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ias.unrpnet.gov\Users\watsam\My Documents\jupyter_notebooks\"/>
    </mc:Choice>
  </mc:AlternateContent>
  <bookViews>
    <workbookView xWindow="-105" yWindow="375" windowWidth="23250" windowHeight="12570" activeTab="1"/>
  </bookViews>
  <sheets>
    <sheet name="Chart1" sheetId="2" r:id="rId1"/>
    <sheet name="doge_1minute_week_24_7" sheetId="1" r:id="rId2"/>
  </sheets>
  <calcPr calcId="162913"/>
</workbook>
</file>

<file path=xl/calcChain.xml><?xml version="1.0" encoding="utf-8"?>
<calcChain xmlns="http://schemas.openxmlformats.org/spreadsheetml/2006/main">
  <c r="P5" i="1" l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C3" i="1"/>
  <c r="C4" i="1"/>
  <c r="C5" i="1"/>
  <c r="C6" i="1"/>
  <c r="C7" i="1"/>
  <c r="L7" i="1" s="1"/>
  <c r="C8" i="1"/>
  <c r="C9" i="1"/>
  <c r="C10" i="1"/>
  <c r="C11" i="1"/>
  <c r="L11" i="1" s="1"/>
  <c r="C12" i="1"/>
  <c r="C13" i="1"/>
  <c r="C14" i="1"/>
  <c r="C15" i="1"/>
  <c r="L15" i="1" s="1"/>
  <c r="C16" i="1"/>
  <c r="C17" i="1"/>
  <c r="C18" i="1"/>
  <c r="C19" i="1"/>
  <c r="L19" i="1" s="1"/>
  <c r="C20" i="1"/>
  <c r="C21" i="1"/>
  <c r="C22" i="1"/>
  <c r="C23" i="1"/>
  <c r="L23" i="1" s="1"/>
  <c r="C24" i="1"/>
  <c r="C25" i="1"/>
  <c r="C26" i="1"/>
  <c r="C27" i="1"/>
  <c r="L27" i="1" s="1"/>
  <c r="C28" i="1"/>
  <c r="C29" i="1"/>
  <c r="C30" i="1"/>
  <c r="C31" i="1"/>
  <c r="L31" i="1" s="1"/>
  <c r="C32" i="1"/>
  <c r="C33" i="1"/>
  <c r="C34" i="1"/>
  <c r="C35" i="1"/>
  <c r="L35" i="1" s="1"/>
  <c r="C36" i="1"/>
  <c r="C37" i="1"/>
  <c r="C38" i="1"/>
  <c r="C39" i="1"/>
  <c r="L39" i="1" s="1"/>
  <c r="C40" i="1"/>
  <c r="C41" i="1"/>
  <c r="C42" i="1"/>
  <c r="C43" i="1"/>
  <c r="L43" i="1" s="1"/>
  <c r="C44" i="1"/>
  <c r="C45" i="1"/>
  <c r="C46" i="1"/>
  <c r="C47" i="1"/>
  <c r="L47" i="1" s="1"/>
  <c r="C48" i="1"/>
  <c r="C49" i="1"/>
  <c r="C50" i="1"/>
  <c r="C51" i="1"/>
  <c r="L51" i="1" s="1"/>
  <c r="C52" i="1"/>
  <c r="C53" i="1"/>
  <c r="C54" i="1"/>
  <c r="C55" i="1"/>
  <c r="L55" i="1" s="1"/>
  <c r="C56" i="1"/>
  <c r="C57" i="1"/>
  <c r="C58" i="1"/>
  <c r="C59" i="1"/>
  <c r="L59" i="1" s="1"/>
  <c r="C60" i="1"/>
  <c r="C61" i="1"/>
  <c r="C62" i="1"/>
  <c r="C63" i="1"/>
  <c r="L63" i="1" s="1"/>
  <c r="C64" i="1"/>
  <c r="C65" i="1"/>
  <c r="C66" i="1"/>
  <c r="C67" i="1"/>
  <c r="L67" i="1" s="1"/>
  <c r="C68" i="1"/>
  <c r="C69" i="1"/>
  <c r="C70" i="1"/>
  <c r="C71" i="1"/>
  <c r="L71" i="1" s="1"/>
  <c r="C72" i="1"/>
  <c r="C73" i="1"/>
  <c r="C74" i="1"/>
  <c r="C75" i="1"/>
  <c r="L75" i="1" s="1"/>
  <c r="C76" i="1"/>
  <c r="C77" i="1"/>
  <c r="C78" i="1"/>
  <c r="C79" i="1"/>
  <c r="L79" i="1" s="1"/>
  <c r="C80" i="1"/>
  <c r="C81" i="1"/>
  <c r="C82" i="1"/>
  <c r="C83" i="1"/>
  <c r="L83" i="1" s="1"/>
  <c r="C84" i="1"/>
  <c r="C85" i="1"/>
  <c r="C86" i="1"/>
  <c r="C87" i="1"/>
  <c r="L87" i="1" s="1"/>
  <c r="C88" i="1"/>
  <c r="C89" i="1"/>
  <c r="C90" i="1"/>
  <c r="C91" i="1"/>
  <c r="L91" i="1" s="1"/>
  <c r="C92" i="1"/>
  <c r="C93" i="1"/>
  <c r="C94" i="1"/>
  <c r="C95" i="1"/>
  <c r="L95" i="1" s="1"/>
  <c r="C96" i="1"/>
  <c r="C97" i="1"/>
  <c r="C98" i="1"/>
  <c r="C99" i="1"/>
  <c r="L99" i="1" s="1"/>
  <c r="C100" i="1"/>
  <c r="C101" i="1"/>
  <c r="C102" i="1"/>
  <c r="C103" i="1"/>
  <c r="L103" i="1" s="1"/>
  <c r="C104" i="1"/>
  <c r="C105" i="1"/>
  <c r="C106" i="1"/>
  <c r="C107" i="1"/>
  <c r="L107" i="1" s="1"/>
  <c r="C108" i="1"/>
  <c r="C109" i="1"/>
  <c r="C110" i="1"/>
  <c r="C111" i="1"/>
  <c r="L111" i="1" s="1"/>
  <c r="C112" i="1"/>
  <c r="C113" i="1"/>
  <c r="C114" i="1"/>
  <c r="C115" i="1"/>
  <c r="L115" i="1" s="1"/>
  <c r="C116" i="1"/>
  <c r="C117" i="1"/>
  <c r="C118" i="1"/>
  <c r="C119" i="1"/>
  <c r="L119" i="1" s="1"/>
  <c r="C120" i="1"/>
  <c r="C121" i="1"/>
  <c r="C122" i="1"/>
  <c r="C123" i="1"/>
  <c r="L123" i="1" s="1"/>
  <c r="C124" i="1"/>
  <c r="C125" i="1"/>
  <c r="C126" i="1"/>
  <c r="C127" i="1"/>
  <c r="L127" i="1" s="1"/>
  <c r="C128" i="1"/>
  <c r="C129" i="1"/>
  <c r="C130" i="1"/>
  <c r="C131" i="1"/>
  <c r="L131" i="1" s="1"/>
  <c r="C132" i="1"/>
  <c r="C133" i="1"/>
  <c r="C134" i="1"/>
  <c r="C135" i="1"/>
  <c r="L135" i="1" s="1"/>
  <c r="C136" i="1"/>
  <c r="C137" i="1"/>
  <c r="C138" i="1"/>
  <c r="C139" i="1"/>
  <c r="L139" i="1" s="1"/>
  <c r="C140" i="1"/>
  <c r="C141" i="1"/>
  <c r="C142" i="1"/>
  <c r="C143" i="1"/>
  <c r="L143" i="1" s="1"/>
  <c r="C144" i="1"/>
  <c r="C145" i="1"/>
  <c r="C146" i="1"/>
  <c r="C147" i="1"/>
  <c r="L147" i="1" s="1"/>
  <c r="C148" i="1"/>
  <c r="C149" i="1"/>
  <c r="C150" i="1"/>
  <c r="C151" i="1"/>
  <c r="L151" i="1" s="1"/>
  <c r="C152" i="1"/>
  <c r="C153" i="1"/>
  <c r="C154" i="1"/>
  <c r="C155" i="1"/>
  <c r="L155" i="1" s="1"/>
  <c r="C156" i="1"/>
  <c r="C157" i="1"/>
  <c r="C158" i="1"/>
  <c r="C159" i="1"/>
  <c r="L159" i="1" s="1"/>
  <c r="C160" i="1"/>
  <c r="C161" i="1"/>
  <c r="C162" i="1"/>
  <c r="C163" i="1"/>
  <c r="L163" i="1" s="1"/>
  <c r="C164" i="1"/>
  <c r="C165" i="1"/>
  <c r="C166" i="1"/>
  <c r="C167" i="1"/>
  <c r="L167" i="1" s="1"/>
  <c r="C168" i="1"/>
  <c r="C169" i="1"/>
  <c r="C170" i="1"/>
  <c r="C171" i="1"/>
  <c r="L171" i="1" s="1"/>
  <c r="C172" i="1"/>
  <c r="C173" i="1"/>
  <c r="C174" i="1"/>
  <c r="C175" i="1"/>
  <c r="L175" i="1" s="1"/>
  <c r="C176" i="1"/>
  <c r="C177" i="1"/>
  <c r="C178" i="1"/>
  <c r="C179" i="1"/>
  <c r="L179" i="1" s="1"/>
  <c r="C180" i="1"/>
  <c r="C181" i="1"/>
  <c r="C182" i="1"/>
  <c r="C183" i="1"/>
  <c r="L183" i="1" s="1"/>
  <c r="C184" i="1"/>
  <c r="C185" i="1"/>
  <c r="C186" i="1"/>
  <c r="C187" i="1"/>
  <c r="L187" i="1" s="1"/>
  <c r="C188" i="1"/>
  <c r="C189" i="1"/>
  <c r="C190" i="1"/>
  <c r="C191" i="1"/>
  <c r="L191" i="1" s="1"/>
  <c r="C192" i="1"/>
  <c r="C193" i="1"/>
  <c r="C194" i="1"/>
  <c r="C195" i="1"/>
  <c r="L195" i="1" s="1"/>
  <c r="C196" i="1"/>
  <c r="C197" i="1"/>
  <c r="C198" i="1"/>
  <c r="C199" i="1"/>
  <c r="L199" i="1" s="1"/>
  <c r="C200" i="1"/>
  <c r="C201" i="1"/>
  <c r="C202" i="1"/>
  <c r="C203" i="1"/>
  <c r="L203" i="1" s="1"/>
  <c r="C204" i="1"/>
  <c r="C205" i="1"/>
  <c r="C206" i="1"/>
  <c r="C207" i="1"/>
  <c r="L207" i="1" s="1"/>
  <c r="C208" i="1"/>
  <c r="C209" i="1"/>
  <c r="C210" i="1"/>
  <c r="C211" i="1"/>
  <c r="L211" i="1" s="1"/>
  <c r="C212" i="1"/>
  <c r="C213" i="1"/>
  <c r="C214" i="1"/>
  <c r="C215" i="1"/>
  <c r="L215" i="1" s="1"/>
  <c r="C216" i="1"/>
  <c r="C217" i="1"/>
  <c r="C218" i="1"/>
  <c r="C219" i="1"/>
  <c r="L219" i="1" s="1"/>
  <c r="C220" i="1"/>
  <c r="C221" i="1"/>
  <c r="C222" i="1"/>
  <c r="C223" i="1"/>
  <c r="L223" i="1" s="1"/>
  <c r="C224" i="1"/>
  <c r="C225" i="1"/>
  <c r="C226" i="1"/>
  <c r="C227" i="1"/>
  <c r="L227" i="1" s="1"/>
  <c r="C228" i="1"/>
  <c r="C229" i="1"/>
  <c r="C230" i="1"/>
  <c r="C231" i="1"/>
  <c r="L231" i="1" s="1"/>
  <c r="C232" i="1"/>
  <c r="C233" i="1"/>
  <c r="C234" i="1"/>
  <c r="C235" i="1"/>
  <c r="L235" i="1" s="1"/>
  <c r="C236" i="1"/>
  <c r="C237" i="1"/>
  <c r="C238" i="1"/>
  <c r="C239" i="1"/>
  <c r="L239" i="1" s="1"/>
  <c r="C240" i="1"/>
  <c r="C241" i="1"/>
  <c r="C242" i="1"/>
  <c r="C243" i="1"/>
  <c r="L243" i="1" s="1"/>
  <c r="C244" i="1"/>
  <c r="C245" i="1"/>
  <c r="C246" i="1"/>
  <c r="C247" i="1"/>
  <c r="L247" i="1" s="1"/>
  <c r="C248" i="1"/>
  <c r="C249" i="1"/>
  <c r="C250" i="1"/>
  <c r="C251" i="1"/>
  <c r="L251" i="1" s="1"/>
  <c r="C252" i="1"/>
  <c r="C253" i="1"/>
  <c r="C254" i="1"/>
  <c r="C255" i="1"/>
  <c r="L255" i="1" s="1"/>
  <c r="C256" i="1"/>
  <c r="C257" i="1"/>
  <c r="C258" i="1"/>
  <c r="C259" i="1"/>
  <c r="L259" i="1" s="1"/>
  <c r="C260" i="1"/>
  <c r="C261" i="1"/>
  <c r="C262" i="1"/>
  <c r="C263" i="1"/>
  <c r="L263" i="1" s="1"/>
  <c r="C264" i="1"/>
  <c r="C265" i="1"/>
  <c r="C266" i="1"/>
  <c r="C267" i="1"/>
  <c r="L267" i="1" s="1"/>
  <c r="C268" i="1"/>
  <c r="C269" i="1"/>
  <c r="C270" i="1"/>
  <c r="C271" i="1"/>
  <c r="L271" i="1" s="1"/>
  <c r="C272" i="1"/>
  <c r="C273" i="1"/>
  <c r="C274" i="1"/>
  <c r="C275" i="1"/>
  <c r="L275" i="1" s="1"/>
  <c r="C276" i="1"/>
  <c r="C277" i="1"/>
  <c r="C278" i="1"/>
  <c r="C279" i="1"/>
  <c r="L279" i="1" s="1"/>
  <c r="C280" i="1"/>
  <c r="C281" i="1"/>
  <c r="C282" i="1"/>
  <c r="C283" i="1"/>
  <c r="L283" i="1" s="1"/>
  <c r="C284" i="1"/>
  <c r="C285" i="1"/>
  <c r="C286" i="1"/>
  <c r="C287" i="1"/>
  <c r="L287" i="1" s="1"/>
  <c r="C288" i="1"/>
  <c r="C289" i="1"/>
  <c r="C290" i="1"/>
  <c r="C291" i="1"/>
  <c r="L291" i="1" s="1"/>
  <c r="C292" i="1"/>
  <c r="C293" i="1"/>
  <c r="C294" i="1"/>
  <c r="C295" i="1"/>
  <c r="L295" i="1" s="1"/>
  <c r="C296" i="1"/>
  <c r="C297" i="1"/>
  <c r="C298" i="1"/>
  <c r="C299" i="1"/>
  <c r="L299" i="1" s="1"/>
  <c r="C300" i="1"/>
  <c r="C301" i="1"/>
  <c r="C302" i="1"/>
  <c r="C303" i="1"/>
  <c r="L303" i="1" s="1"/>
  <c r="C304" i="1"/>
  <c r="C305" i="1"/>
  <c r="C306" i="1"/>
  <c r="C307" i="1"/>
  <c r="L307" i="1" s="1"/>
  <c r="C308" i="1"/>
  <c r="C309" i="1"/>
  <c r="C310" i="1"/>
  <c r="C311" i="1"/>
  <c r="L311" i="1" s="1"/>
  <c r="C312" i="1"/>
  <c r="C313" i="1"/>
  <c r="C314" i="1"/>
  <c r="C315" i="1"/>
  <c r="L315" i="1" s="1"/>
  <c r="C316" i="1"/>
  <c r="C317" i="1"/>
  <c r="C318" i="1"/>
  <c r="C319" i="1"/>
  <c r="L319" i="1" s="1"/>
  <c r="C320" i="1"/>
  <c r="C321" i="1"/>
  <c r="C322" i="1"/>
  <c r="C323" i="1"/>
  <c r="L323" i="1" s="1"/>
  <c r="C324" i="1"/>
  <c r="C325" i="1"/>
  <c r="C326" i="1"/>
  <c r="C327" i="1"/>
  <c r="L327" i="1" s="1"/>
  <c r="C328" i="1"/>
  <c r="C329" i="1"/>
  <c r="C330" i="1"/>
  <c r="C331" i="1"/>
  <c r="L331" i="1" s="1"/>
  <c r="C332" i="1"/>
  <c r="C333" i="1"/>
  <c r="C334" i="1"/>
  <c r="C335" i="1"/>
  <c r="L335" i="1" s="1"/>
  <c r="C336" i="1"/>
  <c r="C337" i="1"/>
  <c r="C338" i="1"/>
  <c r="C339" i="1"/>
  <c r="L339" i="1" s="1"/>
  <c r="C340" i="1"/>
  <c r="C341" i="1"/>
  <c r="C342" i="1"/>
  <c r="C343" i="1"/>
  <c r="L343" i="1" s="1"/>
  <c r="C344" i="1"/>
  <c r="C345" i="1"/>
  <c r="C346" i="1"/>
  <c r="C347" i="1"/>
  <c r="L347" i="1" s="1"/>
  <c r="C348" i="1"/>
  <c r="C349" i="1"/>
  <c r="C350" i="1"/>
  <c r="C351" i="1"/>
  <c r="L351" i="1" s="1"/>
  <c r="C352" i="1"/>
  <c r="C353" i="1"/>
  <c r="C354" i="1"/>
  <c r="C355" i="1"/>
  <c r="L355" i="1" s="1"/>
  <c r="C356" i="1"/>
  <c r="C357" i="1"/>
  <c r="C358" i="1"/>
  <c r="C359" i="1"/>
  <c r="L359" i="1" s="1"/>
  <c r="C360" i="1"/>
  <c r="C361" i="1"/>
  <c r="C362" i="1"/>
  <c r="C363" i="1"/>
  <c r="L363" i="1" s="1"/>
  <c r="C364" i="1"/>
  <c r="C365" i="1"/>
  <c r="C366" i="1"/>
  <c r="C367" i="1"/>
  <c r="L367" i="1" s="1"/>
  <c r="C368" i="1"/>
  <c r="C369" i="1"/>
  <c r="C370" i="1"/>
  <c r="C371" i="1"/>
  <c r="L371" i="1" s="1"/>
  <c r="C372" i="1"/>
  <c r="C373" i="1"/>
  <c r="C374" i="1"/>
  <c r="C375" i="1"/>
  <c r="L375" i="1" s="1"/>
  <c r="C376" i="1"/>
  <c r="C377" i="1"/>
  <c r="C378" i="1"/>
  <c r="C379" i="1"/>
  <c r="L379" i="1" s="1"/>
  <c r="C380" i="1"/>
  <c r="C381" i="1"/>
  <c r="C382" i="1"/>
  <c r="C383" i="1"/>
  <c r="L383" i="1" s="1"/>
  <c r="C384" i="1"/>
  <c r="C385" i="1"/>
  <c r="C386" i="1"/>
  <c r="C387" i="1"/>
  <c r="L387" i="1" s="1"/>
  <c r="C388" i="1"/>
  <c r="C389" i="1"/>
  <c r="C390" i="1"/>
  <c r="C391" i="1"/>
  <c r="L391" i="1" s="1"/>
  <c r="C392" i="1"/>
  <c r="C393" i="1"/>
  <c r="C394" i="1"/>
  <c r="C395" i="1"/>
  <c r="L395" i="1" s="1"/>
  <c r="C396" i="1"/>
  <c r="C397" i="1"/>
  <c r="C398" i="1"/>
  <c r="C399" i="1"/>
  <c r="L399" i="1" s="1"/>
  <c r="C400" i="1"/>
  <c r="C401" i="1"/>
  <c r="C402" i="1"/>
  <c r="C403" i="1"/>
  <c r="L403" i="1" s="1"/>
  <c r="C404" i="1"/>
  <c r="C405" i="1"/>
  <c r="C406" i="1"/>
  <c r="C407" i="1"/>
  <c r="L407" i="1" s="1"/>
  <c r="C408" i="1"/>
  <c r="C409" i="1"/>
  <c r="C410" i="1"/>
  <c r="C411" i="1"/>
  <c r="L411" i="1" s="1"/>
  <c r="C412" i="1"/>
  <c r="C413" i="1"/>
  <c r="C414" i="1"/>
  <c r="C415" i="1"/>
  <c r="L415" i="1" s="1"/>
  <c r="C416" i="1"/>
  <c r="C417" i="1"/>
  <c r="C418" i="1"/>
  <c r="C419" i="1"/>
  <c r="L419" i="1" s="1"/>
  <c r="C420" i="1"/>
  <c r="C421" i="1"/>
  <c r="C422" i="1"/>
  <c r="C423" i="1"/>
  <c r="L423" i="1" s="1"/>
  <c r="C424" i="1"/>
  <c r="C425" i="1"/>
  <c r="C426" i="1"/>
  <c r="C427" i="1"/>
  <c r="L427" i="1" s="1"/>
  <c r="C428" i="1"/>
  <c r="C429" i="1"/>
  <c r="C430" i="1"/>
  <c r="C431" i="1"/>
  <c r="L431" i="1" s="1"/>
  <c r="C432" i="1"/>
  <c r="C433" i="1"/>
  <c r="C434" i="1"/>
  <c r="C435" i="1"/>
  <c r="L435" i="1" s="1"/>
  <c r="C436" i="1"/>
  <c r="C437" i="1"/>
  <c r="C438" i="1"/>
  <c r="C439" i="1"/>
  <c r="L439" i="1" s="1"/>
  <c r="C440" i="1"/>
  <c r="C441" i="1"/>
  <c r="C442" i="1"/>
  <c r="C443" i="1"/>
  <c r="L443" i="1" s="1"/>
  <c r="C444" i="1"/>
  <c r="C445" i="1"/>
  <c r="C446" i="1"/>
  <c r="C447" i="1"/>
  <c r="L447" i="1" s="1"/>
  <c r="C448" i="1"/>
  <c r="C449" i="1"/>
  <c r="C450" i="1"/>
  <c r="C451" i="1"/>
  <c r="L451" i="1" s="1"/>
  <c r="C452" i="1"/>
  <c r="C453" i="1"/>
  <c r="C454" i="1"/>
  <c r="C455" i="1"/>
  <c r="L455" i="1" s="1"/>
  <c r="C456" i="1"/>
  <c r="C457" i="1"/>
  <c r="C458" i="1"/>
  <c r="C459" i="1"/>
  <c r="L459" i="1" s="1"/>
  <c r="C460" i="1"/>
  <c r="C461" i="1"/>
  <c r="C462" i="1"/>
  <c r="C463" i="1"/>
  <c r="L463" i="1" s="1"/>
  <c r="C464" i="1"/>
  <c r="C465" i="1"/>
  <c r="C466" i="1"/>
  <c r="C467" i="1"/>
  <c r="L467" i="1" s="1"/>
  <c r="C468" i="1"/>
  <c r="C469" i="1"/>
  <c r="C470" i="1"/>
  <c r="C471" i="1"/>
  <c r="L471" i="1" s="1"/>
  <c r="C472" i="1"/>
  <c r="C473" i="1"/>
  <c r="C474" i="1"/>
  <c r="C475" i="1"/>
  <c r="L475" i="1" s="1"/>
  <c r="C476" i="1"/>
  <c r="C477" i="1"/>
  <c r="C478" i="1"/>
  <c r="C479" i="1"/>
  <c r="L479" i="1" s="1"/>
  <c r="C480" i="1"/>
  <c r="C481" i="1"/>
  <c r="C482" i="1"/>
  <c r="C483" i="1"/>
  <c r="L483" i="1" s="1"/>
  <c r="C484" i="1"/>
  <c r="C485" i="1"/>
  <c r="C486" i="1"/>
  <c r="C487" i="1"/>
  <c r="L487" i="1" s="1"/>
  <c r="C488" i="1"/>
  <c r="C489" i="1"/>
  <c r="C490" i="1"/>
  <c r="C491" i="1"/>
  <c r="L491" i="1" s="1"/>
  <c r="C492" i="1"/>
  <c r="C493" i="1"/>
  <c r="C494" i="1"/>
  <c r="C495" i="1"/>
  <c r="L495" i="1" s="1"/>
  <c r="C496" i="1"/>
  <c r="C497" i="1"/>
  <c r="C498" i="1"/>
  <c r="C499" i="1"/>
  <c r="L499" i="1" s="1"/>
  <c r="C500" i="1"/>
  <c r="C501" i="1"/>
  <c r="C502" i="1"/>
  <c r="C503" i="1"/>
  <c r="L503" i="1" s="1"/>
  <c r="C504" i="1"/>
  <c r="C505" i="1"/>
  <c r="C506" i="1"/>
  <c r="C507" i="1"/>
  <c r="L507" i="1" s="1"/>
  <c r="C508" i="1"/>
  <c r="C509" i="1"/>
  <c r="C510" i="1"/>
  <c r="C511" i="1"/>
  <c r="L511" i="1" s="1"/>
  <c r="C512" i="1"/>
  <c r="C513" i="1"/>
  <c r="C514" i="1"/>
  <c r="C515" i="1"/>
  <c r="L515" i="1" s="1"/>
  <c r="C516" i="1"/>
  <c r="C517" i="1"/>
  <c r="C518" i="1"/>
  <c r="C519" i="1"/>
  <c r="L519" i="1" s="1"/>
  <c r="C520" i="1"/>
  <c r="C521" i="1"/>
  <c r="C522" i="1"/>
  <c r="C523" i="1"/>
  <c r="L523" i="1" s="1"/>
  <c r="C524" i="1"/>
  <c r="C525" i="1"/>
  <c r="C526" i="1"/>
  <c r="C527" i="1"/>
  <c r="L527" i="1" s="1"/>
  <c r="C528" i="1"/>
  <c r="C529" i="1"/>
  <c r="C530" i="1"/>
  <c r="C531" i="1"/>
  <c r="L531" i="1" s="1"/>
  <c r="C532" i="1"/>
  <c r="C533" i="1"/>
  <c r="C534" i="1"/>
  <c r="C535" i="1"/>
  <c r="L535" i="1" s="1"/>
  <c r="C536" i="1"/>
  <c r="C537" i="1"/>
  <c r="C538" i="1"/>
  <c r="C539" i="1"/>
  <c r="L539" i="1" s="1"/>
  <c r="C540" i="1"/>
  <c r="C541" i="1"/>
  <c r="C542" i="1"/>
  <c r="C543" i="1"/>
  <c r="L543" i="1" s="1"/>
  <c r="C544" i="1"/>
  <c r="C545" i="1"/>
  <c r="C546" i="1"/>
  <c r="C547" i="1"/>
  <c r="L547" i="1" s="1"/>
  <c r="C548" i="1"/>
  <c r="C549" i="1"/>
  <c r="C550" i="1"/>
  <c r="C551" i="1"/>
  <c r="L551" i="1" s="1"/>
  <c r="C552" i="1"/>
  <c r="C553" i="1"/>
  <c r="C554" i="1"/>
  <c r="C555" i="1"/>
  <c r="L555" i="1" s="1"/>
  <c r="C556" i="1"/>
  <c r="C557" i="1"/>
  <c r="C558" i="1"/>
  <c r="C559" i="1"/>
  <c r="L559" i="1" s="1"/>
  <c r="C560" i="1"/>
  <c r="C561" i="1"/>
  <c r="C562" i="1"/>
  <c r="C563" i="1"/>
  <c r="L563" i="1" s="1"/>
  <c r="C564" i="1"/>
  <c r="C565" i="1"/>
  <c r="C566" i="1"/>
  <c r="C567" i="1"/>
  <c r="L567" i="1" s="1"/>
  <c r="C568" i="1"/>
  <c r="C569" i="1"/>
  <c r="C570" i="1"/>
  <c r="C571" i="1"/>
  <c r="L571" i="1" s="1"/>
  <c r="C572" i="1"/>
  <c r="C573" i="1"/>
  <c r="C574" i="1"/>
  <c r="C575" i="1"/>
  <c r="L575" i="1" s="1"/>
  <c r="C576" i="1"/>
  <c r="C577" i="1"/>
  <c r="C578" i="1"/>
  <c r="C579" i="1"/>
  <c r="L579" i="1" s="1"/>
  <c r="C580" i="1"/>
  <c r="C581" i="1"/>
  <c r="C582" i="1"/>
  <c r="C583" i="1"/>
  <c r="L583" i="1" s="1"/>
  <c r="C584" i="1"/>
  <c r="C585" i="1"/>
  <c r="C586" i="1"/>
  <c r="C587" i="1"/>
  <c r="L587" i="1" s="1"/>
  <c r="C588" i="1"/>
  <c r="C589" i="1"/>
  <c r="C590" i="1"/>
  <c r="C591" i="1"/>
  <c r="L591" i="1" s="1"/>
  <c r="C592" i="1"/>
  <c r="C593" i="1"/>
  <c r="C594" i="1"/>
  <c r="C595" i="1"/>
  <c r="L595" i="1" s="1"/>
  <c r="C596" i="1"/>
  <c r="C597" i="1"/>
  <c r="C598" i="1"/>
  <c r="C599" i="1"/>
  <c r="L599" i="1" s="1"/>
  <c r="C600" i="1"/>
  <c r="C601" i="1"/>
  <c r="C602" i="1"/>
  <c r="C603" i="1"/>
  <c r="L603" i="1" s="1"/>
  <c r="C604" i="1"/>
  <c r="C605" i="1"/>
  <c r="C606" i="1"/>
  <c r="C607" i="1"/>
  <c r="L607" i="1" s="1"/>
  <c r="C608" i="1"/>
  <c r="C609" i="1"/>
  <c r="C610" i="1"/>
  <c r="C611" i="1"/>
  <c r="L611" i="1" s="1"/>
  <c r="C612" i="1"/>
  <c r="C613" i="1"/>
  <c r="C614" i="1"/>
  <c r="C615" i="1"/>
  <c r="L615" i="1" s="1"/>
  <c r="C616" i="1"/>
  <c r="C617" i="1"/>
  <c r="C618" i="1"/>
  <c r="C619" i="1"/>
  <c r="L619" i="1" s="1"/>
  <c r="C620" i="1"/>
  <c r="C621" i="1"/>
  <c r="C622" i="1"/>
  <c r="C623" i="1"/>
  <c r="L623" i="1" s="1"/>
  <c r="C624" i="1"/>
  <c r="C625" i="1"/>
  <c r="C626" i="1"/>
  <c r="C627" i="1"/>
  <c r="L627" i="1" s="1"/>
  <c r="C628" i="1"/>
  <c r="C629" i="1"/>
  <c r="C630" i="1"/>
  <c r="C631" i="1"/>
  <c r="L631" i="1" s="1"/>
  <c r="C632" i="1"/>
  <c r="C633" i="1"/>
  <c r="C634" i="1"/>
  <c r="C635" i="1"/>
  <c r="L635" i="1" s="1"/>
  <c r="C636" i="1"/>
  <c r="C637" i="1"/>
  <c r="C638" i="1"/>
  <c r="C639" i="1"/>
  <c r="L639" i="1" s="1"/>
  <c r="C640" i="1"/>
  <c r="C641" i="1"/>
  <c r="C642" i="1"/>
  <c r="C643" i="1"/>
  <c r="L643" i="1" s="1"/>
  <c r="C644" i="1"/>
  <c r="C645" i="1"/>
  <c r="C646" i="1"/>
  <c r="C647" i="1"/>
  <c r="L647" i="1" s="1"/>
  <c r="C648" i="1"/>
  <c r="C649" i="1"/>
  <c r="C650" i="1"/>
  <c r="C651" i="1"/>
  <c r="L651" i="1" s="1"/>
  <c r="C652" i="1"/>
  <c r="C653" i="1"/>
  <c r="C654" i="1"/>
  <c r="C655" i="1"/>
  <c r="L655" i="1" s="1"/>
  <c r="C656" i="1"/>
  <c r="C657" i="1"/>
  <c r="C658" i="1"/>
  <c r="C659" i="1"/>
  <c r="L659" i="1" s="1"/>
  <c r="C660" i="1"/>
  <c r="C661" i="1"/>
  <c r="C662" i="1"/>
  <c r="C663" i="1"/>
  <c r="L663" i="1" s="1"/>
  <c r="C664" i="1"/>
  <c r="C665" i="1"/>
  <c r="C666" i="1"/>
  <c r="C667" i="1"/>
  <c r="L667" i="1" s="1"/>
  <c r="C668" i="1"/>
  <c r="C669" i="1"/>
  <c r="C670" i="1"/>
  <c r="C671" i="1"/>
  <c r="L671" i="1" s="1"/>
  <c r="C672" i="1"/>
  <c r="C673" i="1"/>
  <c r="C674" i="1"/>
  <c r="C675" i="1"/>
  <c r="L675" i="1" s="1"/>
  <c r="C676" i="1"/>
  <c r="C677" i="1"/>
  <c r="C678" i="1"/>
  <c r="C679" i="1"/>
  <c r="L679" i="1" s="1"/>
  <c r="C680" i="1"/>
  <c r="C681" i="1"/>
  <c r="C682" i="1"/>
  <c r="C683" i="1"/>
  <c r="L683" i="1" s="1"/>
  <c r="C684" i="1"/>
  <c r="C685" i="1"/>
  <c r="C686" i="1"/>
  <c r="C687" i="1"/>
  <c r="L687" i="1" s="1"/>
  <c r="C688" i="1"/>
  <c r="C689" i="1"/>
  <c r="C690" i="1"/>
  <c r="C691" i="1"/>
  <c r="L691" i="1" s="1"/>
  <c r="C692" i="1"/>
  <c r="C693" i="1"/>
  <c r="C694" i="1"/>
  <c r="C695" i="1"/>
  <c r="L695" i="1" s="1"/>
  <c r="C696" i="1"/>
  <c r="C697" i="1"/>
  <c r="C698" i="1"/>
  <c r="C699" i="1"/>
  <c r="L699" i="1" s="1"/>
  <c r="C700" i="1"/>
  <c r="C701" i="1"/>
  <c r="C702" i="1"/>
  <c r="C703" i="1"/>
  <c r="L703" i="1" s="1"/>
  <c r="C704" i="1"/>
  <c r="C705" i="1"/>
  <c r="C706" i="1"/>
  <c r="C707" i="1"/>
  <c r="L707" i="1" s="1"/>
  <c r="C708" i="1"/>
  <c r="C709" i="1"/>
  <c r="C710" i="1"/>
  <c r="C711" i="1"/>
  <c r="L711" i="1" s="1"/>
  <c r="C712" i="1"/>
  <c r="C713" i="1"/>
  <c r="C714" i="1"/>
  <c r="C715" i="1"/>
  <c r="L715" i="1" s="1"/>
  <c r="C716" i="1"/>
  <c r="C717" i="1"/>
  <c r="C718" i="1"/>
  <c r="C719" i="1"/>
  <c r="L719" i="1" s="1"/>
  <c r="C720" i="1"/>
  <c r="C721" i="1"/>
  <c r="C722" i="1"/>
  <c r="C723" i="1"/>
  <c r="L723" i="1" s="1"/>
  <c r="C724" i="1"/>
  <c r="C725" i="1"/>
  <c r="C726" i="1"/>
  <c r="C727" i="1"/>
  <c r="L727" i="1" s="1"/>
  <c r="C728" i="1"/>
  <c r="C729" i="1"/>
  <c r="C730" i="1"/>
  <c r="C731" i="1"/>
  <c r="L731" i="1" s="1"/>
  <c r="C732" i="1"/>
  <c r="C733" i="1"/>
  <c r="C734" i="1"/>
  <c r="C735" i="1"/>
  <c r="L735" i="1" s="1"/>
  <c r="C736" i="1"/>
  <c r="C737" i="1"/>
  <c r="C738" i="1"/>
  <c r="C739" i="1"/>
  <c r="L739" i="1" s="1"/>
  <c r="C740" i="1"/>
  <c r="C741" i="1"/>
  <c r="C742" i="1"/>
  <c r="C743" i="1"/>
  <c r="L743" i="1" s="1"/>
  <c r="C744" i="1"/>
  <c r="C745" i="1"/>
  <c r="C746" i="1"/>
  <c r="C747" i="1"/>
  <c r="L747" i="1" s="1"/>
  <c r="C748" i="1"/>
  <c r="C749" i="1"/>
  <c r="C750" i="1"/>
  <c r="C751" i="1"/>
  <c r="L751" i="1" s="1"/>
  <c r="C752" i="1"/>
  <c r="C753" i="1"/>
  <c r="C754" i="1"/>
  <c r="C755" i="1"/>
  <c r="L755" i="1" s="1"/>
  <c r="C756" i="1"/>
  <c r="C757" i="1"/>
  <c r="C758" i="1"/>
  <c r="C759" i="1"/>
  <c r="L759" i="1" s="1"/>
  <c r="C760" i="1"/>
  <c r="C761" i="1"/>
  <c r="C762" i="1"/>
  <c r="C763" i="1"/>
  <c r="L763" i="1" s="1"/>
  <c r="C764" i="1"/>
  <c r="C765" i="1"/>
  <c r="C766" i="1"/>
  <c r="C767" i="1"/>
  <c r="L767" i="1" s="1"/>
  <c r="C768" i="1"/>
  <c r="C769" i="1"/>
  <c r="C770" i="1"/>
  <c r="C771" i="1"/>
  <c r="L771" i="1" s="1"/>
  <c r="C772" i="1"/>
  <c r="C773" i="1"/>
  <c r="C774" i="1"/>
  <c r="C775" i="1"/>
  <c r="L775" i="1" s="1"/>
  <c r="C776" i="1"/>
  <c r="C777" i="1"/>
  <c r="C778" i="1"/>
  <c r="C779" i="1"/>
  <c r="L779" i="1" s="1"/>
  <c r="C780" i="1"/>
  <c r="C781" i="1"/>
  <c r="C782" i="1"/>
  <c r="C783" i="1"/>
  <c r="L783" i="1" s="1"/>
  <c r="C784" i="1"/>
  <c r="C785" i="1"/>
  <c r="C786" i="1"/>
  <c r="C787" i="1"/>
  <c r="L787" i="1" s="1"/>
  <c r="C788" i="1"/>
  <c r="C789" i="1"/>
  <c r="C790" i="1"/>
  <c r="C791" i="1"/>
  <c r="L791" i="1" s="1"/>
  <c r="C792" i="1"/>
  <c r="C793" i="1"/>
  <c r="C794" i="1"/>
  <c r="C795" i="1"/>
  <c r="L795" i="1" s="1"/>
  <c r="C796" i="1"/>
  <c r="C797" i="1"/>
  <c r="C798" i="1"/>
  <c r="C799" i="1"/>
  <c r="L799" i="1" s="1"/>
  <c r="C800" i="1"/>
  <c r="C801" i="1"/>
  <c r="C802" i="1"/>
  <c r="C803" i="1"/>
  <c r="L803" i="1" s="1"/>
  <c r="C804" i="1"/>
  <c r="C805" i="1"/>
  <c r="C806" i="1"/>
  <c r="C807" i="1"/>
  <c r="L807" i="1" s="1"/>
  <c r="C808" i="1"/>
  <c r="C809" i="1"/>
  <c r="C810" i="1"/>
  <c r="C811" i="1"/>
  <c r="L811" i="1" s="1"/>
  <c r="C812" i="1"/>
  <c r="C813" i="1"/>
  <c r="C814" i="1"/>
  <c r="C815" i="1"/>
  <c r="L815" i="1" s="1"/>
  <c r="C816" i="1"/>
  <c r="C817" i="1"/>
  <c r="C818" i="1"/>
  <c r="C819" i="1"/>
  <c r="L819" i="1" s="1"/>
  <c r="C820" i="1"/>
  <c r="C821" i="1"/>
  <c r="C822" i="1"/>
  <c r="C823" i="1"/>
  <c r="L823" i="1" s="1"/>
  <c r="C824" i="1"/>
  <c r="C825" i="1"/>
  <c r="C826" i="1"/>
  <c r="C827" i="1"/>
  <c r="L827" i="1" s="1"/>
  <c r="C828" i="1"/>
  <c r="C829" i="1"/>
  <c r="C830" i="1"/>
  <c r="C831" i="1"/>
  <c r="L831" i="1" s="1"/>
  <c r="C832" i="1"/>
  <c r="C833" i="1"/>
  <c r="C834" i="1"/>
  <c r="C835" i="1"/>
  <c r="L835" i="1" s="1"/>
  <c r="C836" i="1"/>
  <c r="C837" i="1"/>
  <c r="C838" i="1"/>
  <c r="C839" i="1"/>
  <c r="L839" i="1" s="1"/>
  <c r="C840" i="1"/>
  <c r="C841" i="1"/>
  <c r="C842" i="1"/>
  <c r="C843" i="1"/>
  <c r="L843" i="1" s="1"/>
  <c r="C844" i="1"/>
  <c r="C845" i="1"/>
  <c r="C846" i="1"/>
  <c r="C847" i="1"/>
  <c r="L847" i="1" s="1"/>
  <c r="C848" i="1"/>
  <c r="C849" i="1"/>
  <c r="C850" i="1"/>
  <c r="C851" i="1"/>
  <c r="L851" i="1" s="1"/>
  <c r="C852" i="1"/>
  <c r="C853" i="1"/>
  <c r="C854" i="1"/>
  <c r="C855" i="1"/>
  <c r="L855" i="1" s="1"/>
  <c r="C856" i="1"/>
  <c r="C857" i="1"/>
  <c r="C858" i="1"/>
  <c r="C859" i="1"/>
  <c r="L859" i="1" s="1"/>
  <c r="C860" i="1"/>
  <c r="C861" i="1"/>
  <c r="C862" i="1"/>
  <c r="C863" i="1"/>
  <c r="L863" i="1" s="1"/>
  <c r="C864" i="1"/>
  <c r="C865" i="1"/>
  <c r="C866" i="1"/>
  <c r="C867" i="1"/>
  <c r="L867" i="1" s="1"/>
  <c r="C868" i="1"/>
  <c r="C869" i="1"/>
  <c r="C870" i="1"/>
  <c r="C871" i="1"/>
  <c r="L871" i="1" s="1"/>
  <c r="C872" i="1"/>
  <c r="C873" i="1"/>
  <c r="C874" i="1"/>
  <c r="C875" i="1"/>
  <c r="L875" i="1" s="1"/>
  <c r="C876" i="1"/>
  <c r="C877" i="1"/>
  <c r="C878" i="1"/>
  <c r="C879" i="1"/>
  <c r="L879" i="1" s="1"/>
  <c r="C880" i="1"/>
  <c r="C881" i="1"/>
  <c r="C882" i="1"/>
  <c r="C883" i="1"/>
  <c r="L883" i="1" s="1"/>
  <c r="C884" i="1"/>
  <c r="C885" i="1"/>
  <c r="C886" i="1"/>
  <c r="C887" i="1"/>
  <c r="L887" i="1" s="1"/>
  <c r="C888" i="1"/>
  <c r="C889" i="1"/>
  <c r="C890" i="1"/>
  <c r="C891" i="1"/>
  <c r="L891" i="1" s="1"/>
  <c r="C892" i="1"/>
  <c r="C893" i="1"/>
  <c r="C894" i="1"/>
  <c r="C895" i="1"/>
  <c r="L895" i="1" s="1"/>
  <c r="C896" i="1"/>
  <c r="C897" i="1"/>
  <c r="C898" i="1"/>
  <c r="C899" i="1"/>
  <c r="L899" i="1" s="1"/>
  <c r="C900" i="1"/>
  <c r="C901" i="1"/>
  <c r="C902" i="1"/>
  <c r="C903" i="1"/>
  <c r="L903" i="1" s="1"/>
  <c r="C904" i="1"/>
  <c r="C905" i="1"/>
  <c r="C906" i="1"/>
  <c r="C907" i="1"/>
  <c r="L907" i="1" s="1"/>
  <c r="C908" i="1"/>
  <c r="C909" i="1"/>
  <c r="C910" i="1"/>
  <c r="C911" i="1"/>
  <c r="L911" i="1" s="1"/>
  <c r="C912" i="1"/>
  <c r="C913" i="1"/>
  <c r="C914" i="1"/>
  <c r="C915" i="1"/>
  <c r="L915" i="1" s="1"/>
  <c r="C916" i="1"/>
  <c r="C917" i="1"/>
  <c r="C918" i="1"/>
  <c r="C919" i="1"/>
  <c r="L919" i="1" s="1"/>
  <c r="C920" i="1"/>
  <c r="C921" i="1"/>
  <c r="C922" i="1"/>
  <c r="C923" i="1"/>
  <c r="L923" i="1" s="1"/>
  <c r="C924" i="1"/>
  <c r="C925" i="1"/>
  <c r="C926" i="1"/>
  <c r="C927" i="1"/>
  <c r="L927" i="1" s="1"/>
  <c r="C928" i="1"/>
  <c r="C929" i="1"/>
  <c r="C930" i="1"/>
  <c r="C931" i="1"/>
  <c r="L931" i="1" s="1"/>
  <c r="C932" i="1"/>
  <c r="C933" i="1"/>
  <c r="C934" i="1"/>
  <c r="C935" i="1"/>
  <c r="L935" i="1" s="1"/>
  <c r="C936" i="1"/>
  <c r="C937" i="1"/>
  <c r="C938" i="1"/>
  <c r="C939" i="1"/>
  <c r="L939" i="1" s="1"/>
  <c r="C940" i="1"/>
  <c r="C941" i="1"/>
  <c r="C942" i="1"/>
  <c r="C943" i="1"/>
  <c r="L943" i="1" s="1"/>
  <c r="C944" i="1"/>
  <c r="C945" i="1"/>
  <c r="C946" i="1"/>
  <c r="C947" i="1"/>
  <c r="L947" i="1" s="1"/>
  <c r="C948" i="1"/>
  <c r="C949" i="1"/>
  <c r="C950" i="1"/>
  <c r="C951" i="1"/>
  <c r="L951" i="1" s="1"/>
  <c r="C952" i="1"/>
  <c r="C953" i="1"/>
  <c r="C954" i="1"/>
  <c r="C955" i="1"/>
  <c r="L955" i="1" s="1"/>
  <c r="C956" i="1"/>
  <c r="C957" i="1"/>
  <c r="C958" i="1"/>
  <c r="C959" i="1"/>
  <c r="L959" i="1" s="1"/>
  <c r="C960" i="1"/>
  <c r="C961" i="1"/>
  <c r="C962" i="1"/>
  <c r="C963" i="1"/>
  <c r="L963" i="1" s="1"/>
  <c r="C964" i="1"/>
  <c r="C965" i="1"/>
  <c r="C966" i="1"/>
  <c r="C967" i="1"/>
  <c r="L967" i="1" s="1"/>
  <c r="C968" i="1"/>
  <c r="C969" i="1"/>
  <c r="C970" i="1"/>
  <c r="C971" i="1"/>
  <c r="L971" i="1" s="1"/>
  <c r="C972" i="1"/>
  <c r="C973" i="1"/>
  <c r="C974" i="1"/>
  <c r="C975" i="1"/>
  <c r="L975" i="1" s="1"/>
  <c r="C976" i="1"/>
  <c r="C977" i="1"/>
  <c r="C978" i="1"/>
  <c r="C979" i="1"/>
  <c r="L979" i="1" s="1"/>
  <c r="C980" i="1"/>
  <c r="C981" i="1"/>
  <c r="C982" i="1"/>
  <c r="C983" i="1"/>
  <c r="L983" i="1" s="1"/>
  <c r="C984" i="1"/>
  <c r="C985" i="1"/>
  <c r="C986" i="1"/>
  <c r="C987" i="1"/>
  <c r="L987" i="1" s="1"/>
  <c r="C988" i="1"/>
  <c r="C989" i="1"/>
  <c r="C990" i="1"/>
  <c r="C991" i="1"/>
  <c r="L991" i="1" s="1"/>
  <c r="C992" i="1"/>
  <c r="C993" i="1"/>
  <c r="C994" i="1"/>
  <c r="C995" i="1"/>
  <c r="L995" i="1" s="1"/>
  <c r="C996" i="1"/>
  <c r="C997" i="1"/>
  <c r="C998" i="1"/>
  <c r="C999" i="1"/>
  <c r="L999" i="1" s="1"/>
  <c r="C1000" i="1"/>
  <c r="C1001" i="1"/>
  <c r="C1002" i="1"/>
  <c r="C1003" i="1"/>
  <c r="L1003" i="1" s="1"/>
  <c r="C1004" i="1"/>
  <c r="C1005" i="1"/>
  <c r="C1006" i="1"/>
  <c r="C1007" i="1"/>
  <c r="L1007" i="1" s="1"/>
  <c r="C1008" i="1"/>
  <c r="C1009" i="1"/>
  <c r="C1010" i="1"/>
  <c r="C1011" i="1"/>
  <c r="L1011" i="1" s="1"/>
  <c r="C1012" i="1"/>
  <c r="C1013" i="1"/>
  <c r="C1014" i="1"/>
  <c r="C1015" i="1"/>
  <c r="L1015" i="1" s="1"/>
  <c r="C1016" i="1"/>
  <c r="C1017" i="1"/>
  <c r="C1018" i="1"/>
  <c r="C1019" i="1"/>
  <c r="L1019" i="1" s="1"/>
  <c r="C1020" i="1"/>
  <c r="C1021" i="1"/>
  <c r="C1022" i="1"/>
  <c r="C1023" i="1"/>
  <c r="L1023" i="1" s="1"/>
  <c r="C1024" i="1"/>
  <c r="C1025" i="1"/>
  <c r="C1026" i="1"/>
  <c r="C1027" i="1"/>
  <c r="L1027" i="1" s="1"/>
  <c r="C1028" i="1"/>
  <c r="C1029" i="1"/>
  <c r="C1030" i="1"/>
  <c r="C1031" i="1"/>
  <c r="L1031" i="1" s="1"/>
  <c r="C1032" i="1"/>
  <c r="C1033" i="1"/>
  <c r="C1034" i="1"/>
  <c r="C1035" i="1"/>
  <c r="L1035" i="1" s="1"/>
  <c r="C1036" i="1"/>
  <c r="C1037" i="1"/>
  <c r="C1038" i="1"/>
  <c r="C1039" i="1"/>
  <c r="L1039" i="1" s="1"/>
  <c r="C1040" i="1"/>
  <c r="C1041" i="1"/>
  <c r="C1042" i="1"/>
  <c r="C1043" i="1"/>
  <c r="L1043" i="1" s="1"/>
  <c r="C1044" i="1"/>
  <c r="C1045" i="1"/>
  <c r="C1046" i="1"/>
  <c r="C1047" i="1"/>
  <c r="L1047" i="1" s="1"/>
  <c r="C1048" i="1"/>
  <c r="C1049" i="1"/>
  <c r="C1050" i="1"/>
  <c r="C1051" i="1"/>
  <c r="L1051" i="1" s="1"/>
  <c r="C1052" i="1"/>
  <c r="C1053" i="1"/>
  <c r="C1054" i="1"/>
  <c r="C1055" i="1"/>
  <c r="L1055" i="1" s="1"/>
  <c r="C1056" i="1"/>
  <c r="C1057" i="1"/>
  <c r="C1058" i="1"/>
  <c r="C1059" i="1"/>
  <c r="L1059" i="1" s="1"/>
  <c r="C1060" i="1"/>
  <c r="C1061" i="1"/>
  <c r="C1062" i="1"/>
  <c r="C1063" i="1"/>
  <c r="L1063" i="1" s="1"/>
  <c r="C1064" i="1"/>
  <c r="C1065" i="1"/>
  <c r="C1066" i="1"/>
  <c r="C1067" i="1"/>
  <c r="L1067" i="1" s="1"/>
  <c r="C1068" i="1"/>
  <c r="C1069" i="1"/>
  <c r="C1070" i="1"/>
  <c r="C1071" i="1"/>
  <c r="L1071" i="1" s="1"/>
  <c r="C1072" i="1"/>
  <c r="C1073" i="1"/>
  <c r="C1074" i="1"/>
  <c r="C1075" i="1"/>
  <c r="L1075" i="1" s="1"/>
  <c r="C1076" i="1"/>
  <c r="C1077" i="1"/>
  <c r="C1078" i="1"/>
  <c r="C1079" i="1"/>
  <c r="L1079" i="1" s="1"/>
  <c r="C1080" i="1"/>
  <c r="C1081" i="1"/>
  <c r="C1082" i="1"/>
  <c r="C1083" i="1"/>
  <c r="L1083" i="1" s="1"/>
  <c r="C1084" i="1"/>
  <c r="C1085" i="1"/>
  <c r="C1086" i="1"/>
  <c r="C1087" i="1"/>
  <c r="L1087" i="1" s="1"/>
  <c r="C1088" i="1"/>
  <c r="C1089" i="1"/>
  <c r="C1090" i="1"/>
  <c r="C1091" i="1"/>
  <c r="L1091" i="1" s="1"/>
  <c r="C1092" i="1"/>
  <c r="C1093" i="1"/>
  <c r="C1094" i="1"/>
  <c r="C1095" i="1"/>
  <c r="L1095" i="1" s="1"/>
  <c r="C1096" i="1"/>
  <c r="C1097" i="1"/>
  <c r="C1098" i="1"/>
  <c r="C1099" i="1"/>
  <c r="L1099" i="1" s="1"/>
  <c r="C1100" i="1"/>
  <c r="C1101" i="1"/>
  <c r="C1102" i="1"/>
  <c r="C1103" i="1"/>
  <c r="L1103" i="1" s="1"/>
  <c r="C1104" i="1"/>
  <c r="C1105" i="1"/>
  <c r="C1106" i="1"/>
  <c r="C1107" i="1"/>
  <c r="L1107" i="1" s="1"/>
  <c r="C1108" i="1"/>
  <c r="C1109" i="1"/>
  <c r="C1110" i="1"/>
  <c r="C1111" i="1"/>
  <c r="L1111" i="1" s="1"/>
  <c r="C1112" i="1"/>
  <c r="C1113" i="1"/>
  <c r="C1114" i="1"/>
  <c r="C1115" i="1"/>
  <c r="L1115" i="1" s="1"/>
  <c r="C1116" i="1"/>
  <c r="C1117" i="1"/>
  <c r="C1118" i="1"/>
  <c r="C1119" i="1"/>
  <c r="L1119" i="1" s="1"/>
  <c r="C1120" i="1"/>
  <c r="C1121" i="1"/>
  <c r="C1122" i="1"/>
  <c r="C1123" i="1"/>
  <c r="L1123" i="1" s="1"/>
  <c r="C1124" i="1"/>
  <c r="C1125" i="1"/>
  <c r="C1126" i="1"/>
  <c r="C1127" i="1"/>
  <c r="L1127" i="1" s="1"/>
  <c r="C1128" i="1"/>
  <c r="C1129" i="1"/>
  <c r="C1130" i="1"/>
  <c r="C1131" i="1"/>
  <c r="L1131" i="1" s="1"/>
  <c r="C1132" i="1"/>
  <c r="C1133" i="1"/>
  <c r="C1134" i="1"/>
  <c r="C1135" i="1"/>
  <c r="L1135" i="1" s="1"/>
  <c r="C1136" i="1"/>
  <c r="C1137" i="1"/>
  <c r="C1138" i="1"/>
  <c r="C1139" i="1"/>
  <c r="L1139" i="1" s="1"/>
  <c r="C1140" i="1"/>
  <c r="C1141" i="1"/>
  <c r="C1142" i="1"/>
  <c r="C1143" i="1"/>
  <c r="L1143" i="1" s="1"/>
  <c r="C1144" i="1"/>
  <c r="C1145" i="1"/>
  <c r="C1146" i="1"/>
  <c r="C1147" i="1"/>
  <c r="L1147" i="1" s="1"/>
  <c r="C1148" i="1"/>
  <c r="C1149" i="1"/>
  <c r="C1150" i="1"/>
  <c r="C1151" i="1"/>
  <c r="L1151" i="1" s="1"/>
  <c r="C1152" i="1"/>
  <c r="C1153" i="1"/>
  <c r="C1154" i="1"/>
  <c r="C1155" i="1"/>
  <c r="L1155" i="1" s="1"/>
  <c r="C1156" i="1"/>
  <c r="C1157" i="1"/>
  <c r="C1158" i="1"/>
  <c r="C1159" i="1"/>
  <c r="L1159" i="1" s="1"/>
  <c r="C1160" i="1"/>
  <c r="C1161" i="1"/>
  <c r="C1162" i="1"/>
  <c r="C1163" i="1"/>
  <c r="L1163" i="1" s="1"/>
  <c r="C1164" i="1"/>
  <c r="C1165" i="1"/>
  <c r="C1166" i="1"/>
  <c r="C1167" i="1"/>
  <c r="L1167" i="1" s="1"/>
  <c r="C1168" i="1"/>
  <c r="C1169" i="1"/>
  <c r="C1170" i="1"/>
  <c r="C1171" i="1"/>
  <c r="L1171" i="1" s="1"/>
  <c r="C1172" i="1"/>
  <c r="C1173" i="1"/>
  <c r="C1174" i="1"/>
  <c r="C1175" i="1"/>
  <c r="L1175" i="1" s="1"/>
  <c r="C1176" i="1"/>
  <c r="C1177" i="1"/>
  <c r="C1178" i="1"/>
  <c r="C1179" i="1"/>
  <c r="L1179" i="1" s="1"/>
  <c r="C1180" i="1"/>
  <c r="C1181" i="1"/>
  <c r="C1182" i="1"/>
  <c r="C1183" i="1"/>
  <c r="L1183" i="1" s="1"/>
  <c r="C1184" i="1"/>
  <c r="C1185" i="1"/>
  <c r="C1186" i="1"/>
  <c r="C1187" i="1"/>
  <c r="L1187" i="1" s="1"/>
  <c r="C1188" i="1"/>
  <c r="C1189" i="1"/>
  <c r="C1190" i="1"/>
  <c r="C1191" i="1"/>
  <c r="L1191" i="1" s="1"/>
  <c r="C1192" i="1"/>
  <c r="C1193" i="1"/>
  <c r="C1194" i="1"/>
  <c r="C1195" i="1"/>
  <c r="L1195" i="1" s="1"/>
  <c r="C1196" i="1"/>
  <c r="C1197" i="1"/>
  <c r="C1198" i="1"/>
  <c r="C1199" i="1"/>
  <c r="L1199" i="1" s="1"/>
  <c r="C1200" i="1"/>
  <c r="C1201" i="1"/>
  <c r="C1202" i="1"/>
  <c r="C1203" i="1"/>
  <c r="L1203" i="1" s="1"/>
  <c r="C1204" i="1"/>
  <c r="C1205" i="1"/>
  <c r="C1206" i="1"/>
  <c r="C1207" i="1"/>
  <c r="L1207" i="1" s="1"/>
  <c r="C1208" i="1"/>
  <c r="C1209" i="1"/>
  <c r="C1210" i="1"/>
  <c r="C1211" i="1"/>
  <c r="L1211" i="1" s="1"/>
  <c r="C1212" i="1"/>
  <c r="C1213" i="1"/>
  <c r="C1214" i="1"/>
  <c r="C1215" i="1"/>
  <c r="L1215" i="1" s="1"/>
  <c r="C1216" i="1"/>
  <c r="C1217" i="1"/>
  <c r="C1218" i="1"/>
  <c r="C1219" i="1"/>
  <c r="L1219" i="1" s="1"/>
  <c r="C1220" i="1"/>
  <c r="C1221" i="1"/>
  <c r="C1222" i="1"/>
  <c r="C1223" i="1"/>
  <c r="L1223" i="1" s="1"/>
  <c r="C1224" i="1"/>
  <c r="C1225" i="1"/>
  <c r="C1226" i="1"/>
  <c r="C1227" i="1"/>
  <c r="L1227" i="1" s="1"/>
  <c r="C1228" i="1"/>
  <c r="C1229" i="1"/>
  <c r="C1230" i="1"/>
  <c r="C1231" i="1"/>
  <c r="L1231" i="1" s="1"/>
  <c r="C1232" i="1"/>
  <c r="C1233" i="1"/>
  <c r="C1234" i="1"/>
  <c r="C1235" i="1"/>
  <c r="L1235" i="1" s="1"/>
  <c r="C1236" i="1"/>
  <c r="C1237" i="1"/>
  <c r="C1238" i="1"/>
  <c r="C1239" i="1"/>
  <c r="L1239" i="1" s="1"/>
  <c r="C1240" i="1"/>
  <c r="C1241" i="1"/>
  <c r="C1242" i="1"/>
  <c r="C1243" i="1"/>
  <c r="L1243" i="1" s="1"/>
  <c r="C1244" i="1"/>
  <c r="C1245" i="1"/>
  <c r="C1246" i="1"/>
  <c r="C1247" i="1"/>
  <c r="L1247" i="1" s="1"/>
  <c r="C1248" i="1"/>
  <c r="C1249" i="1"/>
  <c r="C1250" i="1"/>
  <c r="C1251" i="1"/>
  <c r="L1251" i="1" s="1"/>
  <c r="C1252" i="1"/>
  <c r="C1253" i="1"/>
  <c r="C1254" i="1"/>
  <c r="C1255" i="1"/>
  <c r="L1255" i="1" s="1"/>
  <c r="C1256" i="1"/>
  <c r="C1257" i="1"/>
  <c r="C1258" i="1"/>
  <c r="C1259" i="1"/>
  <c r="L1259" i="1" s="1"/>
  <c r="C1260" i="1"/>
  <c r="C1261" i="1"/>
  <c r="C1262" i="1"/>
  <c r="C1263" i="1"/>
  <c r="L1263" i="1" s="1"/>
  <c r="C1264" i="1"/>
  <c r="C1265" i="1"/>
  <c r="C1266" i="1"/>
  <c r="C1267" i="1"/>
  <c r="L1267" i="1" s="1"/>
  <c r="C1268" i="1"/>
  <c r="C1269" i="1"/>
  <c r="C1270" i="1"/>
  <c r="C1271" i="1"/>
  <c r="L1271" i="1" s="1"/>
  <c r="C1272" i="1"/>
  <c r="C1273" i="1"/>
  <c r="C1274" i="1"/>
  <c r="C1275" i="1"/>
  <c r="L1275" i="1" s="1"/>
  <c r="C1276" i="1"/>
  <c r="C1277" i="1"/>
  <c r="C1278" i="1"/>
  <c r="C1279" i="1"/>
  <c r="L1279" i="1" s="1"/>
  <c r="C1280" i="1"/>
  <c r="C1281" i="1"/>
  <c r="C1282" i="1"/>
  <c r="C1283" i="1"/>
  <c r="L1283" i="1" s="1"/>
  <c r="C1284" i="1"/>
  <c r="C1285" i="1"/>
  <c r="C1286" i="1"/>
  <c r="C1287" i="1"/>
  <c r="L1287" i="1" s="1"/>
  <c r="C1288" i="1"/>
  <c r="C1289" i="1"/>
  <c r="C1290" i="1"/>
  <c r="C1291" i="1"/>
  <c r="L1291" i="1" s="1"/>
  <c r="C1292" i="1"/>
  <c r="C1293" i="1"/>
  <c r="C1294" i="1"/>
  <c r="C1295" i="1"/>
  <c r="L1295" i="1" s="1"/>
  <c r="C1296" i="1"/>
  <c r="C1297" i="1"/>
  <c r="C1298" i="1"/>
  <c r="C1299" i="1"/>
  <c r="L1299" i="1" s="1"/>
  <c r="C1300" i="1"/>
  <c r="C1301" i="1"/>
  <c r="C1302" i="1"/>
  <c r="C1303" i="1"/>
  <c r="L1303" i="1" s="1"/>
  <c r="C1304" i="1"/>
  <c r="C1305" i="1"/>
  <c r="C1306" i="1"/>
  <c r="C1307" i="1"/>
  <c r="L1307" i="1" s="1"/>
  <c r="C1308" i="1"/>
  <c r="C1309" i="1"/>
  <c r="C1310" i="1"/>
  <c r="C1311" i="1"/>
  <c r="L1311" i="1" s="1"/>
  <c r="C1312" i="1"/>
  <c r="C1313" i="1"/>
  <c r="C1314" i="1"/>
  <c r="C1315" i="1"/>
  <c r="L1315" i="1" s="1"/>
  <c r="C1316" i="1"/>
  <c r="C1317" i="1"/>
  <c r="C1318" i="1"/>
  <c r="C1319" i="1"/>
  <c r="L1319" i="1" s="1"/>
  <c r="C1320" i="1"/>
  <c r="C1321" i="1"/>
  <c r="C1322" i="1"/>
  <c r="C1323" i="1"/>
  <c r="L1323" i="1" s="1"/>
  <c r="C1324" i="1"/>
  <c r="C1325" i="1"/>
  <c r="C1326" i="1"/>
  <c r="C1327" i="1"/>
  <c r="L1327" i="1" s="1"/>
  <c r="C1328" i="1"/>
  <c r="C1329" i="1"/>
  <c r="C1330" i="1"/>
  <c r="C1331" i="1"/>
  <c r="L1331" i="1" s="1"/>
  <c r="C1332" i="1"/>
  <c r="C1333" i="1"/>
  <c r="C1334" i="1"/>
  <c r="C1335" i="1"/>
  <c r="L1335" i="1" s="1"/>
  <c r="C1336" i="1"/>
  <c r="C1337" i="1"/>
  <c r="C1338" i="1"/>
  <c r="C1339" i="1"/>
  <c r="L1339" i="1" s="1"/>
  <c r="C1340" i="1"/>
  <c r="C1341" i="1"/>
  <c r="C1342" i="1"/>
  <c r="C1343" i="1"/>
  <c r="L1343" i="1" s="1"/>
  <c r="C1344" i="1"/>
  <c r="C1345" i="1"/>
  <c r="C1346" i="1"/>
  <c r="C1347" i="1"/>
  <c r="L1347" i="1" s="1"/>
  <c r="C1348" i="1"/>
  <c r="C1349" i="1"/>
  <c r="C1350" i="1"/>
  <c r="C1351" i="1"/>
  <c r="L1351" i="1" s="1"/>
  <c r="C1352" i="1"/>
  <c r="C1353" i="1"/>
  <c r="C1354" i="1"/>
  <c r="C1355" i="1"/>
  <c r="L1355" i="1" s="1"/>
  <c r="C1356" i="1"/>
  <c r="C1357" i="1"/>
  <c r="C1358" i="1"/>
  <c r="C1359" i="1"/>
  <c r="L1359" i="1" s="1"/>
  <c r="C1360" i="1"/>
  <c r="C1361" i="1"/>
  <c r="C1362" i="1"/>
  <c r="C1363" i="1"/>
  <c r="L1363" i="1" s="1"/>
  <c r="C1364" i="1"/>
  <c r="C1365" i="1"/>
  <c r="C1366" i="1"/>
  <c r="C1367" i="1"/>
  <c r="L1367" i="1" s="1"/>
  <c r="C1368" i="1"/>
  <c r="C1369" i="1"/>
  <c r="C1370" i="1"/>
  <c r="C1371" i="1"/>
  <c r="L1371" i="1" s="1"/>
  <c r="C1372" i="1"/>
  <c r="C1373" i="1"/>
  <c r="C1374" i="1"/>
  <c r="C1375" i="1"/>
  <c r="L1375" i="1" s="1"/>
  <c r="C1376" i="1"/>
  <c r="C1377" i="1"/>
  <c r="C1378" i="1"/>
  <c r="C1379" i="1"/>
  <c r="L1379" i="1" s="1"/>
  <c r="C1380" i="1"/>
  <c r="C1381" i="1"/>
  <c r="C1382" i="1"/>
  <c r="C1383" i="1"/>
  <c r="L1383" i="1" s="1"/>
  <c r="C1384" i="1"/>
  <c r="C1385" i="1"/>
  <c r="C1386" i="1"/>
  <c r="C1387" i="1"/>
  <c r="L1387" i="1" s="1"/>
  <c r="C1388" i="1"/>
  <c r="C1389" i="1"/>
  <c r="C1390" i="1"/>
  <c r="C1391" i="1"/>
  <c r="L1391" i="1" s="1"/>
  <c r="C1392" i="1"/>
  <c r="C1393" i="1"/>
  <c r="C1394" i="1"/>
  <c r="C1395" i="1"/>
  <c r="L1395" i="1" s="1"/>
  <c r="C1396" i="1"/>
  <c r="C1397" i="1"/>
  <c r="C1398" i="1"/>
  <c r="C1399" i="1"/>
  <c r="L1399" i="1" s="1"/>
  <c r="C1400" i="1"/>
  <c r="C1401" i="1"/>
  <c r="C1402" i="1"/>
  <c r="C1403" i="1"/>
  <c r="L1403" i="1" s="1"/>
  <c r="C1404" i="1"/>
  <c r="C1405" i="1"/>
  <c r="C1406" i="1"/>
  <c r="C1407" i="1"/>
  <c r="L1407" i="1" s="1"/>
  <c r="C1408" i="1"/>
  <c r="C1409" i="1"/>
  <c r="C1410" i="1"/>
  <c r="C1411" i="1"/>
  <c r="L1411" i="1" s="1"/>
  <c r="C1412" i="1"/>
  <c r="C1413" i="1"/>
  <c r="C1414" i="1"/>
  <c r="C1415" i="1"/>
  <c r="L1415" i="1" s="1"/>
  <c r="C1416" i="1"/>
  <c r="C1417" i="1"/>
  <c r="C1418" i="1"/>
  <c r="C1419" i="1"/>
  <c r="L1419" i="1" s="1"/>
  <c r="C1420" i="1"/>
  <c r="C1421" i="1"/>
  <c r="C1422" i="1"/>
  <c r="C1423" i="1"/>
  <c r="L1423" i="1" s="1"/>
  <c r="C1424" i="1"/>
  <c r="C1425" i="1"/>
  <c r="C1426" i="1"/>
  <c r="C1427" i="1"/>
  <c r="L1427" i="1" s="1"/>
  <c r="C1428" i="1"/>
  <c r="C1429" i="1"/>
  <c r="C1430" i="1"/>
  <c r="C1431" i="1"/>
  <c r="L1431" i="1" s="1"/>
  <c r="C1432" i="1"/>
  <c r="C1433" i="1"/>
  <c r="C1434" i="1"/>
  <c r="C1435" i="1"/>
  <c r="L1435" i="1" s="1"/>
  <c r="C1436" i="1"/>
  <c r="C1437" i="1"/>
  <c r="C1438" i="1"/>
  <c r="C1439" i="1"/>
  <c r="L1439" i="1" s="1"/>
  <c r="C1440" i="1"/>
  <c r="C1441" i="1"/>
  <c r="C1442" i="1"/>
  <c r="C1443" i="1"/>
  <c r="L1443" i="1" s="1"/>
  <c r="C1444" i="1"/>
  <c r="C1445" i="1"/>
  <c r="C1446" i="1"/>
  <c r="C1447" i="1"/>
  <c r="L1447" i="1" s="1"/>
  <c r="C1448" i="1"/>
  <c r="C1449" i="1"/>
  <c r="C1450" i="1"/>
  <c r="C1451" i="1"/>
  <c r="L1451" i="1" s="1"/>
  <c r="C1452" i="1"/>
  <c r="C1453" i="1"/>
  <c r="C1454" i="1"/>
  <c r="C1455" i="1"/>
  <c r="L1455" i="1" s="1"/>
  <c r="C1456" i="1"/>
  <c r="C1457" i="1"/>
  <c r="C1458" i="1"/>
  <c r="C1459" i="1"/>
  <c r="L1459" i="1" s="1"/>
  <c r="C1460" i="1"/>
  <c r="C1461" i="1"/>
  <c r="C1462" i="1"/>
  <c r="C1463" i="1"/>
  <c r="L1463" i="1" s="1"/>
  <c r="C1464" i="1"/>
  <c r="C1465" i="1"/>
  <c r="C1466" i="1"/>
  <c r="C1467" i="1"/>
  <c r="L1467" i="1" s="1"/>
  <c r="C1468" i="1"/>
  <c r="C1469" i="1"/>
  <c r="C1470" i="1"/>
  <c r="C1471" i="1"/>
  <c r="L1471" i="1" s="1"/>
  <c r="C1472" i="1"/>
  <c r="C1473" i="1"/>
  <c r="C1474" i="1"/>
  <c r="C1475" i="1"/>
  <c r="L1475" i="1" s="1"/>
  <c r="C1476" i="1"/>
  <c r="C1477" i="1"/>
  <c r="C1478" i="1"/>
  <c r="C1479" i="1"/>
  <c r="L1479" i="1" s="1"/>
  <c r="C1480" i="1"/>
  <c r="C1481" i="1"/>
  <c r="C1482" i="1"/>
  <c r="C1483" i="1"/>
  <c r="L1483" i="1" s="1"/>
  <c r="C1484" i="1"/>
  <c r="C1485" i="1"/>
  <c r="C1486" i="1"/>
  <c r="C1487" i="1"/>
  <c r="L1487" i="1" s="1"/>
  <c r="C1488" i="1"/>
  <c r="C1489" i="1"/>
  <c r="C1490" i="1"/>
  <c r="C1491" i="1"/>
  <c r="L1491" i="1" s="1"/>
  <c r="C1492" i="1"/>
  <c r="C1493" i="1"/>
  <c r="C1494" i="1"/>
  <c r="C1495" i="1"/>
  <c r="L1495" i="1" s="1"/>
  <c r="C1496" i="1"/>
  <c r="C1497" i="1"/>
  <c r="C1498" i="1"/>
  <c r="C1499" i="1"/>
  <c r="L1499" i="1" s="1"/>
  <c r="C1500" i="1"/>
  <c r="C1501" i="1"/>
  <c r="C1502" i="1"/>
  <c r="C1503" i="1"/>
  <c r="L1503" i="1" s="1"/>
  <c r="C1504" i="1"/>
  <c r="C1505" i="1"/>
  <c r="C1506" i="1"/>
  <c r="C1507" i="1"/>
  <c r="L1507" i="1" s="1"/>
  <c r="C1508" i="1"/>
  <c r="C1509" i="1"/>
  <c r="C1510" i="1"/>
  <c r="C1511" i="1"/>
  <c r="L1511" i="1" s="1"/>
  <c r="C1512" i="1"/>
  <c r="C1513" i="1"/>
  <c r="C1514" i="1"/>
  <c r="C1515" i="1"/>
  <c r="L1515" i="1" s="1"/>
  <c r="C1516" i="1"/>
  <c r="C1517" i="1"/>
  <c r="C1518" i="1"/>
  <c r="C1519" i="1"/>
  <c r="L1519" i="1" s="1"/>
  <c r="C1520" i="1"/>
  <c r="C1521" i="1"/>
  <c r="C1522" i="1"/>
  <c r="C1523" i="1"/>
  <c r="L1523" i="1" s="1"/>
  <c r="C1524" i="1"/>
  <c r="C1525" i="1"/>
  <c r="C1526" i="1"/>
  <c r="C1527" i="1"/>
  <c r="L1527" i="1" s="1"/>
  <c r="C1528" i="1"/>
  <c r="C1529" i="1"/>
  <c r="C1530" i="1"/>
  <c r="C1531" i="1"/>
  <c r="L1531" i="1" s="1"/>
  <c r="C1532" i="1"/>
  <c r="C1533" i="1"/>
  <c r="C1534" i="1"/>
  <c r="C1535" i="1"/>
  <c r="L1535" i="1" s="1"/>
  <c r="C1536" i="1"/>
  <c r="C1537" i="1"/>
  <c r="C1538" i="1"/>
  <c r="C1539" i="1"/>
  <c r="L1539" i="1" s="1"/>
  <c r="C1540" i="1"/>
  <c r="C1541" i="1"/>
  <c r="C1542" i="1"/>
  <c r="C1543" i="1"/>
  <c r="L1543" i="1" s="1"/>
  <c r="C1544" i="1"/>
  <c r="C1545" i="1"/>
  <c r="C1546" i="1"/>
  <c r="C1547" i="1"/>
  <c r="L1547" i="1" s="1"/>
  <c r="C1548" i="1"/>
  <c r="C1549" i="1"/>
  <c r="C1550" i="1"/>
  <c r="C1551" i="1"/>
  <c r="L1551" i="1" s="1"/>
  <c r="C1552" i="1"/>
  <c r="C1553" i="1"/>
  <c r="C1554" i="1"/>
  <c r="C1555" i="1"/>
  <c r="L1555" i="1" s="1"/>
  <c r="C1556" i="1"/>
  <c r="C1557" i="1"/>
  <c r="C1558" i="1"/>
  <c r="C1559" i="1"/>
  <c r="L1559" i="1" s="1"/>
  <c r="C1560" i="1"/>
  <c r="C1561" i="1"/>
  <c r="C1562" i="1"/>
  <c r="C1563" i="1"/>
  <c r="L1563" i="1" s="1"/>
  <c r="C1564" i="1"/>
  <c r="C1565" i="1"/>
  <c r="C1566" i="1"/>
  <c r="C1567" i="1"/>
  <c r="L1567" i="1" s="1"/>
  <c r="C1568" i="1"/>
  <c r="C1569" i="1"/>
  <c r="C1570" i="1"/>
  <c r="C1571" i="1"/>
  <c r="L1571" i="1" s="1"/>
  <c r="C1572" i="1"/>
  <c r="C1573" i="1"/>
  <c r="C1574" i="1"/>
  <c r="C1575" i="1"/>
  <c r="L1575" i="1" s="1"/>
  <c r="C1576" i="1"/>
  <c r="C1577" i="1"/>
  <c r="C1578" i="1"/>
  <c r="C1579" i="1"/>
  <c r="L1579" i="1" s="1"/>
  <c r="C1580" i="1"/>
  <c r="C1581" i="1"/>
  <c r="C1582" i="1"/>
  <c r="C1583" i="1"/>
  <c r="L1583" i="1" s="1"/>
  <c r="C1584" i="1"/>
  <c r="C1585" i="1"/>
  <c r="C1586" i="1"/>
  <c r="C1587" i="1"/>
  <c r="L1587" i="1" s="1"/>
  <c r="C1588" i="1"/>
  <c r="C1589" i="1"/>
  <c r="C1590" i="1"/>
  <c r="C1591" i="1"/>
  <c r="L1591" i="1" s="1"/>
  <c r="C1592" i="1"/>
  <c r="C1593" i="1"/>
  <c r="C1594" i="1"/>
  <c r="C1595" i="1"/>
  <c r="L1595" i="1" s="1"/>
  <c r="C1596" i="1"/>
  <c r="C1597" i="1"/>
  <c r="C1598" i="1"/>
  <c r="C1599" i="1"/>
  <c r="L1599" i="1" s="1"/>
  <c r="C1600" i="1"/>
  <c r="C1601" i="1"/>
  <c r="C1602" i="1"/>
  <c r="C1603" i="1"/>
  <c r="L1603" i="1" s="1"/>
  <c r="C1604" i="1"/>
  <c r="C1605" i="1"/>
  <c r="C1606" i="1"/>
  <c r="C1607" i="1"/>
  <c r="L1607" i="1" s="1"/>
  <c r="C1608" i="1"/>
  <c r="C1609" i="1"/>
  <c r="C1610" i="1"/>
  <c r="C1611" i="1"/>
  <c r="L1611" i="1" s="1"/>
  <c r="C1612" i="1"/>
  <c r="C1613" i="1"/>
  <c r="C1614" i="1"/>
  <c r="C1615" i="1"/>
  <c r="L1615" i="1" s="1"/>
  <c r="C1616" i="1"/>
  <c r="C1617" i="1"/>
  <c r="C1618" i="1"/>
  <c r="C1619" i="1"/>
  <c r="L1619" i="1" s="1"/>
  <c r="C1620" i="1"/>
  <c r="C1621" i="1"/>
  <c r="C1622" i="1"/>
  <c r="C1623" i="1"/>
  <c r="L1623" i="1" s="1"/>
  <c r="C1624" i="1"/>
  <c r="C1625" i="1"/>
  <c r="C1626" i="1"/>
  <c r="C1627" i="1"/>
  <c r="L1627" i="1" s="1"/>
  <c r="C1628" i="1"/>
  <c r="C1629" i="1"/>
  <c r="C1630" i="1"/>
  <c r="C1631" i="1"/>
  <c r="L1631" i="1" s="1"/>
  <c r="C1632" i="1"/>
  <c r="C1633" i="1"/>
  <c r="C1634" i="1"/>
  <c r="C1635" i="1"/>
  <c r="L1635" i="1" s="1"/>
  <c r="C1636" i="1"/>
  <c r="C1637" i="1"/>
  <c r="C1638" i="1"/>
  <c r="C1639" i="1"/>
  <c r="L1639" i="1" s="1"/>
  <c r="C1640" i="1"/>
  <c r="C1641" i="1"/>
  <c r="C1642" i="1"/>
  <c r="C1643" i="1"/>
  <c r="L1643" i="1" s="1"/>
  <c r="C1644" i="1"/>
  <c r="C1645" i="1"/>
  <c r="C1646" i="1"/>
  <c r="C1647" i="1"/>
  <c r="L1647" i="1" s="1"/>
  <c r="C1648" i="1"/>
  <c r="C1649" i="1"/>
  <c r="C1650" i="1"/>
  <c r="C1651" i="1"/>
  <c r="L1651" i="1" s="1"/>
  <c r="C1652" i="1"/>
  <c r="C1653" i="1"/>
  <c r="C1654" i="1"/>
  <c r="C1655" i="1"/>
  <c r="L1655" i="1" s="1"/>
  <c r="C1656" i="1"/>
  <c r="C1657" i="1"/>
  <c r="C1658" i="1"/>
  <c r="C1659" i="1"/>
  <c r="L1659" i="1" s="1"/>
  <c r="C1660" i="1"/>
  <c r="C1661" i="1"/>
  <c r="C1662" i="1"/>
  <c r="C1663" i="1"/>
  <c r="L1663" i="1" s="1"/>
  <c r="C1664" i="1"/>
  <c r="C1665" i="1"/>
  <c r="C1666" i="1"/>
  <c r="C1667" i="1"/>
  <c r="L1667" i="1" s="1"/>
  <c r="C1668" i="1"/>
  <c r="C1669" i="1"/>
  <c r="C1670" i="1"/>
  <c r="C1671" i="1"/>
  <c r="L1671" i="1" s="1"/>
  <c r="C1672" i="1"/>
  <c r="C1673" i="1"/>
  <c r="C1674" i="1"/>
  <c r="C1675" i="1"/>
  <c r="L1675" i="1" s="1"/>
  <c r="C1676" i="1"/>
  <c r="C1677" i="1"/>
  <c r="C1678" i="1"/>
  <c r="C1679" i="1"/>
  <c r="L1679" i="1" s="1"/>
  <c r="C1680" i="1"/>
  <c r="C1681" i="1"/>
  <c r="C1682" i="1"/>
  <c r="C1683" i="1"/>
  <c r="L1683" i="1" s="1"/>
  <c r="C1684" i="1"/>
  <c r="C1685" i="1"/>
  <c r="C1686" i="1"/>
  <c r="C1687" i="1"/>
  <c r="L1687" i="1" s="1"/>
  <c r="C1688" i="1"/>
  <c r="C1689" i="1"/>
  <c r="C1690" i="1"/>
  <c r="C1691" i="1"/>
  <c r="L1691" i="1" s="1"/>
  <c r="C1692" i="1"/>
  <c r="C1693" i="1"/>
  <c r="C1694" i="1"/>
  <c r="C1695" i="1"/>
  <c r="L1695" i="1" s="1"/>
  <c r="C1696" i="1"/>
  <c r="C1697" i="1"/>
  <c r="C1698" i="1"/>
  <c r="C1699" i="1"/>
  <c r="L1699" i="1" s="1"/>
  <c r="C1700" i="1"/>
  <c r="C1701" i="1"/>
  <c r="C1702" i="1"/>
  <c r="C1703" i="1"/>
  <c r="L1703" i="1" s="1"/>
  <c r="C1704" i="1"/>
  <c r="C1705" i="1"/>
  <c r="C1706" i="1"/>
  <c r="C1707" i="1"/>
  <c r="L1707" i="1" s="1"/>
  <c r="C1708" i="1"/>
  <c r="C1709" i="1"/>
  <c r="C1710" i="1"/>
  <c r="C1711" i="1"/>
  <c r="L1711" i="1" s="1"/>
  <c r="C1712" i="1"/>
  <c r="C1713" i="1"/>
  <c r="C1714" i="1"/>
  <c r="C1715" i="1"/>
  <c r="L1715" i="1" s="1"/>
  <c r="C1716" i="1"/>
  <c r="C1717" i="1"/>
  <c r="C1718" i="1"/>
  <c r="C1719" i="1"/>
  <c r="L1719" i="1" s="1"/>
  <c r="C1720" i="1"/>
  <c r="C1721" i="1"/>
  <c r="C1722" i="1"/>
  <c r="C1723" i="1"/>
  <c r="L1723" i="1" s="1"/>
  <c r="C1724" i="1"/>
  <c r="C1725" i="1"/>
  <c r="C1726" i="1"/>
  <c r="C1727" i="1"/>
  <c r="L1727" i="1" s="1"/>
  <c r="C1728" i="1"/>
  <c r="C1729" i="1"/>
  <c r="C1730" i="1"/>
  <c r="C1731" i="1"/>
  <c r="L1731" i="1" s="1"/>
  <c r="C1732" i="1"/>
  <c r="C1733" i="1"/>
  <c r="C1734" i="1"/>
  <c r="C1735" i="1"/>
  <c r="L1735" i="1" s="1"/>
  <c r="C1736" i="1"/>
  <c r="C1737" i="1"/>
  <c r="C1738" i="1"/>
  <c r="C1739" i="1"/>
  <c r="L1739" i="1" s="1"/>
  <c r="C1740" i="1"/>
  <c r="C1741" i="1"/>
  <c r="C1742" i="1"/>
  <c r="C1743" i="1"/>
  <c r="L1743" i="1" s="1"/>
  <c r="C1744" i="1"/>
  <c r="C1745" i="1"/>
  <c r="C1746" i="1"/>
  <c r="C1747" i="1"/>
  <c r="L1747" i="1" s="1"/>
  <c r="C1748" i="1"/>
  <c r="C1749" i="1"/>
  <c r="C1750" i="1"/>
  <c r="C1751" i="1"/>
  <c r="L1751" i="1" s="1"/>
  <c r="C1752" i="1"/>
  <c r="C1753" i="1"/>
  <c r="C1754" i="1"/>
  <c r="C1755" i="1"/>
  <c r="L1755" i="1" s="1"/>
  <c r="C1756" i="1"/>
  <c r="C1757" i="1"/>
  <c r="C1758" i="1"/>
  <c r="C1759" i="1"/>
  <c r="L1759" i="1" s="1"/>
  <c r="C1760" i="1"/>
  <c r="C1761" i="1"/>
  <c r="C1762" i="1"/>
  <c r="C1763" i="1"/>
  <c r="L1763" i="1" s="1"/>
  <c r="C1764" i="1"/>
  <c r="C1765" i="1"/>
  <c r="C1766" i="1"/>
  <c r="C1767" i="1"/>
  <c r="L1767" i="1" s="1"/>
  <c r="C1768" i="1"/>
  <c r="C1769" i="1"/>
  <c r="C1770" i="1"/>
  <c r="C1771" i="1"/>
  <c r="L1771" i="1" s="1"/>
  <c r="C1772" i="1"/>
  <c r="C1773" i="1"/>
  <c r="C1774" i="1"/>
  <c r="C1775" i="1"/>
  <c r="L1775" i="1" s="1"/>
  <c r="C1776" i="1"/>
  <c r="C1777" i="1"/>
  <c r="C1778" i="1"/>
  <c r="C1779" i="1"/>
  <c r="L1779" i="1" s="1"/>
  <c r="C1780" i="1"/>
  <c r="C1781" i="1"/>
  <c r="C1782" i="1"/>
  <c r="C1783" i="1"/>
  <c r="L1783" i="1" s="1"/>
  <c r="C1784" i="1"/>
  <c r="C1785" i="1"/>
  <c r="C1786" i="1"/>
  <c r="C1787" i="1"/>
  <c r="L1787" i="1" s="1"/>
  <c r="C1788" i="1"/>
  <c r="C1789" i="1"/>
  <c r="C1790" i="1"/>
  <c r="C1791" i="1"/>
  <c r="L1791" i="1" s="1"/>
  <c r="C1792" i="1"/>
  <c r="C1793" i="1"/>
  <c r="C1794" i="1"/>
  <c r="C1795" i="1"/>
  <c r="L1795" i="1" s="1"/>
  <c r="C1796" i="1"/>
  <c r="C1797" i="1"/>
  <c r="C1798" i="1"/>
  <c r="C1799" i="1"/>
  <c r="L1799" i="1" s="1"/>
  <c r="C1800" i="1"/>
  <c r="C1801" i="1"/>
  <c r="C1802" i="1"/>
  <c r="C1803" i="1"/>
  <c r="L1803" i="1" s="1"/>
  <c r="C1804" i="1"/>
  <c r="C1805" i="1"/>
  <c r="C1806" i="1"/>
  <c r="C1807" i="1"/>
  <c r="L1807" i="1" s="1"/>
  <c r="C1808" i="1"/>
  <c r="C1809" i="1"/>
  <c r="C1810" i="1"/>
  <c r="C1811" i="1"/>
  <c r="L1811" i="1" s="1"/>
  <c r="C1812" i="1"/>
  <c r="C1813" i="1"/>
  <c r="C1814" i="1"/>
  <c r="C1815" i="1"/>
  <c r="L1815" i="1" s="1"/>
  <c r="C1816" i="1"/>
  <c r="C1817" i="1"/>
  <c r="C1818" i="1"/>
  <c r="C1819" i="1"/>
  <c r="L1819" i="1" s="1"/>
  <c r="C1820" i="1"/>
  <c r="C1821" i="1"/>
  <c r="C1822" i="1"/>
  <c r="C1823" i="1"/>
  <c r="L1823" i="1" s="1"/>
  <c r="C1824" i="1"/>
  <c r="C1825" i="1"/>
  <c r="C1826" i="1"/>
  <c r="C1827" i="1"/>
  <c r="L1827" i="1" s="1"/>
  <c r="C1828" i="1"/>
  <c r="C1829" i="1"/>
  <c r="C1830" i="1"/>
  <c r="C1831" i="1"/>
  <c r="L1831" i="1" s="1"/>
  <c r="C1832" i="1"/>
  <c r="C1833" i="1"/>
  <c r="C1834" i="1"/>
  <c r="C1835" i="1"/>
  <c r="L1835" i="1" s="1"/>
  <c r="C1836" i="1"/>
  <c r="C1837" i="1"/>
  <c r="C1838" i="1"/>
  <c r="C1839" i="1"/>
  <c r="L1839" i="1" s="1"/>
  <c r="C1840" i="1"/>
  <c r="C1841" i="1"/>
  <c r="C1842" i="1"/>
  <c r="C1843" i="1"/>
  <c r="L1843" i="1" s="1"/>
  <c r="C1844" i="1"/>
  <c r="C1845" i="1"/>
  <c r="C1846" i="1"/>
  <c r="C1847" i="1"/>
  <c r="L1847" i="1" s="1"/>
  <c r="C1848" i="1"/>
  <c r="C1849" i="1"/>
  <c r="C1850" i="1"/>
  <c r="C1851" i="1"/>
  <c r="L1851" i="1" s="1"/>
  <c r="C1852" i="1"/>
  <c r="C1853" i="1"/>
  <c r="C1854" i="1"/>
  <c r="C1855" i="1"/>
  <c r="L1855" i="1" s="1"/>
  <c r="C1856" i="1"/>
  <c r="C1857" i="1"/>
  <c r="C1858" i="1"/>
  <c r="C1859" i="1"/>
  <c r="L1859" i="1" s="1"/>
  <c r="C1860" i="1"/>
  <c r="C1861" i="1"/>
  <c r="C1862" i="1"/>
  <c r="C1863" i="1"/>
  <c r="L1863" i="1" s="1"/>
  <c r="C1864" i="1"/>
  <c r="C1865" i="1"/>
  <c r="C1866" i="1"/>
  <c r="C1867" i="1"/>
  <c r="L1867" i="1" s="1"/>
  <c r="C1868" i="1"/>
  <c r="C1869" i="1"/>
  <c r="C1870" i="1"/>
  <c r="C1871" i="1"/>
  <c r="L1871" i="1" s="1"/>
  <c r="C1872" i="1"/>
  <c r="C1873" i="1"/>
  <c r="C1874" i="1"/>
  <c r="C1875" i="1"/>
  <c r="L1875" i="1" s="1"/>
  <c r="C1876" i="1"/>
  <c r="C1877" i="1"/>
  <c r="C1878" i="1"/>
  <c r="C1879" i="1"/>
  <c r="L1879" i="1" s="1"/>
  <c r="C1880" i="1"/>
  <c r="C1881" i="1"/>
  <c r="C1882" i="1"/>
  <c r="C1883" i="1"/>
  <c r="L1883" i="1" s="1"/>
  <c r="C1884" i="1"/>
  <c r="C1885" i="1"/>
  <c r="C1886" i="1"/>
  <c r="C1887" i="1"/>
  <c r="L1887" i="1" s="1"/>
  <c r="C1888" i="1"/>
  <c r="C1889" i="1"/>
  <c r="C1890" i="1"/>
  <c r="C1891" i="1"/>
  <c r="L1891" i="1" s="1"/>
  <c r="C1892" i="1"/>
  <c r="C1893" i="1"/>
  <c r="C1894" i="1"/>
  <c r="C1895" i="1"/>
  <c r="L1895" i="1" s="1"/>
  <c r="C1896" i="1"/>
  <c r="C1897" i="1"/>
  <c r="C1898" i="1"/>
  <c r="C1899" i="1"/>
  <c r="L1899" i="1" s="1"/>
  <c r="C1900" i="1"/>
  <c r="C1901" i="1"/>
  <c r="C1902" i="1"/>
  <c r="C1903" i="1"/>
  <c r="L1903" i="1" s="1"/>
  <c r="C1904" i="1"/>
  <c r="C1905" i="1"/>
  <c r="C1906" i="1"/>
  <c r="C1907" i="1"/>
  <c r="L1907" i="1" s="1"/>
  <c r="C1908" i="1"/>
  <c r="C1909" i="1"/>
  <c r="C1910" i="1"/>
  <c r="C1911" i="1"/>
  <c r="L1911" i="1" s="1"/>
  <c r="C1912" i="1"/>
  <c r="C1913" i="1"/>
  <c r="C1914" i="1"/>
  <c r="C1915" i="1"/>
  <c r="L1915" i="1" s="1"/>
  <c r="C1916" i="1"/>
  <c r="C1917" i="1"/>
  <c r="C1918" i="1"/>
  <c r="C1919" i="1"/>
  <c r="L1919" i="1" s="1"/>
  <c r="C1920" i="1"/>
  <c r="C1921" i="1"/>
  <c r="C1922" i="1"/>
  <c r="C1923" i="1"/>
  <c r="L1923" i="1" s="1"/>
  <c r="C1924" i="1"/>
  <c r="C1925" i="1"/>
  <c r="C1926" i="1"/>
  <c r="C1927" i="1"/>
  <c r="L1927" i="1" s="1"/>
  <c r="C1928" i="1"/>
  <c r="C1929" i="1"/>
  <c r="C1930" i="1"/>
  <c r="C1931" i="1"/>
  <c r="L1931" i="1" s="1"/>
  <c r="C1932" i="1"/>
  <c r="C1933" i="1"/>
  <c r="C1934" i="1"/>
  <c r="C1935" i="1"/>
  <c r="L1935" i="1" s="1"/>
  <c r="C1936" i="1"/>
  <c r="C1937" i="1"/>
  <c r="C1938" i="1"/>
  <c r="C1939" i="1"/>
  <c r="L1939" i="1" s="1"/>
  <c r="C1940" i="1"/>
  <c r="C1941" i="1"/>
  <c r="C1942" i="1"/>
  <c r="C1943" i="1"/>
  <c r="L1943" i="1" s="1"/>
  <c r="C1944" i="1"/>
  <c r="C1945" i="1"/>
  <c r="C1946" i="1"/>
  <c r="C1947" i="1"/>
  <c r="L1947" i="1" s="1"/>
  <c r="C1948" i="1"/>
  <c r="C1949" i="1"/>
  <c r="C1950" i="1"/>
  <c r="C1951" i="1"/>
  <c r="L1951" i="1" s="1"/>
  <c r="C1952" i="1"/>
  <c r="C1953" i="1"/>
  <c r="C1954" i="1"/>
  <c r="C1955" i="1"/>
  <c r="L1955" i="1" s="1"/>
  <c r="C1956" i="1"/>
  <c r="C1957" i="1"/>
  <c r="C1958" i="1"/>
  <c r="C1959" i="1"/>
  <c r="L1959" i="1" s="1"/>
  <c r="C1960" i="1"/>
  <c r="C1961" i="1"/>
  <c r="C1962" i="1"/>
  <c r="C1963" i="1"/>
  <c r="L1963" i="1" s="1"/>
  <c r="C1964" i="1"/>
  <c r="C1965" i="1"/>
  <c r="C1966" i="1"/>
  <c r="C1967" i="1"/>
  <c r="L1967" i="1" s="1"/>
  <c r="C1968" i="1"/>
  <c r="C1969" i="1"/>
  <c r="C1970" i="1"/>
  <c r="C1971" i="1"/>
  <c r="L1971" i="1" s="1"/>
  <c r="C1972" i="1"/>
  <c r="C1973" i="1"/>
  <c r="C1974" i="1"/>
  <c r="C1975" i="1"/>
  <c r="L1975" i="1" s="1"/>
  <c r="C1976" i="1"/>
  <c r="C1977" i="1"/>
  <c r="C1978" i="1"/>
  <c r="C1979" i="1"/>
  <c r="L1979" i="1" s="1"/>
  <c r="C1980" i="1"/>
  <c r="C1981" i="1"/>
  <c r="C1982" i="1"/>
  <c r="C1983" i="1"/>
  <c r="L1983" i="1" s="1"/>
  <c r="C1984" i="1"/>
  <c r="C1985" i="1"/>
  <c r="C1986" i="1"/>
  <c r="C1987" i="1"/>
  <c r="L1987" i="1" s="1"/>
  <c r="C1988" i="1"/>
  <c r="C1989" i="1"/>
  <c r="C1990" i="1"/>
  <c r="C1991" i="1"/>
  <c r="L1991" i="1" s="1"/>
  <c r="C1992" i="1"/>
  <c r="C1993" i="1"/>
  <c r="C1994" i="1"/>
  <c r="C1995" i="1"/>
  <c r="L1995" i="1" s="1"/>
  <c r="C1996" i="1"/>
  <c r="C1997" i="1"/>
  <c r="C1998" i="1"/>
  <c r="C1999" i="1"/>
  <c r="L1999" i="1" s="1"/>
  <c r="C2000" i="1"/>
  <c r="C2001" i="1"/>
  <c r="C2002" i="1"/>
  <c r="C2003" i="1"/>
  <c r="L2003" i="1" s="1"/>
  <c r="C2004" i="1"/>
  <c r="C2005" i="1"/>
  <c r="C2006" i="1"/>
  <c r="C2007" i="1"/>
  <c r="L2007" i="1" s="1"/>
  <c r="C2008" i="1"/>
  <c r="C2009" i="1"/>
  <c r="C2010" i="1"/>
  <c r="C2011" i="1"/>
  <c r="L2011" i="1" s="1"/>
  <c r="C2012" i="1"/>
  <c r="C2013" i="1"/>
  <c r="C2014" i="1"/>
  <c r="C2015" i="1"/>
  <c r="L2015" i="1" s="1"/>
  <c r="C2016" i="1"/>
  <c r="C2017" i="1"/>
  <c r="C2" i="1"/>
  <c r="L3" i="1" s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O2017" i="1"/>
  <c r="O2016" i="1"/>
  <c r="O2015" i="1"/>
  <c r="O2014" i="1"/>
  <c r="O2013" i="1"/>
  <c r="O2012" i="1"/>
  <c r="O2011" i="1"/>
  <c r="O2010" i="1"/>
  <c r="O2009" i="1"/>
  <c r="O2008" i="1"/>
  <c r="O2007" i="1"/>
  <c r="O2006" i="1"/>
  <c r="O2005" i="1"/>
  <c r="O2004" i="1"/>
  <c r="O2003" i="1"/>
  <c r="O2002" i="1"/>
  <c r="O2001" i="1"/>
  <c r="O2000" i="1"/>
  <c r="O1999" i="1"/>
  <c r="O1998" i="1"/>
  <c r="O1997" i="1"/>
  <c r="O1996" i="1"/>
  <c r="O1995" i="1"/>
  <c r="O1994" i="1"/>
  <c r="O1993" i="1"/>
  <c r="O1992" i="1"/>
  <c r="O1991" i="1"/>
  <c r="O1990" i="1"/>
  <c r="O1989" i="1"/>
  <c r="O1988" i="1"/>
  <c r="O1987" i="1"/>
  <c r="O1986" i="1"/>
  <c r="O1985" i="1"/>
  <c r="O1984" i="1"/>
  <c r="O1983" i="1"/>
  <c r="O1982" i="1"/>
  <c r="O1981" i="1"/>
  <c r="O1980" i="1"/>
  <c r="O1979" i="1"/>
  <c r="O1978" i="1"/>
  <c r="O1977" i="1"/>
  <c r="O1976" i="1"/>
  <c r="O1975" i="1"/>
  <c r="O1974" i="1"/>
  <c r="O1973" i="1"/>
  <c r="O1972" i="1"/>
  <c r="O1971" i="1"/>
  <c r="O1970" i="1"/>
  <c r="O1969" i="1"/>
  <c r="O1968" i="1"/>
  <c r="O1967" i="1"/>
  <c r="O1966" i="1"/>
  <c r="O1965" i="1"/>
  <c r="O1964" i="1"/>
  <c r="O1963" i="1"/>
  <c r="O1962" i="1"/>
  <c r="O1961" i="1"/>
  <c r="O1960" i="1"/>
  <c r="O1959" i="1"/>
  <c r="O1958" i="1"/>
  <c r="O1957" i="1"/>
  <c r="O1956" i="1"/>
  <c r="O1955" i="1"/>
  <c r="O1954" i="1"/>
  <c r="O1953" i="1"/>
  <c r="O1952" i="1"/>
  <c r="O1951" i="1"/>
  <c r="O1950" i="1"/>
  <c r="O1949" i="1"/>
  <c r="O1948" i="1"/>
  <c r="O1947" i="1"/>
  <c r="O1946" i="1"/>
  <c r="O1945" i="1"/>
  <c r="O1944" i="1"/>
  <c r="O1943" i="1"/>
  <c r="O1942" i="1"/>
  <c r="O1941" i="1"/>
  <c r="O1940" i="1"/>
  <c r="O1939" i="1"/>
  <c r="O1938" i="1"/>
  <c r="O1937" i="1"/>
  <c r="O1936" i="1"/>
  <c r="O1935" i="1"/>
  <c r="O1934" i="1"/>
  <c r="O1933" i="1"/>
  <c r="O1932" i="1"/>
  <c r="O1931" i="1"/>
  <c r="O1930" i="1"/>
  <c r="O1929" i="1"/>
  <c r="O1928" i="1"/>
  <c r="O1927" i="1"/>
  <c r="O1926" i="1"/>
  <c r="O1925" i="1"/>
  <c r="O1924" i="1"/>
  <c r="O1923" i="1"/>
  <c r="O1922" i="1"/>
  <c r="O1921" i="1"/>
  <c r="O1920" i="1"/>
  <c r="O1919" i="1"/>
  <c r="O1918" i="1"/>
  <c r="O1917" i="1"/>
  <c r="O1916" i="1"/>
  <c r="O1915" i="1"/>
  <c r="O1914" i="1"/>
  <c r="O1913" i="1"/>
  <c r="O1912" i="1"/>
  <c r="O1911" i="1"/>
  <c r="O1910" i="1"/>
  <c r="O1909" i="1"/>
  <c r="O1908" i="1"/>
  <c r="O1907" i="1"/>
  <c r="O1906" i="1"/>
  <c r="O1905" i="1"/>
  <c r="O1904" i="1"/>
  <c r="O1903" i="1"/>
  <c r="O1902" i="1"/>
  <c r="O1901" i="1"/>
  <c r="O1900" i="1"/>
  <c r="O1899" i="1"/>
  <c r="O1898" i="1"/>
  <c r="O1897" i="1"/>
  <c r="O1896" i="1"/>
  <c r="O1895" i="1"/>
  <c r="O1894" i="1"/>
  <c r="O1893" i="1"/>
  <c r="O1892" i="1"/>
  <c r="O1891" i="1"/>
  <c r="O1890" i="1"/>
  <c r="O1889" i="1"/>
  <c r="O1888" i="1"/>
  <c r="O1887" i="1"/>
  <c r="O1886" i="1"/>
  <c r="O1885" i="1"/>
  <c r="O1884" i="1"/>
  <c r="O1883" i="1"/>
  <c r="O1882" i="1"/>
  <c r="O1881" i="1"/>
  <c r="O1880" i="1"/>
  <c r="O1879" i="1"/>
  <c r="O1878" i="1"/>
  <c r="O1877" i="1"/>
  <c r="O1876" i="1"/>
  <c r="O1875" i="1"/>
  <c r="O1874" i="1"/>
  <c r="O1873" i="1"/>
  <c r="O1872" i="1"/>
  <c r="O1871" i="1"/>
  <c r="O1870" i="1"/>
  <c r="O1869" i="1"/>
  <c r="O1868" i="1"/>
  <c r="O1867" i="1"/>
  <c r="O1866" i="1"/>
  <c r="O1865" i="1"/>
  <c r="O1864" i="1"/>
  <c r="O1863" i="1"/>
  <c r="O1862" i="1"/>
  <c r="O1861" i="1"/>
  <c r="O1860" i="1"/>
  <c r="O1859" i="1"/>
  <c r="O1858" i="1"/>
  <c r="O1857" i="1"/>
  <c r="O1856" i="1"/>
  <c r="O1855" i="1"/>
  <c r="O1854" i="1"/>
  <c r="O1853" i="1"/>
  <c r="O1852" i="1"/>
  <c r="O1851" i="1"/>
  <c r="O1850" i="1"/>
  <c r="O1849" i="1"/>
  <c r="O1848" i="1"/>
  <c r="O1847" i="1"/>
  <c r="O1846" i="1"/>
  <c r="O1845" i="1"/>
  <c r="O1844" i="1"/>
  <c r="O1843" i="1"/>
  <c r="O1842" i="1"/>
  <c r="O1841" i="1"/>
  <c r="O1840" i="1"/>
  <c r="O1839" i="1"/>
  <c r="O1838" i="1"/>
  <c r="O1837" i="1"/>
  <c r="O1836" i="1"/>
  <c r="O1835" i="1"/>
  <c r="O1834" i="1"/>
  <c r="O1833" i="1"/>
  <c r="O1832" i="1"/>
  <c r="O1831" i="1"/>
  <c r="O1830" i="1"/>
  <c r="O1829" i="1"/>
  <c r="O1828" i="1"/>
  <c r="O1827" i="1"/>
  <c r="O1826" i="1"/>
  <c r="O1825" i="1"/>
  <c r="O1824" i="1"/>
  <c r="O1823" i="1"/>
  <c r="O1822" i="1"/>
  <c r="O1821" i="1"/>
  <c r="O1820" i="1"/>
  <c r="O1819" i="1"/>
  <c r="O1818" i="1"/>
  <c r="O1817" i="1"/>
  <c r="O1816" i="1"/>
  <c r="O1815" i="1"/>
  <c r="O1814" i="1"/>
  <c r="O1813" i="1"/>
  <c r="O1812" i="1"/>
  <c r="O1811" i="1"/>
  <c r="O1810" i="1"/>
  <c r="O1809" i="1"/>
  <c r="O1808" i="1"/>
  <c r="O1807" i="1"/>
  <c r="O1806" i="1"/>
  <c r="O1805" i="1"/>
  <c r="O1804" i="1"/>
  <c r="O1803" i="1"/>
  <c r="O1802" i="1"/>
  <c r="O1801" i="1"/>
  <c r="O1800" i="1"/>
  <c r="O1799" i="1"/>
  <c r="O1798" i="1"/>
  <c r="O1797" i="1"/>
  <c r="O1796" i="1"/>
  <c r="O1795" i="1"/>
  <c r="O1794" i="1"/>
  <c r="O1793" i="1"/>
  <c r="O1792" i="1"/>
  <c r="O1791" i="1"/>
  <c r="O1790" i="1"/>
  <c r="O1789" i="1"/>
  <c r="O1788" i="1"/>
  <c r="O1787" i="1"/>
  <c r="O1786" i="1"/>
  <c r="O1785" i="1"/>
  <c r="O1784" i="1"/>
  <c r="O1783" i="1"/>
  <c r="O1782" i="1"/>
  <c r="O1781" i="1"/>
  <c r="O1780" i="1"/>
  <c r="O1779" i="1"/>
  <c r="O1778" i="1"/>
  <c r="O1777" i="1"/>
  <c r="O1776" i="1"/>
  <c r="O1775" i="1"/>
  <c r="O1774" i="1"/>
  <c r="O1773" i="1"/>
  <c r="O1772" i="1"/>
  <c r="O1771" i="1"/>
  <c r="O1770" i="1"/>
  <c r="O1769" i="1"/>
  <c r="O1768" i="1"/>
  <c r="O1767" i="1"/>
  <c r="O1766" i="1"/>
  <c r="O1765" i="1"/>
  <c r="O1764" i="1"/>
  <c r="O1763" i="1"/>
  <c r="O1762" i="1"/>
  <c r="O1761" i="1"/>
  <c r="O1760" i="1"/>
  <c r="O1759" i="1"/>
  <c r="O1758" i="1"/>
  <c r="O1757" i="1"/>
  <c r="O1756" i="1"/>
  <c r="O1755" i="1"/>
  <c r="O1754" i="1"/>
  <c r="O1753" i="1"/>
  <c r="O1752" i="1"/>
  <c r="O1751" i="1"/>
  <c r="O1750" i="1"/>
  <c r="O1749" i="1"/>
  <c r="O1748" i="1"/>
  <c r="O1747" i="1"/>
  <c r="O1746" i="1"/>
  <c r="O1745" i="1"/>
  <c r="O1744" i="1"/>
  <c r="O1743" i="1"/>
  <c r="O1742" i="1"/>
  <c r="O1741" i="1"/>
  <c r="O1740" i="1"/>
  <c r="O1739" i="1"/>
  <c r="O1738" i="1"/>
  <c r="O1737" i="1"/>
  <c r="O1736" i="1"/>
  <c r="O1735" i="1"/>
  <c r="O1734" i="1"/>
  <c r="O1733" i="1"/>
  <c r="O1732" i="1"/>
  <c r="O1731" i="1"/>
  <c r="O1730" i="1"/>
  <c r="O1729" i="1"/>
  <c r="O1728" i="1"/>
  <c r="O1727" i="1"/>
  <c r="O1726" i="1"/>
  <c r="O1725" i="1"/>
  <c r="O1724" i="1"/>
  <c r="O1723" i="1"/>
  <c r="O1722" i="1"/>
  <c r="O1721" i="1"/>
  <c r="O1720" i="1"/>
  <c r="O1719" i="1"/>
  <c r="O1718" i="1"/>
  <c r="O1717" i="1"/>
  <c r="O1716" i="1"/>
  <c r="O1715" i="1"/>
  <c r="O1714" i="1"/>
  <c r="O1713" i="1"/>
  <c r="O1712" i="1"/>
  <c r="O1711" i="1"/>
  <c r="O1710" i="1"/>
  <c r="O1709" i="1"/>
  <c r="O1708" i="1"/>
  <c r="O1707" i="1"/>
  <c r="O1706" i="1"/>
  <c r="O1705" i="1"/>
  <c r="O1704" i="1"/>
  <c r="O1703" i="1"/>
  <c r="O1702" i="1"/>
  <c r="O1701" i="1"/>
  <c r="O1700" i="1"/>
  <c r="O1699" i="1"/>
  <c r="O1698" i="1"/>
  <c r="O1697" i="1"/>
  <c r="O1696" i="1"/>
  <c r="O1695" i="1"/>
  <c r="O1694" i="1"/>
  <c r="O1693" i="1"/>
  <c r="O1692" i="1"/>
  <c r="O1691" i="1"/>
  <c r="O1690" i="1"/>
  <c r="O1689" i="1"/>
  <c r="O1688" i="1"/>
  <c r="O1687" i="1"/>
  <c r="O1686" i="1"/>
  <c r="O1685" i="1"/>
  <c r="O1684" i="1"/>
  <c r="O1683" i="1"/>
  <c r="O1682" i="1"/>
  <c r="O1681" i="1"/>
  <c r="O1680" i="1"/>
  <c r="O1679" i="1"/>
  <c r="O1678" i="1"/>
  <c r="O1677" i="1"/>
  <c r="O1676" i="1"/>
  <c r="O1675" i="1"/>
  <c r="O1674" i="1"/>
  <c r="O1673" i="1"/>
  <c r="O1672" i="1"/>
  <c r="O1671" i="1"/>
  <c r="O1670" i="1"/>
  <c r="O1669" i="1"/>
  <c r="O1668" i="1"/>
  <c r="O1667" i="1"/>
  <c r="O1666" i="1"/>
  <c r="O1665" i="1"/>
  <c r="O1664" i="1"/>
  <c r="O1663" i="1"/>
  <c r="O1662" i="1"/>
  <c r="O1661" i="1"/>
  <c r="O1660" i="1"/>
  <c r="O1659" i="1"/>
  <c r="O1658" i="1"/>
  <c r="O1657" i="1"/>
  <c r="O1656" i="1"/>
  <c r="O1655" i="1"/>
  <c r="O1654" i="1"/>
  <c r="O1653" i="1"/>
  <c r="O1652" i="1"/>
  <c r="O1651" i="1"/>
  <c r="O1650" i="1"/>
  <c r="O1649" i="1"/>
  <c r="O1648" i="1"/>
  <c r="O1647" i="1"/>
  <c r="O1646" i="1"/>
  <c r="O1645" i="1"/>
  <c r="O1644" i="1"/>
  <c r="O1643" i="1"/>
  <c r="O1642" i="1"/>
  <c r="O1641" i="1"/>
  <c r="O1640" i="1"/>
  <c r="O1639" i="1"/>
  <c r="O1638" i="1"/>
  <c r="O1637" i="1"/>
  <c r="O1636" i="1"/>
  <c r="O1635" i="1"/>
  <c r="O1634" i="1"/>
  <c r="O1633" i="1"/>
  <c r="O1632" i="1"/>
  <c r="O1631" i="1"/>
  <c r="O1630" i="1"/>
  <c r="O1629" i="1"/>
  <c r="O1628" i="1"/>
  <c r="O1627" i="1"/>
  <c r="O1626" i="1"/>
  <c r="O1625" i="1"/>
  <c r="O1624" i="1"/>
  <c r="O1623" i="1"/>
  <c r="O1622" i="1"/>
  <c r="O1621" i="1"/>
  <c r="O1620" i="1"/>
  <c r="O1619" i="1"/>
  <c r="O1618" i="1"/>
  <c r="O1617" i="1"/>
  <c r="O1616" i="1"/>
  <c r="O1615" i="1"/>
  <c r="O1614" i="1"/>
  <c r="O1613" i="1"/>
  <c r="O1612" i="1"/>
  <c r="O1611" i="1"/>
  <c r="O1610" i="1"/>
  <c r="O1609" i="1"/>
  <c r="O1608" i="1"/>
  <c r="O1607" i="1"/>
  <c r="O1606" i="1"/>
  <c r="O1605" i="1"/>
  <c r="O1604" i="1"/>
  <c r="O1603" i="1"/>
  <c r="O1602" i="1"/>
  <c r="O1601" i="1"/>
  <c r="O1600" i="1"/>
  <c r="O1599" i="1"/>
  <c r="O1598" i="1"/>
  <c r="O1597" i="1"/>
  <c r="O1596" i="1"/>
  <c r="O1595" i="1"/>
  <c r="O1594" i="1"/>
  <c r="O1593" i="1"/>
  <c r="O1592" i="1"/>
  <c r="O1591" i="1"/>
  <c r="O1590" i="1"/>
  <c r="O1589" i="1"/>
  <c r="O1588" i="1"/>
  <c r="O1587" i="1"/>
  <c r="O1586" i="1"/>
  <c r="O1585" i="1"/>
  <c r="O1584" i="1"/>
  <c r="O1583" i="1"/>
  <c r="O1582" i="1"/>
  <c r="O1581" i="1"/>
  <c r="O1580" i="1"/>
  <c r="O1579" i="1"/>
  <c r="O1578" i="1"/>
  <c r="O1577" i="1"/>
  <c r="O1576" i="1"/>
  <c r="O1575" i="1"/>
  <c r="O1574" i="1"/>
  <c r="O1573" i="1"/>
  <c r="O1572" i="1"/>
  <c r="O1571" i="1"/>
  <c r="O1570" i="1"/>
  <c r="O1569" i="1"/>
  <c r="O1568" i="1"/>
  <c r="O1567" i="1"/>
  <c r="O1566" i="1"/>
  <c r="O1565" i="1"/>
  <c r="O1564" i="1"/>
  <c r="O1563" i="1"/>
  <c r="O1562" i="1"/>
  <c r="O1561" i="1"/>
  <c r="O1560" i="1"/>
  <c r="O1559" i="1"/>
  <c r="O1558" i="1"/>
  <c r="O1557" i="1"/>
  <c r="O1556" i="1"/>
  <c r="O1555" i="1"/>
  <c r="O1554" i="1"/>
  <c r="O1553" i="1"/>
  <c r="O1552" i="1"/>
  <c r="O1551" i="1"/>
  <c r="O1550" i="1"/>
  <c r="O1549" i="1"/>
  <c r="O1548" i="1"/>
  <c r="O1547" i="1"/>
  <c r="O1546" i="1"/>
  <c r="O1545" i="1"/>
  <c r="O1544" i="1"/>
  <c r="O1543" i="1"/>
  <c r="O1542" i="1"/>
  <c r="O1541" i="1"/>
  <c r="O1540" i="1"/>
  <c r="O1539" i="1"/>
  <c r="O1538" i="1"/>
  <c r="O1537" i="1"/>
  <c r="O1536" i="1"/>
  <c r="O1535" i="1"/>
  <c r="O1534" i="1"/>
  <c r="O1533" i="1"/>
  <c r="O1532" i="1"/>
  <c r="O1531" i="1"/>
  <c r="O1530" i="1"/>
  <c r="O1529" i="1"/>
  <c r="O1528" i="1"/>
  <c r="O1527" i="1"/>
  <c r="O1526" i="1"/>
  <c r="O1525" i="1"/>
  <c r="O1524" i="1"/>
  <c r="O1523" i="1"/>
  <c r="O1522" i="1"/>
  <c r="O1521" i="1"/>
  <c r="O1520" i="1"/>
  <c r="O1519" i="1"/>
  <c r="O1518" i="1"/>
  <c r="O1517" i="1"/>
  <c r="O1516" i="1"/>
  <c r="O1515" i="1"/>
  <c r="O1514" i="1"/>
  <c r="O1513" i="1"/>
  <c r="O1512" i="1"/>
  <c r="O1511" i="1"/>
  <c r="O1510" i="1"/>
  <c r="O1509" i="1"/>
  <c r="O1508" i="1"/>
  <c r="O1507" i="1"/>
  <c r="O1506" i="1"/>
  <c r="O1505" i="1"/>
  <c r="O1504" i="1"/>
  <c r="O1503" i="1"/>
  <c r="O1502" i="1"/>
  <c r="O1501" i="1"/>
  <c r="O1500" i="1"/>
  <c r="O1499" i="1"/>
  <c r="O1498" i="1"/>
  <c r="O1497" i="1"/>
  <c r="O1496" i="1"/>
  <c r="O1495" i="1"/>
  <c r="O1494" i="1"/>
  <c r="O1493" i="1"/>
  <c r="O1492" i="1"/>
  <c r="O1491" i="1"/>
  <c r="O1490" i="1"/>
  <c r="O1489" i="1"/>
  <c r="O1488" i="1"/>
  <c r="O1487" i="1"/>
  <c r="O1486" i="1"/>
  <c r="O1485" i="1"/>
  <c r="O1484" i="1"/>
  <c r="O1483" i="1"/>
  <c r="O1482" i="1"/>
  <c r="O1481" i="1"/>
  <c r="O1480" i="1"/>
  <c r="O1479" i="1"/>
  <c r="O1478" i="1"/>
  <c r="O1477" i="1"/>
  <c r="O1476" i="1"/>
  <c r="O1475" i="1"/>
  <c r="O1474" i="1"/>
  <c r="O1473" i="1"/>
  <c r="O1472" i="1"/>
  <c r="O1471" i="1"/>
  <c r="O1470" i="1"/>
  <c r="O1469" i="1"/>
  <c r="O1468" i="1"/>
  <c r="O1467" i="1"/>
  <c r="O1466" i="1"/>
  <c r="O1465" i="1"/>
  <c r="O1464" i="1"/>
  <c r="O1463" i="1"/>
  <c r="O1462" i="1"/>
  <c r="O1461" i="1"/>
  <c r="O1460" i="1"/>
  <c r="O1459" i="1"/>
  <c r="O1458" i="1"/>
  <c r="O1457" i="1"/>
  <c r="O1456" i="1"/>
  <c r="O1455" i="1"/>
  <c r="O1454" i="1"/>
  <c r="O1453" i="1"/>
  <c r="O1452" i="1"/>
  <c r="O1451" i="1"/>
  <c r="O1450" i="1"/>
  <c r="O1449" i="1"/>
  <c r="O1448" i="1"/>
  <c r="O1447" i="1"/>
  <c r="O1446" i="1"/>
  <c r="O1445" i="1"/>
  <c r="O1444" i="1"/>
  <c r="O1443" i="1"/>
  <c r="O1442" i="1"/>
  <c r="O1441" i="1"/>
  <c r="O1440" i="1"/>
  <c r="O1439" i="1"/>
  <c r="O1438" i="1"/>
  <c r="O1437" i="1"/>
  <c r="O1436" i="1"/>
  <c r="O1435" i="1"/>
  <c r="O1434" i="1"/>
  <c r="O1433" i="1"/>
  <c r="O1432" i="1"/>
  <c r="O1431" i="1"/>
  <c r="O1430" i="1"/>
  <c r="O1429" i="1"/>
  <c r="O1428" i="1"/>
  <c r="O1427" i="1"/>
  <c r="O1426" i="1"/>
  <c r="O1425" i="1"/>
  <c r="O1424" i="1"/>
  <c r="O1423" i="1"/>
  <c r="O1422" i="1"/>
  <c r="O1421" i="1"/>
  <c r="O1420" i="1"/>
  <c r="O1419" i="1"/>
  <c r="O1418" i="1"/>
  <c r="O1417" i="1"/>
  <c r="O1416" i="1"/>
  <c r="O1415" i="1"/>
  <c r="O1414" i="1"/>
  <c r="O1413" i="1"/>
  <c r="O1412" i="1"/>
  <c r="O1411" i="1"/>
  <c r="O1410" i="1"/>
  <c r="O1409" i="1"/>
  <c r="O1408" i="1"/>
  <c r="O1407" i="1"/>
  <c r="O1406" i="1"/>
  <c r="O1405" i="1"/>
  <c r="O1404" i="1"/>
  <c r="O1403" i="1"/>
  <c r="O1402" i="1"/>
  <c r="O1401" i="1"/>
  <c r="O1400" i="1"/>
  <c r="O1399" i="1"/>
  <c r="O1398" i="1"/>
  <c r="O1397" i="1"/>
  <c r="O1396" i="1"/>
  <c r="O1395" i="1"/>
  <c r="O1394" i="1"/>
  <c r="O1393" i="1"/>
  <c r="O1392" i="1"/>
  <c r="O1391" i="1"/>
  <c r="O1390" i="1"/>
  <c r="O1389" i="1"/>
  <c r="O1388" i="1"/>
  <c r="O1387" i="1"/>
  <c r="O1386" i="1"/>
  <c r="O1385" i="1"/>
  <c r="O1384" i="1"/>
  <c r="O1383" i="1"/>
  <c r="O1382" i="1"/>
  <c r="O1381" i="1"/>
  <c r="O1380" i="1"/>
  <c r="O1379" i="1"/>
  <c r="O1378" i="1"/>
  <c r="O1377" i="1"/>
  <c r="O1376" i="1"/>
  <c r="O1375" i="1"/>
  <c r="O1374" i="1"/>
  <c r="O1373" i="1"/>
  <c r="O1372" i="1"/>
  <c r="O1371" i="1"/>
  <c r="O1370" i="1"/>
  <c r="O1369" i="1"/>
  <c r="O1368" i="1"/>
  <c r="O1367" i="1"/>
  <c r="O1366" i="1"/>
  <c r="O1365" i="1"/>
  <c r="O1364" i="1"/>
  <c r="O1363" i="1"/>
  <c r="O1362" i="1"/>
  <c r="O1361" i="1"/>
  <c r="O1360" i="1"/>
  <c r="O1359" i="1"/>
  <c r="O1358" i="1"/>
  <c r="O1357" i="1"/>
  <c r="O1356" i="1"/>
  <c r="O1355" i="1"/>
  <c r="O1354" i="1"/>
  <c r="O1353" i="1"/>
  <c r="O1352" i="1"/>
  <c r="O1351" i="1"/>
  <c r="O1350" i="1"/>
  <c r="O1349" i="1"/>
  <c r="O1348" i="1"/>
  <c r="O1347" i="1"/>
  <c r="O1346" i="1"/>
  <c r="O1345" i="1"/>
  <c r="O1344" i="1"/>
  <c r="O1343" i="1"/>
  <c r="O1342" i="1"/>
  <c r="O1341" i="1"/>
  <c r="O1340" i="1"/>
  <c r="O1339" i="1"/>
  <c r="O1338" i="1"/>
  <c r="O1337" i="1"/>
  <c r="O1336" i="1"/>
  <c r="O1335" i="1"/>
  <c r="O1334" i="1"/>
  <c r="O1333" i="1"/>
  <c r="O1332" i="1"/>
  <c r="O1331" i="1"/>
  <c r="O1330" i="1"/>
  <c r="O1329" i="1"/>
  <c r="O1328" i="1"/>
  <c r="O1327" i="1"/>
  <c r="O1326" i="1"/>
  <c r="O1325" i="1"/>
  <c r="O1324" i="1"/>
  <c r="O1323" i="1"/>
  <c r="O1322" i="1"/>
  <c r="O1321" i="1"/>
  <c r="O1320" i="1"/>
  <c r="O1319" i="1"/>
  <c r="O1318" i="1"/>
  <c r="O1317" i="1"/>
  <c r="O1316" i="1"/>
  <c r="O1315" i="1"/>
  <c r="O1314" i="1"/>
  <c r="O1313" i="1"/>
  <c r="O1312" i="1"/>
  <c r="O1311" i="1"/>
  <c r="O1310" i="1"/>
  <c r="O1309" i="1"/>
  <c r="O1308" i="1"/>
  <c r="O1307" i="1"/>
  <c r="O1306" i="1"/>
  <c r="O1305" i="1"/>
  <c r="O1304" i="1"/>
  <c r="O1303" i="1"/>
  <c r="O1302" i="1"/>
  <c r="O1301" i="1"/>
  <c r="O1300" i="1"/>
  <c r="O1299" i="1"/>
  <c r="O1298" i="1"/>
  <c r="O1297" i="1"/>
  <c r="O1296" i="1"/>
  <c r="O1295" i="1"/>
  <c r="O1294" i="1"/>
  <c r="O1293" i="1"/>
  <c r="O1292" i="1"/>
  <c r="O1291" i="1"/>
  <c r="O1290" i="1"/>
  <c r="O1289" i="1"/>
  <c r="O1288" i="1"/>
  <c r="O1287" i="1"/>
  <c r="O1286" i="1"/>
  <c r="O1285" i="1"/>
  <c r="O1284" i="1"/>
  <c r="O1283" i="1"/>
  <c r="O1282" i="1"/>
  <c r="O1281" i="1"/>
  <c r="O1280" i="1"/>
  <c r="O1279" i="1"/>
  <c r="O1278" i="1"/>
  <c r="O1277" i="1"/>
  <c r="O1276" i="1"/>
  <c r="O1275" i="1"/>
  <c r="O1274" i="1"/>
  <c r="O1273" i="1"/>
  <c r="O1272" i="1"/>
  <c r="O1271" i="1"/>
  <c r="O1270" i="1"/>
  <c r="O1269" i="1"/>
  <c r="O1268" i="1"/>
  <c r="O1267" i="1"/>
  <c r="O1266" i="1"/>
  <c r="O1265" i="1"/>
  <c r="O1264" i="1"/>
  <c r="O1263" i="1"/>
  <c r="O1262" i="1"/>
  <c r="O1261" i="1"/>
  <c r="O1260" i="1"/>
  <c r="O1259" i="1"/>
  <c r="O1258" i="1"/>
  <c r="O1257" i="1"/>
  <c r="O1256" i="1"/>
  <c r="O1255" i="1"/>
  <c r="O1254" i="1"/>
  <c r="O1253" i="1"/>
  <c r="O1252" i="1"/>
  <c r="O1251" i="1"/>
  <c r="O1250" i="1"/>
  <c r="O1249" i="1"/>
  <c r="O1248" i="1"/>
  <c r="O1247" i="1"/>
  <c r="O1246" i="1"/>
  <c r="O1245" i="1"/>
  <c r="O1244" i="1"/>
  <c r="O1243" i="1"/>
  <c r="O1242" i="1"/>
  <c r="O1241" i="1"/>
  <c r="O1240" i="1"/>
  <c r="O1239" i="1"/>
  <c r="O1238" i="1"/>
  <c r="O1237" i="1"/>
  <c r="O1236" i="1"/>
  <c r="O1235" i="1"/>
  <c r="O1234" i="1"/>
  <c r="O1233" i="1"/>
  <c r="O1232" i="1"/>
  <c r="O1231" i="1"/>
  <c r="O1230" i="1"/>
  <c r="O1229" i="1"/>
  <c r="O1228" i="1"/>
  <c r="O1227" i="1"/>
  <c r="O1226" i="1"/>
  <c r="O1225" i="1"/>
  <c r="O1224" i="1"/>
  <c r="O1223" i="1"/>
  <c r="O1222" i="1"/>
  <c r="O1221" i="1"/>
  <c r="O1220" i="1"/>
  <c r="O1219" i="1"/>
  <c r="O1218" i="1"/>
  <c r="O1217" i="1"/>
  <c r="O1216" i="1"/>
  <c r="O1215" i="1"/>
  <c r="O1214" i="1"/>
  <c r="O1213" i="1"/>
  <c r="O1212" i="1"/>
  <c r="O1211" i="1"/>
  <c r="O1210" i="1"/>
  <c r="O1209" i="1"/>
  <c r="O1208" i="1"/>
  <c r="O1207" i="1"/>
  <c r="O1206" i="1"/>
  <c r="O1205" i="1"/>
  <c r="O1204" i="1"/>
  <c r="O1203" i="1"/>
  <c r="O1202" i="1"/>
  <c r="O1201" i="1"/>
  <c r="O1200" i="1"/>
  <c r="O1199" i="1"/>
  <c r="O1198" i="1"/>
  <c r="O1197" i="1"/>
  <c r="O1196" i="1"/>
  <c r="O1195" i="1"/>
  <c r="O1194" i="1"/>
  <c r="O1193" i="1"/>
  <c r="O1192" i="1"/>
  <c r="O1191" i="1"/>
  <c r="O1190" i="1"/>
  <c r="O1189" i="1"/>
  <c r="O1188" i="1"/>
  <c r="O1187" i="1"/>
  <c r="O1186" i="1"/>
  <c r="O1185" i="1"/>
  <c r="O1184" i="1"/>
  <c r="O1183" i="1"/>
  <c r="O1182" i="1"/>
  <c r="O1181" i="1"/>
  <c r="O1180" i="1"/>
  <c r="O1179" i="1"/>
  <c r="O1178" i="1"/>
  <c r="O1177" i="1"/>
  <c r="O1176" i="1"/>
  <c r="O1175" i="1"/>
  <c r="O1174" i="1"/>
  <c r="O1173" i="1"/>
  <c r="O1172" i="1"/>
  <c r="O1171" i="1"/>
  <c r="O1170" i="1"/>
  <c r="O1169" i="1"/>
  <c r="O1168" i="1"/>
  <c r="O1167" i="1"/>
  <c r="O1166" i="1"/>
  <c r="O1165" i="1"/>
  <c r="O1164" i="1"/>
  <c r="O1163" i="1"/>
  <c r="O1162" i="1"/>
  <c r="O1161" i="1"/>
  <c r="O1160" i="1"/>
  <c r="O1159" i="1"/>
  <c r="O1158" i="1"/>
  <c r="O1157" i="1"/>
  <c r="O1156" i="1"/>
  <c r="O1155" i="1"/>
  <c r="O1154" i="1"/>
  <c r="O1153" i="1"/>
  <c r="O1152" i="1"/>
  <c r="O1151" i="1"/>
  <c r="O1150" i="1"/>
  <c r="O1149" i="1"/>
  <c r="O1148" i="1"/>
  <c r="O1147" i="1"/>
  <c r="O1146" i="1"/>
  <c r="O1145" i="1"/>
  <c r="O1144" i="1"/>
  <c r="O1143" i="1"/>
  <c r="O1142" i="1"/>
  <c r="O1141" i="1"/>
  <c r="O1140" i="1"/>
  <c r="O1139" i="1"/>
  <c r="O1138" i="1"/>
  <c r="O1137" i="1"/>
  <c r="O1136" i="1"/>
  <c r="O1135" i="1"/>
  <c r="O1134" i="1"/>
  <c r="O1133" i="1"/>
  <c r="O1132" i="1"/>
  <c r="O1131" i="1"/>
  <c r="O1130" i="1"/>
  <c r="O1129" i="1"/>
  <c r="O1128" i="1"/>
  <c r="O1127" i="1"/>
  <c r="O1126" i="1"/>
  <c r="O1125" i="1"/>
  <c r="O1124" i="1"/>
  <c r="O1123" i="1"/>
  <c r="O1122" i="1"/>
  <c r="O1121" i="1"/>
  <c r="O1120" i="1"/>
  <c r="O1119" i="1"/>
  <c r="O1118" i="1"/>
  <c r="O1117" i="1"/>
  <c r="O1116" i="1"/>
  <c r="O1115" i="1"/>
  <c r="O1114" i="1"/>
  <c r="O1113" i="1"/>
  <c r="O1112" i="1"/>
  <c r="O1111" i="1"/>
  <c r="O1110" i="1"/>
  <c r="O1109" i="1"/>
  <c r="O1108" i="1"/>
  <c r="O1107" i="1"/>
  <c r="O1106" i="1"/>
  <c r="O1105" i="1"/>
  <c r="O1104" i="1"/>
  <c r="O1103" i="1"/>
  <c r="O1102" i="1"/>
  <c r="O1101" i="1"/>
  <c r="O1100" i="1"/>
  <c r="O1099" i="1"/>
  <c r="O1098" i="1"/>
  <c r="O1097" i="1"/>
  <c r="O1096" i="1"/>
  <c r="O1095" i="1"/>
  <c r="O1094" i="1"/>
  <c r="O1093" i="1"/>
  <c r="O1092" i="1"/>
  <c r="O1091" i="1"/>
  <c r="O1090" i="1"/>
  <c r="O1089" i="1"/>
  <c r="O1088" i="1"/>
  <c r="O1087" i="1"/>
  <c r="O1086" i="1"/>
  <c r="O1085" i="1"/>
  <c r="O1084" i="1"/>
  <c r="O1083" i="1"/>
  <c r="O1082" i="1"/>
  <c r="O1081" i="1"/>
  <c r="O1080" i="1"/>
  <c r="O1079" i="1"/>
  <c r="O1078" i="1"/>
  <c r="O1077" i="1"/>
  <c r="O1076" i="1"/>
  <c r="O1075" i="1"/>
  <c r="O1074" i="1"/>
  <c r="O1073" i="1"/>
  <c r="O1072" i="1"/>
  <c r="O1071" i="1"/>
  <c r="O1070" i="1"/>
  <c r="O1069" i="1"/>
  <c r="O1068" i="1"/>
  <c r="O1067" i="1"/>
  <c r="O1066" i="1"/>
  <c r="O1065" i="1"/>
  <c r="O1064" i="1"/>
  <c r="O1063" i="1"/>
  <c r="O1062" i="1"/>
  <c r="O1061" i="1"/>
  <c r="O1060" i="1"/>
  <c r="O1059" i="1"/>
  <c r="O1058" i="1"/>
  <c r="O1057" i="1"/>
  <c r="O1056" i="1"/>
  <c r="O1055" i="1"/>
  <c r="O1054" i="1"/>
  <c r="O1053" i="1"/>
  <c r="O1052" i="1"/>
  <c r="O1051" i="1"/>
  <c r="O1050" i="1"/>
  <c r="O1049" i="1"/>
  <c r="O1048" i="1"/>
  <c r="O1047" i="1"/>
  <c r="O1046" i="1"/>
  <c r="O1045" i="1"/>
  <c r="O1044" i="1"/>
  <c r="O1043" i="1"/>
  <c r="O1042" i="1"/>
  <c r="O1041" i="1"/>
  <c r="O1040" i="1"/>
  <c r="O1039" i="1"/>
  <c r="O1038" i="1"/>
  <c r="O1037" i="1"/>
  <c r="O1036" i="1"/>
  <c r="O1035" i="1"/>
  <c r="O1034" i="1"/>
  <c r="O1033" i="1"/>
  <c r="O1032" i="1"/>
  <c r="O1031" i="1"/>
  <c r="O1030" i="1"/>
  <c r="O1029" i="1"/>
  <c r="O1028" i="1"/>
  <c r="O1027" i="1"/>
  <c r="O1026" i="1"/>
  <c r="O1025" i="1"/>
  <c r="O1024" i="1"/>
  <c r="O1023" i="1"/>
  <c r="O1022" i="1"/>
  <c r="O1021" i="1"/>
  <c r="O1020" i="1"/>
  <c r="O1019" i="1"/>
  <c r="O1018" i="1"/>
  <c r="O1017" i="1"/>
  <c r="O1016" i="1"/>
  <c r="O1015" i="1"/>
  <c r="O1014" i="1"/>
  <c r="O1013" i="1"/>
  <c r="O1012" i="1"/>
  <c r="O1011" i="1"/>
  <c r="O1010" i="1"/>
  <c r="O1009" i="1"/>
  <c r="O1008" i="1"/>
  <c r="O1007" i="1"/>
  <c r="O1006" i="1"/>
  <c r="O1005" i="1"/>
  <c r="O1004" i="1"/>
  <c r="O1003" i="1"/>
  <c r="O1002" i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1" i="1"/>
  <c r="O20" i="1"/>
  <c r="S20" i="1" s="1"/>
  <c r="O19" i="1"/>
  <c r="R19" i="1" s="1"/>
  <c r="O18" i="1"/>
  <c r="O17" i="1"/>
  <c r="O16" i="1"/>
  <c r="O15" i="1"/>
  <c r="Q15" i="1" s="1"/>
  <c r="O14" i="1"/>
  <c r="R14" i="1" s="1"/>
  <c r="O13" i="1"/>
  <c r="O12" i="1"/>
  <c r="O11" i="1"/>
  <c r="S11" i="1" s="1"/>
  <c r="O10" i="1"/>
  <c r="O9" i="1"/>
  <c r="O8" i="1"/>
  <c r="O7" i="1"/>
  <c r="S7" i="1" s="1"/>
  <c r="O6" i="1"/>
  <c r="O5" i="1"/>
  <c r="AN3" i="1"/>
  <c r="AO3" i="1"/>
  <c r="AP3" i="1"/>
  <c r="AN4" i="1"/>
  <c r="AO4" i="1"/>
  <c r="AP4" i="1"/>
  <c r="AN5" i="1"/>
  <c r="AO5" i="1"/>
  <c r="AP5" i="1"/>
  <c r="AN6" i="1"/>
  <c r="AO6" i="1"/>
  <c r="AP6" i="1"/>
  <c r="AN7" i="1"/>
  <c r="AO7" i="1"/>
  <c r="AP7" i="1"/>
  <c r="AN8" i="1"/>
  <c r="AO8" i="1"/>
  <c r="AP8" i="1"/>
  <c r="AN9" i="1"/>
  <c r="AO9" i="1"/>
  <c r="AP9" i="1"/>
  <c r="AO2" i="1"/>
  <c r="AP2" i="1"/>
  <c r="AN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" i="1"/>
  <c r="L2016" i="1" l="1"/>
  <c r="L2014" i="1"/>
  <c r="L2012" i="1"/>
  <c r="M2012" i="1" s="1"/>
  <c r="L2010" i="1"/>
  <c r="L2008" i="1"/>
  <c r="M2008" i="1" s="1"/>
  <c r="N2008" i="1" s="1"/>
  <c r="L2006" i="1"/>
  <c r="L2004" i="1"/>
  <c r="M2004" i="1" s="1"/>
  <c r="L2002" i="1"/>
  <c r="L2000" i="1"/>
  <c r="L1998" i="1"/>
  <c r="L1996" i="1"/>
  <c r="M1996" i="1" s="1"/>
  <c r="L1994" i="1"/>
  <c r="L1992" i="1"/>
  <c r="M1992" i="1" s="1"/>
  <c r="N1992" i="1" s="1"/>
  <c r="L1990" i="1"/>
  <c r="L1988" i="1"/>
  <c r="M1988" i="1" s="1"/>
  <c r="L1986" i="1"/>
  <c r="L1984" i="1"/>
  <c r="L1982" i="1"/>
  <c r="L1980" i="1"/>
  <c r="M1980" i="1" s="1"/>
  <c r="L1978" i="1"/>
  <c r="L1976" i="1"/>
  <c r="M1976" i="1" s="1"/>
  <c r="N1976" i="1" s="1"/>
  <c r="L1974" i="1"/>
  <c r="L1972" i="1"/>
  <c r="M1972" i="1" s="1"/>
  <c r="L1970" i="1"/>
  <c r="L1968" i="1"/>
  <c r="L1966" i="1"/>
  <c r="L1964" i="1"/>
  <c r="M1964" i="1" s="1"/>
  <c r="L1962" i="1"/>
  <c r="L1960" i="1"/>
  <c r="M1960" i="1" s="1"/>
  <c r="N1960" i="1" s="1"/>
  <c r="L1958" i="1"/>
  <c r="L1956" i="1"/>
  <c r="M1956" i="1" s="1"/>
  <c r="L1954" i="1"/>
  <c r="L1952" i="1"/>
  <c r="M1952" i="1" s="1"/>
  <c r="L1950" i="1"/>
  <c r="L1948" i="1"/>
  <c r="L1946" i="1"/>
  <c r="L1944" i="1"/>
  <c r="M1944" i="1" s="1"/>
  <c r="L1942" i="1"/>
  <c r="L1940" i="1"/>
  <c r="M1940" i="1" s="1"/>
  <c r="N1940" i="1" s="1"/>
  <c r="L1938" i="1"/>
  <c r="L1936" i="1"/>
  <c r="M1936" i="1" s="1"/>
  <c r="L1934" i="1"/>
  <c r="L1932" i="1"/>
  <c r="M1932" i="1" s="1"/>
  <c r="L1930" i="1"/>
  <c r="L1928" i="1"/>
  <c r="L1926" i="1"/>
  <c r="L1924" i="1"/>
  <c r="M1924" i="1" s="1"/>
  <c r="L1922" i="1"/>
  <c r="L1920" i="1"/>
  <c r="M1920" i="1" s="1"/>
  <c r="L1918" i="1"/>
  <c r="L1916" i="1"/>
  <c r="M1916" i="1" s="1"/>
  <c r="N1916" i="1" s="1"/>
  <c r="L1914" i="1"/>
  <c r="L1912" i="1"/>
  <c r="M1912" i="1" s="1"/>
  <c r="L1910" i="1"/>
  <c r="L1908" i="1"/>
  <c r="L1906" i="1"/>
  <c r="L1904" i="1"/>
  <c r="M1904" i="1" s="1"/>
  <c r="L1902" i="1"/>
  <c r="L1900" i="1"/>
  <c r="M1900" i="1" s="1"/>
  <c r="L1898" i="1"/>
  <c r="L1896" i="1"/>
  <c r="M1896" i="1" s="1"/>
  <c r="N1896" i="1" s="1"/>
  <c r="L1894" i="1"/>
  <c r="L1892" i="1"/>
  <c r="M1892" i="1" s="1"/>
  <c r="L1890" i="1"/>
  <c r="L1888" i="1"/>
  <c r="M1888" i="1" s="1"/>
  <c r="L1886" i="1"/>
  <c r="L1884" i="1"/>
  <c r="L1882" i="1"/>
  <c r="L1880" i="1"/>
  <c r="M1880" i="1" s="1"/>
  <c r="L1878" i="1"/>
  <c r="L1876" i="1"/>
  <c r="M1876" i="1" s="1"/>
  <c r="N1876" i="1" s="1"/>
  <c r="L1874" i="1"/>
  <c r="L1872" i="1"/>
  <c r="M1872" i="1" s="1"/>
  <c r="L1870" i="1"/>
  <c r="L1868" i="1"/>
  <c r="M1868" i="1" s="1"/>
  <c r="L1866" i="1"/>
  <c r="L1864" i="1"/>
  <c r="L1862" i="1"/>
  <c r="L1860" i="1"/>
  <c r="M1860" i="1" s="1"/>
  <c r="L1858" i="1"/>
  <c r="L1856" i="1"/>
  <c r="M1856" i="1" s="1"/>
  <c r="L1854" i="1"/>
  <c r="L1852" i="1"/>
  <c r="M1852" i="1" s="1"/>
  <c r="N1852" i="1" s="1"/>
  <c r="L1850" i="1"/>
  <c r="L1848" i="1"/>
  <c r="M1848" i="1" s="1"/>
  <c r="L1846" i="1"/>
  <c r="L1844" i="1"/>
  <c r="L1842" i="1"/>
  <c r="L1840" i="1"/>
  <c r="M1840" i="1" s="1"/>
  <c r="L1838" i="1"/>
  <c r="L1836" i="1"/>
  <c r="M1836" i="1" s="1"/>
  <c r="L1834" i="1"/>
  <c r="L1832" i="1"/>
  <c r="M1832" i="1" s="1"/>
  <c r="N1832" i="1" s="1"/>
  <c r="L1830" i="1"/>
  <c r="L1828" i="1"/>
  <c r="M1828" i="1" s="1"/>
  <c r="L1826" i="1"/>
  <c r="L1824" i="1"/>
  <c r="M1824" i="1" s="1"/>
  <c r="L1822" i="1"/>
  <c r="L1820" i="1"/>
  <c r="L1818" i="1"/>
  <c r="L1816" i="1"/>
  <c r="M1816" i="1" s="1"/>
  <c r="L1814" i="1"/>
  <c r="L1812" i="1"/>
  <c r="M1812" i="1" s="1"/>
  <c r="N1812" i="1" s="1"/>
  <c r="L1810" i="1"/>
  <c r="L1808" i="1"/>
  <c r="M1808" i="1" s="1"/>
  <c r="L1806" i="1"/>
  <c r="L1804" i="1"/>
  <c r="M1804" i="1" s="1"/>
  <c r="L1802" i="1"/>
  <c r="L1800" i="1"/>
  <c r="L1798" i="1"/>
  <c r="L1796" i="1"/>
  <c r="M1796" i="1" s="1"/>
  <c r="L1794" i="1"/>
  <c r="L1792" i="1"/>
  <c r="M1792" i="1" s="1"/>
  <c r="L1790" i="1"/>
  <c r="L1788" i="1"/>
  <c r="M1788" i="1" s="1"/>
  <c r="N1788" i="1" s="1"/>
  <c r="L1786" i="1"/>
  <c r="L1784" i="1"/>
  <c r="M1784" i="1" s="1"/>
  <c r="L1782" i="1"/>
  <c r="L1780" i="1"/>
  <c r="L1778" i="1"/>
  <c r="L1776" i="1"/>
  <c r="M1776" i="1" s="1"/>
  <c r="L1774" i="1"/>
  <c r="L1772" i="1"/>
  <c r="M1772" i="1" s="1"/>
  <c r="L1770" i="1"/>
  <c r="L1768" i="1"/>
  <c r="M1768" i="1" s="1"/>
  <c r="N1768" i="1" s="1"/>
  <c r="L1766" i="1"/>
  <c r="L1764" i="1"/>
  <c r="M1764" i="1" s="1"/>
  <c r="L1762" i="1"/>
  <c r="L1760" i="1"/>
  <c r="M1760" i="1" s="1"/>
  <c r="L1758" i="1"/>
  <c r="L1756" i="1"/>
  <c r="L1754" i="1"/>
  <c r="L1752" i="1"/>
  <c r="M1752" i="1" s="1"/>
  <c r="L1750" i="1"/>
  <c r="L1748" i="1"/>
  <c r="M1748" i="1" s="1"/>
  <c r="N1748" i="1" s="1"/>
  <c r="L1746" i="1"/>
  <c r="L1744" i="1"/>
  <c r="M1744" i="1" s="1"/>
  <c r="L1742" i="1"/>
  <c r="L1740" i="1"/>
  <c r="M1740" i="1" s="1"/>
  <c r="L1738" i="1"/>
  <c r="L1736" i="1"/>
  <c r="L1734" i="1"/>
  <c r="L1732" i="1"/>
  <c r="M1732" i="1" s="1"/>
  <c r="L1730" i="1"/>
  <c r="L1728" i="1"/>
  <c r="M1728" i="1" s="1"/>
  <c r="L1726" i="1"/>
  <c r="L1724" i="1"/>
  <c r="M1724" i="1" s="1"/>
  <c r="N1724" i="1" s="1"/>
  <c r="L1722" i="1"/>
  <c r="L1720" i="1"/>
  <c r="M1720" i="1" s="1"/>
  <c r="L1718" i="1"/>
  <c r="L1716" i="1"/>
  <c r="L1714" i="1"/>
  <c r="L1712" i="1"/>
  <c r="M1712" i="1" s="1"/>
  <c r="L1710" i="1"/>
  <c r="L1708" i="1"/>
  <c r="M1708" i="1" s="1"/>
  <c r="L1706" i="1"/>
  <c r="L1704" i="1"/>
  <c r="M1704" i="1" s="1"/>
  <c r="N1704" i="1" s="1"/>
  <c r="L1702" i="1"/>
  <c r="L1700" i="1"/>
  <c r="M1700" i="1" s="1"/>
  <c r="L1698" i="1"/>
  <c r="L1696" i="1"/>
  <c r="M1696" i="1" s="1"/>
  <c r="L1694" i="1"/>
  <c r="L1692" i="1"/>
  <c r="L1690" i="1"/>
  <c r="L1688" i="1"/>
  <c r="M1688" i="1" s="1"/>
  <c r="L1686" i="1"/>
  <c r="L1684" i="1"/>
  <c r="M1684" i="1" s="1"/>
  <c r="N1684" i="1" s="1"/>
  <c r="L1682" i="1"/>
  <c r="L1680" i="1"/>
  <c r="M1680" i="1" s="1"/>
  <c r="L1678" i="1"/>
  <c r="L1676" i="1"/>
  <c r="M1676" i="1" s="1"/>
  <c r="L1674" i="1"/>
  <c r="L1672" i="1"/>
  <c r="L1670" i="1"/>
  <c r="L1668" i="1"/>
  <c r="M1668" i="1" s="1"/>
  <c r="L1666" i="1"/>
  <c r="L1664" i="1"/>
  <c r="M1664" i="1" s="1"/>
  <c r="L1662" i="1"/>
  <c r="L1660" i="1"/>
  <c r="M1660" i="1" s="1"/>
  <c r="N1660" i="1" s="1"/>
  <c r="L1658" i="1"/>
  <c r="L1656" i="1"/>
  <c r="M1656" i="1" s="1"/>
  <c r="L1654" i="1"/>
  <c r="L1652" i="1"/>
  <c r="L1650" i="1"/>
  <c r="L1648" i="1"/>
  <c r="M1648" i="1" s="1"/>
  <c r="L1646" i="1"/>
  <c r="L1644" i="1"/>
  <c r="M1644" i="1" s="1"/>
  <c r="L1642" i="1"/>
  <c r="L1640" i="1"/>
  <c r="M1640" i="1" s="1"/>
  <c r="N1640" i="1" s="1"/>
  <c r="L1638" i="1"/>
  <c r="L1636" i="1"/>
  <c r="M1636" i="1" s="1"/>
  <c r="L1634" i="1"/>
  <c r="L1632" i="1"/>
  <c r="M1632" i="1" s="1"/>
  <c r="L1630" i="1"/>
  <c r="L1628" i="1"/>
  <c r="L1626" i="1"/>
  <c r="L1624" i="1"/>
  <c r="M1624" i="1" s="1"/>
  <c r="L1622" i="1"/>
  <c r="L1620" i="1"/>
  <c r="M1620" i="1" s="1"/>
  <c r="N1620" i="1" s="1"/>
  <c r="L1618" i="1"/>
  <c r="L1616" i="1"/>
  <c r="M1616" i="1" s="1"/>
  <c r="L1614" i="1"/>
  <c r="L1612" i="1"/>
  <c r="M1612" i="1" s="1"/>
  <c r="L1610" i="1"/>
  <c r="L1608" i="1"/>
  <c r="L1606" i="1"/>
  <c r="L1604" i="1"/>
  <c r="M1604" i="1" s="1"/>
  <c r="L1602" i="1"/>
  <c r="L1600" i="1"/>
  <c r="M1600" i="1" s="1"/>
  <c r="L1598" i="1"/>
  <c r="L1596" i="1"/>
  <c r="M1596" i="1" s="1"/>
  <c r="N1596" i="1" s="1"/>
  <c r="L1594" i="1"/>
  <c r="L1592" i="1"/>
  <c r="M1592" i="1" s="1"/>
  <c r="L1590" i="1"/>
  <c r="L1588" i="1"/>
  <c r="L1586" i="1"/>
  <c r="L1584" i="1"/>
  <c r="M1584" i="1" s="1"/>
  <c r="L1582" i="1"/>
  <c r="L1580" i="1"/>
  <c r="M1580" i="1" s="1"/>
  <c r="L1578" i="1"/>
  <c r="L1576" i="1"/>
  <c r="M1576" i="1" s="1"/>
  <c r="N1576" i="1" s="1"/>
  <c r="L1574" i="1"/>
  <c r="L1572" i="1"/>
  <c r="M1572" i="1" s="1"/>
  <c r="L1570" i="1"/>
  <c r="L1568" i="1"/>
  <c r="M1568" i="1" s="1"/>
  <c r="L1566" i="1"/>
  <c r="L1564" i="1"/>
  <c r="L1562" i="1"/>
  <c r="L1560" i="1"/>
  <c r="M1560" i="1" s="1"/>
  <c r="L1558" i="1"/>
  <c r="L1556" i="1"/>
  <c r="M1556" i="1" s="1"/>
  <c r="N1556" i="1" s="1"/>
  <c r="L1554" i="1"/>
  <c r="L1552" i="1"/>
  <c r="M1552" i="1" s="1"/>
  <c r="L1550" i="1"/>
  <c r="L1548" i="1"/>
  <c r="M1548" i="1" s="1"/>
  <c r="L1546" i="1"/>
  <c r="L1544" i="1"/>
  <c r="L1542" i="1"/>
  <c r="L1540" i="1"/>
  <c r="M1540" i="1" s="1"/>
  <c r="L1538" i="1"/>
  <c r="L1536" i="1"/>
  <c r="M1536" i="1" s="1"/>
  <c r="L1534" i="1"/>
  <c r="L1532" i="1"/>
  <c r="M1532" i="1" s="1"/>
  <c r="N1532" i="1" s="1"/>
  <c r="L1530" i="1"/>
  <c r="L1528" i="1"/>
  <c r="M1528" i="1" s="1"/>
  <c r="L1526" i="1"/>
  <c r="L1524" i="1"/>
  <c r="L1522" i="1"/>
  <c r="L1520" i="1"/>
  <c r="M1520" i="1" s="1"/>
  <c r="L1518" i="1"/>
  <c r="L1516" i="1"/>
  <c r="M1516" i="1" s="1"/>
  <c r="L1514" i="1"/>
  <c r="L1512" i="1"/>
  <c r="M1512" i="1" s="1"/>
  <c r="N1512" i="1" s="1"/>
  <c r="L1510" i="1"/>
  <c r="L1508" i="1"/>
  <c r="M1508" i="1" s="1"/>
  <c r="L1506" i="1"/>
  <c r="L1504" i="1"/>
  <c r="M1504" i="1" s="1"/>
  <c r="L1502" i="1"/>
  <c r="L1500" i="1"/>
  <c r="L1498" i="1"/>
  <c r="L1496" i="1"/>
  <c r="M1496" i="1" s="1"/>
  <c r="L1494" i="1"/>
  <c r="L1492" i="1"/>
  <c r="M1492" i="1" s="1"/>
  <c r="N1492" i="1" s="1"/>
  <c r="L1490" i="1"/>
  <c r="L1488" i="1"/>
  <c r="M1488" i="1" s="1"/>
  <c r="L1486" i="1"/>
  <c r="L1484" i="1"/>
  <c r="M1484" i="1" s="1"/>
  <c r="L1482" i="1"/>
  <c r="L1480" i="1"/>
  <c r="L1478" i="1"/>
  <c r="L1476" i="1"/>
  <c r="M1476" i="1" s="1"/>
  <c r="L1474" i="1"/>
  <c r="L1472" i="1"/>
  <c r="M1472" i="1" s="1"/>
  <c r="L1470" i="1"/>
  <c r="L1468" i="1"/>
  <c r="M1468" i="1" s="1"/>
  <c r="N1468" i="1" s="1"/>
  <c r="L1466" i="1"/>
  <c r="L1464" i="1"/>
  <c r="M1464" i="1" s="1"/>
  <c r="L1462" i="1"/>
  <c r="L1460" i="1"/>
  <c r="L1458" i="1"/>
  <c r="L1456" i="1"/>
  <c r="M1456" i="1" s="1"/>
  <c r="L1454" i="1"/>
  <c r="L1452" i="1"/>
  <c r="M1452" i="1" s="1"/>
  <c r="L1450" i="1"/>
  <c r="L1448" i="1"/>
  <c r="M1448" i="1" s="1"/>
  <c r="N1448" i="1" s="1"/>
  <c r="L1446" i="1"/>
  <c r="L1444" i="1"/>
  <c r="M1444" i="1" s="1"/>
  <c r="L1442" i="1"/>
  <c r="L1440" i="1"/>
  <c r="M1440" i="1" s="1"/>
  <c r="L1438" i="1"/>
  <c r="L1436" i="1"/>
  <c r="L1434" i="1"/>
  <c r="L1432" i="1"/>
  <c r="M1432" i="1" s="1"/>
  <c r="L1430" i="1"/>
  <c r="L1428" i="1"/>
  <c r="M1428" i="1" s="1"/>
  <c r="N1428" i="1" s="1"/>
  <c r="L1426" i="1"/>
  <c r="L1424" i="1"/>
  <c r="M1424" i="1" s="1"/>
  <c r="L1422" i="1"/>
  <c r="L1420" i="1"/>
  <c r="M1420" i="1" s="1"/>
  <c r="L1418" i="1"/>
  <c r="L1416" i="1"/>
  <c r="L1414" i="1"/>
  <c r="L1412" i="1"/>
  <c r="M1412" i="1" s="1"/>
  <c r="L1410" i="1"/>
  <c r="L1408" i="1"/>
  <c r="M1408" i="1" s="1"/>
  <c r="L1406" i="1"/>
  <c r="L1404" i="1"/>
  <c r="M1404" i="1" s="1"/>
  <c r="N1404" i="1" s="1"/>
  <c r="L1402" i="1"/>
  <c r="L1400" i="1"/>
  <c r="M1400" i="1" s="1"/>
  <c r="L1398" i="1"/>
  <c r="L1396" i="1"/>
  <c r="L1394" i="1"/>
  <c r="L1392" i="1"/>
  <c r="M1392" i="1" s="1"/>
  <c r="L1390" i="1"/>
  <c r="L1388" i="1"/>
  <c r="M1388" i="1" s="1"/>
  <c r="L1386" i="1"/>
  <c r="L1384" i="1"/>
  <c r="M1384" i="1" s="1"/>
  <c r="N1384" i="1" s="1"/>
  <c r="L1382" i="1"/>
  <c r="L1380" i="1"/>
  <c r="M1380" i="1" s="1"/>
  <c r="L1378" i="1"/>
  <c r="L1376" i="1"/>
  <c r="M1376" i="1" s="1"/>
  <c r="L1374" i="1"/>
  <c r="L1372" i="1"/>
  <c r="L1370" i="1"/>
  <c r="L1368" i="1"/>
  <c r="M1368" i="1" s="1"/>
  <c r="L1366" i="1"/>
  <c r="L1364" i="1"/>
  <c r="M1364" i="1" s="1"/>
  <c r="N1364" i="1" s="1"/>
  <c r="L1362" i="1"/>
  <c r="L1360" i="1"/>
  <c r="M1360" i="1" s="1"/>
  <c r="L1358" i="1"/>
  <c r="L1356" i="1"/>
  <c r="M1356" i="1" s="1"/>
  <c r="L1354" i="1"/>
  <c r="L1352" i="1"/>
  <c r="L1350" i="1"/>
  <c r="L1348" i="1"/>
  <c r="M1348" i="1" s="1"/>
  <c r="L1346" i="1"/>
  <c r="L1344" i="1"/>
  <c r="M1344" i="1" s="1"/>
  <c r="L1342" i="1"/>
  <c r="L1340" i="1"/>
  <c r="M1340" i="1" s="1"/>
  <c r="N1340" i="1" s="1"/>
  <c r="L1338" i="1"/>
  <c r="L1336" i="1"/>
  <c r="M1336" i="1" s="1"/>
  <c r="L1334" i="1"/>
  <c r="L1332" i="1"/>
  <c r="L1330" i="1"/>
  <c r="L1328" i="1"/>
  <c r="M1328" i="1" s="1"/>
  <c r="L1326" i="1"/>
  <c r="L1324" i="1"/>
  <c r="M1324" i="1" s="1"/>
  <c r="L1322" i="1"/>
  <c r="L1320" i="1"/>
  <c r="M1320" i="1" s="1"/>
  <c r="N1320" i="1" s="1"/>
  <c r="L1318" i="1"/>
  <c r="L1316" i="1"/>
  <c r="M1316" i="1" s="1"/>
  <c r="L1314" i="1"/>
  <c r="L1312" i="1"/>
  <c r="M1312" i="1" s="1"/>
  <c r="L1310" i="1"/>
  <c r="L1308" i="1"/>
  <c r="L1306" i="1"/>
  <c r="L1304" i="1"/>
  <c r="M1304" i="1" s="1"/>
  <c r="L1302" i="1"/>
  <c r="L1300" i="1"/>
  <c r="M1300" i="1" s="1"/>
  <c r="N1300" i="1" s="1"/>
  <c r="L1298" i="1"/>
  <c r="L1296" i="1"/>
  <c r="M1296" i="1" s="1"/>
  <c r="L1294" i="1"/>
  <c r="L1292" i="1"/>
  <c r="M1292" i="1" s="1"/>
  <c r="L1290" i="1"/>
  <c r="L1288" i="1"/>
  <c r="L1286" i="1"/>
  <c r="L1284" i="1"/>
  <c r="M1284" i="1" s="1"/>
  <c r="L1282" i="1"/>
  <c r="L1280" i="1"/>
  <c r="M1280" i="1" s="1"/>
  <c r="L1278" i="1"/>
  <c r="L1276" i="1"/>
  <c r="M1276" i="1" s="1"/>
  <c r="N1276" i="1" s="1"/>
  <c r="L1274" i="1"/>
  <c r="L1272" i="1"/>
  <c r="M1272" i="1" s="1"/>
  <c r="L1270" i="1"/>
  <c r="L1268" i="1"/>
  <c r="L1266" i="1"/>
  <c r="L1264" i="1"/>
  <c r="M1264" i="1" s="1"/>
  <c r="L1262" i="1"/>
  <c r="L1260" i="1"/>
  <c r="M1260" i="1" s="1"/>
  <c r="L1258" i="1"/>
  <c r="L1256" i="1"/>
  <c r="M1256" i="1" s="1"/>
  <c r="N1256" i="1" s="1"/>
  <c r="L1254" i="1"/>
  <c r="L1252" i="1"/>
  <c r="M1252" i="1" s="1"/>
  <c r="L1250" i="1"/>
  <c r="L1248" i="1"/>
  <c r="M1248" i="1" s="1"/>
  <c r="L1246" i="1"/>
  <c r="L1244" i="1"/>
  <c r="L1242" i="1"/>
  <c r="L1240" i="1"/>
  <c r="M1240" i="1" s="1"/>
  <c r="L1238" i="1"/>
  <c r="L1236" i="1"/>
  <c r="M1236" i="1" s="1"/>
  <c r="N1236" i="1" s="1"/>
  <c r="L1234" i="1"/>
  <c r="L1232" i="1"/>
  <c r="M1232" i="1" s="1"/>
  <c r="L1230" i="1"/>
  <c r="L1228" i="1"/>
  <c r="M1228" i="1" s="1"/>
  <c r="L1226" i="1"/>
  <c r="L1224" i="1"/>
  <c r="L1222" i="1"/>
  <c r="L1220" i="1"/>
  <c r="M1220" i="1" s="1"/>
  <c r="L1218" i="1"/>
  <c r="L1216" i="1"/>
  <c r="M1216" i="1" s="1"/>
  <c r="L1214" i="1"/>
  <c r="L1212" i="1"/>
  <c r="M1212" i="1" s="1"/>
  <c r="N1212" i="1" s="1"/>
  <c r="L1210" i="1"/>
  <c r="L1208" i="1"/>
  <c r="M1208" i="1" s="1"/>
  <c r="L1206" i="1"/>
  <c r="L1204" i="1"/>
  <c r="L1202" i="1"/>
  <c r="L1200" i="1"/>
  <c r="M1200" i="1" s="1"/>
  <c r="L1198" i="1"/>
  <c r="L1196" i="1"/>
  <c r="M1196" i="1" s="1"/>
  <c r="L1194" i="1"/>
  <c r="L1192" i="1"/>
  <c r="M1192" i="1" s="1"/>
  <c r="N1192" i="1" s="1"/>
  <c r="L1190" i="1"/>
  <c r="L1188" i="1"/>
  <c r="M1188" i="1" s="1"/>
  <c r="L1186" i="1"/>
  <c r="L1184" i="1"/>
  <c r="M1184" i="1" s="1"/>
  <c r="L1182" i="1"/>
  <c r="L1180" i="1"/>
  <c r="L1178" i="1"/>
  <c r="L1176" i="1"/>
  <c r="M1176" i="1" s="1"/>
  <c r="L1174" i="1"/>
  <c r="L1172" i="1"/>
  <c r="M1172" i="1" s="1"/>
  <c r="N1172" i="1" s="1"/>
  <c r="L1170" i="1"/>
  <c r="L1168" i="1"/>
  <c r="M1168" i="1" s="1"/>
  <c r="L1166" i="1"/>
  <c r="L1164" i="1"/>
  <c r="L1162" i="1"/>
  <c r="L1160" i="1"/>
  <c r="M1160" i="1" s="1"/>
  <c r="N1160" i="1" s="1"/>
  <c r="L1158" i="1"/>
  <c r="L1156" i="1"/>
  <c r="L1154" i="1"/>
  <c r="L1152" i="1"/>
  <c r="M1152" i="1" s="1"/>
  <c r="L1150" i="1"/>
  <c r="L1148" i="1"/>
  <c r="M1148" i="1" s="1"/>
  <c r="N1148" i="1" s="1"/>
  <c r="L1146" i="1"/>
  <c r="L1144" i="1"/>
  <c r="L1142" i="1"/>
  <c r="L1140" i="1"/>
  <c r="M1140" i="1" s="1"/>
  <c r="N1140" i="1" s="1"/>
  <c r="L1138" i="1"/>
  <c r="L1136" i="1"/>
  <c r="M1136" i="1" s="1"/>
  <c r="L1134" i="1"/>
  <c r="L1132" i="1"/>
  <c r="L1130" i="1"/>
  <c r="L1128" i="1"/>
  <c r="M1128" i="1" s="1"/>
  <c r="N1128" i="1" s="1"/>
  <c r="L1126" i="1"/>
  <c r="L1124" i="1"/>
  <c r="L1122" i="1"/>
  <c r="L1120" i="1"/>
  <c r="M1120" i="1" s="1"/>
  <c r="L1118" i="1"/>
  <c r="L1116" i="1"/>
  <c r="M1116" i="1" s="1"/>
  <c r="N1116" i="1" s="1"/>
  <c r="L1114" i="1"/>
  <c r="L1112" i="1"/>
  <c r="L1110" i="1"/>
  <c r="L1108" i="1"/>
  <c r="M1108" i="1" s="1"/>
  <c r="N1108" i="1" s="1"/>
  <c r="L1106" i="1"/>
  <c r="L1104" i="1"/>
  <c r="M1104" i="1" s="1"/>
  <c r="L1102" i="1"/>
  <c r="L1100" i="1"/>
  <c r="L1098" i="1"/>
  <c r="L1096" i="1"/>
  <c r="M1096" i="1" s="1"/>
  <c r="N1096" i="1" s="1"/>
  <c r="L1094" i="1"/>
  <c r="L1092" i="1"/>
  <c r="L1090" i="1"/>
  <c r="L1088" i="1"/>
  <c r="M1088" i="1" s="1"/>
  <c r="L1086" i="1"/>
  <c r="L1084" i="1"/>
  <c r="M1084" i="1" s="1"/>
  <c r="N1084" i="1" s="1"/>
  <c r="L1082" i="1"/>
  <c r="L1080" i="1"/>
  <c r="L1078" i="1"/>
  <c r="L1076" i="1"/>
  <c r="M1076" i="1" s="1"/>
  <c r="N1076" i="1" s="1"/>
  <c r="L1074" i="1"/>
  <c r="L1072" i="1"/>
  <c r="M1072" i="1" s="1"/>
  <c r="L1070" i="1"/>
  <c r="L1068" i="1"/>
  <c r="L1066" i="1"/>
  <c r="L1064" i="1"/>
  <c r="M1064" i="1" s="1"/>
  <c r="N1064" i="1" s="1"/>
  <c r="L1062" i="1"/>
  <c r="L1060" i="1"/>
  <c r="L1058" i="1"/>
  <c r="L1056" i="1"/>
  <c r="M1056" i="1" s="1"/>
  <c r="L1054" i="1"/>
  <c r="L1052" i="1"/>
  <c r="M1052" i="1" s="1"/>
  <c r="N1052" i="1" s="1"/>
  <c r="L1050" i="1"/>
  <c r="L1048" i="1"/>
  <c r="L1046" i="1"/>
  <c r="L1044" i="1"/>
  <c r="M1044" i="1" s="1"/>
  <c r="N1044" i="1" s="1"/>
  <c r="L1042" i="1"/>
  <c r="L1040" i="1"/>
  <c r="M1040" i="1" s="1"/>
  <c r="L1038" i="1"/>
  <c r="L1036" i="1"/>
  <c r="L1034" i="1"/>
  <c r="L1032" i="1"/>
  <c r="M1032" i="1" s="1"/>
  <c r="N1032" i="1" s="1"/>
  <c r="L1030" i="1"/>
  <c r="L1028" i="1"/>
  <c r="L1026" i="1"/>
  <c r="L1024" i="1"/>
  <c r="M1024" i="1" s="1"/>
  <c r="L1022" i="1"/>
  <c r="L1020" i="1"/>
  <c r="M1020" i="1" s="1"/>
  <c r="N1020" i="1" s="1"/>
  <c r="L1018" i="1"/>
  <c r="L1016" i="1"/>
  <c r="L1014" i="1"/>
  <c r="L1012" i="1"/>
  <c r="M1012" i="1" s="1"/>
  <c r="N1012" i="1" s="1"/>
  <c r="L1010" i="1"/>
  <c r="L1008" i="1"/>
  <c r="M1008" i="1" s="1"/>
  <c r="L1006" i="1"/>
  <c r="L1004" i="1"/>
  <c r="L1002" i="1"/>
  <c r="L1000" i="1"/>
  <c r="M1000" i="1" s="1"/>
  <c r="N1000" i="1" s="1"/>
  <c r="L998" i="1"/>
  <c r="L996" i="1"/>
  <c r="L994" i="1"/>
  <c r="L992" i="1"/>
  <c r="M992" i="1" s="1"/>
  <c r="L990" i="1"/>
  <c r="L988" i="1"/>
  <c r="M988" i="1" s="1"/>
  <c r="N988" i="1" s="1"/>
  <c r="L986" i="1"/>
  <c r="L984" i="1"/>
  <c r="L982" i="1"/>
  <c r="L980" i="1"/>
  <c r="M980" i="1" s="1"/>
  <c r="N980" i="1" s="1"/>
  <c r="L978" i="1"/>
  <c r="L976" i="1"/>
  <c r="M976" i="1" s="1"/>
  <c r="L974" i="1"/>
  <c r="L972" i="1"/>
  <c r="L970" i="1"/>
  <c r="L968" i="1"/>
  <c r="M968" i="1" s="1"/>
  <c r="N968" i="1" s="1"/>
  <c r="L966" i="1"/>
  <c r="L964" i="1"/>
  <c r="L962" i="1"/>
  <c r="L960" i="1"/>
  <c r="M960" i="1" s="1"/>
  <c r="L958" i="1"/>
  <c r="L956" i="1"/>
  <c r="M956" i="1" s="1"/>
  <c r="N956" i="1" s="1"/>
  <c r="L954" i="1"/>
  <c r="L952" i="1"/>
  <c r="L950" i="1"/>
  <c r="L948" i="1"/>
  <c r="M948" i="1" s="1"/>
  <c r="N948" i="1" s="1"/>
  <c r="L946" i="1"/>
  <c r="L944" i="1"/>
  <c r="M944" i="1" s="1"/>
  <c r="L942" i="1"/>
  <c r="L940" i="1"/>
  <c r="L938" i="1"/>
  <c r="L936" i="1"/>
  <c r="M936" i="1" s="1"/>
  <c r="N936" i="1" s="1"/>
  <c r="L934" i="1"/>
  <c r="L932" i="1"/>
  <c r="L930" i="1"/>
  <c r="M931" i="1" s="1"/>
  <c r="L928" i="1"/>
  <c r="M928" i="1" s="1"/>
  <c r="N928" i="1" s="1"/>
  <c r="L926" i="1"/>
  <c r="L924" i="1"/>
  <c r="L922" i="1"/>
  <c r="L920" i="1"/>
  <c r="M920" i="1" s="1"/>
  <c r="N920" i="1" s="1"/>
  <c r="L918" i="1"/>
  <c r="L916" i="1"/>
  <c r="L914" i="1"/>
  <c r="M915" i="1" s="1"/>
  <c r="L912" i="1"/>
  <c r="M912" i="1" s="1"/>
  <c r="N912" i="1" s="1"/>
  <c r="L910" i="1"/>
  <c r="L908" i="1"/>
  <c r="L906" i="1"/>
  <c r="L904" i="1"/>
  <c r="M904" i="1" s="1"/>
  <c r="N904" i="1" s="1"/>
  <c r="L902" i="1"/>
  <c r="L900" i="1"/>
  <c r="L898" i="1"/>
  <c r="M899" i="1" s="1"/>
  <c r="L896" i="1"/>
  <c r="M896" i="1" s="1"/>
  <c r="N896" i="1" s="1"/>
  <c r="L894" i="1"/>
  <c r="L892" i="1"/>
  <c r="L890" i="1"/>
  <c r="L888" i="1"/>
  <c r="M888" i="1" s="1"/>
  <c r="N888" i="1" s="1"/>
  <c r="L886" i="1"/>
  <c r="L884" i="1"/>
  <c r="L882" i="1"/>
  <c r="M883" i="1" s="1"/>
  <c r="L880" i="1"/>
  <c r="M880" i="1" s="1"/>
  <c r="N880" i="1" s="1"/>
  <c r="L878" i="1"/>
  <c r="L876" i="1"/>
  <c r="L874" i="1"/>
  <c r="L872" i="1"/>
  <c r="M872" i="1" s="1"/>
  <c r="N872" i="1" s="1"/>
  <c r="L870" i="1"/>
  <c r="L868" i="1"/>
  <c r="L866" i="1"/>
  <c r="M867" i="1" s="1"/>
  <c r="L864" i="1"/>
  <c r="M864" i="1" s="1"/>
  <c r="N864" i="1" s="1"/>
  <c r="L862" i="1"/>
  <c r="L860" i="1"/>
  <c r="L858" i="1"/>
  <c r="L856" i="1"/>
  <c r="M856" i="1" s="1"/>
  <c r="N856" i="1" s="1"/>
  <c r="L854" i="1"/>
  <c r="L852" i="1"/>
  <c r="L850" i="1"/>
  <c r="M851" i="1" s="1"/>
  <c r="L848" i="1"/>
  <c r="M848" i="1" s="1"/>
  <c r="N848" i="1" s="1"/>
  <c r="L846" i="1"/>
  <c r="L844" i="1"/>
  <c r="L842" i="1"/>
  <c r="L840" i="1"/>
  <c r="M840" i="1" s="1"/>
  <c r="N840" i="1" s="1"/>
  <c r="L838" i="1"/>
  <c r="L836" i="1"/>
  <c r="L834" i="1"/>
  <c r="M835" i="1" s="1"/>
  <c r="L832" i="1"/>
  <c r="M832" i="1" s="1"/>
  <c r="N832" i="1" s="1"/>
  <c r="L830" i="1"/>
  <c r="L828" i="1"/>
  <c r="L826" i="1"/>
  <c r="L824" i="1"/>
  <c r="M824" i="1" s="1"/>
  <c r="N824" i="1" s="1"/>
  <c r="L822" i="1"/>
  <c r="L820" i="1"/>
  <c r="L818" i="1"/>
  <c r="M819" i="1" s="1"/>
  <c r="L816" i="1"/>
  <c r="M816" i="1" s="1"/>
  <c r="N816" i="1" s="1"/>
  <c r="L814" i="1"/>
  <c r="L812" i="1"/>
  <c r="L810" i="1"/>
  <c r="L808" i="1"/>
  <c r="M808" i="1" s="1"/>
  <c r="N808" i="1" s="1"/>
  <c r="L806" i="1"/>
  <c r="L804" i="1"/>
  <c r="L802" i="1"/>
  <c r="M803" i="1" s="1"/>
  <c r="L800" i="1"/>
  <c r="M800" i="1" s="1"/>
  <c r="N800" i="1" s="1"/>
  <c r="L798" i="1"/>
  <c r="L796" i="1"/>
  <c r="L794" i="1"/>
  <c r="L792" i="1"/>
  <c r="M792" i="1" s="1"/>
  <c r="N792" i="1" s="1"/>
  <c r="L790" i="1"/>
  <c r="L788" i="1"/>
  <c r="L786" i="1"/>
  <c r="M787" i="1" s="1"/>
  <c r="L784" i="1"/>
  <c r="M784" i="1" s="1"/>
  <c r="N784" i="1" s="1"/>
  <c r="L782" i="1"/>
  <c r="L780" i="1"/>
  <c r="L778" i="1"/>
  <c r="L776" i="1"/>
  <c r="M776" i="1" s="1"/>
  <c r="N776" i="1" s="1"/>
  <c r="L774" i="1"/>
  <c r="L772" i="1"/>
  <c r="L770" i="1"/>
  <c r="M771" i="1" s="1"/>
  <c r="L768" i="1"/>
  <c r="M768" i="1" s="1"/>
  <c r="N768" i="1" s="1"/>
  <c r="L766" i="1"/>
  <c r="L764" i="1"/>
  <c r="L762" i="1"/>
  <c r="L760" i="1"/>
  <c r="M760" i="1" s="1"/>
  <c r="N760" i="1" s="1"/>
  <c r="L758" i="1"/>
  <c r="L756" i="1"/>
  <c r="L754" i="1"/>
  <c r="M755" i="1" s="1"/>
  <c r="L752" i="1"/>
  <c r="M752" i="1" s="1"/>
  <c r="N752" i="1" s="1"/>
  <c r="L750" i="1"/>
  <c r="L748" i="1"/>
  <c r="L746" i="1"/>
  <c r="L744" i="1"/>
  <c r="M744" i="1" s="1"/>
  <c r="N744" i="1" s="1"/>
  <c r="L742" i="1"/>
  <c r="L740" i="1"/>
  <c r="L738" i="1"/>
  <c r="M739" i="1" s="1"/>
  <c r="L736" i="1"/>
  <c r="M736" i="1" s="1"/>
  <c r="N736" i="1" s="1"/>
  <c r="L734" i="1"/>
  <c r="L732" i="1"/>
  <c r="L730" i="1"/>
  <c r="L728" i="1"/>
  <c r="M728" i="1" s="1"/>
  <c r="N728" i="1" s="1"/>
  <c r="L726" i="1"/>
  <c r="L724" i="1"/>
  <c r="L722" i="1"/>
  <c r="M723" i="1" s="1"/>
  <c r="L720" i="1"/>
  <c r="M720" i="1" s="1"/>
  <c r="N720" i="1" s="1"/>
  <c r="L718" i="1"/>
  <c r="L716" i="1"/>
  <c r="L714" i="1"/>
  <c r="L712" i="1"/>
  <c r="M712" i="1" s="1"/>
  <c r="N712" i="1" s="1"/>
  <c r="L710" i="1"/>
  <c r="L708" i="1"/>
  <c r="L706" i="1"/>
  <c r="M707" i="1" s="1"/>
  <c r="L704" i="1"/>
  <c r="M704" i="1" s="1"/>
  <c r="N704" i="1" s="1"/>
  <c r="L702" i="1"/>
  <c r="L700" i="1"/>
  <c r="L698" i="1"/>
  <c r="L696" i="1"/>
  <c r="M696" i="1" s="1"/>
  <c r="N696" i="1" s="1"/>
  <c r="L694" i="1"/>
  <c r="L692" i="1"/>
  <c r="L690" i="1"/>
  <c r="M691" i="1" s="1"/>
  <c r="L688" i="1"/>
  <c r="M688" i="1" s="1"/>
  <c r="N688" i="1" s="1"/>
  <c r="L686" i="1"/>
  <c r="L684" i="1"/>
  <c r="L682" i="1"/>
  <c r="L680" i="1"/>
  <c r="M680" i="1" s="1"/>
  <c r="N680" i="1" s="1"/>
  <c r="L678" i="1"/>
  <c r="L676" i="1"/>
  <c r="L674" i="1"/>
  <c r="M675" i="1" s="1"/>
  <c r="L672" i="1"/>
  <c r="M672" i="1" s="1"/>
  <c r="N672" i="1" s="1"/>
  <c r="L670" i="1"/>
  <c r="L668" i="1"/>
  <c r="L666" i="1"/>
  <c r="L664" i="1"/>
  <c r="M664" i="1" s="1"/>
  <c r="N664" i="1" s="1"/>
  <c r="L662" i="1"/>
  <c r="L660" i="1"/>
  <c r="L658" i="1"/>
  <c r="M659" i="1" s="1"/>
  <c r="L656" i="1"/>
  <c r="M656" i="1" s="1"/>
  <c r="N656" i="1" s="1"/>
  <c r="L654" i="1"/>
  <c r="L652" i="1"/>
  <c r="L650" i="1"/>
  <c r="L648" i="1"/>
  <c r="M648" i="1" s="1"/>
  <c r="N648" i="1" s="1"/>
  <c r="L646" i="1"/>
  <c r="L644" i="1"/>
  <c r="L642" i="1"/>
  <c r="M643" i="1" s="1"/>
  <c r="L640" i="1"/>
  <c r="M640" i="1" s="1"/>
  <c r="N640" i="1" s="1"/>
  <c r="L638" i="1"/>
  <c r="L636" i="1"/>
  <c r="L634" i="1"/>
  <c r="L632" i="1"/>
  <c r="M632" i="1" s="1"/>
  <c r="N632" i="1" s="1"/>
  <c r="L630" i="1"/>
  <c r="L628" i="1"/>
  <c r="L626" i="1"/>
  <c r="M627" i="1" s="1"/>
  <c r="L624" i="1"/>
  <c r="M624" i="1" s="1"/>
  <c r="N624" i="1" s="1"/>
  <c r="L622" i="1"/>
  <c r="L620" i="1"/>
  <c r="L618" i="1"/>
  <c r="L616" i="1"/>
  <c r="M616" i="1" s="1"/>
  <c r="N616" i="1" s="1"/>
  <c r="L614" i="1"/>
  <c r="L612" i="1"/>
  <c r="L610" i="1"/>
  <c r="M611" i="1" s="1"/>
  <c r="L608" i="1"/>
  <c r="M608" i="1" s="1"/>
  <c r="N608" i="1" s="1"/>
  <c r="L606" i="1"/>
  <c r="L604" i="1"/>
  <c r="L602" i="1"/>
  <c r="L600" i="1"/>
  <c r="M600" i="1" s="1"/>
  <c r="N600" i="1" s="1"/>
  <c r="L598" i="1"/>
  <c r="L596" i="1"/>
  <c r="L594" i="1"/>
  <c r="L592" i="1"/>
  <c r="M592" i="1" s="1"/>
  <c r="N592" i="1" s="1"/>
  <c r="L590" i="1"/>
  <c r="L588" i="1"/>
  <c r="L586" i="1"/>
  <c r="L584" i="1"/>
  <c r="M584" i="1" s="1"/>
  <c r="N584" i="1" s="1"/>
  <c r="L582" i="1"/>
  <c r="L580" i="1"/>
  <c r="L578" i="1"/>
  <c r="L576" i="1"/>
  <c r="M576" i="1" s="1"/>
  <c r="N576" i="1" s="1"/>
  <c r="L574" i="1"/>
  <c r="L572" i="1"/>
  <c r="L570" i="1"/>
  <c r="L568" i="1"/>
  <c r="M568" i="1" s="1"/>
  <c r="N568" i="1" s="1"/>
  <c r="L566" i="1"/>
  <c r="L564" i="1"/>
  <c r="L562" i="1"/>
  <c r="L560" i="1"/>
  <c r="M560" i="1" s="1"/>
  <c r="N560" i="1" s="1"/>
  <c r="L558" i="1"/>
  <c r="L556" i="1"/>
  <c r="L554" i="1"/>
  <c r="L552" i="1"/>
  <c r="M552" i="1" s="1"/>
  <c r="N552" i="1" s="1"/>
  <c r="L550" i="1"/>
  <c r="L548" i="1"/>
  <c r="L546" i="1"/>
  <c r="L544" i="1"/>
  <c r="M544" i="1" s="1"/>
  <c r="N544" i="1" s="1"/>
  <c r="L542" i="1"/>
  <c r="L540" i="1"/>
  <c r="L538" i="1"/>
  <c r="L536" i="1"/>
  <c r="M536" i="1" s="1"/>
  <c r="N536" i="1" s="1"/>
  <c r="L534" i="1"/>
  <c r="L532" i="1"/>
  <c r="L530" i="1"/>
  <c r="L528" i="1"/>
  <c r="M528" i="1" s="1"/>
  <c r="N528" i="1" s="1"/>
  <c r="L526" i="1"/>
  <c r="L524" i="1"/>
  <c r="L522" i="1"/>
  <c r="L520" i="1"/>
  <c r="M520" i="1" s="1"/>
  <c r="N520" i="1" s="1"/>
  <c r="L518" i="1"/>
  <c r="L516" i="1"/>
  <c r="L514" i="1"/>
  <c r="L512" i="1"/>
  <c r="M512" i="1" s="1"/>
  <c r="N512" i="1" s="1"/>
  <c r="L510" i="1"/>
  <c r="L508" i="1"/>
  <c r="L506" i="1"/>
  <c r="L504" i="1"/>
  <c r="M504" i="1" s="1"/>
  <c r="N504" i="1" s="1"/>
  <c r="L502" i="1"/>
  <c r="L500" i="1"/>
  <c r="L498" i="1"/>
  <c r="L496" i="1"/>
  <c r="M496" i="1" s="1"/>
  <c r="N496" i="1" s="1"/>
  <c r="L494" i="1"/>
  <c r="L492" i="1"/>
  <c r="L490" i="1"/>
  <c r="L488" i="1"/>
  <c r="M488" i="1" s="1"/>
  <c r="N488" i="1" s="1"/>
  <c r="L486" i="1"/>
  <c r="L484" i="1"/>
  <c r="L482" i="1"/>
  <c r="L480" i="1"/>
  <c r="M480" i="1" s="1"/>
  <c r="N480" i="1" s="1"/>
  <c r="L478" i="1"/>
  <c r="L476" i="1"/>
  <c r="L474" i="1"/>
  <c r="L472" i="1"/>
  <c r="M472" i="1" s="1"/>
  <c r="N472" i="1" s="1"/>
  <c r="L470" i="1"/>
  <c r="L468" i="1"/>
  <c r="L466" i="1"/>
  <c r="L464" i="1"/>
  <c r="M464" i="1" s="1"/>
  <c r="N464" i="1" s="1"/>
  <c r="L462" i="1"/>
  <c r="L460" i="1"/>
  <c r="L458" i="1"/>
  <c r="L456" i="1"/>
  <c r="M456" i="1" s="1"/>
  <c r="N456" i="1" s="1"/>
  <c r="L454" i="1"/>
  <c r="L452" i="1"/>
  <c r="L450" i="1"/>
  <c r="L448" i="1"/>
  <c r="M448" i="1" s="1"/>
  <c r="N448" i="1" s="1"/>
  <c r="L446" i="1"/>
  <c r="L444" i="1"/>
  <c r="L442" i="1"/>
  <c r="L440" i="1"/>
  <c r="M440" i="1" s="1"/>
  <c r="N440" i="1" s="1"/>
  <c r="L438" i="1"/>
  <c r="L436" i="1"/>
  <c r="L434" i="1"/>
  <c r="L432" i="1"/>
  <c r="M432" i="1" s="1"/>
  <c r="N432" i="1" s="1"/>
  <c r="L430" i="1"/>
  <c r="L428" i="1"/>
  <c r="L426" i="1"/>
  <c r="L424" i="1"/>
  <c r="M424" i="1" s="1"/>
  <c r="N424" i="1" s="1"/>
  <c r="L422" i="1"/>
  <c r="L420" i="1"/>
  <c r="L418" i="1"/>
  <c r="L416" i="1"/>
  <c r="M416" i="1" s="1"/>
  <c r="N416" i="1" s="1"/>
  <c r="L414" i="1"/>
  <c r="L412" i="1"/>
  <c r="L410" i="1"/>
  <c r="L408" i="1"/>
  <c r="M408" i="1" s="1"/>
  <c r="N408" i="1" s="1"/>
  <c r="L406" i="1"/>
  <c r="L404" i="1"/>
  <c r="L402" i="1"/>
  <c r="L400" i="1"/>
  <c r="M400" i="1" s="1"/>
  <c r="N400" i="1" s="1"/>
  <c r="L398" i="1"/>
  <c r="L396" i="1"/>
  <c r="L394" i="1"/>
  <c r="L392" i="1"/>
  <c r="M392" i="1" s="1"/>
  <c r="N392" i="1" s="1"/>
  <c r="L390" i="1"/>
  <c r="L388" i="1"/>
  <c r="L386" i="1"/>
  <c r="L384" i="1"/>
  <c r="M384" i="1" s="1"/>
  <c r="N384" i="1" s="1"/>
  <c r="L382" i="1"/>
  <c r="L380" i="1"/>
  <c r="L378" i="1"/>
  <c r="L376" i="1"/>
  <c r="M376" i="1" s="1"/>
  <c r="N376" i="1" s="1"/>
  <c r="L374" i="1"/>
  <c r="L372" i="1"/>
  <c r="L370" i="1"/>
  <c r="L368" i="1"/>
  <c r="M368" i="1" s="1"/>
  <c r="N368" i="1" s="1"/>
  <c r="L366" i="1"/>
  <c r="L364" i="1"/>
  <c r="L362" i="1"/>
  <c r="L360" i="1"/>
  <c r="M360" i="1" s="1"/>
  <c r="N360" i="1" s="1"/>
  <c r="L358" i="1"/>
  <c r="L356" i="1"/>
  <c r="L354" i="1"/>
  <c r="L352" i="1"/>
  <c r="M352" i="1" s="1"/>
  <c r="N352" i="1" s="1"/>
  <c r="L350" i="1"/>
  <c r="L348" i="1"/>
  <c r="L346" i="1"/>
  <c r="L344" i="1"/>
  <c r="M344" i="1" s="1"/>
  <c r="N344" i="1" s="1"/>
  <c r="L342" i="1"/>
  <c r="L340" i="1"/>
  <c r="L338" i="1"/>
  <c r="L336" i="1"/>
  <c r="M336" i="1" s="1"/>
  <c r="N336" i="1" s="1"/>
  <c r="L334" i="1"/>
  <c r="L332" i="1"/>
  <c r="L330" i="1"/>
  <c r="L328" i="1"/>
  <c r="M328" i="1" s="1"/>
  <c r="N328" i="1" s="1"/>
  <c r="L326" i="1"/>
  <c r="L324" i="1"/>
  <c r="L322" i="1"/>
  <c r="L320" i="1"/>
  <c r="M320" i="1" s="1"/>
  <c r="N320" i="1" s="1"/>
  <c r="L318" i="1"/>
  <c r="L316" i="1"/>
  <c r="L314" i="1"/>
  <c r="L312" i="1"/>
  <c r="M312" i="1" s="1"/>
  <c r="N312" i="1" s="1"/>
  <c r="L310" i="1"/>
  <c r="L308" i="1"/>
  <c r="L306" i="1"/>
  <c r="L304" i="1"/>
  <c r="M304" i="1" s="1"/>
  <c r="N304" i="1" s="1"/>
  <c r="L302" i="1"/>
  <c r="L300" i="1"/>
  <c r="L298" i="1"/>
  <c r="L296" i="1"/>
  <c r="M296" i="1" s="1"/>
  <c r="N296" i="1" s="1"/>
  <c r="L294" i="1"/>
  <c r="L292" i="1"/>
  <c r="L290" i="1"/>
  <c r="L288" i="1"/>
  <c r="M288" i="1" s="1"/>
  <c r="N288" i="1" s="1"/>
  <c r="L286" i="1"/>
  <c r="L284" i="1"/>
  <c r="L282" i="1"/>
  <c r="L280" i="1"/>
  <c r="M280" i="1" s="1"/>
  <c r="N280" i="1" s="1"/>
  <c r="L278" i="1"/>
  <c r="L276" i="1"/>
  <c r="L274" i="1"/>
  <c r="L272" i="1"/>
  <c r="M272" i="1" s="1"/>
  <c r="N272" i="1" s="1"/>
  <c r="L270" i="1"/>
  <c r="L268" i="1"/>
  <c r="L266" i="1"/>
  <c r="L264" i="1"/>
  <c r="M264" i="1" s="1"/>
  <c r="N264" i="1" s="1"/>
  <c r="L262" i="1"/>
  <c r="L260" i="1"/>
  <c r="L258" i="1"/>
  <c r="L256" i="1"/>
  <c r="M256" i="1" s="1"/>
  <c r="N256" i="1" s="1"/>
  <c r="L254" i="1"/>
  <c r="L252" i="1"/>
  <c r="L250" i="1"/>
  <c r="L248" i="1"/>
  <c r="M248" i="1" s="1"/>
  <c r="N248" i="1" s="1"/>
  <c r="L246" i="1"/>
  <c r="L244" i="1"/>
  <c r="L242" i="1"/>
  <c r="L240" i="1"/>
  <c r="M240" i="1" s="1"/>
  <c r="N240" i="1" s="1"/>
  <c r="L238" i="1"/>
  <c r="L236" i="1"/>
  <c r="L234" i="1"/>
  <c r="L232" i="1"/>
  <c r="M232" i="1" s="1"/>
  <c r="N232" i="1" s="1"/>
  <c r="L230" i="1"/>
  <c r="L228" i="1"/>
  <c r="L226" i="1"/>
  <c r="L224" i="1"/>
  <c r="M224" i="1" s="1"/>
  <c r="N224" i="1" s="1"/>
  <c r="L222" i="1"/>
  <c r="L220" i="1"/>
  <c r="L218" i="1"/>
  <c r="L216" i="1"/>
  <c r="M216" i="1" s="1"/>
  <c r="N216" i="1" s="1"/>
  <c r="L214" i="1"/>
  <c r="L212" i="1"/>
  <c r="L210" i="1"/>
  <c r="L208" i="1"/>
  <c r="M208" i="1" s="1"/>
  <c r="N208" i="1" s="1"/>
  <c r="L206" i="1"/>
  <c r="L204" i="1"/>
  <c r="L202" i="1"/>
  <c r="L200" i="1"/>
  <c r="M200" i="1" s="1"/>
  <c r="N200" i="1" s="1"/>
  <c r="L198" i="1"/>
  <c r="L196" i="1"/>
  <c r="L194" i="1"/>
  <c r="L192" i="1"/>
  <c r="M192" i="1" s="1"/>
  <c r="N192" i="1" s="1"/>
  <c r="L190" i="1"/>
  <c r="L188" i="1"/>
  <c r="L186" i="1"/>
  <c r="L184" i="1"/>
  <c r="M184" i="1" s="1"/>
  <c r="N184" i="1" s="1"/>
  <c r="L182" i="1"/>
  <c r="L180" i="1"/>
  <c r="L178" i="1"/>
  <c r="L176" i="1"/>
  <c r="M176" i="1" s="1"/>
  <c r="N176" i="1" s="1"/>
  <c r="L174" i="1"/>
  <c r="L172" i="1"/>
  <c r="L170" i="1"/>
  <c r="L168" i="1"/>
  <c r="M168" i="1" s="1"/>
  <c r="N168" i="1" s="1"/>
  <c r="L166" i="1"/>
  <c r="L164" i="1"/>
  <c r="L162" i="1"/>
  <c r="L160" i="1"/>
  <c r="M160" i="1" s="1"/>
  <c r="N160" i="1" s="1"/>
  <c r="L158" i="1"/>
  <c r="L156" i="1"/>
  <c r="L154" i="1"/>
  <c r="L152" i="1"/>
  <c r="M152" i="1" s="1"/>
  <c r="N152" i="1" s="1"/>
  <c r="L150" i="1"/>
  <c r="L148" i="1"/>
  <c r="L146" i="1"/>
  <c r="L144" i="1"/>
  <c r="M144" i="1" s="1"/>
  <c r="N144" i="1" s="1"/>
  <c r="L142" i="1"/>
  <c r="L140" i="1"/>
  <c r="L138" i="1"/>
  <c r="L136" i="1"/>
  <c r="M136" i="1" s="1"/>
  <c r="N136" i="1" s="1"/>
  <c r="L134" i="1"/>
  <c r="L132" i="1"/>
  <c r="L130" i="1"/>
  <c r="L128" i="1"/>
  <c r="M128" i="1" s="1"/>
  <c r="N128" i="1" s="1"/>
  <c r="L126" i="1"/>
  <c r="L124" i="1"/>
  <c r="L122" i="1"/>
  <c r="L120" i="1"/>
  <c r="M120" i="1" s="1"/>
  <c r="N120" i="1" s="1"/>
  <c r="L118" i="1"/>
  <c r="L116" i="1"/>
  <c r="L114" i="1"/>
  <c r="L112" i="1"/>
  <c r="M112" i="1" s="1"/>
  <c r="N112" i="1" s="1"/>
  <c r="L110" i="1"/>
  <c r="L108" i="1"/>
  <c r="L106" i="1"/>
  <c r="L104" i="1"/>
  <c r="M104" i="1" s="1"/>
  <c r="N104" i="1" s="1"/>
  <c r="L102" i="1"/>
  <c r="L100" i="1"/>
  <c r="L98" i="1"/>
  <c r="L96" i="1"/>
  <c r="L94" i="1"/>
  <c r="L92" i="1"/>
  <c r="L90" i="1"/>
  <c r="L88" i="1"/>
  <c r="L86" i="1"/>
  <c r="L84" i="1"/>
  <c r="L82" i="1"/>
  <c r="L80" i="1"/>
  <c r="L78" i="1"/>
  <c r="L76" i="1"/>
  <c r="L74" i="1"/>
  <c r="L72" i="1"/>
  <c r="L70" i="1"/>
  <c r="L68" i="1"/>
  <c r="L66" i="1"/>
  <c r="L64" i="1"/>
  <c r="L62" i="1"/>
  <c r="L60" i="1"/>
  <c r="L58" i="1"/>
  <c r="L56" i="1"/>
  <c r="L54" i="1"/>
  <c r="L52" i="1"/>
  <c r="L50" i="1"/>
  <c r="L48" i="1"/>
  <c r="L46" i="1"/>
  <c r="L44" i="1"/>
  <c r="L42" i="1"/>
  <c r="L40" i="1"/>
  <c r="L38" i="1"/>
  <c r="L36" i="1"/>
  <c r="L34" i="1"/>
  <c r="L32" i="1"/>
  <c r="L30" i="1"/>
  <c r="L28" i="1"/>
  <c r="L26" i="1"/>
  <c r="L24" i="1"/>
  <c r="L22" i="1"/>
  <c r="L20" i="1"/>
  <c r="L18" i="1"/>
  <c r="L16" i="1"/>
  <c r="L14" i="1"/>
  <c r="L12" i="1"/>
  <c r="L10" i="1"/>
  <c r="L8" i="1"/>
  <c r="L6" i="1"/>
  <c r="L4" i="1"/>
  <c r="Q5" i="1"/>
  <c r="S9" i="1"/>
  <c r="Q9" i="1"/>
  <c r="R13" i="1"/>
  <c r="Q17" i="1"/>
  <c r="M2015" i="1"/>
  <c r="M2011" i="1"/>
  <c r="M2007" i="1"/>
  <c r="M2003" i="1"/>
  <c r="M1999" i="1"/>
  <c r="M1995" i="1"/>
  <c r="M1991" i="1"/>
  <c r="M1987" i="1"/>
  <c r="M1983" i="1"/>
  <c r="M1979" i="1"/>
  <c r="M1975" i="1"/>
  <c r="M1971" i="1"/>
  <c r="M1967" i="1"/>
  <c r="M1963" i="1"/>
  <c r="M1959" i="1"/>
  <c r="M1955" i="1"/>
  <c r="M1951" i="1"/>
  <c r="M1947" i="1"/>
  <c r="M1943" i="1"/>
  <c r="M1939" i="1"/>
  <c r="M1935" i="1"/>
  <c r="M1931" i="1"/>
  <c r="M1927" i="1"/>
  <c r="M1923" i="1"/>
  <c r="M1919" i="1"/>
  <c r="M1915" i="1"/>
  <c r="M1911" i="1"/>
  <c r="M1907" i="1"/>
  <c r="M1903" i="1"/>
  <c r="M1899" i="1"/>
  <c r="M1895" i="1"/>
  <c r="M1891" i="1"/>
  <c r="M1887" i="1"/>
  <c r="M1883" i="1"/>
  <c r="M1879" i="1"/>
  <c r="M1875" i="1"/>
  <c r="M1871" i="1"/>
  <c r="M1867" i="1"/>
  <c r="M1863" i="1"/>
  <c r="M1859" i="1"/>
  <c r="M1855" i="1"/>
  <c r="M1851" i="1"/>
  <c r="M1847" i="1"/>
  <c r="M1843" i="1"/>
  <c r="M1839" i="1"/>
  <c r="M1835" i="1"/>
  <c r="M1831" i="1"/>
  <c r="M1827" i="1"/>
  <c r="M1823" i="1"/>
  <c r="M1819" i="1"/>
  <c r="M1815" i="1"/>
  <c r="M1811" i="1"/>
  <c r="M1807" i="1"/>
  <c r="M1803" i="1"/>
  <c r="M1799" i="1"/>
  <c r="M1795" i="1"/>
  <c r="M1791" i="1"/>
  <c r="M1787" i="1"/>
  <c r="M1783" i="1"/>
  <c r="M1779" i="1"/>
  <c r="M1775" i="1"/>
  <c r="M1771" i="1"/>
  <c r="M1767" i="1"/>
  <c r="M1763" i="1"/>
  <c r="M1759" i="1"/>
  <c r="M1755" i="1"/>
  <c r="M1751" i="1"/>
  <c r="M1747" i="1"/>
  <c r="M1743" i="1"/>
  <c r="M1739" i="1"/>
  <c r="M1735" i="1"/>
  <c r="M1731" i="1"/>
  <c r="M1727" i="1"/>
  <c r="M1723" i="1"/>
  <c r="M1719" i="1"/>
  <c r="M1715" i="1"/>
  <c r="M1711" i="1"/>
  <c r="M1707" i="1"/>
  <c r="M1703" i="1"/>
  <c r="M1699" i="1"/>
  <c r="M1695" i="1"/>
  <c r="M1691" i="1"/>
  <c r="M1687" i="1"/>
  <c r="M1683" i="1"/>
  <c r="M1679" i="1"/>
  <c r="M1675" i="1"/>
  <c r="M1671" i="1"/>
  <c r="M1667" i="1"/>
  <c r="M1663" i="1"/>
  <c r="M1659" i="1"/>
  <c r="M1655" i="1"/>
  <c r="M1651" i="1"/>
  <c r="M1647" i="1"/>
  <c r="M1643" i="1"/>
  <c r="M1639" i="1"/>
  <c r="M1635" i="1"/>
  <c r="M1631" i="1"/>
  <c r="M1627" i="1"/>
  <c r="M1623" i="1"/>
  <c r="M1619" i="1"/>
  <c r="M1615" i="1"/>
  <c r="M1611" i="1"/>
  <c r="M1607" i="1"/>
  <c r="M1603" i="1"/>
  <c r="M1599" i="1"/>
  <c r="M1595" i="1"/>
  <c r="M1591" i="1"/>
  <c r="M1587" i="1"/>
  <c r="M1583" i="1"/>
  <c r="M1579" i="1"/>
  <c r="M1575" i="1"/>
  <c r="M1571" i="1"/>
  <c r="M1567" i="1"/>
  <c r="M1563" i="1"/>
  <c r="M1559" i="1"/>
  <c r="M1555" i="1"/>
  <c r="M1551" i="1"/>
  <c r="M1547" i="1"/>
  <c r="M1543" i="1"/>
  <c r="M1539" i="1"/>
  <c r="M1535" i="1"/>
  <c r="M1531" i="1"/>
  <c r="M1527" i="1"/>
  <c r="M1523" i="1"/>
  <c r="M1519" i="1"/>
  <c r="M1515" i="1"/>
  <c r="M1511" i="1"/>
  <c r="M1507" i="1"/>
  <c r="M1503" i="1"/>
  <c r="M1499" i="1"/>
  <c r="M1495" i="1"/>
  <c r="M1491" i="1"/>
  <c r="M1487" i="1"/>
  <c r="M1483" i="1"/>
  <c r="M1479" i="1"/>
  <c r="M1475" i="1"/>
  <c r="M1471" i="1"/>
  <c r="M1467" i="1"/>
  <c r="M1463" i="1"/>
  <c r="M1459" i="1"/>
  <c r="M1455" i="1"/>
  <c r="M1451" i="1"/>
  <c r="M1447" i="1"/>
  <c r="M1443" i="1"/>
  <c r="M1439" i="1"/>
  <c r="M1435" i="1"/>
  <c r="M1431" i="1"/>
  <c r="M1427" i="1"/>
  <c r="M1423" i="1"/>
  <c r="M1419" i="1"/>
  <c r="M1415" i="1"/>
  <c r="M1411" i="1"/>
  <c r="M1407" i="1"/>
  <c r="M1403" i="1"/>
  <c r="M1399" i="1"/>
  <c r="M1395" i="1"/>
  <c r="M1391" i="1"/>
  <c r="M1387" i="1"/>
  <c r="M1383" i="1"/>
  <c r="M1379" i="1"/>
  <c r="M1375" i="1"/>
  <c r="M1371" i="1"/>
  <c r="M1367" i="1"/>
  <c r="M1363" i="1"/>
  <c r="M1359" i="1"/>
  <c r="M1355" i="1"/>
  <c r="M1351" i="1"/>
  <c r="M1347" i="1"/>
  <c r="M1343" i="1"/>
  <c r="M1339" i="1"/>
  <c r="M1335" i="1"/>
  <c r="M1331" i="1"/>
  <c r="M1327" i="1"/>
  <c r="M1323" i="1"/>
  <c r="M1319" i="1"/>
  <c r="M1315" i="1"/>
  <c r="M1311" i="1"/>
  <c r="M1307" i="1"/>
  <c r="M1303" i="1"/>
  <c r="M1299" i="1"/>
  <c r="M1295" i="1"/>
  <c r="M1291" i="1"/>
  <c r="M1287" i="1"/>
  <c r="M1283" i="1"/>
  <c r="M1279" i="1"/>
  <c r="M1275" i="1"/>
  <c r="M1271" i="1"/>
  <c r="M1267" i="1"/>
  <c r="M1263" i="1"/>
  <c r="M1259" i="1"/>
  <c r="M1255" i="1"/>
  <c r="M1251" i="1"/>
  <c r="M1247" i="1"/>
  <c r="M1243" i="1"/>
  <c r="M1239" i="1"/>
  <c r="M1235" i="1"/>
  <c r="M1231" i="1"/>
  <c r="M1227" i="1"/>
  <c r="M1223" i="1"/>
  <c r="M1219" i="1"/>
  <c r="M1215" i="1"/>
  <c r="M1211" i="1"/>
  <c r="M1207" i="1"/>
  <c r="M1203" i="1"/>
  <c r="M1199" i="1"/>
  <c r="M1195" i="1"/>
  <c r="M1191" i="1"/>
  <c r="M1187" i="1"/>
  <c r="M1183" i="1"/>
  <c r="M1179" i="1"/>
  <c r="M1175" i="1"/>
  <c r="M1171" i="1"/>
  <c r="M1167" i="1"/>
  <c r="M1163" i="1"/>
  <c r="M1159" i="1"/>
  <c r="M1155" i="1"/>
  <c r="M1151" i="1"/>
  <c r="M1147" i="1"/>
  <c r="M1143" i="1"/>
  <c r="M1139" i="1"/>
  <c r="M1135" i="1"/>
  <c r="M1131" i="1"/>
  <c r="M1127" i="1"/>
  <c r="M1123" i="1"/>
  <c r="M1119" i="1"/>
  <c r="M1115" i="1"/>
  <c r="M1111" i="1"/>
  <c r="M1107" i="1"/>
  <c r="M1103" i="1"/>
  <c r="M1099" i="1"/>
  <c r="M1095" i="1"/>
  <c r="M1091" i="1"/>
  <c r="M1087" i="1"/>
  <c r="M1083" i="1"/>
  <c r="M1079" i="1"/>
  <c r="M1075" i="1"/>
  <c r="M1071" i="1"/>
  <c r="M1067" i="1"/>
  <c r="M1063" i="1"/>
  <c r="M1059" i="1"/>
  <c r="M1055" i="1"/>
  <c r="M1051" i="1"/>
  <c r="M1047" i="1"/>
  <c r="M1043" i="1"/>
  <c r="M1039" i="1"/>
  <c r="M1035" i="1"/>
  <c r="M1031" i="1"/>
  <c r="M1027" i="1"/>
  <c r="M1023" i="1"/>
  <c r="M1019" i="1"/>
  <c r="M1015" i="1"/>
  <c r="M1011" i="1"/>
  <c r="M1007" i="1"/>
  <c r="M1003" i="1"/>
  <c r="M999" i="1"/>
  <c r="M995" i="1"/>
  <c r="M991" i="1"/>
  <c r="M987" i="1"/>
  <c r="M983" i="1"/>
  <c r="M979" i="1"/>
  <c r="M975" i="1"/>
  <c r="M971" i="1"/>
  <c r="M967" i="1"/>
  <c r="M963" i="1"/>
  <c r="M959" i="1"/>
  <c r="M955" i="1"/>
  <c r="M951" i="1"/>
  <c r="M947" i="1"/>
  <c r="M943" i="1"/>
  <c r="M939" i="1"/>
  <c r="M935" i="1"/>
  <c r="M927" i="1"/>
  <c r="M923" i="1"/>
  <c r="M919" i="1"/>
  <c r="M911" i="1"/>
  <c r="M907" i="1"/>
  <c r="M903" i="1"/>
  <c r="M895" i="1"/>
  <c r="M891" i="1"/>
  <c r="M887" i="1"/>
  <c r="M879" i="1"/>
  <c r="M875" i="1"/>
  <c r="M871" i="1"/>
  <c r="M863" i="1"/>
  <c r="M859" i="1"/>
  <c r="M855" i="1"/>
  <c r="M847" i="1"/>
  <c r="M843" i="1"/>
  <c r="M839" i="1"/>
  <c r="M831" i="1"/>
  <c r="M827" i="1"/>
  <c r="M823" i="1"/>
  <c r="M815" i="1"/>
  <c r="M811" i="1"/>
  <c r="M807" i="1"/>
  <c r="M799" i="1"/>
  <c r="M795" i="1"/>
  <c r="M791" i="1"/>
  <c r="M783" i="1"/>
  <c r="M779" i="1"/>
  <c r="M775" i="1"/>
  <c r="M767" i="1"/>
  <c r="M763" i="1"/>
  <c r="M759" i="1"/>
  <c r="M751" i="1"/>
  <c r="M747" i="1"/>
  <c r="M743" i="1"/>
  <c r="M735" i="1"/>
  <c r="M731" i="1"/>
  <c r="M727" i="1"/>
  <c r="M719" i="1"/>
  <c r="M715" i="1"/>
  <c r="M711" i="1"/>
  <c r="M703" i="1"/>
  <c r="M699" i="1"/>
  <c r="M695" i="1"/>
  <c r="M687" i="1"/>
  <c r="M683" i="1"/>
  <c r="M679" i="1"/>
  <c r="M671" i="1"/>
  <c r="M667" i="1"/>
  <c r="M663" i="1"/>
  <c r="M655" i="1"/>
  <c r="M651" i="1"/>
  <c r="M647" i="1"/>
  <c r="M639" i="1"/>
  <c r="M635" i="1"/>
  <c r="M631" i="1"/>
  <c r="M623" i="1"/>
  <c r="M619" i="1"/>
  <c r="M615" i="1"/>
  <c r="M607" i="1"/>
  <c r="M603" i="1"/>
  <c r="M599" i="1"/>
  <c r="M595" i="1"/>
  <c r="M591" i="1"/>
  <c r="M587" i="1"/>
  <c r="M583" i="1"/>
  <c r="M579" i="1"/>
  <c r="M575" i="1"/>
  <c r="M571" i="1"/>
  <c r="M567" i="1"/>
  <c r="M563" i="1"/>
  <c r="M559" i="1"/>
  <c r="M555" i="1"/>
  <c r="M551" i="1"/>
  <c r="M547" i="1"/>
  <c r="M543" i="1"/>
  <c r="M539" i="1"/>
  <c r="M535" i="1"/>
  <c r="M531" i="1"/>
  <c r="M527" i="1"/>
  <c r="M523" i="1"/>
  <c r="M519" i="1"/>
  <c r="M515" i="1"/>
  <c r="M511" i="1"/>
  <c r="M507" i="1"/>
  <c r="M503" i="1"/>
  <c r="M499" i="1"/>
  <c r="M495" i="1"/>
  <c r="M491" i="1"/>
  <c r="M487" i="1"/>
  <c r="M483" i="1"/>
  <c r="M479" i="1"/>
  <c r="M475" i="1"/>
  <c r="M471" i="1"/>
  <c r="M467" i="1"/>
  <c r="M463" i="1"/>
  <c r="M459" i="1"/>
  <c r="M455" i="1"/>
  <c r="M451" i="1"/>
  <c r="M447" i="1"/>
  <c r="M443" i="1"/>
  <c r="M439" i="1"/>
  <c r="M435" i="1"/>
  <c r="M431" i="1"/>
  <c r="M427" i="1"/>
  <c r="M423" i="1"/>
  <c r="M419" i="1"/>
  <c r="M415" i="1"/>
  <c r="M411" i="1"/>
  <c r="M407" i="1"/>
  <c r="M403" i="1"/>
  <c r="M399" i="1"/>
  <c r="M395" i="1"/>
  <c r="M391" i="1"/>
  <c r="M387" i="1"/>
  <c r="M383" i="1"/>
  <c r="M379" i="1"/>
  <c r="M375" i="1"/>
  <c r="M371" i="1"/>
  <c r="M367" i="1"/>
  <c r="M363" i="1"/>
  <c r="M359" i="1"/>
  <c r="M355" i="1"/>
  <c r="M351" i="1"/>
  <c r="M347" i="1"/>
  <c r="M343" i="1"/>
  <c r="M339" i="1"/>
  <c r="M335" i="1"/>
  <c r="M331" i="1"/>
  <c r="M327" i="1"/>
  <c r="M323" i="1"/>
  <c r="M319" i="1"/>
  <c r="M315" i="1"/>
  <c r="M311" i="1"/>
  <c r="M307" i="1"/>
  <c r="M303" i="1"/>
  <c r="M299" i="1"/>
  <c r="M295" i="1"/>
  <c r="M291" i="1"/>
  <c r="M287" i="1"/>
  <c r="M283" i="1"/>
  <c r="M279" i="1"/>
  <c r="M275" i="1"/>
  <c r="M271" i="1"/>
  <c r="M267" i="1"/>
  <c r="M263" i="1"/>
  <c r="M259" i="1"/>
  <c r="M255" i="1"/>
  <c r="M251" i="1"/>
  <c r="M247" i="1"/>
  <c r="M243" i="1"/>
  <c r="M239" i="1"/>
  <c r="M235" i="1"/>
  <c r="M231" i="1"/>
  <c r="M227" i="1"/>
  <c r="M223" i="1"/>
  <c r="M219" i="1"/>
  <c r="M215" i="1"/>
  <c r="M211" i="1"/>
  <c r="M207" i="1"/>
  <c r="M203" i="1"/>
  <c r="M199" i="1"/>
  <c r="M195" i="1"/>
  <c r="M191" i="1"/>
  <c r="M187" i="1"/>
  <c r="M183" i="1"/>
  <c r="M179" i="1"/>
  <c r="M175" i="1"/>
  <c r="M171" i="1"/>
  <c r="M167" i="1"/>
  <c r="M163" i="1"/>
  <c r="M159" i="1"/>
  <c r="M155" i="1"/>
  <c r="M151" i="1"/>
  <c r="M147" i="1"/>
  <c r="M143" i="1"/>
  <c r="M139" i="1"/>
  <c r="M135" i="1"/>
  <c r="M131" i="1"/>
  <c r="M127" i="1"/>
  <c r="M123" i="1"/>
  <c r="M119" i="1"/>
  <c r="M115" i="1"/>
  <c r="M111" i="1"/>
  <c r="M107" i="1"/>
  <c r="M103" i="1"/>
  <c r="M99" i="1"/>
  <c r="M95" i="1"/>
  <c r="M91" i="1"/>
  <c r="M87" i="1"/>
  <c r="M83" i="1"/>
  <c r="M79" i="1"/>
  <c r="M75" i="1"/>
  <c r="M71" i="1"/>
  <c r="M67" i="1"/>
  <c r="M63" i="1"/>
  <c r="M59" i="1"/>
  <c r="M55" i="1"/>
  <c r="M51" i="1"/>
  <c r="M47" i="1"/>
  <c r="M43" i="1"/>
  <c r="M39" i="1"/>
  <c r="M35" i="1"/>
  <c r="M31" i="1"/>
  <c r="M27" i="1"/>
  <c r="M23" i="1"/>
  <c r="M19" i="1"/>
  <c r="M15" i="1"/>
  <c r="M11" i="1"/>
  <c r="M7" i="1"/>
  <c r="L2017" i="1"/>
  <c r="L2013" i="1"/>
  <c r="L2009" i="1"/>
  <c r="L2005" i="1"/>
  <c r="L2001" i="1"/>
  <c r="L1997" i="1"/>
  <c r="L1993" i="1"/>
  <c r="L1989" i="1"/>
  <c r="L1985" i="1"/>
  <c r="L1981" i="1"/>
  <c r="L1977" i="1"/>
  <c r="L1973" i="1"/>
  <c r="L1969" i="1"/>
  <c r="L1965" i="1"/>
  <c r="L1961" i="1"/>
  <c r="L1957" i="1"/>
  <c r="L1953" i="1"/>
  <c r="L1949" i="1"/>
  <c r="L1945" i="1"/>
  <c r="L1941" i="1"/>
  <c r="L1937" i="1"/>
  <c r="L1933" i="1"/>
  <c r="L1929" i="1"/>
  <c r="L1925" i="1"/>
  <c r="L1921" i="1"/>
  <c r="L1917" i="1"/>
  <c r="L1913" i="1"/>
  <c r="L1909" i="1"/>
  <c r="L1905" i="1"/>
  <c r="L1901" i="1"/>
  <c r="L1897" i="1"/>
  <c r="L1893" i="1"/>
  <c r="L1889" i="1"/>
  <c r="L1885" i="1"/>
  <c r="L1881" i="1"/>
  <c r="L1877" i="1"/>
  <c r="L1873" i="1"/>
  <c r="L1869" i="1"/>
  <c r="L1865" i="1"/>
  <c r="L1861" i="1"/>
  <c r="L1857" i="1"/>
  <c r="L1853" i="1"/>
  <c r="L1849" i="1"/>
  <c r="L1845" i="1"/>
  <c r="L1841" i="1"/>
  <c r="L1837" i="1"/>
  <c r="L1833" i="1"/>
  <c r="L1829" i="1"/>
  <c r="L1825" i="1"/>
  <c r="L1821" i="1"/>
  <c r="L1817" i="1"/>
  <c r="L1813" i="1"/>
  <c r="L1809" i="1"/>
  <c r="L1805" i="1"/>
  <c r="L1801" i="1"/>
  <c r="L1797" i="1"/>
  <c r="L1793" i="1"/>
  <c r="L1789" i="1"/>
  <c r="L1785" i="1"/>
  <c r="L1781" i="1"/>
  <c r="L1777" i="1"/>
  <c r="L1773" i="1"/>
  <c r="L1769" i="1"/>
  <c r="L1765" i="1"/>
  <c r="L1761" i="1"/>
  <c r="L1757" i="1"/>
  <c r="L1753" i="1"/>
  <c r="L1749" i="1"/>
  <c r="L1745" i="1"/>
  <c r="L1741" i="1"/>
  <c r="L1737" i="1"/>
  <c r="L1733" i="1"/>
  <c r="L1729" i="1"/>
  <c r="L1725" i="1"/>
  <c r="L1721" i="1"/>
  <c r="L1717" i="1"/>
  <c r="L1713" i="1"/>
  <c r="L1709" i="1"/>
  <c r="L1705" i="1"/>
  <c r="L1701" i="1"/>
  <c r="L1697" i="1"/>
  <c r="L1693" i="1"/>
  <c r="L1689" i="1"/>
  <c r="L1685" i="1"/>
  <c r="L1681" i="1"/>
  <c r="L1677" i="1"/>
  <c r="L1673" i="1"/>
  <c r="L1669" i="1"/>
  <c r="L1665" i="1"/>
  <c r="L1661" i="1"/>
  <c r="L1657" i="1"/>
  <c r="L1653" i="1"/>
  <c r="L1649" i="1"/>
  <c r="L1645" i="1"/>
  <c r="L1641" i="1"/>
  <c r="L1637" i="1"/>
  <c r="L1633" i="1"/>
  <c r="L1629" i="1"/>
  <c r="L1625" i="1"/>
  <c r="L1621" i="1"/>
  <c r="L1617" i="1"/>
  <c r="L1613" i="1"/>
  <c r="L1609" i="1"/>
  <c r="L1605" i="1"/>
  <c r="L1601" i="1"/>
  <c r="L1597" i="1"/>
  <c r="L1593" i="1"/>
  <c r="L1589" i="1"/>
  <c r="L1585" i="1"/>
  <c r="L1581" i="1"/>
  <c r="L1577" i="1"/>
  <c r="L1573" i="1"/>
  <c r="L1569" i="1"/>
  <c r="L1565" i="1"/>
  <c r="L1561" i="1"/>
  <c r="L1557" i="1"/>
  <c r="L1553" i="1"/>
  <c r="L1549" i="1"/>
  <c r="L1545" i="1"/>
  <c r="L1541" i="1"/>
  <c r="L1537" i="1"/>
  <c r="L1533" i="1"/>
  <c r="L1529" i="1"/>
  <c r="L1525" i="1"/>
  <c r="L1521" i="1"/>
  <c r="L1517" i="1"/>
  <c r="L1513" i="1"/>
  <c r="L1509" i="1"/>
  <c r="L1505" i="1"/>
  <c r="L1501" i="1"/>
  <c r="L1497" i="1"/>
  <c r="L1493" i="1"/>
  <c r="L1489" i="1"/>
  <c r="L1485" i="1"/>
  <c r="L1481" i="1"/>
  <c r="L1477" i="1"/>
  <c r="L1473" i="1"/>
  <c r="L1469" i="1"/>
  <c r="L1465" i="1"/>
  <c r="L1461" i="1"/>
  <c r="L1457" i="1"/>
  <c r="L1453" i="1"/>
  <c r="L1449" i="1"/>
  <c r="L1445" i="1"/>
  <c r="L1441" i="1"/>
  <c r="L1437" i="1"/>
  <c r="L1433" i="1"/>
  <c r="L1429" i="1"/>
  <c r="L1425" i="1"/>
  <c r="L1421" i="1"/>
  <c r="L1417" i="1"/>
  <c r="L1413" i="1"/>
  <c r="L1409" i="1"/>
  <c r="L1405" i="1"/>
  <c r="L1401" i="1"/>
  <c r="L1397" i="1"/>
  <c r="L1393" i="1"/>
  <c r="L1389" i="1"/>
  <c r="L1385" i="1"/>
  <c r="L1381" i="1"/>
  <c r="L1377" i="1"/>
  <c r="L1373" i="1"/>
  <c r="L1369" i="1"/>
  <c r="L1365" i="1"/>
  <c r="L1361" i="1"/>
  <c r="L1357" i="1"/>
  <c r="L1353" i="1"/>
  <c r="L1349" i="1"/>
  <c r="L1345" i="1"/>
  <c r="L1341" i="1"/>
  <c r="L1337" i="1"/>
  <c r="L1333" i="1"/>
  <c r="L1329" i="1"/>
  <c r="L1325" i="1"/>
  <c r="L1321" i="1"/>
  <c r="L1317" i="1"/>
  <c r="L1313" i="1"/>
  <c r="L1309" i="1"/>
  <c r="L1305" i="1"/>
  <c r="L1301" i="1"/>
  <c r="L1297" i="1"/>
  <c r="L1293" i="1"/>
  <c r="L1289" i="1"/>
  <c r="L1285" i="1"/>
  <c r="L1281" i="1"/>
  <c r="L1277" i="1"/>
  <c r="L1273" i="1"/>
  <c r="L1269" i="1"/>
  <c r="L1265" i="1"/>
  <c r="L1261" i="1"/>
  <c r="L1257" i="1"/>
  <c r="L1253" i="1"/>
  <c r="L1249" i="1"/>
  <c r="L1245" i="1"/>
  <c r="L1241" i="1"/>
  <c r="L1237" i="1"/>
  <c r="L1233" i="1"/>
  <c r="L1229" i="1"/>
  <c r="L1225" i="1"/>
  <c r="L1221" i="1"/>
  <c r="L1217" i="1"/>
  <c r="L1213" i="1"/>
  <c r="L1209" i="1"/>
  <c r="L1205" i="1"/>
  <c r="L1201" i="1"/>
  <c r="L1197" i="1"/>
  <c r="L1193" i="1"/>
  <c r="L1189" i="1"/>
  <c r="L1185" i="1"/>
  <c r="L1181" i="1"/>
  <c r="L1177" i="1"/>
  <c r="L1173" i="1"/>
  <c r="L1169" i="1"/>
  <c r="L1165" i="1"/>
  <c r="L1161" i="1"/>
  <c r="L1157" i="1"/>
  <c r="L1153" i="1"/>
  <c r="L1149" i="1"/>
  <c r="L1145" i="1"/>
  <c r="L1141" i="1"/>
  <c r="L1137" i="1"/>
  <c r="L1133" i="1"/>
  <c r="L1129" i="1"/>
  <c r="L1125" i="1"/>
  <c r="L1121" i="1"/>
  <c r="L1117" i="1"/>
  <c r="L1113" i="1"/>
  <c r="L1109" i="1"/>
  <c r="L1105" i="1"/>
  <c r="L1101" i="1"/>
  <c r="L1097" i="1"/>
  <c r="L1093" i="1"/>
  <c r="L1089" i="1"/>
  <c r="L1085" i="1"/>
  <c r="L1081" i="1"/>
  <c r="L1077" i="1"/>
  <c r="L1073" i="1"/>
  <c r="L1069" i="1"/>
  <c r="L1065" i="1"/>
  <c r="L1061" i="1"/>
  <c r="L1057" i="1"/>
  <c r="L1053" i="1"/>
  <c r="L1049" i="1"/>
  <c r="L1045" i="1"/>
  <c r="L1041" i="1"/>
  <c r="L1037" i="1"/>
  <c r="L1033" i="1"/>
  <c r="L1029" i="1"/>
  <c r="L1025" i="1"/>
  <c r="L1021" i="1"/>
  <c r="L1017" i="1"/>
  <c r="L1013" i="1"/>
  <c r="L1009" i="1"/>
  <c r="L1005" i="1"/>
  <c r="L1001" i="1"/>
  <c r="L997" i="1"/>
  <c r="L993" i="1"/>
  <c r="L989" i="1"/>
  <c r="L985" i="1"/>
  <c r="L981" i="1"/>
  <c r="L977" i="1"/>
  <c r="L973" i="1"/>
  <c r="L969" i="1"/>
  <c r="L965" i="1"/>
  <c r="L961" i="1"/>
  <c r="L957" i="1"/>
  <c r="L953" i="1"/>
  <c r="L949" i="1"/>
  <c r="L945" i="1"/>
  <c r="L941" i="1"/>
  <c r="L937" i="1"/>
  <c r="L933" i="1"/>
  <c r="L929" i="1"/>
  <c r="L925" i="1"/>
  <c r="L921" i="1"/>
  <c r="L917" i="1"/>
  <c r="L913" i="1"/>
  <c r="L909" i="1"/>
  <c r="L905" i="1"/>
  <c r="L901" i="1"/>
  <c r="L897" i="1"/>
  <c r="L893" i="1"/>
  <c r="L889" i="1"/>
  <c r="L885" i="1"/>
  <c r="L881" i="1"/>
  <c r="L877" i="1"/>
  <c r="L873" i="1"/>
  <c r="L869" i="1"/>
  <c r="L865" i="1"/>
  <c r="L861" i="1"/>
  <c r="L857" i="1"/>
  <c r="L853" i="1"/>
  <c r="L849" i="1"/>
  <c r="L845" i="1"/>
  <c r="L841" i="1"/>
  <c r="L837" i="1"/>
  <c r="L833" i="1"/>
  <c r="L829" i="1"/>
  <c r="L825" i="1"/>
  <c r="L821" i="1"/>
  <c r="L817" i="1"/>
  <c r="L813" i="1"/>
  <c r="L809" i="1"/>
  <c r="L805" i="1"/>
  <c r="L801" i="1"/>
  <c r="L797" i="1"/>
  <c r="L793" i="1"/>
  <c r="L789" i="1"/>
  <c r="L785" i="1"/>
  <c r="L781" i="1"/>
  <c r="L777" i="1"/>
  <c r="L773" i="1"/>
  <c r="L769" i="1"/>
  <c r="L765" i="1"/>
  <c r="L761" i="1"/>
  <c r="L757" i="1"/>
  <c r="L753" i="1"/>
  <c r="L749" i="1"/>
  <c r="L745" i="1"/>
  <c r="L741" i="1"/>
  <c r="L737" i="1"/>
  <c r="L733" i="1"/>
  <c r="L729" i="1"/>
  <c r="L725" i="1"/>
  <c r="L721" i="1"/>
  <c r="L717" i="1"/>
  <c r="L713" i="1"/>
  <c r="L709" i="1"/>
  <c r="L705" i="1"/>
  <c r="L701" i="1"/>
  <c r="L697" i="1"/>
  <c r="L693" i="1"/>
  <c r="L689" i="1"/>
  <c r="L685" i="1"/>
  <c r="L681" i="1"/>
  <c r="L677" i="1"/>
  <c r="L673" i="1"/>
  <c r="L669" i="1"/>
  <c r="L665" i="1"/>
  <c r="L661" i="1"/>
  <c r="L657" i="1"/>
  <c r="L653" i="1"/>
  <c r="L649" i="1"/>
  <c r="L645" i="1"/>
  <c r="L641" i="1"/>
  <c r="L637" i="1"/>
  <c r="L633" i="1"/>
  <c r="L629" i="1"/>
  <c r="L625" i="1"/>
  <c r="L621" i="1"/>
  <c r="L617" i="1"/>
  <c r="L613" i="1"/>
  <c r="L609" i="1"/>
  <c r="L605" i="1"/>
  <c r="L601" i="1"/>
  <c r="L597" i="1"/>
  <c r="L593" i="1"/>
  <c r="L589" i="1"/>
  <c r="L585" i="1"/>
  <c r="L581" i="1"/>
  <c r="L577" i="1"/>
  <c r="L573" i="1"/>
  <c r="L569" i="1"/>
  <c r="L565" i="1"/>
  <c r="L561" i="1"/>
  <c r="L557" i="1"/>
  <c r="L553" i="1"/>
  <c r="L549" i="1"/>
  <c r="L545" i="1"/>
  <c r="L541" i="1"/>
  <c r="L537" i="1"/>
  <c r="L533" i="1"/>
  <c r="L529" i="1"/>
  <c r="L525" i="1"/>
  <c r="L521" i="1"/>
  <c r="L517" i="1"/>
  <c r="L513" i="1"/>
  <c r="L509" i="1"/>
  <c r="L505" i="1"/>
  <c r="L501" i="1"/>
  <c r="L497" i="1"/>
  <c r="L493" i="1"/>
  <c r="L489" i="1"/>
  <c r="L485" i="1"/>
  <c r="L481" i="1"/>
  <c r="L477" i="1"/>
  <c r="L473" i="1"/>
  <c r="L469" i="1"/>
  <c r="L465" i="1"/>
  <c r="L461" i="1"/>
  <c r="L457" i="1"/>
  <c r="L453" i="1"/>
  <c r="L449" i="1"/>
  <c r="L445" i="1"/>
  <c r="L441" i="1"/>
  <c r="L437" i="1"/>
  <c r="L433" i="1"/>
  <c r="L429" i="1"/>
  <c r="L425" i="1"/>
  <c r="L421" i="1"/>
  <c r="L417" i="1"/>
  <c r="L413" i="1"/>
  <c r="L409" i="1"/>
  <c r="L405" i="1"/>
  <c r="L401" i="1"/>
  <c r="L397" i="1"/>
  <c r="L393" i="1"/>
  <c r="L389" i="1"/>
  <c r="L385" i="1"/>
  <c r="L381" i="1"/>
  <c r="L377" i="1"/>
  <c r="L373" i="1"/>
  <c r="L369" i="1"/>
  <c r="L365" i="1"/>
  <c r="L361" i="1"/>
  <c r="L357" i="1"/>
  <c r="L353" i="1"/>
  <c r="L349" i="1"/>
  <c r="L345" i="1"/>
  <c r="L341" i="1"/>
  <c r="L337" i="1"/>
  <c r="L333" i="1"/>
  <c r="L329" i="1"/>
  <c r="L325" i="1"/>
  <c r="L321" i="1"/>
  <c r="L317" i="1"/>
  <c r="L313" i="1"/>
  <c r="L309" i="1"/>
  <c r="L305" i="1"/>
  <c r="L301" i="1"/>
  <c r="L297" i="1"/>
  <c r="L293" i="1"/>
  <c r="L289" i="1"/>
  <c r="L285" i="1"/>
  <c r="L281" i="1"/>
  <c r="L277" i="1"/>
  <c r="L273" i="1"/>
  <c r="L269" i="1"/>
  <c r="L265" i="1"/>
  <c r="L261" i="1"/>
  <c r="L257" i="1"/>
  <c r="L253" i="1"/>
  <c r="L249" i="1"/>
  <c r="L245" i="1"/>
  <c r="L241" i="1"/>
  <c r="L237" i="1"/>
  <c r="L233" i="1"/>
  <c r="L229" i="1"/>
  <c r="L225" i="1"/>
  <c r="L221" i="1"/>
  <c r="L217" i="1"/>
  <c r="L213" i="1"/>
  <c r="L209" i="1"/>
  <c r="L205" i="1"/>
  <c r="L201" i="1"/>
  <c r="L197" i="1"/>
  <c r="L193" i="1"/>
  <c r="L189" i="1"/>
  <c r="L185" i="1"/>
  <c r="L181" i="1"/>
  <c r="L177" i="1"/>
  <c r="L173" i="1"/>
  <c r="L169" i="1"/>
  <c r="L165" i="1"/>
  <c r="L161" i="1"/>
  <c r="L157" i="1"/>
  <c r="L153" i="1"/>
  <c r="L149" i="1"/>
  <c r="L145" i="1"/>
  <c r="L141" i="1"/>
  <c r="L137" i="1"/>
  <c r="L133" i="1"/>
  <c r="L129" i="1"/>
  <c r="L125" i="1"/>
  <c r="L121" i="1"/>
  <c r="L117" i="1"/>
  <c r="L113" i="1"/>
  <c r="L109" i="1"/>
  <c r="L105" i="1"/>
  <c r="L101" i="1"/>
  <c r="L97" i="1"/>
  <c r="L93" i="1"/>
  <c r="L89" i="1"/>
  <c r="L85" i="1"/>
  <c r="L81" i="1"/>
  <c r="L77" i="1"/>
  <c r="L73" i="1"/>
  <c r="L69" i="1"/>
  <c r="L65" i="1"/>
  <c r="L61" i="1"/>
  <c r="L57" i="1"/>
  <c r="L53" i="1"/>
  <c r="L49" i="1"/>
  <c r="L45" i="1"/>
  <c r="L41" i="1"/>
  <c r="L37" i="1"/>
  <c r="L33" i="1"/>
  <c r="L29" i="1"/>
  <c r="L25" i="1"/>
  <c r="L21" i="1"/>
  <c r="L17" i="1"/>
  <c r="L13" i="1"/>
  <c r="L9" i="1"/>
  <c r="L5" i="1"/>
  <c r="M2016" i="1"/>
  <c r="N2016" i="1" s="1"/>
  <c r="M2000" i="1"/>
  <c r="N2000" i="1" s="1"/>
  <c r="M1984" i="1"/>
  <c r="N1984" i="1" s="1"/>
  <c r="M1968" i="1"/>
  <c r="N1968" i="1" s="1"/>
  <c r="M1948" i="1"/>
  <c r="N1948" i="1" s="1"/>
  <c r="M1928" i="1"/>
  <c r="N1928" i="1" s="1"/>
  <c r="M1908" i="1"/>
  <c r="N1908" i="1" s="1"/>
  <c r="M1884" i="1"/>
  <c r="N1884" i="1" s="1"/>
  <c r="M1864" i="1"/>
  <c r="N1864" i="1" s="1"/>
  <c r="M1844" i="1"/>
  <c r="N1844" i="1" s="1"/>
  <c r="M1820" i="1"/>
  <c r="N1820" i="1" s="1"/>
  <c r="M1800" i="1"/>
  <c r="N1800" i="1" s="1"/>
  <c r="M1780" i="1"/>
  <c r="N1780" i="1" s="1"/>
  <c r="M1756" i="1"/>
  <c r="N1756" i="1" s="1"/>
  <c r="M1736" i="1"/>
  <c r="N1736" i="1" s="1"/>
  <c r="M1716" i="1"/>
  <c r="N1716" i="1" s="1"/>
  <c r="M1692" i="1"/>
  <c r="N1692" i="1" s="1"/>
  <c r="M1672" i="1"/>
  <c r="N1672" i="1" s="1"/>
  <c r="M1652" i="1"/>
  <c r="N1652" i="1" s="1"/>
  <c r="M1628" i="1"/>
  <c r="N1628" i="1" s="1"/>
  <c r="M1608" i="1"/>
  <c r="N1608" i="1" s="1"/>
  <c r="M1588" i="1"/>
  <c r="N1588" i="1" s="1"/>
  <c r="M1564" i="1"/>
  <c r="N1564" i="1" s="1"/>
  <c r="M1544" i="1"/>
  <c r="N1544" i="1" s="1"/>
  <c r="M1524" i="1"/>
  <c r="N1524" i="1" s="1"/>
  <c r="M1500" i="1"/>
  <c r="N1500" i="1" s="1"/>
  <c r="M1480" i="1"/>
  <c r="N1480" i="1" s="1"/>
  <c r="M1460" i="1"/>
  <c r="N1460" i="1" s="1"/>
  <c r="M1436" i="1"/>
  <c r="N1436" i="1" s="1"/>
  <c r="M1416" i="1"/>
  <c r="N1416" i="1" s="1"/>
  <c r="M1396" i="1"/>
  <c r="N1396" i="1" s="1"/>
  <c r="M1372" i="1"/>
  <c r="N1372" i="1" s="1"/>
  <c r="M1352" i="1"/>
  <c r="N1352" i="1" s="1"/>
  <c r="M1332" i="1"/>
  <c r="N1332" i="1" s="1"/>
  <c r="M1308" i="1"/>
  <c r="N1308" i="1" s="1"/>
  <c r="M1288" i="1"/>
  <c r="N1288" i="1" s="1"/>
  <c r="M1268" i="1"/>
  <c r="N1268" i="1" s="1"/>
  <c r="M1244" i="1"/>
  <c r="N1244" i="1" s="1"/>
  <c r="M1224" i="1"/>
  <c r="N1224" i="1" s="1"/>
  <c r="M1204" i="1"/>
  <c r="N1204" i="1" s="1"/>
  <c r="M1180" i="1"/>
  <c r="N1180" i="1" s="1"/>
  <c r="M1164" i="1"/>
  <c r="M1156" i="1"/>
  <c r="M1144" i="1"/>
  <c r="M1132" i="1"/>
  <c r="M1124" i="1"/>
  <c r="M1112" i="1"/>
  <c r="M1100" i="1"/>
  <c r="M1092" i="1"/>
  <c r="M1080" i="1"/>
  <c r="M1068" i="1"/>
  <c r="M1060" i="1"/>
  <c r="M1048" i="1"/>
  <c r="M1036" i="1"/>
  <c r="M1028" i="1"/>
  <c r="M1016" i="1"/>
  <c r="M1004" i="1"/>
  <c r="M996" i="1"/>
  <c r="M984" i="1"/>
  <c r="M972" i="1"/>
  <c r="M964" i="1"/>
  <c r="M952" i="1"/>
  <c r="M940" i="1"/>
  <c r="M932" i="1"/>
  <c r="M924" i="1"/>
  <c r="N924" i="1" s="1"/>
  <c r="M916" i="1"/>
  <c r="M908" i="1"/>
  <c r="M900" i="1"/>
  <c r="M892" i="1"/>
  <c r="N892" i="1" s="1"/>
  <c r="M884" i="1"/>
  <c r="M876" i="1"/>
  <c r="M868" i="1"/>
  <c r="M860" i="1"/>
  <c r="N860" i="1" s="1"/>
  <c r="M852" i="1"/>
  <c r="M844" i="1"/>
  <c r="M836" i="1"/>
  <c r="M828" i="1"/>
  <c r="N828" i="1" s="1"/>
  <c r="M820" i="1"/>
  <c r="M812" i="1"/>
  <c r="M804" i="1"/>
  <c r="M796" i="1"/>
  <c r="N796" i="1" s="1"/>
  <c r="M788" i="1"/>
  <c r="M780" i="1"/>
  <c r="M772" i="1"/>
  <c r="M764" i="1"/>
  <c r="N764" i="1" s="1"/>
  <c r="M756" i="1"/>
  <c r="M748" i="1"/>
  <c r="M740" i="1"/>
  <c r="M732" i="1"/>
  <c r="N732" i="1" s="1"/>
  <c r="M724" i="1"/>
  <c r="M716" i="1"/>
  <c r="M708" i="1"/>
  <c r="M700" i="1"/>
  <c r="N700" i="1" s="1"/>
  <c r="M692" i="1"/>
  <c r="M684" i="1"/>
  <c r="M676" i="1"/>
  <c r="M668" i="1"/>
  <c r="N668" i="1" s="1"/>
  <c r="M660" i="1"/>
  <c r="M652" i="1"/>
  <c r="M644" i="1"/>
  <c r="M636" i="1"/>
  <c r="N636" i="1" s="1"/>
  <c r="M628" i="1"/>
  <c r="M620" i="1"/>
  <c r="M612" i="1"/>
  <c r="M604" i="1"/>
  <c r="N604" i="1" s="1"/>
  <c r="M596" i="1"/>
  <c r="M588" i="1"/>
  <c r="N588" i="1" s="1"/>
  <c r="M580" i="1"/>
  <c r="M572" i="1"/>
  <c r="N572" i="1" s="1"/>
  <c r="M564" i="1"/>
  <c r="M556" i="1"/>
  <c r="N556" i="1" s="1"/>
  <c r="M548" i="1"/>
  <c r="M540" i="1"/>
  <c r="N540" i="1" s="1"/>
  <c r="M532" i="1"/>
  <c r="M524" i="1"/>
  <c r="N524" i="1" s="1"/>
  <c r="M516" i="1"/>
  <c r="M508" i="1"/>
  <c r="N508" i="1" s="1"/>
  <c r="M500" i="1"/>
  <c r="M492" i="1"/>
  <c r="N492" i="1" s="1"/>
  <c r="M484" i="1"/>
  <c r="M476" i="1"/>
  <c r="N476" i="1" s="1"/>
  <c r="M468" i="1"/>
  <c r="M460" i="1"/>
  <c r="N460" i="1" s="1"/>
  <c r="M452" i="1"/>
  <c r="M444" i="1"/>
  <c r="N444" i="1" s="1"/>
  <c r="M436" i="1"/>
  <c r="M428" i="1"/>
  <c r="N428" i="1" s="1"/>
  <c r="M420" i="1"/>
  <c r="N420" i="1" s="1"/>
  <c r="M412" i="1"/>
  <c r="N412" i="1" s="1"/>
  <c r="M404" i="1"/>
  <c r="N404" i="1" s="1"/>
  <c r="M396" i="1"/>
  <c r="N396" i="1" s="1"/>
  <c r="M388" i="1"/>
  <c r="N388" i="1" s="1"/>
  <c r="M380" i="1"/>
  <c r="N380" i="1" s="1"/>
  <c r="M372" i="1"/>
  <c r="N372" i="1" s="1"/>
  <c r="M364" i="1"/>
  <c r="N364" i="1" s="1"/>
  <c r="M356" i="1"/>
  <c r="N356" i="1" s="1"/>
  <c r="M348" i="1"/>
  <c r="N348" i="1" s="1"/>
  <c r="M340" i="1"/>
  <c r="N340" i="1" s="1"/>
  <c r="M332" i="1"/>
  <c r="N332" i="1" s="1"/>
  <c r="M324" i="1"/>
  <c r="N324" i="1" s="1"/>
  <c r="M316" i="1"/>
  <c r="N316" i="1" s="1"/>
  <c r="M308" i="1"/>
  <c r="N308" i="1" s="1"/>
  <c r="M300" i="1"/>
  <c r="N300" i="1" s="1"/>
  <c r="M292" i="1"/>
  <c r="N292" i="1" s="1"/>
  <c r="M284" i="1"/>
  <c r="N284" i="1" s="1"/>
  <c r="M276" i="1"/>
  <c r="N276" i="1" s="1"/>
  <c r="M268" i="1"/>
  <c r="N268" i="1" s="1"/>
  <c r="M260" i="1"/>
  <c r="N260" i="1" s="1"/>
  <c r="M252" i="1"/>
  <c r="N252" i="1" s="1"/>
  <c r="M244" i="1"/>
  <c r="N244" i="1" s="1"/>
  <c r="M236" i="1"/>
  <c r="N236" i="1" s="1"/>
  <c r="M228" i="1"/>
  <c r="N228" i="1" s="1"/>
  <c r="M220" i="1"/>
  <c r="N220" i="1" s="1"/>
  <c r="M212" i="1"/>
  <c r="N212" i="1" s="1"/>
  <c r="M204" i="1"/>
  <c r="N204" i="1" s="1"/>
  <c r="M196" i="1"/>
  <c r="N196" i="1" s="1"/>
  <c r="M188" i="1"/>
  <c r="N188" i="1" s="1"/>
  <c r="M180" i="1"/>
  <c r="N180" i="1" s="1"/>
  <c r="M172" i="1"/>
  <c r="N172" i="1" s="1"/>
  <c r="M164" i="1"/>
  <c r="N164" i="1" s="1"/>
  <c r="M156" i="1"/>
  <c r="N156" i="1" s="1"/>
  <c r="M148" i="1"/>
  <c r="N148" i="1" s="1"/>
  <c r="M140" i="1"/>
  <c r="N140" i="1" s="1"/>
  <c r="M132" i="1"/>
  <c r="N132" i="1" s="1"/>
  <c r="M124" i="1"/>
  <c r="N124" i="1" s="1"/>
  <c r="M116" i="1"/>
  <c r="N116" i="1" s="1"/>
  <c r="M108" i="1"/>
  <c r="N108" i="1" s="1"/>
  <c r="M100" i="1"/>
  <c r="N100" i="1" s="1"/>
  <c r="M96" i="1"/>
  <c r="N96" i="1" s="1"/>
  <c r="M92" i="1"/>
  <c r="N92" i="1" s="1"/>
  <c r="M88" i="1"/>
  <c r="N88" i="1" s="1"/>
  <c r="M84" i="1"/>
  <c r="N84" i="1" s="1"/>
  <c r="M80" i="1"/>
  <c r="N80" i="1" s="1"/>
  <c r="M76" i="1"/>
  <c r="N76" i="1" s="1"/>
  <c r="M72" i="1"/>
  <c r="N72" i="1" s="1"/>
  <c r="M68" i="1"/>
  <c r="N68" i="1" s="1"/>
  <c r="M64" i="1"/>
  <c r="N64" i="1" s="1"/>
  <c r="M60" i="1"/>
  <c r="N60" i="1" s="1"/>
  <c r="M56" i="1"/>
  <c r="N56" i="1" s="1"/>
  <c r="M52" i="1"/>
  <c r="N52" i="1" s="1"/>
  <c r="M48" i="1"/>
  <c r="N48" i="1" s="1"/>
  <c r="M44" i="1"/>
  <c r="N44" i="1" s="1"/>
  <c r="M40" i="1"/>
  <c r="N40" i="1" s="1"/>
  <c r="M36" i="1"/>
  <c r="N36" i="1" s="1"/>
  <c r="M32" i="1"/>
  <c r="N32" i="1" s="1"/>
  <c r="M28" i="1"/>
  <c r="N28" i="1" s="1"/>
  <c r="M24" i="1"/>
  <c r="N24" i="1" s="1"/>
  <c r="M20" i="1"/>
  <c r="N20" i="1" s="1"/>
  <c r="M16" i="1"/>
  <c r="N16" i="1" s="1"/>
  <c r="M12" i="1"/>
  <c r="N12" i="1" s="1"/>
  <c r="M8" i="1"/>
  <c r="N8" i="1" s="1"/>
  <c r="AQ7" i="1"/>
  <c r="AQ2" i="1"/>
  <c r="S19" i="1"/>
  <c r="Q20" i="1"/>
  <c r="S18" i="1"/>
  <c r="Q18" i="1"/>
  <c r="S16" i="1"/>
  <c r="Q12" i="1"/>
  <c r="S10" i="1"/>
  <c r="Q8" i="1"/>
  <c r="Q6" i="1"/>
  <c r="AR2" i="1"/>
  <c r="AS9" i="1"/>
  <c r="AR8" i="1"/>
  <c r="AR4" i="1"/>
  <c r="AS5" i="1"/>
  <c r="AQ3" i="1"/>
  <c r="AS2" i="1"/>
  <c r="AR9" i="1"/>
  <c r="AR7" i="1"/>
  <c r="AR5" i="1"/>
  <c r="AR3" i="1"/>
  <c r="AQ8" i="1"/>
  <c r="AS8" i="1"/>
  <c r="AQ6" i="1"/>
  <c r="AS6" i="1"/>
  <c r="AQ4" i="1"/>
  <c r="AS4" i="1"/>
  <c r="AQ9" i="1"/>
  <c r="AS7" i="1"/>
  <c r="AR6" i="1"/>
  <c r="AQ5" i="1"/>
  <c r="AS3" i="1"/>
  <c r="AA1999" i="1"/>
  <c r="AA2000" i="1"/>
  <c r="AA2001" i="1"/>
  <c r="AA2002" i="1"/>
  <c r="AA2003" i="1"/>
  <c r="AA2004" i="1"/>
  <c r="AA2005" i="1"/>
  <c r="AA2006" i="1"/>
  <c r="AA2007" i="1"/>
  <c r="AA2008" i="1"/>
  <c r="AA2009" i="1"/>
  <c r="AA2010" i="1"/>
  <c r="AA2011" i="1"/>
  <c r="AA2012" i="1"/>
  <c r="AA2013" i="1"/>
  <c r="AA2014" i="1"/>
  <c r="AA2015" i="1"/>
  <c r="AA2016" i="1"/>
  <c r="AA2017" i="1"/>
  <c r="AA1998" i="1"/>
  <c r="W3" i="1"/>
  <c r="V3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1" i="1"/>
  <c r="N612" i="1" l="1"/>
  <c r="N628" i="1"/>
  <c r="N644" i="1"/>
  <c r="N660" i="1"/>
  <c r="N676" i="1"/>
  <c r="N692" i="1"/>
  <c r="N708" i="1"/>
  <c r="N724" i="1"/>
  <c r="N740" i="1"/>
  <c r="N756" i="1"/>
  <c r="N772" i="1"/>
  <c r="N788" i="1"/>
  <c r="N804" i="1"/>
  <c r="N820" i="1"/>
  <c r="N836" i="1"/>
  <c r="N852" i="1"/>
  <c r="N868" i="1"/>
  <c r="N884" i="1"/>
  <c r="N900" i="1"/>
  <c r="N916" i="1"/>
  <c r="N932" i="1"/>
  <c r="S12" i="1"/>
  <c r="M4" i="1"/>
  <c r="M9" i="1"/>
  <c r="N9" i="1" s="1"/>
  <c r="M10" i="1"/>
  <c r="R17" i="1"/>
  <c r="M17" i="1"/>
  <c r="N17" i="1" s="1"/>
  <c r="M18" i="1"/>
  <c r="M25" i="1"/>
  <c r="N25" i="1" s="1"/>
  <c r="M26" i="1"/>
  <c r="M33" i="1"/>
  <c r="N33" i="1" s="1"/>
  <c r="M34" i="1"/>
  <c r="M41" i="1"/>
  <c r="N41" i="1" s="1"/>
  <c r="M42" i="1"/>
  <c r="N43" i="1" s="1"/>
  <c r="M49" i="1"/>
  <c r="N49" i="1" s="1"/>
  <c r="M50" i="1"/>
  <c r="M57" i="1"/>
  <c r="N57" i="1" s="1"/>
  <c r="M58" i="1"/>
  <c r="M65" i="1"/>
  <c r="N65" i="1" s="1"/>
  <c r="M66" i="1"/>
  <c r="M73" i="1"/>
  <c r="N73" i="1" s="1"/>
  <c r="M74" i="1"/>
  <c r="M81" i="1"/>
  <c r="N81" i="1" s="1"/>
  <c r="M82" i="1"/>
  <c r="M89" i="1"/>
  <c r="N89" i="1" s="1"/>
  <c r="M90" i="1"/>
  <c r="M97" i="1"/>
  <c r="N97" i="1" s="1"/>
  <c r="M98" i="1"/>
  <c r="M105" i="1"/>
  <c r="N105" i="1" s="1"/>
  <c r="M106" i="1"/>
  <c r="N107" i="1" s="1"/>
  <c r="M113" i="1"/>
  <c r="N113" i="1" s="1"/>
  <c r="M114" i="1"/>
  <c r="M121" i="1"/>
  <c r="N121" i="1" s="1"/>
  <c r="M122" i="1"/>
  <c r="M129" i="1"/>
  <c r="N129" i="1" s="1"/>
  <c r="M130" i="1"/>
  <c r="M137" i="1"/>
  <c r="N137" i="1" s="1"/>
  <c r="M138" i="1"/>
  <c r="M145" i="1"/>
  <c r="N145" i="1" s="1"/>
  <c r="M146" i="1"/>
  <c r="M153" i="1"/>
  <c r="N153" i="1" s="1"/>
  <c r="M154" i="1"/>
  <c r="M161" i="1"/>
  <c r="N161" i="1" s="1"/>
  <c r="M162" i="1"/>
  <c r="M169" i="1"/>
  <c r="N169" i="1" s="1"/>
  <c r="M170" i="1"/>
  <c r="N171" i="1" s="1"/>
  <c r="M177" i="1"/>
  <c r="N177" i="1" s="1"/>
  <c r="M178" i="1"/>
  <c r="M185" i="1"/>
  <c r="N185" i="1" s="1"/>
  <c r="M186" i="1"/>
  <c r="M193" i="1"/>
  <c r="N193" i="1" s="1"/>
  <c r="M194" i="1"/>
  <c r="M201" i="1"/>
  <c r="N201" i="1" s="1"/>
  <c r="M202" i="1"/>
  <c r="M209" i="1"/>
  <c r="N209" i="1" s="1"/>
  <c r="M210" i="1"/>
  <c r="M217" i="1"/>
  <c r="N217" i="1" s="1"/>
  <c r="M218" i="1"/>
  <c r="M225" i="1"/>
  <c r="N225" i="1" s="1"/>
  <c r="M226" i="1"/>
  <c r="M233" i="1"/>
  <c r="N233" i="1" s="1"/>
  <c r="M234" i="1"/>
  <c r="M241" i="1"/>
  <c r="N241" i="1" s="1"/>
  <c r="M242" i="1"/>
  <c r="M249" i="1"/>
  <c r="N249" i="1" s="1"/>
  <c r="M250" i="1"/>
  <c r="M257" i="1"/>
  <c r="N257" i="1" s="1"/>
  <c r="M258" i="1"/>
  <c r="M265" i="1"/>
  <c r="N265" i="1" s="1"/>
  <c r="M266" i="1"/>
  <c r="N267" i="1" s="1"/>
  <c r="M273" i="1"/>
  <c r="N273" i="1" s="1"/>
  <c r="M274" i="1"/>
  <c r="M281" i="1"/>
  <c r="N281" i="1" s="1"/>
  <c r="M282" i="1"/>
  <c r="M289" i="1"/>
  <c r="N289" i="1" s="1"/>
  <c r="M290" i="1"/>
  <c r="M297" i="1"/>
  <c r="N297" i="1" s="1"/>
  <c r="M298" i="1"/>
  <c r="M305" i="1"/>
  <c r="N305" i="1" s="1"/>
  <c r="M306" i="1"/>
  <c r="M313" i="1"/>
  <c r="N313" i="1" s="1"/>
  <c r="M314" i="1"/>
  <c r="M321" i="1"/>
  <c r="N321" i="1" s="1"/>
  <c r="M322" i="1"/>
  <c r="M329" i="1"/>
  <c r="N329" i="1" s="1"/>
  <c r="M330" i="1"/>
  <c r="M337" i="1"/>
  <c r="N337" i="1" s="1"/>
  <c r="M338" i="1"/>
  <c r="M345" i="1"/>
  <c r="N345" i="1" s="1"/>
  <c r="M346" i="1"/>
  <c r="M353" i="1"/>
  <c r="N353" i="1" s="1"/>
  <c r="M354" i="1"/>
  <c r="M361" i="1"/>
  <c r="N361" i="1" s="1"/>
  <c r="M362" i="1"/>
  <c r="M369" i="1"/>
  <c r="N369" i="1" s="1"/>
  <c r="M370" i="1"/>
  <c r="M377" i="1"/>
  <c r="N377" i="1" s="1"/>
  <c r="M378" i="1"/>
  <c r="M385" i="1"/>
  <c r="N385" i="1" s="1"/>
  <c r="M386" i="1"/>
  <c r="M393" i="1"/>
  <c r="N393" i="1" s="1"/>
  <c r="M394" i="1"/>
  <c r="N395" i="1" s="1"/>
  <c r="M401" i="1"/>
  <c r="N401" i="1" s="1"/>
  <c r="M402" i="1"/>
  <c r="M409" i="1"/>
  <c r="N409" i="1" s="1"/>
  <c r="M410" i="1"/>
  <c r="M417" i="1"/>
  <c r="N417" i="1" s="1"/>
  <c r="M418" i="1"/>
  <c r="M425" i="1"/>
  <c r="N425" i="1" s="1"/>
  <c r="M426" i="1"/>
  <c r="N427" i="1" s="1"/>
  <c r="M433" i="1"/>
  <c r="N433" i="1" s="1"/>
  <c r="M434" i="1"/>
  <c r="M441" i="1"/>
  <c r="N441" i="1" s="1"/>
  <c r="M442" i="1"/>
  <c r="M449" i="1"/>
  <c r="N449" i="1" s="1"/>
  <c r="M450" i="1"/>
  <c r="M457" i="1"/>
  <c r="N457" i="1" s="1"/>
  <c r="M458" i="1"/>
  <c r="M465" i="1"/>
  <c r="N465" i="1" s="1"/>
  <c r="M466" i="1"/>
  <c r="M473" i="1"/>
  <c r="N473" i="1" s="1"/>
  <c r="M474" i="1"/>
  <c r="M481" i="1"/>
  <c r="N481" i="1" s="1"/>
  <c r="M482" i="1"/>
  <c r="M489" i="1"/>
  <c r="N489" i="1" s="1"/>
  <c r="M490" i="1"/>
  <c r="N491" i="1" s="1"/>
  <c r="M497" i="1"/>
  <c r="N497" i="1" s="1"/>
  <c r="M498" i="1"/>
  <c r="M505" i="1"/>
  <c r="N505" i="1" s="1"/>
  <c r="M506" i="1"/>
  <c r="M513" i="1"/>
  <c r="N513" i="1" s="1"/>
  <c r="M514" i="1"/>
  <c r="M521" i="1"/>
  <c r="N521" i="1" s="1"/>
  <c r="M522" i="1"/>
  <c r="M529" i="1"/>
  <c r="N529" i="1" s="1"/>
  <c r="M530" i="1"/>
  <c r="M537" i="1"/>
  <c r="N537" i="1" s="1"/>
  <c r="M538" i="1"/>
  <c r="M545" i="1"/>
  <c r="N545" i="1" s="1"/>
  <c r="M546" i="1"/>
  <c r="M553" i="1"/>
  <c r="N553" i="1" s="1"/>
  <c r="M554" i="1"/>
  <c r="N555" i="1" s="1"/>
  <c r="M561" i="1"/>
  <c r="N561" i="1" s="1"/>
  <c r="M562" i="1"/>
  <c r="M569" i="1"/>
  <c r="N569" i="1" s="1"/>
  <c r="M570" i="1"/>
  <c r="M577" i="1"/>
  <c r="N577" i="1" s="1"/>
  <c r="M578" i="1"/>
  <c r="M585" i="1"/>
  <c r="N585" i="1" s="1"/>
  <c r="M586" i="1"/>
  <c r="M593" i="1"/>
  <c r="N593" i="1" s="1"/>
  <c r="M594" i="1"/>
  <c r="M601" i="1"/>
  <c r="N601" i="1" s="1"/>
  <c r="M602" i="1"/>
  <c r="M609" i="1"/>
  <c r="N609" i="1" s="1"/>
  <c r="M610" i="1"/>
  <c r="M617" i="1"/>
  <c r="N617" i="1" s="1"/>
  <c r="M618" i="1"/>
  <c r="M625" i="1"/>
  <c r="N625" i="1" s="1"/>
  <c r="M626" i="1"/>
  <c r="M633" i="1"/>
  <c r="N633" i="1" s="1"/>
  <c r="M634" i="1"/>
  <c r="M641" i="1"/>
  <c r="N641" i="1" s="1"/>
  <c r="M642" i="1"/>
  <c r="M649" i="1"/>
  <c r="N649" i="1" s="1"/>
  <c r="M650" i="1"/>
  <c r="M657" i="1"/>
  <c r="N657" i="1" s="1"/>
  <c r="M658" i="1"/>
  <c r="M665" i="1"/>
  <c r="N665" i="1" s="1"/>
  <c r="M666" i="1"/>
  <c r="M673" i="1"/>
  <c r="N673" i="1" s="1"/>
  <c r="M674" i="1"/>
  <c r="M681" i="1"/>
  <c r="N681" i="1" s="1"/>
  <c r="M682" i="1"/>
  <c r="M689" i="1"/>
  <c r="N689" i="1" s="1"/>
  <c r="M690" i="1"/>
  <c r="M697" i="1"/>
  <c r="N697" i="1" s="1"/>
  <c r="M698" i="1"/>
  <c r="M705" i="1"/>
  <c r="N705" i="1" s="1"/>
  <c r="M706" i="1"/>
  <c r="M713" i="1"/>
  <c r="N713" i="1" s="1"/>
  <c r="M714" i="1"/>
  <c r="M721" i="1"/>
  <c r="N721" i="1" s="1"/>
  <c r="M722" i="1"/>
  <c r="M729" i="1"/>
  <c r="N729" i="1" s="1"/>
  <c r="M730" i="1"/>
  <c r="M737" i="1"/>
  <c r="N737" i="1" s="1"/>
  <c r="M738" i="1"/>
  <c r="M745" i="1"/>
  <c r="N745" i="1" s="1"/>
  <c r="M746" i="1"/>
  <c r="M753" i="1"/>
  <c r="N753" i="1" s="1"/>
  <c r="M754" i="1"/>
  <c r="M761" i="1"/>
  <c r="N761" i="1" s="1"/>
  <c r="M762" i="1"/>
  <c r="M769" i="1"/>
  <c r="N769" i="1" s="1"/>
  <c r="M770" i="1"/>
  <c r="M777" i="1"/>
  <c r="N777" i="1" s="1"/>
  <c r="M778" i="1"/>
  <c r="M785" i="1"/>
  <c r="N785" i="1" s="1"/>
  <c r="M786" i="1"/>
  <c r="M793" i="1"/>
  <c r="N793" i="1" s="1"/>
  <c r="M794" i="1"/>
  <c r="M801" i="1"/>
  <c r="N801" i="1" s="1"/>
  <c r="M802" i="1"/>
  <c r="M809" i="1"/>
  <c r="N809" i="1" s="1"/>
  <c r="M810" i="1"/>
  <c r="M817" i="1"/>
  <c r="N817" i="1" s="1"/>
  <c r="M818" i="1"/>
  <c r="M825" i="1"/>
  <c r="N825" i="1" s="1"/>
  <c r="M826" i="1"/>
  <c r="M833" i="1"/>
  <c r="N833" i="1" s="1"/>
  <c r="M834" i="1"/>
  <c r="M841" i="1"/>
  <c r="N841" i="1" s="1"/>
  <c r="M842" i="1"/>
  <c r="M849" i="1"/>
  <c r="N849" i="1" s="1"/>
  <c r="M850" i="1"/>
  <c r="M857" i="1"/>
  <c r="N857" i="1" s="1"/>
  <c r="M858" i="1"/>
  <c r="M865" i="1"/>
  <c r="N865" i="1" s="1"/>
  <c r="M866" i="1"/>
  <c r="M873" i="1"/>
  <c r="N873" i="1" s="1"/>
  <c r="M874" i="1"/>
  <c r="M881" i="1"/>
  <c r="N881" i="1" s="1"/>
  <c r="M882" i="1"/>
  <c r="M889" i="1"/>
  <c r="N889" i="1" s="1"/>
  <c r="M890" i="1"/>
  <c r="M897" i="1"/>
  <c r="N897" i="1" s="1"/>
  <c r="M898" i="1"/>
  <c r="M905" i="1"/>
  <c r="N905" i="1" s="1"/>
  <c r="M906" i="1"/>
  <c r="M913" i="1"/>
  <c r="N913" i="1" s="1"/>
  <c r="M914" i="1"/>
  <c r="M921" i="1"/>
  <c r="N921" i="1" s="1"/>
  <c r="M922" i="1"/>
  <c r="M929" i="1"/>
  <c r="N929" i="1" s="1"/>
  <c r="M930" i="1"/>
  <c r="M937" i="1"/>
  <c r="N937" i="1" s="1"/>
  <c r="M938" i="1"/>
  <c r="M945" i="1"/>
  <c r="N945" i="1" s="1"/>
  <c r="M946" i="1"/>
  <c r="M953" i="1"/>
  <c r="N953" i="1" s="1"/>
  <c r="M954" i="1"/>
  <c r="M961" i="1"/>
  <c r="N961" i="1" s="1"/>
  <c r="M962" i="1"/>
  <c r="M969" i="1"/>
  <c r="N969" i="1" s="1"/>
  <c r="M970" i="1"/>
  <c r="M977" i="1"/>
  <c r="N977" i="1" s="1"/>
  <c r="M978" i="1"/>
  <c r="M985" i="1"/>
  <c r="N985" i="1" s="1"/>
  <c r="M986" i="1"/>
  <c r="N987" i="1" s="1"/>
  <c r="M993" i="1"/>
  <c r="N993" i="1" s="1"/>
  <c r="M994" i="1"/>
  <c r="M1001" i="1"/>
  <c r="N1001" i="1" s="1"/>
  <c r="M1002" i="1"/>
  <c r="M1009" i="1"/>
  <c r="N1009" i="1" s="1"/>
  <c r="M1010" i="1"/>
  <c r="M1017" i="1"/>
  <c r="N1017" i="1" s="1"/>
  <c r="M1018" i="1"/>
  <c r="M1025" i="1"/>
  <c r="N1025" i="1" s="1"/>
  <c r="M1026" i="1"/>
  <c r="M1033" i="1"/>
  <c r="N1033" i="1" s="1"/>
  <c r="M1034" i="1"/>
  <c r="M1041" i="1"/>
  <c r="N1041" i="1" s="1"/>
  <c r="M1042" i="1"/>
  <c r="M1049" i="1"/>
  <c r="N1049" i="1" s="1"/>
  <c r="M1050" i="1"/>
  <c r="N1051" i="1" s="1"/>
  <c r="M1057" i="1"/>
  <c r="N1057" i="1" s="1"/>
  <c r="M1058" i="1"/>
  <c r="M1065" i="1"/>
  <c r="N1065" i="1" s="1"/>
  <c r="M1066" i="1"/>
  <c r="M1073" i="1"/>
  <c r="N1073" i="1" s="1"/>
  <c r="M1074" i="1"/>
  <c r="M1081" i="1"/>
  <c r="N1081" i="1" s="1"/>
  <c r="M1082" i="1"/>
  <c r="M1089" i="1"/>
  <c r="N1089" i="1" s="1"/>
  <c r="M1090" i="1"/>
  <c r="M1097" i="1"/>
  <c r="N1097" i="1" s="1"/>
  <c r="M1098" i="1"/>
  <c r="M1105" i="1"/>
  <c r="N1105" i="1" s="1"/>
  <c r="M1106" i="1"/>
  <c r="M1113" i="1"/>
  <c r="N1113" i="1" s="1"/>
  <c r="M1114" i="1"/>
  <c r="N1115" i="1" s="1"/>
  <c r="M1121" i="1"/>
  <c r="N1121" i="1" s="1"/>
  <c r="M1122" i="1"/>
  <c r="M1129" i="1"/>
  <c r="N1129" i="1" s="1"/>
  <c r="M1130" i="1"/>
  <c r="M1137" i="1"/>
  <c r="N1137" i="1" s="1"/>
  <c r="M1138" i="1"/>
  <c r="M1145" i="1"/>
  <c r="N1145" i="1" s="1"/>
  <c r="M1146" i="1"/>
  <c r="M1153" i="1"/>
  <c r="N1153" i="1" s="1"/>
  <c r="M1154" i="1"/>
  <c r="M1161" i="1"/>
  <c r="N1161" i="1" s="1"/>
  <c r="M1162" i="1"/>
  <c r="M1169" i="1"/>
  <c r="N1169" i="1" s="1"/>
  <c r="M1170" i="1"/>
  <c r="M1177" i="1"/>
  <c r="N1177" i="1" s="1"/>
  <c r="M1178" i="1"/>
  <c r="N1179" i="1" s="1"/>
  <c r="M1185" i="1"/>
  <c r="N1185" i="1" s="1"/>
  <c r="M1186" i="1"/>
  <c r="M1193" i="1"/>
  <c r="N1193" i="1" s="1"/>
  <c r="M1194" i="1"/>
  <c r="M1201" i="1"/>
  <c r="N1201" i="1" s="1"/>
  <c r="M1202" i="1"/>
  <c r="M1209" i="1"/>
  <c r="N1209" i="1" s="1"/>
  <c r="M1210" i="1"/>
  <c r="M1217" i="1"/>
  <c r="N1217" i="1" s="1"/>
  <c r="M1218" i="1"/>
  <c r="M1225" i="1"/>
  <c r="N1225" i="1" s="1"/>
  <c r="M1226" i="1"/>
  <c r="M1233" i="1"/>
  <c r="N1233" i="1" s="1"/>
  <c r="M1234" i="1"/>
  <c r="M1241" i="1"/>
  <c r="N1241" i="1" s="1"/>
  <c r="M1242" i="1"/>
  <c r="N1243" i="1" s="1"/>
  <c r="M1249" i="1"/>
  <c r="N1249" i="1" s="1"/>
  <c r="M1250" i="1"/>
  <c r="M1257" i="1"/>
  <c r="N1257" i="1" s="1"/>
  <c r="M1258" i="1"/>
  <c r="M1265" i="1"/>
  <c r="N1265" i="1" s="1"/>
  <c r="M1266" i="1"/>
  <c r="M1273" i="1"/>
  <c r="N1273" i="1" s="1"/>
  <c r="M1274" i="1"/>
  <c r="M1281" i="1"/>
  <c r="N1281" i="1" s="1"/>
  <c r="M1282" i="1"/>
  <c r="M1289" i="1"/>
  <c r="N1289" i="1" s="1"/>
  <c r="M1290" i="1"/>
  <c r="M1297" i="1"/>
  <c r="N1297" i="1" s="1"/>
  <c r="M1298" i="1"/>
  <c r="M1305" i="1"/>
  <c r="N1305" i="1" s="1"/>
  <c r="M1306" i="1"/>
  <c r="N1307" i="1" s="1"/>
  <c r="M1313" i="1"/>
  <c r="N1313" i="1" s="1"/>
  <c r="M1314" i="1"/>
  <c r="M1321" i="1"/>
  <c r="N1321" i="1" s="1"/>
  <c r="M1322" i="1"/>
  <c r="M1329" i="1"/>
  <c r="N1329" i="1" s="1"/>
  <c r="M1330" i="1"/>
  <c r="M1337" i="1"/>
  <c r="N1337" i="1" s="1"/>
  <c r="M1338" i="1"/>
  <c r="M1345" i="1"/>
  <c r="N1345" i="1" s="1"/>
  <c r="M1346" i="1"/>
  <c r="M1353" i="1"/>
  <c r="N1353" i="1" s="1"/>
  <c r="M1354" i="1"/>
  <c r="M1361" i="1"/>
  <c r="N1361" i="1" s="1"/>
  <c r="M1362" i="1"/>
  <c r="M1369" i="1"/>
  <c r="N1369" i="1" s="1"/>
  <c r="M1370" i="1"/>
  <c r="N1371" i="1" s="1"/>
  <c r="M1377" i="1"/>
  <c r="N1377" i="1" s="1"/>
  <c r="M1378" i="1"/>
  <c r="M1385" i="1"/>
  <c r="N1385" i="1" s="1"/>
  <c r="M1386" i="1"/>
  <c r="M1393" i="1"/>
  <c r="N1393" i="1" s="1"/>
  <c r="M1394" i="1"/>
  <c r="M1401" i="1"/>
  <c r="N1401" i="1" s="1"/>
  <c r="M1402" i="1"/>
  <c r="M1409" i="1"/>
  <c r="N1409" i="1" s="1"/>
  <c r="M1410" i="1"/>
  <c r="M1417" i="1"/>
  <c r="N1417" i="1" s="1"/>
  <c r="M1418" i="1"/>
  <c r="M1425" i="1"/>
  <c r="N1425" i="1" s="1"/>
  <c r="M1426" i="1"/>
  <c r="M1433" i="1"/>
  <c r="N1433" i="1" s="1"/>
  <c r="M1434" i="1"/>
  <c r="N1435" i="1" s="1"/>
  <c r="M1441" i="1"/>
  <c r="N1441" i="1" s="1"/>
  <c r="M1442" i="1"/>
  <c r="M1449" i="1"/>
  <c r="N1449" i="1" s="1"/>
  <c r="M1450" i="1"/>
  <c r="M1457" i="1"/>
  <c r="N1457" i="1" s="1"/>
  <c r="M1458" i="1"/>
  <c r="M1465" i="1"/>
  <c r="N1465" i="1" s="1"/>
  <c r="M1466" i="1"/>
  <c r="M1473" i="1"/>
  <c r="N1473" i="1" s="1"/>
  <c r="M1474" i="1"/>
  <c r="M1481" i="1"/>
  <c r="N1481" i="1" s="1"/>
  <c r="M1482" i="1"/>
  <c r="M1489" i="1"/>
  <c r="N1489" i="1" s="1"/>
  <c r="M1490" i="1"/>
  <c r="M1497" i="1"/>
  <c r="N1497" i="1" s="1"/>
  <c r="M1498" i="1"/>
  <c r="N1499" i="1" s="1"/>
  <c r="M1505" i="1"/>
  <c r="N1505" i="1" s="1"/>
  <c r="M1506" i="1"/>
  <c r="M1513" i="1"/>
  <c r="N1513" i="1" s="1"/>
  <c r="M1514" i="1"/>
  <c r="M1521" i="1"/>
  <c r="N1521" i="1" s="1"/>
  <c r="M1522" i="1"/>
  <c r="M1529" i="1"/>
  <c r="N1529" i="1" s="1"/>
  <c r="M1530" i="1"/>
  <c r="M1537" i="1"/>
  <c r="N1537" i="1" s="1"/>
  <c r="M1538" i="1"/>
  <c r="M1545" i="1"/>
  <c r="N1545" i="1" s="1"/>
  <c r="M1546" i="1"/>
  <c r="M1553" i="1"/>
  <c r="N1553" i="1" s="1"/>
  <c r="M1554" i="1"/>
  <c r="M1561" i="1"/>
  <c r="N1561" i="1" s="1"/>
  <c r="M1562" i="1"/>
  <c r="N1563" i="1" s="1"/>
  <c r="M1569" i="1"/>
  <c r="N1569" i="1" s="1"/>
  <c r="M1570" i="1"/>
  <c r="M1577" i="1"/>
  <c r="N1577" i="1" s="1"/>
  <c r="M1578" i="1"/>
  <c r="M1585" i="1"/>
  <c r="N1585" i="1" s="1"/>
  <c r="M1586" i="1"/>
  <c r="M1593" i="1"/>
  <c r="N1593" i="1" s="1"/>
  <c r="M1594" i="1"/>
  <c r="M1601" i="1"/>
  <c r="N1601" i="1" s="1"/>
  <c r="M1602" i="1"/>
  <c r="M1609" i="1"/>
  <c r="N1609" i="1" s="1"/>
  <c r="M1610" i="1"/>
  <c r="M1617" i="1"/>
  <c r="N1617" i="1" s="1"/>
  <c r="M1618" i="1"/>
  <c r="M1625" i="1"/>
  <c r="N1625" i="1" s="1"/>
  <c r="M1626" i="1"/>
  <c r="N1627" i="1" s="1"/>
  <c r="M1633" i="1"/>
  <c r="N1633" i="1" s="1"/>
  <c r="M1634" i="1"/>
  <c r="M1641" i="1"/>
  <c r="N1641" i="1" s="1"/>
  <c r="M1642" i="1"/>
  <c r="M1649" i="1"/>
  <c r="N1649" i="1" s="1"/>
  <c r="M1650" i="1"/>
  <c r="M1657" i="1"/>
  <c r="N1657" i="1" s="1"/>
  <c r="M1658" i="1"/>
  <c r="M1665" i="1"/>
  <c r="N1665" i="1" s="1"/>
  <c r="M1666" i="1"/>
  <c r="M1673" i="1"/>
  <c r="N1673" i="1" s="1"/>
  <c r="M1674" i="1"/>
  <c r="M1681" i="1"/>
  <c r="N1681" i="1" s="1"/>
  <c r="M1682" i="1"/>
  <c r="M1689" i="1"/>
  <c r="N1689" i="1" s="1"/>
  <c r="M1690" i="1"/>
  <c r="N1691" i="1" s="1"/>
  <c r="M1697" i="1"/>
  <c r="N1697" i="1" s="1"/>
  <c r="M1698" i="1"/>
  <c r="M1705" i="1"/>
  <c r="N1705" i="1" s="1"/>
  <c r="M1706" i="1"/>
  <c r="M1713" i="1"/>
  <c r="N1713" i="1" s="1"/>
  <c r="M1714" i="1"/>
  <c r="M1721" i="1"/>
  <c r="N1721" i="1" s="1"/>
  <c r="M1722" i="1"/>
  <c r="M1729" i="1"/>
  <c r="N1729" i="1" s="1"/>
  <c r="M1730" i="1"/>
  <c r="M1737" i="1"/>
  <c r="N1737" i="1" s="1"/>
  <c r="M1738" i="1"/>
  <c r="M1745" i="1"/>
  <c r="N1745" i="1" s="1"/>
  <c r="M1746" i="1"/>
  <c r="M1753" i="1"/>
  <c r="N1753" i="1" s="1"/>
  <c r="M1754" i="1"/>
  <c r="N1755" i="1" s="1"/>
  <c r="M1761" i="1"/>
  <c r="N1761" i="1" s="1"/>
  <c r="M1762" i="1"/>
  <c r="M1769" i="1"/>
  <c r="N1769" i="1" s="1"/>
  <c r="M1770" i="1"/>
  <c r="M1777" i="1"/>
  <c r="N1777" i="1" s="1"/>
  <c r="M1778" i="1"/>
  <c r="M1785" i="1"/>
  <c r="N1785" i="1" s="1"/>
  <c r="M1786" i="1"/>
  <c r="M1793" i="1"/>
  <c r="N1793" i="1" s="1"/>
  <c r="M1794" i="1"/>
  <c r="M1801" i="1"/>
  <c r="N1801" i="1" s="1"/>
  <c r="M1802" i="1"/>
  <c r="M1809" i="1"/>
  <c r="N1809" i="1" s="1"/>
  <c r="M1810" i="1"/>
  <c r="M1817" i="1"/>
  <c r="N1817" i="1" s="1"/>
  <c r="M1818" i="1"/>
  <c r="N1819" i="1" s="1"/>
  <c r="M1825" i="1"/>
  <c r="N1825" i="1" s="1"/>
  <c r="M1826" i="1"/>
  <c r="M1833" i="1"/>
  <c r="N1833" i="1" s="1"/>
  <c r="M1834" i="1"/>
  <c r="M1841" i="1"/>
  <c r="N1841" i="1" s="1"/>
  <c r="M1842" i="1"/>
  <c r="M1849" i="1"/>
  <c r="N1849" i="1" s="1"/>
  <c r="M1850" i="1"/>
  <c r="M1857" i="1"/>
  <c r="N1857" i="1" s="1"/>
  <c r="M1858" i="1"/>
  <c r="M1865" i="1"/>
  <c r="N1865" i="1" s="1"/>
  <c r="M1866" i="1"/>
  <c r="M1873" i="1"/>
  <c r="N1873" i="1" s="1"/>
  <c r="M1874" i="1"/>
  <c r="M1881" i="1"/>
  <c r="N1881" i="1" s="1"/>
  <c r="M1882" i="1"/>
  <c r="N1883" i="1" s="1"/>
  <c r="M1889" i="1"/>
  <c r="N1889" i="1" s="1"/>
  <c r="M1890" i="1"/>
  <c r="M1897" i="1"/>
  <c r="N1897" i="1" s="1"/>
  <c r="M1898" i="1"/>
  <c r="M1905" i="1"/>
  <c r="N1905" i="1" s="1"/>
  <c r="M1906" i="1"/>
  <c r="M1913" i="1"/>
  <c r="N1913" i="1" s="1"/>
  <c r="M1914" i="1"/>
  <c r="M1921" i="1"/>
  <c r="N1921" i="1" s="1"/>
  <c r="M1922" i="1"/>
  <c r="M1929" i="1"/>
  <c r="N1929" i="1" s="1"/>
  <c r="M1930" i="1"/>
  <c r="M1937" i="1"/>
  <c r="N1937" i="1" s="1"/>
  <c r="M1938" i="1"/>
  <c r="M1945" i="1"/>
  <c r="N1945" i="1" s="1"/>
  <c r="M1946" i="1"/>
  <c r="N1947" i="1" s="1"/>
  <c r="M1953" i="1"/>
  <c r="N1953" i="1" s="1"/>
  <c r="M1954" i="1"/>
  <c r="M1961" i="1"/>
  <c r="N1961" i="1" s="1"/>
  <c r="M1962" i="1"/>
  <c r="M1969" i="1"/>
  <c r="N1969" i="1" s="1"/>
  <c r="M1970" i="1"/>
  <c r="M1977" i="1"/>
  <c r="N1977" i="1" s="1"/>
  <c r="M1978" i="1"/>
  <c r="M1985" i="1"/>
  <c r="N1985" i="1" s="1"/>
  <c r="M1986" i="1"/>
  <c r="M1993" i="1"/>
  <c r="N1993" i="1" s="1"/>
  <c r="M1994" i="1"/>
  <c r="M2001" i="1"/>
  <c r="N2001" i="1" s="1"/>
  <c r="M2002" i="1"/>
  <c r="M2009" i="1"/>
  <c r="N2009" i="1" s="1"/>
  <c r="M2010" i="1"/>
  <c r="N2011" i="1" s="1"/>
  <c r="M2017" i="1"/>
  <c r="N2017" i="1" s="1"/>
  <c r="S8" i="1"/>
  <c r="N451" i="1"/>
  <c r="N483" i="1"/>
  <c r="N515" i="1"/>
  <c r="N547" i="1"/>
  <c r="N579" i="1"/>
  <c r="N619" i="1"/>
  <c r="N651" i="1"/>
  <c r="N683" i="1"/>
  <c r="N715" i="1"/>
  <c r="N747" i="1"/>
  <c r="N779" i="1"/>
  <c r="N811" i="1"/>
  <c r="N843" i="1"/>
  <c r="N875" i="1"/>
  <c r="N907" i="1"/>
  <c r="N939" i="1"/>
  <c r="N955" i="1"/>
  <c r="N971" i="1"/>
  <c r="N1003" i="1"/>
  <c r="N1019" i="1"/>
  <c r="N1035" i="1"/>
  <c r="N1067" i="1"/>
  <c r="N1083" i="1"/>
  <c r="N1099" i="1"/>
  <c r="N1131" i="1"/>
  <c r="N1147" i="1"/>
  <c r="N1163" i="1"/>
  <c r="N1195" i="1"/>
  <c r="N1211" i="1"/>
  <c r="N1227" i="1"/>
  <c r="N1259" i="1"/>
  <c r="N1275" i="1"/>
  <c r="N1291" i="1"/>
  <c r="N1323" i="1"/>
  <c r="N1339" i="1"/>
  <c r="N1355" i="1"/>
  <c r="N1387" i="1"/>
  <c r="N1403" i="1"/>
  <c r="N1419" i="1"/>
  <c r="N1451" i="1"/>
  <c r="N1467" i="1"/>
  <c r="N1483" i="1"/>
  <c r="N1515" i="1"/>
  <c r="N1531" i="1"/>
  <c r="N1547" i="1"/>
  <c r="N1579" i="1"/>
  <c r="N1595" i="1"/>
  <c r="N1611" i="1"/>
  <c r="N1643" i="1"/>
  <c r="N1659" i="1"/>
  <c r="N1675" i="1"/>
  <c r="N1707" i="1"/>
  <c r="N1723" i="1"/>
  <c r="N1739" i="1"/>
  <c r="N1771" i="1"/>
  <c r="N1787" i="1"/>
  <c r="N1803" i="1"/>
  <c r="N1835" i="1"/>
  <c r="N1851" i="1"/>
  <c r="N1867" i="1"/>
  <c r="N1899" i="1"/>
  <c r="N1915" i="1"/>
  <c r="N1931" i="1"/>
  <c r="N1963" i="1"/>
  <c r="N1979" i="1"/>
  <c r="N1995" i="1"/>
  <c r="N960" i="1"/>
  <c r="N992" i="1"/>
  <c r="N1024" i="1"/>
  <c r="N1056" i="1"/>
  <c r="N1088" i="1"/>
  <c r="N1120" i="1"/>
  <c r="N1152" i="1"/>
  <c r="N1184" i="1"/>
  <c r="N1216" i="1"/>
  <c r="N1248" i="1"/>
  <c r="N1280" i="1"/>
  <c r="N1312" i="1"/>
  <c r="N1344" i="1"/>
  <c r="N1376" i="1"/>
  <c r="N1408" i="1"/>
  <c r="N1440" i="1"/>
  <c r="N1472" i="1"/>
  <c r="N1504" i="1"/>
  <c r="N1536" i="1"/>
  <c r="N1568" i="1"/>
  <c r="N1600" i="1"/>
  <c r="N1632" i="1"/>
  <c r="N1664" i="1"/>
  <c r="N1696" i="1"/>
  <c r="N1728" i="1"/>
  <c r="N1760" i="1"/>
  <c r="N1792" i="1"/>
  <c r="N1824" i="1"/>
  <c r="N1856" i="1"/>
  <c r="N1888" i="1"/>
  <c r="N1920" i="1"/>
  <c r="N1952" i="1"/>
  <c r="N436" i="1"/>
  <c r="N452" i="1"/>
  <c r="N468" i="1"/>
  <c r="N484" i="1"/>
  <c r="N500" i="1"/>
  <c r="N516" i="1"/>
  <c r="N532" i="1"/>
  <c r="N548" i="1"/>
  <c r="N564" i="1"/>
  <c r="N580" i="1"/>
  <c r="N596" i="1"/>
  <c r="N620" i="1"/>
  <c r="N652" i="1"/>
  <c r="N684" i="1"/>
  <c r="N716" i="1"/>
  <c r="N748" i="1"/>
  <c r="N780" i="1"/>
  <c r="N812" i="1"/>
  <c r="N844" i="1"/>
  <c r="N876" i="1"/>
  <c r="N908" i="1"/>
  <c r="N940" i="1"/>
  <c r="N952" i="1"/>
  <c r="N964" i="1"/>
  <c r="N972" i="1"/>
  <c r="N984" i="1"/>
  <c r="N996" i="1"/>
  <c r="N1004" i="1"/>
  <c r="N1016" i="1"/>
  <c r="N1028" i="1"/>
  <c r="N1036" i="1"/>
  <c r="N1048" i="1"/>
  <c r="N1060" i="1"/>
  <c r="N1068" i="1"/>
  <c r="N1080" i="1"/>
  <c r="N1092" i="1"/>
  <c r="N1100" i="1"/>
  <c r="N1112" i="1"/>
  <c r="N1124" i="1"/>
  <c r="N1132" i="1"/>
  <c r="N1144" i="1"/>
  <c r="N1156" i="1"/>
  <c r="N1164" i="1"/>
  <c r="N1176" i="1"/>
  <c r="N1188" i="1"/>
  <c r="N1196" i="1"/>
  <c r="N1208" i="1"/>
  <c r="N1220" i="1"/>
  <c r="N1228" i="1"/>
  <c r="N1240" i="1"/>
  <c r="N1252" i="1"/>
  <c r="N1260" i="1"/>
  <c r="N1272" i="1"/>
  <c r="N1284" i="1"/>
  <c r="N1292" i="1"/>
  <c r="N1304" i="1"/>
  <c r="N1316" i="1"/>
  <c r="N1324" i="1"/>
  <c r="N1336" i="1"/>
  <c r="N1348" i="1"/>
  <c r="N1356" i="1"/>
  <c r="N1368" i="1"/>
  <c r="N1380" i="1"/>
  <c r="N1388" i="1"/>
  <c r="N1400" i="1"/>
  <c r="N1412" i="1"/>
  <c r="N1420" i="1"/>
  <c r="N1432" i="1"/>
  <c r="N1444" i="1"/>
  <c r="N1452" i="1"/>
  <c r="N1464" i="1"/>
  <c r="N1476" i="1"/>
  <c r="N1484" i="1"/>
  <c r="N1496" i="1"/>
  <c r="N1508" i="1"/>
  <c r="N1516" i="1"/>
  <c r="N1528" i="1"/>
  <c r="N1540" i="1"/>
  <c r="N1548" i="1"/>
  <c r="N1560" i="1"/>
  <c r="N1572" i="1"/>
  <c r="N1580" i="1"/>
  <c r="N1592" i="1"/>
  <c r="N1604" i="1"/>
  <c r="N1612" i="1"/>
  <c r="N1624" i="1"/>
  <c r="N1636" i="1"/>
  <c r="N1644" i="1"/>
  <c r="N1656" i="1"/>
  <c r="N1668" i="1"/>
  <c r="N1676" i="1"/>
  <c r="N1688" i="1"/>
  <c r="N1700" i="1"/>
  <c r="N1708" i="1"/>
  <c r="N1720" i="1"/>
  <c r="N1732" i="1"/>
  <c r="N1740" i="1"/>
  <c r="N1752" i="1"/>
  <c r="N1764" i="1"/>
  <c r="N1772" i="1"/>
  <c r="N1784" i="1"/>
  <c r="N1796" i="1"/>
  <c r="N1804" i="1"/>
  <c r="N1816" i="1"/>
  <c r="N1828" i="1"/>
  <c r="N1836" i="1"/>
  <c r="N1848" i="1"/>
  <c r="N1860" i="1"/>
  <c r="N1868" i="1"/>
  <c r="N1880" i="1"/>
  <c r="N1892" i="1"/>
  <c r="N1900" i="1"/>
  <c r="N1912" i="1"/>
  <c r="N1924" i="1"/>
  <c r="N1932" i="1"/>
  <c r="N1944" i="1"/>
  <c r="N1956" i="1"/>
  <c r="N1964" i="1"/>
  <c r="N1972" i="1"/>
  <c r="N1980" i="1"/>
  <c r="N1988" i="1"/>
  <c r="N1996" i="1"/>
  <c r="N2004" i="1"/>
  <c r="N2012" i="1"/>
  <c r="M5" i="1"/>
  <c r="N5" i="1" s="1"/>
  <c r="M6" i="1"/>
  <c r="Q13" i="1"/>
  <c r="M13" i="1"/>
  <c r="N13" i="1" s="1"/>
  <c r="M14" i="1"/>
  <c r="M21" i="1"/>
  <c r="N21" i="1" s="1"/>
  <c r="M22" i="1"/>
  <c r="N23" i="1" s="1"/>
  <c r="M29" i="1"/>
  <c r="N29" i="1" s="1"/>
  <c r="M30" i="1"/>
  <c r="N31" i="1" s="1"/>
  <c r="M37" i="1"/>
  <c r="N37" i="1" s="1"/>
  <c r="M38" i="1"/>
  <c r="M45" i="1"/>
  <c r="N45" i="1" s="1"/>
  <c r="M46" i="1"/>
  <c r="M53" i="1"/>
  <c r="N53" i="1" s="1"/>
  <c r="M54" i="1"/>
  <c r="M61" i="1"/>
  <c r="N61" i="1" s="1"/>
  <c r="M62" i="1"/>
  <c r="M69" i="1"/>
  <c r="N69" i="1" s="1"/>
  <c r="M70" i="1"/>
  <c r="M77" i="1"/>
  <c r="N77" i="1" s="1"/>
  <c r="M78" i="1"/>
  <c r="M85" i="1"/>
  <c r="N85" i="1" s="1"/>
  <c r="M86" i="1"/>
  <c r="N87" i="1" s="1"/>
  <c r="M93" i="1"/>
  <c r="N93" i="1" s="1"/>
  <c r="M94" i="1"/>
  <c r="N95" i="1" s="1"/>
  <c r="M101" i="1"/>
  <c r="N101" i="1" s="1"/>
  <c r="M102" i="1"/>
  <c r="M109" i="1"/>
  <c r="N109" i="1" s="1"/>
  <c r="M110" i="1"/>
  <c r="M117" i="1"/>
  <c r="N117" i="1" s="1"/>
  <c r="M118" i="1"/>
  <c r="M125" i="1"/>
  <c r="N125" i="1" s="1"/>
  <c r="M126" i="1"/>
  <c r="M133" i="1"/>
  <c r="N133" i="1" s="1"/>
  <c r="M134" i="1"/>
  <c r="M141" i="1"/>
  <c r="N141" i="1" s="1"/>
  <c r="M142" i="1"/>
  <c r="M149" i="1"/>
  <c r="N149" i="1" s="1"/>
  <c r="M150" i="1"/>
  <c r="N151" i="1" s="1"/>
  <c r="M157" i="1"/>
  <c r="N157" i="1" s="1"/>
  <c r="M158" i="1"/>
  <c r="N159" i="1" s="1"/>
  <c r="M165" i="1"/>
  <c r="N165" i="1" s="1"/>
  <c r="M166" i="1"/>
  <c r="M173" i="1"/>
  <c r="N173" i="1" s="1"/>
  <c r="M174" i="1"/>
  <c r="M181" i="1"/>
  <c r="N181" i="1" s="1"/>
  <c r="M182" i="1"/>
  <c r="M189" i="1"/>
  <c r="N189" i="1" s="1"/>
  <c r="M190" i="1"/>
  <c r="M197" i="1"/>
  <c r="N197" i="1" s="1"/>
  <c r="M198" i="1"/>
  <c r="M205" i="1"/>
  <c r="N205" i="1" s="1"/>
  <c r="M206" i="1"/>
  <c r="M213" i="1"/>
  <c r="N213" i="1" s="1"/>
  <c r="M214" i="1"/>
  <c r="N215" i="1" s="1"/>
  <c r="M221" i="1"/>
  <c r="N221" i="1" s="1"/>
  <c r="M222" i="1"/>
  <c r="N223" i="1" s="1"/>
  <c r="M229" i="1"/>
  <c r="N229" i="1" s="1"/>
  <c r="M230" i="1"/>
  <c r="M237" i="1"/>
  <c r="N237" i="1" s="1"/>
  <c r="M238" i="1"/>
  <c r="M245" i="1"/>
  <c r="N245" i="1" s="1"/>
  <c r="M246" i="1"/>
  <c r="M253" i="1"/>
  <c r="N253" i="1" s="1"/>
  <c r="M254" i="1"/>
  <c r="M261" i="1"/>
  <c r="N261" i="1" s="1"/>
  <c r="M262" i="1"/>
  <c r="M269" i="1"/>
  <c r="N269" i="1" s="1"/>
  <c r="M270" i="1"/>
  <c r="M277" i="1"/>
  <c r="N277" i="1" s="1"/>
  <c r="M278" i="1"/>
  <c r="N279" i="1" s="1"/>
  <c r="M285" i="1"/>
  <c r="N285" i="1" s="1"/>
  <c r="M286" i="1"/>
  <c r="N287" i="1" s="1"/>
  <c r="M293" i="1"/>
  <c r="N293" i="1" s="1"/>
  <c r="M294" i="1"/>
  <c r="M301" i="1"/>
  <c r="N301" i="1" s="1"/>
  <c r="M302" i="1"/>
  <c r="M309" i="1"/>
  <c r="N309" i="1" s="1"/>
  <c r="M310" i="1"/>
  <c r="M317" i="1"/>
  <c r="N317" i="1" s="1"/>
  <c r="M318" i="1"/>
  <c r="M325" i="1"/>
  <c r="N325" i="1" s="1"/>
  <c r="M326" i="1"/>
  <c r="M333" i="1"/>
  <c r="N333" i="1" s="1"/>
  <c r="M334" i="1"/>
  <c r="M341" i="1"/>
  <c r="N341" i="1" s="1"/>
  <c r="M342" i="1"/>
  <c r="N343" i="1" s="1"/>
  <c r="M349" i="1"/>
  <c r="N349" i="1" s="1"/>
  <c r="M350" i="1"/>
  <c r="N351" i="1" s="1"/>
  <c r="M357" i="1"/>
  <c r="N357" i="1" s="1"/>
  <c r="M358" i="1"/>
  <c r="M365" i="1"/>
  <c r="N365" i="1" s="1"/>
  <c r="M366" i="1"/>
  <c r="M373" i="1"/>
  <c r="N373" i="1" s="1"/>
  <c r="M374" i="1"/>
  <c r="M381" i="1"/>
  <c r="N381" i="1" s="1"/>
  <c r="M382" i="1"/>
  <c r="M389" i="1"/>
  <c r="N389" i="1" s="1"/>
  <c r="M390" i="1"/>
  <c r="M397" i="1"/>
  <c r="N397" i="1" s="1"/>
  <c r="M398" i="1"/>
  <c r="M405" i="1"/>
  <c r="N405" i="1" s="1"/>
  <c r="M406" i="1"/>
  <c r="N407" i="1" s="1"/>
  <c r="M413" i="1"/>
  <c r="N413" i="1" s="1"/>
  <c r="M414" i="1"/>
  <c r="N415" i="1" s="1"/>
  <c r="M421" i="1"/>
  <c r="N421" i="1" s="1"/>
  <c r="M422" i="1"/>
  <c r="M429" i="1"/>
  <c r="N429" i="1" s="1"/>
  <c r="M430" i="1"/>
  <c r="M437" i="1"/>
  <c r="N437" i="1" s="1"/>
  <c r="M438" i="1"/>
  <c r="M445" i="1"/>
  <c r="N445" i="1" s="1"/>
  <c r="M446" i="1"/>
  <c r="M453" i="1"/>
  <c r="N453" i="1" s="1"/>
  <c r="M454" i="1"/>
  <c r="M461" i="1"/>
  <c r="N461" i="1" s="1"/>
  <c r="M462" i="1"/>
  <c r="M469" i="1"/>
  <c r="N469" i="1" s="1"/>
  <c r="M470" i="1"/>
  <c r="N471" i="1" s="1"/>
  <c r="M477" i="1"/>
  <c r="N477" i="1" s="1"/>
  <c r="M478" i="1"/>
  <c r="N479" i="1" s="1"/>
  <c r="M485" i="1"/>
  <c r="N485" i="1" s="1"/>
  <c r="M486" i="1"/>
  <c r="M493" i="1"/>
  <c r="N493" i="1" s="1"/>
  <c r="M494" i="1"/>
  <c r="M501" i="1"/>
  <c r="N501" i="1" s="1"/>
  <c r="M502" i="1"/>
  <c r="M509" i="1"/>
  <c r="N509" i="1" s="1"/>
  <c r="M510" i="1"/>
  <c r="M517" i="1"/>
  <c r="N517" i="1" s="1"/>
  <c r="M518" i="1"/>
  <c r="M525" i="1"/>
  <c r="N525" i="1" s="1"/>
  <c r="M526" i="1"/>
  <c r="M533" i="1"/>
  <c r="N533" i="1" s="1"/>
  <c r="M534" i="1"/>
  <c r="N535" i="1" s="1"/>
  <c r="M541" i="1"/>
  <c r="N541" i="1" s="1"/>
  <c r="M542" i="1"/>
  <c r="N543" i="1" s="1"/>
  <c r="M549" i="1"/>
  <c r="N549" i="1" s="1"/>
  <c r="M550" i="1"/>
  <c r="M557" i="1"/>
  <c r="N557" i="1" s="1"/>
  <c r="M558" i="1"/>
  <c r="M565" i="1"/>
  <c r="N565" i="1" s="1"/>
  <c r="M566" i="1"/>
  <c r="M573" i="1"/>
  <c r="N573" i="1" s="1"/>
  <c r="M574" i="1"/>
  <c r="M581" i="1"/>
  <c r="N581" i="1" s="1"/>
  <c r="M582" i="1"/>
  <c r="M589" i="1"/>
  <c r="N589" i="1" s="1"/>
  <c r="M590" i="1"/>
  <c r="M597" i="1"/>
  <c r="N597" i="1" s="1"/>
  <c r="M598" i="1"/>
  <c r="N599" i="1" s="1"/>
  <c r="M605" i="1"/>
  <c r="N605" i="1" s="1"/>
  <c r="M606" i="1"/>
  <c r="N607" i="1" s="1"/>
  <c r="M613" i="1"/>
  <c r="N613" i="1" s="1"/>
  <c r="M614" i="1"/>
  <c r="N615" i="1" s="1"/>
  <c r="M621" i="1"/>
  <c r="N621" i="1" s="1"/>
  <c r="M622" i="1"/>
  <c r="M629" i="1"/>
  <c r="N629" i="1" s="1"/>
  <c r="M630" i="1"/>
  <c r="M637" i="1"/>
  <c r="N637" i="1" s="1"/>
  <c r="M638" i="1"/>
  <c r="M645" i="1"/>
  <c r="N645" i="1" s="1"/>
  <c r="M646" i="1"/>
  <c r="M653" i="1"/>
  <c r="N653" i="1" s="1"/>
  <c r="M654" i="1"/>
  <c r="M661" i="1"/>
  <c r="N661" i="1" s="1"/>
  <c r="M662" i="1"/>
  <c r="N663" i="1" s="1"/>
  <c r="M669" i="1"/>
  <c r="N669" i="1" s="1"/>
  <c r="M670" i="1"/>
  <c r="N671" i="1" s="1"/>
  <c r="M677" i="1"/>
  <c r="N677" i="1" s="1"/>
  <c r="M678" i="1"/>
  <c r="N679" i="1" s="1"/>
  <c r="M685" i="1"/>
  <c r="N685" i="1" s="1"/>
  <c r="M686" i="1"/>
  <c r="M693" i="1"/>
  <c r="N693" i="1" s="1"/>
  <c r="M694" i="1"/>
  <c r="M701" i="1"/>
  <c r="N701" i="1" s="1"/>
  <c r="M702" i="1"/>
  <c r="M709" i="1"/>
  <c r="N709" i="1" s="1"/>
  <c r="M710" i="1"/>
  <c r="M717" i="1"/>
  <c r="N717" i="1" s="1"/>
  <c r="M718" i="1"/>
  <c r="M725" i="1"/>
  <c r="N725" i="1" s="1"/>
  <c r="M726" i="1"/>
  <c r="N727" i="1" s="1"/>
  <c r="M733" i="1"/>
  <c r="N733" i="1" s="1"/>
  <c r="M734" i="1"/>
  <c r="N735" i="1" s="1"/>
  <c r="M741" i="1"/>
  <c r="N741" i="1" s="1"/>
  <c r="M742" i="1"/>
  <c r="N743" i="1" s="1"/>
  <c r="M749" i="1"/>
  <c r="N749" i="1" s="1"/>
  <c r="M750" i="1"/>
  <c r="M757" i="1"/>
  <c r="N757" i="1" s="1"/>
  <c r="M758" i="1"/>
  <c r="M765" i="1"/>
  <c r="N765" i="1" s="1"/>
  <c r="M766" i="1"/>
  <c r="M773" i="1"/>
  <c r="N773" i="1" s="1"/>
  <c r="M774" i="1"/>
  <c r="M781" i="1"/>
  <c r="N781" i="1" s="1"/>
  <c r="M782" i="1"/>
  <c r="M789" i="1"/>
  <c r="N789" i="1" s="1"/>
  <c r="M790" i="1"/>
  <c r="N791" i="1" s="1"/>
  <c r="M797" i="1"/>
  <c r="N797" i="1" s="1"/>
  <c r="M798" i="1"/>
  <c r="N799" i="1" s="1"/>
  <c r="M805" i="1"/>
  <c r="N805" i="1" s="1"/>
  <c r="M806" i="1"/>
  <c r="N807" i="1" s="1"/>
  <c r="M813" i="1"/>
  <c r="N813" i="1" s="1"/>
  <c r="M814" i="1"/>
  <c r="M821" i="1"/>
  <c r="N821" i="1" s="1"/>
  <c r="M822" i="1"/>
  <c r="M829" i="1"/>
  <c r="N829" i="1" s="1"/>
  <c r="M830" i="1"/>
  <c r="M837" i="1"/>
  <c r="N837" i="1" s="1"/>
  <c r="M838" i="1"/>
  <c r="M845" i="1"/>
  <c r="N845" i="1" s="1"/>
  <c r="M846" i="1"/>
  <c r="M853" i="1"/>
  <c r="N853" i="1" s="1"/>
  <c r="M854" i="1"/>
  <c r="N855" i="1" s="1"/>
  <c r="M861" i="1"/>
  <c r="N861" i="1" s="1"/>
  <c r="M862" i="1"/>
  <c r="N863" i="1" s="1"/>
  <c r="M869" i="1"/>
  <c r="N869" i="1" s="1"/>
  <c r="M870" i="1"/>
  <c r="N871" i="1" s="1"/>
  <c r="M877" i="1"/>
  <c r="N877" i="1" s="1"/>
  <c r="M878" i="1"/>
  <c r="M885" i="1"/>
  <c r="N885" i="1" s="1"/>
  <c r="M886" i="1"/>
  <c r="M893" i="1"/>
  <c r="N893" i="1" s="1"/>
  <c r="M894" i="1"/>
  <c r="M901" i="1"/>
  <c r="N901" i="1" s="1"/>
  <c r="M902" i="1"/>
  <c r="M909" i="1"/>
  <c r="N909" i="1" s="1"/>
  <c r="M910" i="1"/>
  <c r="M917" i="1"/>
  <c r="N917" i="1" s="1"/>
  <c r="M918" i="1"/>
  <c r="N919" i="1" s="1"/>
  <c r="M925" i="1"/>
  <c r="N925" i="1" s="1"/>
  <c r="M926" i="1"/>
  <c r="N927" i="1" s="1"/>
  <c r="M933" i="1"/>
  <c r="N933" i="1" s="1"/>
  <c r="M934" i="1"/>
  <c r="N935" i="1" s="1"/>
  <c r="M941" i="1"/>
  <c r="N941" i="1" s="1"/>
  <c r="M942" i="1"/>
  <c r="M949" i="1"/>
  <c r="N949" i="1" s="1"/>
  <c r="M950" i="1"/>
  <c r="N951" i="1" s="1"/>
  <c r="M957" i="1"/>
  <c r="N957" i="1" s="1"/>
  <c r="M958" i="1"/>
  <c r="M965" i="1"/>
  <c r="N965" i="1" s="1"/>
  <c r="M966" i="1"/>
  <c r="N967" i="1" s="1"/>
  <c r="M973" i="1"/>
  <c r="N973" i="1" s="1"/>
  <c r="M974" i="1"/>
  <c r="M981" i="1"/>
  <c r="N981" i="1" s="1"/>
  <c r="M982" i="1"/>
  <c r="N983" i="1" s="1"/>
  <c r="M989" i="1"/>
  <c r="N989" i="1" s="1"/>
  <c r="M990" i="1"/>
  <c r="M997" i="1"/>
  <c r="N997" i="1" s="1"/>
  <c r="M998" i="1"/>
  <c r="N999" i="1" s="1"/>
  <c r="M1005" i="1"/>
  <c r="N1005" i="1" s="1"/>
  <c r="M1006" i="1"/>
  <c r="M1013" i="1"/>
  <c r="N1013" i="1" s="1"/>
  <c r="M1014" i="1"/>
  <c r="N1015" i="1" s="1"/>
  <c r="M1021" i="1"/>
  <c r="N1021" i="1" s="1"/>
  <c r="M1022" i="1"/>
  <c r="M1029" i="1"/>
  <c r="N1029" i="1" s="1"/>
  <c r="M1030" i="1"/>
  <c r="N1031" i="1" s="1"/>
  <c r="M1037" i="1"/>
  <c r="N1037" i="1" s="1"/>
  <c r="M1038" i="1"/>
  <c r="M1045" i="1"/>
  <c r="N1045" i="1" s="1"/>
  <c r="M1046" i="1"/>
  <c r="N1047" i="1" s="1"/>
  <c r="M1053" i="1"/>
  <c r="N1053" i="1" s="1"/>
  <c r="M1054" i="1"/>
  <c r="M1061" i="1"/>
  <c r="N1061" i="1" s="1"/>
  <c r="M1062" i="1"/>
  <c r="N1063" i="1" s="1"/>
  <c r="M1069" i="1"/>
  <c r="N1069" i="1" s="1"/>
  <c r="M1070" i="1"/>
  <c r="M1077" i="1"/>
  <c r="N1077" i="1" s="1"/>
  <c r="M1078" i="1"/>
  <c r="N1079" i="1" s="1"/>
  <c r="M1085" i="1"/>
  <c r="N1085" i="1" s="1"/>
  <c r="M1086" i="1"/>
  <c r="M1093" i="1"/>
  <c r="N1093" i="1" s="1"/>
  <c r="M1094" i="1"/>
  <c r="N1095" i="1" s="1"/>
  <c r="M1101" i="1"/>
  <c r="N1101" i="1" s="1"/>
  <c r="M1102" i="1"/>
  <c r="M1109" i="1"/>
  <c r="N1109" i="1" s="1"/>
  <c r="M1110" i="1"/>
  <c r="N1111" i="1" s="1"/>
  <c r="M1117" i="1"/>
  <c r="N1117" i="1" s="1"/>
  <c r="M1118" i="1"/>
  <c r="M1125" i="1"/>
  <c r="N1125" i="1" s="1"/>
  <c r="M1126" i="1"/>
  <c r="N1127" i="1" s="1"/>
  <c r="M1133" i="1"/>
  <c r="N1133" i="1" s="1"/>
  <c r="M1134" i="1"/>
  <c r="M1141" i="1"/>
  <c r="N1141" i="1" s="1"/>
  <c r="M1142" i="1"/>
  <c r="N1143" i="1" s="1"/>
  <c r="M1149" i="1"/>
  <c r="N1149" i="1" s="1"/>
  <c r="M1150" i="1"/>
  <c r="M1157" i="1"/>
  <c r="N1157" i="1" s="1"/>
  <c r="M1158" i="1"/>
  <c r="N1159" i="1" s="1"/>
  <c r="M1165" i="1"/>
  <c r="N1165" i="1" s="1"/>
  <c r="M1166" i="1"/>
  <c r="M1173" i="1"/>
  <c r="N1173" i="1" s="1"/>
  <c r="M1174" i="1"/>
  <c r="N1175" i="1" s="1"/>
  <c r="M1181" i="1"/>
  <c r="N1181" i="1" s="1"/>
  <c r="M1182" i="1"/>
  <c r="M1189" i="1"/>
  <c r="N1189" i="1" s="1"/>
  <c r="M1190" i="1"/>
  <c r="N1191" i="1" s="1"/>
  <c r="M1197" i="1"/>
  <c r="N1197" i="1" s="1"/>
  <c r="M1198" i="1"/>
  <c r="M1205" i="1"/>
  <c r="N1205" i="1" s="1"/>
  <c r="M1206" i="1"/>
  <c r="N1207" i="1" s="1"/>
  <c r="M1213" i="1"/>
  <c r="N1213" i="1" s="1"/>
  <c r="M1214" i="1"/>
  <c r="M1221" i="1"/>
  <c r="N1221" i="1" s="1"/>
  <c r="M1222" i="1"/>
  <c r="N1223" i="1" s="1"/>
  <c r="M1229" i="1"/>
  <c r="N1229" i="1" s="1"/>
  <c r="M1230" i="1"/>
  <c r="M1237" i="1"/>
  <c r="N1237" i="1" s="1"/>
  <c r="M1238" i="1"/>
  <c r="N1239" i="1" s="1"/>
  <c r="M1245" i="1"/>
  <c r="N1245" i="1" s="1"/>
  <c r="M1246" i="1"/>
  <c r="M1253" i="1"/>
  <c r="N1253" i="1" s="1"/>
  <c r="M1254" i="1"/>
  <c r="N1255" i="1" s="1"/>
  <c r="M1261" i="1"/>
  <c r="N1261" i="1" s="1"/>
  <c r="M1262" i="1"/>
  <c r="M1269" i="1"/>
  <c r="N1269" i="1" s="1"/>
  <c r="M1270" i="1"/>
  <c r="N1271" i="1" s="1"/>
  <c r="M1277" i="1"/>
  <c r="N1277" i="1" s="1"/>
  <c r="M1278" i="1"/>
  <c r="M1285" i="1"/>
  <c r="N1285" i="1" s="1"/>
  <c r="M1286" i="1"/>
  <c r="N1287" i="1" s="1"/>
  <c r="M1293" i="1"/>
  <c r="N1293" i="1" s="1"/>
  <c r="M1294" i="1"/>
  <c r="M1301" i="1"/>
  <c r="N1301" i="1" s="1"/>
  <c r="M1302" i="1"/>
  <c r="N1303" i="1" s="1"/>
  <c r="M1309" i="1"/>
  <c r="N1309" i="1" s="1"/>
  <c r="M1310" i="1"/>
  <c r="M1317" i="1"/>
  <c r="N1317" i="1" s="1"/>
  <c r="M1318" i="1"/>
  <c r="N1319" i="1" s="1"/>
  <c r="M1325" i="1"/>
  <c r="N1325" i="1" s="1"/>
  <c r="M1326" i="1"/>
  <c r="M1333" i="1"/>
  <c r="N1333" i="1" s="1"/>
  <c r="M1334" i="1"/>
  <c r="N1335" i="1" s="1"/>
  <c r="M1341" i="1"/>
  <c r="N1341" i="1" s="1"/>
  <c r="M1342" i="1"/>
  <c r="M1349" i="1"/>
  <c r="N1349" i="1" s="1"/>
  <c r="M1350" i="1"/>
  <c r="N1351" i="1" s="1"/>
  <c r="M1357" i="1"/>
  <c r="N1357" i="1" s="1"/>
  <c r="M1358" i="1"/>
  <c r="M1365" i="1"/>
  <c r="N1365" i="1" s="1"/>
  <c r="M1366" i="1"/>
  <c r="N1367" i="1" s="1"/>
  <c r="M1373" i="1"/>
  <c r="N1373" i="1" s="1"/>
  <c r="M1374" i="1"/>
  <c r="M1381" i="1"/>
  <c r="N1381" i="1" s="1"/>
  <c r="M1382" i="1"/>
  <c r="N1383" i="1" s="1"/>
  <c r="M1389" i="1"/>
  <c r="N1389" i="1" s="1"/>
  <c r="M1390" i="1"/>
  <c r="M1397" i="1"/>
  <c r="N1397" i="1" s="1"/>
  <c r="M1398" i="1"/>
  <c r="N1399" i="1" s="1"/>
  <c r="M1405" i="1"/>
  <c r="N1405" i="1" s="1"/>
  <c r="M1406" i="1"/>
  <c r="M1413" i="1"/>
  <c r="N1413" i="1" s="1"/>
  <c r="M1414" i="1"/>
  <c r="N1415" i="1" s="1"/>
  <c r="M1421" i="1"/>
  <c r="N1421" i="1" s="1"/>
  <c r="M1422" i="1"/>
  <c r="M1429" i="1"/>
  <c r="N1429" i="1" s="1"/>
  <c r="M1430" i="1"/>
  <c r="N1431" i="1" s="1"/>
  <c r="M1437" i="1"/>
  <c r="N1437" i="1" s="1"/>
  <c r="M1438" i="1"/>
  <c r="M1445" i="1"/>
  <c r="N1445" i="1" s="1"/>
  <c r="M1446" i="1"/>
  <c r="N1447" i="1" s="1"/>
  <c r="M1453" i="1"/>
  <c r="N1453" i="1" s="1"/>
  <c r="M1454" i="1"/>
  <c r="M1461" i="1"/>
  <c r="N1461" i="1" s="1"/>
  <c r="M1462" i="1"/>
  <c r="N1463" i="1" s="1"/>
  <c r="M1469" i="1"/>
  <c r="N1469" i="1" s="1"/>
  <c r="M1470" i="1"/>
  <c r="M1477" i="1"/>
  <c r="N1477" i="1" s="1"/>
  <c r="M1478" i="1"/>
  <c r="N1479" i="1" s="1"/>
  <c r="M1485" i="1"/>
  <c r="N1485" i="1" s="1"/>
  <c r="M1486" i="1"/>
  <c r="M1493" i="1"/>
  <c r="N1493" i="1" s="1"/>
  <c r="M1494" i="1"/>
  <c r="N1495" i="1" s="1"/>
  <c r="M1501" i="1"/>
  <c r="N1501" i="1" s="1"/>
  <c r="M1502" i="1"/>
  <c r="M1509" i="1"/>
  <c r="N1509" i="1" s="1"/>
  <c r="M1510" i="1"/>
  <c r="N1511" i="1" s="1"/>
  <c r="M1517" i="1"/>
  <c r="N1517" i="1" s="1"/>
  <c r="M1518" i="1"/>
  <c r="M1525" i="1"/>
  <c r="N1525" i="1" s="1"/>
  <c r="M1526" i="1"/>
  <c r="N1527" i="1" s="1"/>
  <c r="M1533" i="1"/>
  <c r="N1533" i="1" s="1"/>
  <c r="M1534" i="1"/>
  <c r="M1541" i="1"/>
  <c r="N1541" i="1" s="1"/>
  <c r="M1542" i="1"/>
  <c r="N1543" i="1" s="1"/>
  <c r="M1549" i="1"/>
  <c r="N1549" i="1" s="1"/>
  <c r="M1550" i="1"/>
  <c r="M1557" i="1"/>
  <c r="N1557" i="1" s="1"/>
  <c r="M1558" i="1"/>
  <c r="N1559" i="1" s="1"/>
  <c r="M1565" i="1"/>
  <c r="N1565" i="1" s="1"/>
  <c r="M1566" i="1"/>
  <c r="M1573" i="1"/>
  <c r="N1573" i="1" s="1"/>
  <c r="M1574" i="1"/>
  <c r="N1575" i="1" s="1"/>
  <c r="M1581" i="1"/>
  <c r="N1581" i="1" s="1"/>
  <c r="M1582" i="1"/>
  <c r="M1589" i="1"/>
  <c r="N1589" i="1" s="1"/>
  <c r="M1590" i="1"/>
  <c r="N1591" i="1" s="1"/>
  <c r="M1597" i="1"/>
  <c r="N1597" i="1" s="1"/>
  <c r="M1598" i="1"/>
  <c r="M1605" i="1"/>
  <c r="N1605" i="1" s="1"/>
  <c r="M1606" i="1"/>
  <c r="N1607" i="1" s="1"/>
  <c r="M1613" i="1"/>
  <c r="N1613" i="1" s="1"/>
  <c r="M1614" i="1"/>
  <c r="M1621" i="1"/>
  <c r="N1621" i="1" s="1"/>
  <c r="M1622" i="1"/>
  <c r="N1623" i="1" s="1"/>
  <c r="M1629" i="1"/>
  <c r="N1629" i="1" s="1"/>
  <c r="M1630" i="1"/>
  <c r="M1637" i="1"/>
  <c r="N1637" i="1" s="1"/>
  <c r="M1638" i="1"/>
  <c r="N1639" i="1" s="1"/>
  <c r="M1645" i="1"/>
  <c r="N1645" i="1" s="1"/>
  <c r="M1646" i="1"/>
  <c r="M1653" i="1"/>
  <c r="N1653" i="1" s="1"/>
  <c r="M1654" i="1"/>
  <c r="N1655" i="1" s="1"/>
  <c r="M1661" i="1"/>
  <c r="N1661" i="1" s="1"/>
  <c r="M1662" i="1"/>
  <c r="M1669" i="1"/>
  <c r="N1669" i="1" s="1"/>
  <c r="M1670" i="1"/>
  <c r="N1671" i="1" s="1"/>
  <c r="M1677" i="1"/>
  <c r="N1677" i="1" s="1"/>
  <c r="M1678" i="1"/>
  <c r="M1685" i="1"/>
  <c r="N1685" i="1" s="1"/>
  <c r="M1686" i="1"/>
  <c r="N1687" i="1" s="1"/>
  <c r="M1693" i="1"/>
  <c r="N1693" i="1" s="1"/>
  <c r="M1694" i="1"/>
  <c r="M1701" i="1"/>
  <c r="N1701" i="1" s="1"/>
  <c r="M1702" i="1"/>
  <c r="N1703" i="1" s="1"/>
  <c r="M1709" i="1"/>
  <c r="N1709" i="1" s="1"/>
  <c r="M1710" i="1"/>
  <c r="M1717" i="1"/>
  <c r="N1717" i="1" s="1"/>
  <c r="M1718" i="1"/>
  <c r="N1719" i="1" s="1"/>
  <c r="M1725" i="1"/>
  <c r="N1725" i="1" s="1"/>
  <c r="M1726" i="1"/>
  <c r="M1733" i="1"/>
  <c r="N1733" i="1" s="1"/>
  <c r="M1734" i="1"/>
  <c r="N1735" i="1" s="1"/>
  <c r="M1741" i="1"/>
  <c r="N1741" i="1" s="1"/>
  <c r="M1742" i="1"/>
  <c r="M1749" i="1"/>
  <c r="N1749" i="1" s="1"/>
  <c r="M1750" i="1"/>
  <c r="N1751" i="1" s="1"/>
  <c r="M1757" i="1"/>
  <c r="N1757" i="1" s="1"/>
  <c r="M1758" i="1"/>
  <c r="M1765" i="1"/>
  <c r="N1765" i="1" s="1"/>
  <c r="M1766" i="1"/>
  <c r="N1767" i="1" s="1"/>
  <c r="M1773" i="1"/>
  <c r="N1773" i="1" s="1"/>
  <c r="M1774" i="1"/>
  <c r="M1781" i="1"/>
  <c r="N1781" i="1" s="1"/>
  <c r="M1782" i="1"/>
  <c r="N1783" i="1" s="1"/>
  <c r="M1789" i="1"/>
  <c r="N1789" i="1" s="1"/>
  <c r="M1790" i="1"/>
  <c r="M1797" i="1"/>
  <c r="N1797" i="1" s="1"/>
  <c r="M1798" i="1"/>
  <c r="N1799" i="1" s="1"/>
  <c r="M1805" i="1"/>
  <c r="N1805" i="1" s="1"/>
  <c r="M1806" i="1"/>
  <c r="M1813" i="1"/>
  <c r="N1813" i="1" s="1"/>
  <c r="M1814" i="1"/>
  <c r="N1815" i="1" s="1"/>
  <c r="M1821" i="1"/>
  <c r="N1821" i="1" s="1"/>
  <c r="M1822" i="1"/>
  <c r="M1829" i="1"/>
  <c r="N1829" i="1" s="1"/>
  <c r="M1830" i="1"/>
  <c r="N1831" i="1" s="1"/>
  <c r="M1837" i="1"/>
  <c r="N1837" i="1" s="1"/>
  <c r="M1838" i="1"/>
  <c r="M1845" i="1"/>
  <c r="N1845" i="1" s="1"/>
  <c r="M1846" i="1"/>
  <c r="N1847" i="1" s="1"/>
  <c r="M1853" i="1"/>
  <c r="N1853" i="1" s="1"/>
  <c r="M1854" i="1"/>
  <c r="M1861" i="1"/>
  <c r="N1861" i="1" s="1"/>
  <c r="M1862" i="1"/>
  <c r="N1863" i="1" s="1"/>
  <c r="M1869" i="1"/>
  <c r="N1869" i="1" s="1"/>
  <c r="M1870" i="1"/>
  <c r="M1877" i="1"/>
  <c r="N1877" i="1" s="1"/>
  <c r="M1878" i="1"/>
  <c r="N1879" i="1" s="1"/>
  <c r="M1885" i="1"/>
  <c r="N1885" i="1" s="1"/>
  <c r="M1886" i="1"/>
  <c r="M1893" i="1"/>
  <c r="N1893" i="1" s="1"/>
  <c r="M1894" i="1"/>
  <c r="N1895" i="1" s="1"/>
  <c r="M1901" i="1"/>
  <c r="N1901" i="1" s="1"/>
  <c r="M1902" i="1"/>
  <c r="M1909" i="1"/>
  <c r="N1909" i="1" s="1"/>
  <c r="M1910" i="1"/>
  <c r="N1911" i="1" s="1"/>
  <c r="M1917" i="1"/>
  <c r="N1917" i="1" s="1"/>
  <c r="M1918" i="1"/>
  <c r="M1925" i="1"/>
  <c r="N1925" i="1" s="1"/>
  <c r="M1926" i="1"/>
  <c r="N1927" i="1" s="1"/>
  <c r="M1933" i="1"/>
  <c r="N1933" i="1" s="1"/>
  <c r="M1934" i="1"/>
  <c r="M1941" i="1"/>
  <c r="N1941" i="1" s="1"/>
  <c r="M1942" i="1"/>
  <c r="N1943" i="1" s="1"/>
  <c r="M1949" i="1"/>
  <c r="N1949" i="1" s="1"/>
  <c r="M1950" i="1"/>
  <c r="M1957" i="1"/>
  <c r="N1957" i="1" s="1"/>
  <c r="M1958" i="1"/>
  <c r="N1959" i="1" s="1"/>
  <c r="M1965" i="1"/>
  <c r="N1965" i="1" s="1"/>
  <c r="M1966" i="1"/>
  <c r="M1973" i="1"/>
  <c r="N1973" i="1" s="1"/>
  <c r="M1974" i="1"/>
  <c r="N1975" i="1" s="1"/>
  <c r="M1981" i="1"/>
  <c r="N1981" i="1" s="1"/>
  <c r="M1982" i="1"/>
  <c r="M1989" i="1"/>
  <c r="N1989" i="1" s="1"/>
  <c r="M1990" i="1"/>
  <c r="N1991" i="1" s="1"/>
  <c r="M1997" i="1"/>
  <c r="N1997" i="1" s="1"/>
  <c r="M1998" i="1"/>
  <c r="M2005" i="1"/>
  <c r="N2005" i="1" s="1"/>
  <c r="M2006" i="1"/>
  <c r="N2007" i="1" s="1"/>
  <c r="M2013" i="1"/>
  <c r="N2013" i="1" s="1"/>
  <c r="M2014" i="1"/>
  <c r="N7" i="1"/>
  <c r="Q7" i="1" s="1"/>
  <c r="N11" i="1"/>
  <c r="Q11" i="1" s="1"/>
  <c r="N15" i="1"/>
  <c r="R15" i="1" s="1"/>
  <c r="N27" i="1"/>
  <c r="N39" i="1"/>
  <c r="N47" i="1"/>
  <c r="N55" i="1"/>
  <c r="N59" i="1"/>
  <c r="N63" i="1"/>
  <c r="N71" i="1"/>
  <c r="N75" i="1"/>
  <c r="N79" i="1"/>
  <c r="N91" i="1"/>
  <c r="N103" i="1"/>
  <c r="N111" i="1"/>
  <c r="N119" i="1"/>
  <c r="N123" i="1"/>
  <c r="N127" i="1"/>
  <c r="N135" i="1"/>
  <c r="N139" i="1"/>
  <c r="N143" i="1"/>
  <c r="N155" i="1"/>
  <c r="N167" i="1"/>
  <c r="N175" i="1"/>
  <c r="N183" i="1"/>
  <c r="N187" i="1"/>
  <c r="N191" i="1"/>
  <c r="N199" i="1"/>
  <c r="N203" i="1"/>
  <c r="N207" i="1"/>
  <c r="N219" i="1"/>
  <c r="N231" i="1"/>
  <c r="N235" i="1"/>
  <c r="N239" i="1"/>
  <c r="N247" i="1"/>
  <c r="N251" i="1"/>
  <c r="N255" i="1"/>
  <c r="N263" i="1"/>
  <c r="N271" i="1"/>
  <c r="N283" i="1"/>
  <c r="N295" i="1"/>
  <c r="N299" i="1"/>
  <c r="N303" i="1"/>
  <c r="N311" i="1"/>
  <c r="N315" i="1"/>
  <c r="N319" i="1"/>
  <c r="N327" i="1"/>
  <c r="N331" i="1"/>
  <c r="N335" i="1"/>
  <c r="N347" i="1"/>
  <c r="N359" i="1"/>
  <c r="N363" i="1"/>
  <c r="N367" i="1"/>
  <c r="N375" i="1"/>
  <c r="N379" i="1"/>
  <c r="N383" i="1"/>
  <c r="N391" i="1"/>
  <c r="N399" i="1"/>
  <c r="N411" i="1"/>
  <c r="N423" i="1"/>
  <c r="N431" i="1"/>
  <c r="N439" i="1"/>
  <c r="N443" i="1"/>
  <c r="N447" i="1"/>
  <c r="N455" i="1"/>
  <c r="N459" i="1"/>
  <c r="N463" i="1"/>
  <c r="N475" i="1"/>
  <c r="N487" i="1"/>
  <c r="N495" i="1"/>
  <c r="N503" i="1"/>
  <c r="N507" i="1"/>
  <c r="N511" i="1"/>
  <c r="N519" i="1"/>
  <c r="N523" i="1"/>
  <c r="N527" i="1"/>
  <c r="N539" i="1"/>
  <c r="N551" i="1"/>
  <c r="N559" i="1"/>
  <c r="N567" i="1"/>
  <c r="N571" i="1"/>
  <c r="N575" i="1"/>
  <c r="N583" i="1"/>
  <c r="N587" i="1"/>
  <c r="N591" i="1"/>
  <c r="N603" i="1"/>
  <c r="N631" i="1"/>
  <c r="N635" i="1"/>
  <c r="N639" i="1"/>
  <c r="N667" i="1"/>
  <c r="N695" i="1"/>
  <c r="N699" i="1"/>
  <c r="N703" i="1"/>
  <c r="N731" i="1"/>
  <c r="N759" i="1"/>
  <c r="N763" i="1"/>
  <c r="N767" i="1"/>
  <c r="N795" i="1"/>
  <c r="N823" i="1"/>
  <c r="N827" i="1"/>
  <c r="N831" i="1"/>
  <c r="N859" i="1"/>
  <c r="N887" i="1"/>
  <c r="N891" i="1"/>
  <c r="N895" i="1"/>
  <c r="N923" i="1"/>
  <c r="N944" i="1"/>
  <c r="N976" i="1"/>
  <c r="N1008" i="1"/>
  <c r="N1040" i="1"/>
  <c r="N1072" i="1"/>
  <c r="N1104" i="1"/>
  <c r="N1136" i="1"/>
  <c r="N1168" i="1"/>
  <c r="N1200" i="1"/>
  <c r="N1232" i="1"/>
  <c r="N1264" i="1"/>
  <c r="N1296" i="1"/>
  <c r="N1328" i="1"/>
  <c r="N1360" i="1"/>
  <c r="N1392" i="1"/>
  <c r="N1424" i="1"/>
  <c r="N1456" i="1"/>
  <c r="N1488" i="1"/>
  <c r="N1520" i="1"/>
  <c r="N1552" i="1"/>
  <c r="N1584" i="1"/>
  <c r="N1616" i="1"/>
  <c r="N1648" i="1"/>
  <c r="N1680" i="1"/>
  <c r="N1712" i="1"/>
  <c r="N1744" i="1"/>
  <c r="N1776" i="1"/>
  <c r="N1808" i="1"/>
  <c r="N1840" i="1"/>
  <c r="N1872" i="1"/>
  <c r="N1904" i="1"/>
  <c r="N1936" i="1"/>
  <c r="AA2019" i="1"/>
  <c r="AA2018" i="1"/>
  <c r="O22" i="1"/>
  <c r="Q1100" i="1"/>
  <c r="R1112" i="1"/>
  <c r="S1170" i="1"/>
  <c r="R1188" i="1"/>
  <c r="S1234" i="1"/>
  <c r="Q1272" i="1"/>
  <c r="Q1292" i="1"/>
  <c r="Q1340" i="1"/>
  <c r="S1346" i="1"/>
  <c r="Q1368" i="1"/>
  <c r="Q1515" i="1"/>
  <c r="Q1529" i="1"/>
  <c r="S1638" i="1"/>
  <c r="S1697" i="1"/>
  <c r="S1793" i="1"/>
  <c r="Q1799" i="1"/>
  <c r="S1838" i="1"/>
  <c r="Q1864" i="1"/>
  <c r="R1881" i="1"/>
  <c r="S1889" i="1"/>
  <c r="S1902" i="1"/>
  <c r="S1905" i="1"/>
  <c r="Q1927" i="1"/>
  <c r="S1929" i="1"/>
  <c r="Q1935" i="1"/>
  <c r="S1953" i="1"/>
  <c r="S1977" i="1"/>
  <c r="Q1991" i="1"/>
  <c r="Q1999" i="1"/>
  <c r="Q2007" i="1"/>
  <c r="S2009" i="1"/>
  <c r="N2014" i="1" l="1"/>
  <c r="N1982" i="1"/>
  <c r="N1950" i="1"/>
  <c r="N1918" i="1"/>
  <c r="N1902" i="1"/>
  <c r="N1886" i="1"/>
  <c r="N1870" i="1"/>
  <c r="N1838" i="1"/>
  <c r="N1822" i="1"/>
  <c r="N1790" i="1"/>
  <c r="N1758" i="1"/>
  <c r="N1710" i="1"/>
  <c r="N1678" i="1"/>
  <c r="N1662" i="1"/>
  <c r="N1646" i="1"/>
  <c r="N1614" i="1"/>
  <c r="N1598" i="1"/>
  <c r="N1566" i="1"/>
  <c r="N1534" i="1"/>
  <c r="N1502" i="1"/>
  <c r="N1486" i="1"/>
  <c r="N1470" i="1"/>
  <c r="N1438" i="1"/>
  <c r="N1406" i="1"/>
  <c r="N1342" i="1"/>
  <c r="N1326" i="1"/>
  <c r="N1310" i="1"/>
  <c r="N1262" i="1"/>
  <c r="N1998" i="1"/>
  <c r="N1966" i="1"/>
  <c r="N1934" i="1"/>
  <c r="N1854" i="1"/>
  <c r="N1806" i="1"/>
  <c r="N1774" i="1"/>
  <c r="N1742" i="1"/>
  <c r="N1726" i="1"/>
  <c r="N1694" i="1"/>
  <c r="N1630" i="1"/>
  <c r="N1582" i="1"/>
  <c r="N1550" i="1"/>
  <c r="N1518" i="1"/>
  <c r="N1454" i="1"/>
  <c r="N1422" i="1"/>
  <c r="N1390" i="1"/>
  <c r="N1374" i="1"/>
  <c r="N1358" i="1"/>
  <c r="N1294" i="1"/>
  <c r="N1278" i="1"/>
  <c r="N1246" i="1"/>
  <c r="N1230" i="1"/>
  <c r="N1214" i="1"/>
  <c r="N1198" i="1"/>
  <c r="N1182" i="1"/>
  <c r="N1166" i="1"/>
  <c r="N1150" i="1"/>
  <c r="N1134" i="1"/>
  <c r="N1118" i="1"/>
  <c r="N1102" i="1"/>
  <c r="N1086" i="1"/>
  <c r="N1070" i="1"/>
  <c r="N1054" i="1"/>
  <c r="N1038" i="1"/>
  <c r="N1022" i="1"/>
  <c r="N1006" i="1"/>
  <c r="N990" i="1"/>
  <c r="N974" i="1"/>
  <c r="N958" i="1"/>
  <c r="N942" i="1"/>
  <c r="N926" i="1"/>
  <c r="N910" i="1"/>
  <c r="N894" i="1"/>
  <c r="N878" i="1"/>
  <c r="N862" i="1"/>
  <c r="N846" i="1"/>
  <c r="N830" i="1"/>
  <c r="N814" i="1"/>
  <c r="N798" i="1"/>
  <c r="N782" i="1"/>
  <c r="N766" i="1"/>
  <c r="N750" i="1"/>
  <c r="N734" i="1"/>
  <c r="N718" i="1"/>
  <c r="N702" i="1"/>
  <c r="N686" i="1"/>
  <c r="N670" i="1"/>
  <c r="N654" i="1"/>
  <c r="N638" i="1"/>
  <c r="N622" i="1"/>
  <c r="N606" i="1"/>
  <c r="N590" i="1"/>
  <c r="N574" i="1"/>
  <c r="N558" i="1"/>
  <c r="N542" i="1"/>
  <c r="N526" i="1"/>
  <c r="N510" i="1"/>
  <c r="N494" i="1"/>
  <c r="N478" i="1"/>
  <c r="N462" i="1"/>
  <c r="N446" i="1"/>
  <c r="N430" i="1"/>
  <c r="N414" i="1"/>
  <c r="N398" i="1"/>
  <c r="N382" i="1"/>
  <c r="N366" i="1"/>
  <c r="N350" i="1"/>
  <c r="N334" i="1"/>
  <c r="N318" i="1"/>
  <c r="N302" i="1"/>
  <c r="N286" i="1"/>
  <c r="N270" i="1"/>
  <c r="N254" i="1"/>
  <c r="N238" i="1"/>
  <c r="N222" i="1"/>
  <c r="N206" i="1"/>
  <c r="N190" i="1"/>
  <c r="N174" i="1"/>
  <c r="N158" i="1"/>
  <c r="N142" i="1"/>
  <c r="N126" i="1"/>
  <c r="N110" i="1"/>
  <c r="N94" i="1"/>
  <c r="N78" i="1"/>
  <c r="N62" i="1"/>
  <c r="N46" i="1"/>
  <c r="N30" i="1"/>
  <c r="N14" i="1"/>
  <c r="N2015" i="1"/>
  <c r="N1999" i="1"/>
  <c r="N1983" i="1"/>
  <c r="N1967" i="1"/>
  <c r="N1951" i="1"/>
  <c r="N1935" i="1"/>
  <c r="N1919" i="1"/>
  <c r="N1903" i="1"/>
  <c r="N1887" i="1"/>
  <c r="N1871" i="1"/>
  <c r="N1855" i="1"/>
  <c r="N1839" i="1"/>
  <c r="N1823" i="1"/>
  <c r="N1807" i="1"/>
  <c r="N1791" i="1"/>
  <c r="N1775" i="1"/>
  <c r="N1759" i="1"/>
  <c r="N1743" i="1"/>
  <c r="N1727" i="1"/>
  <c r="N1711" i="1"/>
  <c r="N1695" i="1"/>
  <c r="N1679" i="1"/>
  <c r="N1663" i="1"/>
  <c r="N1647" i="1"/>
  <c r="N1631" i="1"/>
  <c r="N1615" i="1"/>
  <c r="N1599" i="1"/>
  <c r="N1583" i="1"/>
  <c r="N1567" i="1"/>
  <c r="N1551" i="1"/>
  <c r="N1535" i="1"/>
  <c r="N1519" i="1"/>
  <c r="N1503" i="1"/>
  <c r="N1487" i="1"/>
  <c r="N1471" i="1"/>
  <c r="N1455" i="1"/>
  <c r="N1439" i="1"/>
  <c r="N1423" i="1"/>
  <c r="N1407" i="1"/>
  <c r="N1391" i="1"/>
  <c r="N1375" i="1"/>
  <c r="N1359" i="1"/>
  <c r="N1343" i="1"/>
  <c r="N1327" i="1"/>
  <c r="N1311" i="1"/>
  <c r="N1295" i="1"/>
  <c r="N1279" i="1"/>
  <c r="N1263" i="1"/>
  <c r="N1247" i="1"/>
  <c r="N1231" i="1"/>
  <c r="N1215" i="1"/>
  <c r="N1199" i="1"/>
  <c r="N1183" i="1"/>
  <c r="N1167" i="1"/>
  <c r="N1151" i="1"/>
  <c r="N1135" i="1"/>
  <c r="N1119" i="1"/>
  <c r="N1103" i="1"/>
  <c r="N1087" i="1"/>
  <c r="N1071" i="1"/>
  <c r="N1055" i="1"/>
  <c r="N1039" i="1"/>
  <c r="N1023" i="1"/>
  <c r="N1007" i="1"/>
  <c r="N991" i="1"/>
  <c r="N975" i="1"/>
  <c r="N959" i="1"/>
  <c r="N943" i="1"/>
  <c r="N879" i="1"/>
  <c r="N815" i="1"/>
  <c r="N751" i="1"/>
  <c r="N687" i="1"/>
  <c r="N623" i="1"/>
  <c r="N2002" i="1"/>
  <c r="N1986" i="1"/>
  <c r="N1970" i="1"/>
  <c r="N1954" i="1"/>
  <c r="N1938" i="1"/>
  <c r="N1922" i="1"/>
  <c r="N1906" i="1"/>
  <c r="N1890" i="1"/>
  <c r="N1874" i="1"/>
  <c r="N1858" i="1"/>
  <c r="N1842" i="1"/>
  <c r="N1826" i="1"/>
  <c r="N1810" i="1"/>
  <c r="N1794" i="1"/>
  <c r="N1778" i="1"/>
  <c r="N1762" i="1"/>
  <c r="N1746" i="1"/>
  <c r="N1730" i="1"/>
  <c r="N1714" i="1"/>
  <c r="N1698" i="1"/>
  <c r="N1682" i="1"/>
  <c r="N1666" i="1"/>
  <c r="N1650" i="1"/>
  <c r="N1634" i="1"/>
  <c r="N1618" i="1"/>
  <c r="N1602" i="1"/>
  <c r="N1586" i="1"/>
  <c r="N1570" i="1"/>
  <c r="N1554" i="1"/>
  <c r="N1538" i="1"/>
  <c r="N1522" i="1"/>
  <c r="N1506" i="1"/>
  <c r="N1490" i="1"/>
  <c r="N1474" i="1"/>
  <c r="N1458" i="1"/>
  <c r="N1442" i="1"/>
  <c r="N1426" i="1"/>
  <c r="N1410" i="1"/>
  <c r="N1394" i="1"/>
  <c r="N1378" i="1"/>
  <c r="N1362" i="1"/>
  <c r="N1346" i="1"/>
  <c r="N1330" i="1"/>
  <c r="N1314" i="1"/>
  <c r="N1298" i="1"/>
  <c r="N1282" i="1"/>
  <c r="N1266" i="1"/>
  <c r="N1250" i="1"/>
  <c r="N1234" i="1"/>
  <c r="N1218" i="1"/>
  <c r="N1202" i="1"/>
  <c r="N1186" i="1"/>
  <c r="N1170" i="1"/>
  <c r="N1154" i="1"/>
  <c r="N1138" i="1"/>
  <c r="N1122" i="1"/>
  <c r="N1106" i="1"/>
  <c r="N1090" i="1"/>
  <c r="N1074" i="1"/>
  <c r="N1058" i="1"/>
  <c r="N1042" i="1"/>
  <c r="N1026" i="1"/>
  <c r="N1010" i="1"/>
  <c r="N994" i="1"/>
  <c r="N978" i="1"/>
  <c r="N962" i="1"/>
  <c r="N946" i="1"/>
  <c r="N930" i="1"/>
  <c r="N931" i="1"/>
  <c r="N914" i="1"/>
  <c r="N915" i="1"/>
  <c r="N898" i="1"/>
  <c r="N899" i="1"/>
  <c r="N882" i="1"/>
  <c r="N883" i="1"/>
  <c r="N866" i="1"/>
  <c r="N867" i="1"/>
  <c r="N850" i="1"/>
  <c r="N851" i="1"/>
  <c r="N834" i="1"/>
  <c r="N835" i="1"/>
  <c r="N818" i="1"/>
  <c r="N819" i="1"/>
  <c r="N802" i="1"/>
  <c r="N803" i="1"/>
  <c r="N786" i="1"/>
  <c r="N787" i="1"/>
  <c r="N770" i="1"/>
  <c r="N771" i="1"/>
  <c r="N754" i="1"/>
  <c r="N755" i="1"/>
  <c r="N738" i="1"/>
  <c r="N739" i="1"/>
  <c r="N722" i="1"/>
  <c r="N723" i="1"/>
  <c r="N706" i="1"/>
  <c r="N707" i="1"/>
  <c r="N690" i="1"/>
  <c r="N691" i="1"/>
  <c r="N674" i="1"/>
  <c r="N675" i="1"/>
  <c r="N658" i="1"/>
  <c r="N659" i="1"/>
  <c r="N642" i="1"/>
  <c r="N643" i="1"/>
  <c r="N626" i="1"/>
  <c r="N627" i="1"/>
  <c r="N610" i="1"/>
  <c r="N611" i="1"/>
  <c r="N594" i="1"/>
  <c r="N578" i="1"/>
  <c r="N562" i="1"/>
  <c r="N546" i="1"/>
  <c r="N530" i="1"/>
  <c r="N514" i="1"/>
  <c r="N498" i="1"/>
  <c r="N482" i="1"/>
  <c r="N466" i="1"/>
  <c r="N450" i="1"/>
  <c r="N434" i="1"/>
  <c r="N418" i="1"/>
  <c r="N402" i="1"/>
  <c r="N386" i="1"/>
  <c r="N370" i="1"/>
  <c r="N354" i="1"/>
  <c r="N338" i="1"/>
  <c r="N322" i="1"/>
  <c r="N306" i="1"/>
  <c r="N290" i="1"/>
  <c r="N274" i="1"/>
  <c r="N258" i="1"/>
  <c r="N242" i="1"/>
  <c r="N226" i="1"/>
  <c r="N210" i="1"/>
  <c r="N194" i="1"/>
  <c r="N178" i="1"/>
  <c r="N162" i="1"/>
  <c r="N146" i="1"/>
  <c r="N130" i="1"/>
  <c r="N114" i="1"/>
  <c r="N98" i="1"/>
  <c r="N82" i="1"/>
  <c r="N66" i="1"/>
  <c r="N50" i="1"/>
  <c r="N34" i="1"/>
  <c r="N18" i="1"/>
  <c r="R18" i="1" s="1"/>
  <c r="N419" i="1"/>
  <c r="N403" i="1"/>
  <c r="N387" i="1"/>
  <c r="N371" i="1"/>
  <c r="N355" i="1"/>
  <c r="N339" i="1"/>
  <c r="N323" i="1"/>
  <c r="N307" i="1"/>
  <c r="N291" i="1"/>
  <c r="N275" i="1"/>
  <c r="N259" i="1"/>
  <c r="N243" i="1"/>
  <c r="N227" i="1"/>
  <c r="N211" i="1"/>
  <c r="N195" i="1"/>
  <c r="N179" i="1"/>
  <c r="N163" i="1"/>
  <c r="N147" i="1"/>
  <c r="N131" i="1"/>
  <c r="N115" i="1"/>
  <c r="N99" i="1"/>
  <c r="N83" i="1"/>
  <c r="N67" i="1"/>
  <c r="N51" i="1"/>
  <c r="N35" i="1"/>
  <c r="N19" i="1"/>
  <c r="N2006" i="1"/>
  <c r="N1990" i="1"/>
  <c r="N1974" i="1"/>
  <c r="N1958" i="1"/>
  <c r="N1942" i="1"/>
  <c r="N1926" i="1"/>
  <c r="N1910" i="1"/>
  <c r="N1894" i="1"/>
  <c r="N1878" i="1"/>
  <c r="N1862" i="1"/>
  <c r="N1846" i="1"/>
  <c r="N1830" i="1"/>
  <c r="N1814" i="1"/>
  <c r="N1798" i="1"/>
  <c r="N1782" i="1"/>
  <c r="N1766" i="1"/>
  <c r="N1750" i="1"/>
  <c r="N1734" i="1"/>
  <c r="N1718" i="1"/>
  <c r="N1702" i="1"/>
  <c r="N1686" i="1"/>
  <c r="N1670" i="1"/>
  <c r="N1654" i="1"/>
  <c r="N1638" i="1"/>
  <c r="N1622" i="1"/>
  <c r="N1606" i="1"/>
  <c r="N1590" i="1"/>
  <c r="N1574" i="1"/>
  <c r="N1558" i="1"/>
  <c r="N1542" i="1"/>
  <c r="N1526" i="1"/>
  <c r="N1510" i="1"/>
  <c r="N1494" i="1"/>
  <c r="N1478" i="1"/>
  <c r="N1462" i="1"/>
  <c r="N1446" i="1"/>
  <c r="N1430" i="1"/>
  <c r="N1414" i="1"/>
  <c r="N1398" i="1"/>
  <c r="N1382" i="1"/>
  <c r="N1366" i="1"/>
  <c r="N1350" i="1"/>
  <c r="N1334" i="1"/>
  <c r="N1318" i="1"/>
  <c r="N1302" i="1"/>
  <c r="N1286" i="1"/>
  <c r="N1270" i="1"/>
  <c r="N1254" i="1"/>
  <c r="N1238" i="1"/>
  <c r="N1222" i="1"/>
  <c r="N1206" i="1"/>
  <c r="N1190" i="1"/>
  <c r="N1174" i="1"/>
  <c r="N1158" i="1"/>
  <c r="N1142" i="1"/>
  <c r="N1126" i="1"/>
  <c r="N1110" i="1"/>
  <c r="N1094" i="1"/>
  <c r="N1078" i="1"/>
  <c r="N1062" i="1"/>
  <c r="N1046" i="1"/>
  <c r="N1030" i="1"/>
  <c r="N1014" i="1"/>
  <c r="N998" i="1"/>
  <c r="N982" i="1"/>
  <c r="N966" i="1"/>
  <c r="N950" i="1"/>
  <c r="N934" i="1"/>
  <c r="N918" i="1"/>
  <c r="N902" i="1"/>
  <c r="N886" i="1"/>
  <c r="N870" i="1"/>
  <c r="N854" i="1"/>
  <c r="N838" i="1"/>
  <c r="N822" i="1"/>
  <c r="N806" i="1"/>
  <c r="N790" i="1"/>
  <c r="N774" i="1"/>
  <c r="N758" i="1"/>
  <c r="N742" i="1"/>
  <c r="N726" i="1"/>
  <c r="N710" i="1"/>
  <c r="N694" i="1"/>
  <c r="N678" i="1"/>
  <c r="N662" i="1"/>
  <c r="N646" i="1"/>
  <c r="N630" i="1"/>
  <c r="N614" i="1"/>
  <c r="N598" i="1"/>
  <c r="N582" i="1"/>
  <c r="N566" i="1"/>
  <c r="N550" i="1"/>
  <c r="N534" i="1"/>
  <c r="N518" i="1"/>
  <c r="N502" i="1"/>
  <c r="N486" i="1"/>
  <c r="N470" i="1"/>
  <c r="N454" i="1"/>
  <c r="N438" i="1"/>
  <c r="N422" i="1"/>
  <c r="N406" i="1"/>
  <c r="N390" i="1"/>
  <c r="N374" i="1"/>
  <c r="N358" i="1"/>
  <c r="N342" i="1"/>
  <c r="N326" i="1"/>
  <c r="N310" i="1"/>
  <c r="N294" i="1"/>
  <c r="N278" i="1"/>
  <c r="N262" i="1"/>
  <c r="N246" i="1"/>
  <c r="N230" i="1"/>
  <c r="N214" i="1"/>
  <c r="N198" i="1"/>
  <c r="N182" i="1"/>
  <c r="N166" i="1"/>
  <c r="N150" i="1"/>
  <c r="N134" i="1"/>
  <c r="N118" i="1"/>
  <c r="N102" i="1"/>
  <c r="N86" i="1"/>
  <c r="N70" i="1"/>
  <c r="N54" i="1"/>
  <c r="N38" i="1"/>
  <c r="N22" i="1"/>
  <c r="N6" i="1"/>
  <c r="S5" i="1"/>
  <c r="N2003" i="1"/>
  <c r="N1987" i="1"/>
  <c r="N1971" i="1"/>
  <c r="N1955" i="1"/>
  <c r="N1939" i="1"/>
  <c r="N1923" i="1"/>
  <c r="N1907" i="1"/>
  <c r="N1891" i="1"/>
  <c r="N1875" i="1"/>
  <c r="N1859" i="1"/>
  <c r="N1843" i="1"/>
  <c r="N1827" i="1"/>
  <c r="N1811" i="1"/>
  <c r="N1795" i="1"/>
  <c r="N1779" i="1"/>
  <c r="N1763" i="1"/>
  <c r="N1747" i="1"/>
  <c r="N1731" i="1"/>
  <c r="N1715" i="1"/>
  <c r="N1699" i="1"/>
  <c r="N1683" i="1"/>
  <c r="N1667" i="1"/>
  <c r="N1651" i="1"/>
  <c r="N1635" i="1"/>
  <c r="N1619" i="1"/>
  <c r="N1603" i="1"/>
  <c r="N1587" i="1"/>
  <c r="N1571" i="1"/>
  <c r="N1555" i="1"/>
  <c r="N1539" i="1"/>
  <c r="N1523" i="1"/>
  <c r="N1507" i="1"/>
  <c r="N1491" i="1"/>
  <c r="N1475" i="1"/>
  <c r="N1459" i="1"/>
  <c r="N1443" i="1"/>
  <c r="N1427" i="1"/>
  <c r="N1411" i="1"/>
  <c r="N1395" i="1"/>
  <c r="N1379" i="1"/>
  <c r="N1363" i="1"/>
  <c r="N1347" i="1"/>
  <c r="N1331" i="1"/>
  <c r="N1315" i="1"/>
  <c r="N1299" i="1"/>
  <c r="N1283" i="1"/>
  <c r="N1267" i="1"/>
  <c r="N1251" i="1"/>
  <c r="N1235" i="1"/>
  <c r="N1219" i="1"/>
  <c r="N1203" i="1"/>
  <c r="N1187" i="1"/>
  <c r="N1171" i="1"/>
  <c r="N1155" i="1"/>
  <c r="N1139" i="1"/>
  <c r="N1123" i="1"/>
  <c r="N1107" i="1"/>
  <c r="N1091" i="1"/>
  <c r="N1075" i="1"/>
  <c r="N1059" i="1"/>
  <c r="N1043" i="1"/>
  <c r="N1027" i="1"/>
  <c r="N1011" i="1"/>
  <c r="N995" i="1"/>
  <c r="N979" i="1"/>
  <c r="N963" i="1"/>
  <c r="N947" i="1"/>
  <c r="N911" i="1"/>
  <c r="N903" i="1"/>
  <c r="N847" i="1"/>
  <c r="N839" i="1"/>
  <c r="N783" i="1"/>
  <c r="N775" i="1"/>
  <c r="N719" i="1"/>
  <c r="N711" i="1"/>
  <c r="N655" i="1"/>
  <c r="N647" i="1"/>
  <c r="N595" i="1"/>
  <c r="N563" i="1"/>
  <c r="N531" i="1"/>
  <c r="N499" i="1"/>
  <c r="N467" i="1"/>
  <c r="N435" i="1"/>
  <c r="N2010" i="1"/>
  <c r="N1994" i="1"/>
  <c r="N1978" i="1"/>
  <c r="N1962" i="1"/>
  <c r="N1946" i="1"/>
  <c r="N1930" i="1"/>
  <c r="N1914" i="1"/>
  <c r="N1898" i="1"/>
  <c r="N1882" i="1"/>
  <c r="N1866" i="1"/>
  <c r="N1850" i="1"/>
  <c r="N1834" i="1"/>
  <c r="N1818" i="1"/>
  <c r="N1802" i="1"/>
  <c r="N1786" i="1"/>
  <c r="N1770" i="1"/>
  <c r="N1754" i="1"/>
  <c r="N1738" i="1"/>
  <c r="N1722" i="1"/>
  <c r="N1706" i="1"/>
  <c r="N1690" i="1"/>
  <c r="N1674" i="1"/>
  <c r="N1658" i="1"/>
  <c r="N1642" i="1"/>
  <c r="N1626" i="1"/>
  <c r="N1610" i="1"/>
  <c r="N1594" i="1"/>
  <c r="N1578" i="1"/>
  <c r="N1562" i="1"/>
  <c r="N1546" i="1"/>
  <c r="N1530" i="1"/>
  <c r="N1514" i="1"/>
  <c r="N1498" i="1"/>
  <c r="N1482" i="1"/>
  <c r="N1466" i="1"/>
  <c r="N1450" i="1"/>
  <c r="N1434" i="1"/>
  <c r="N1418" i="1"/>
  <c r="N1402" i="1"/>
  <c r="N1386" i="1"/>
  <c r="N1370" i="1"/>
  <c r="N1354" i="1"/>
  <c r="N1338" i="1"/>
  <c r="N1322" i="1"/>
  <c r="N1306" i="1"/>
  <c r="N1290" i="1"/>
  <c r="N1274" i="1"/>
  <c r="N1258" i="1"/>
  <c r="N1242" i="1"/>
  <c r="N1226" i="1"/>
  <c r="N1210" i="1"/>
  <c r="N1194" i="1"/>
  <c r="N1178" i="1"/>
  <c r="N1162" i="1"/>
  <c r="N1146" i="1"/>
  <c r="N1130" i="1"/>
  <c r="N1114" i="1"/>
  <c r="N1098" i="1"/>
  <c r="N1082" i="1"/>
  <c r="N1066" i="1"/>
  <c r="N1050" i="1"/>
  <c r="N1034" i="1"/>
  <c r="N1018" i="1"/>
  <c r="N1002" i="1"/>
  <c r="N986" i="1"/>
  <c r="N970" i="1"/>
  <c r="N954" i="1"/>
  <c r="N938" i="1"/>
  <c r="N922" i="1"/>
  <c r="N906" i="1"/>
  <c r="N890" i="1"/>
  <c r="N874" i="1"/>
  <c r="N858" i="1"/>
  <c r="N842" i="1"/>
  <c r="N826" i="1"/>
  <c r="N810" i="1"/>
  <c r="N794" i="1"/>
  <c r="N778" i="1"/>
  <c r="N762" i="1"/>
  <c r="N746" i="1"/>
  <c r="N730" i="1"/>
  <c r="N714" i="1"/>
  <c r="N698" i="1"/>
  <c r="N682" i="1"/>
  <c r="N666" i="1"/>
  <c r="N650" i="1"/>
  <c r="N634" i="1"/>
  <c r="N618" i="1"/>
  <c r="N602" i="1"/>
  <c r="N586" i="1"/>
  <c r="N570" i="1"/>
  <c r="N554" i="1"/>
  <c r="N538" i="1"/>
  <c r="N522" i="1"/>
  <c r="N506" i="1"/>
  <c r="N490" i="1"/>
  <c r="N474" i="1"/>
  <c r="N458" i="1"/>
  <c r="N442" i="1"/>
  <c r="N426" i="1"/>
  <c r="N410" i="1"/>
  <c r="N394" i="1"/>
  <c r="N378" i="1"/>
  <c r="N362" i="1"/>
  <c r="N346" i="1"/>
  <c r="N330" i="1"/>
  <c r="N314" i="1"/>
  <c r="N298" i="1"/>
  <c r="N282" i="1"/>
  <c r="N266" i="1"/>
  <c r="N250" i="1"/>
  <c r="N234" i="1"/>
  <c r="N218" i="1"/>
  <c r="N202" i="1"/>
  <c r="N186" i="1"/>
  <c r="N170" i="1"/>
  <c r="N154" i="1"/>
  <c r="N138" i="1"/>
  <c r="N122" i="1"/>
  <c r="N106" i="1"/>
  <c r="N90" i="1"/>
  <c r="N74" i="1"/>
  <c r="N58" i="1"/>
  <c r="N42" i="1"/>
  <c r="N26" i="1"/>
  <c r="N10" i="1"/>
  <c r="AA2021" i="1"/>
  <c r="AA2020" i="1"/>
  <c r="S1997" i="1"/>
  <c r="Q1973" i="1"/>
  <c r="Q1949" i="1"/>
  <c r="R1949" i="1"/>
  <c r="R1925" i="1"/>
  <c r="Q1901" i="1"/>
  <c r="S1901" i="1"/>
  <c r="R1877" i="1"/>
  <c r="S1853" i="1"/>
  <c r="S1805" i="1"/>
  <c r="R1781" i="1"/>
  <c r="Q1749" i="1"/>
  <c r="S1749" i="1"/>
  <c r="S1717" i="1"/>
  <c r="Q1693" i="1"/>
  <c r="S1669" i="1"/>
  <c r="Q1645" i="1"/>
  <c r="S1645" i="1"/>
  <c r="Q1613" i="1"/>
  <c r="R1613" i="1"/>
  <c r="Q1589" i="1"/>
  <c r="S1589" i="1"/>
  <c r="Q1565" i="1"/>
  <c r="Q1533" i="1"/>
  <c r="R1509" i="1"/>
  <c r="Q1477" i="1"/>
  <c r="S1477" i="1"/>
  <c r="Q1453" i="1"/>
  <c r="S1453" i="1"/>
  <c r="S1429" i="1"/>
  <c r="R1405" i="1"/>
  <c r="Q1373" i="1"/>
  <c r="Q1349" i="1"/>
  <c r="Q1325" i="1"/>
  <c r="S1325" i="1"/>
  <c r="Q1285" i="1"/>
  <c r="R1261" i="1"/>
  <c r="Q1245" i="1"/>
  <c r="S1221" i="1"/>
  <c r="S1189" i="1"/>
  <c r="S1173" i="1"/>
  <c r="R1173" i="1"/>
  <c r="S1141" i="1"/>
  <c r="Q1141" i="1"/>
  <c r="S1117" i="1"/>
  <c r="S1101" i="1"/>
  <c r="S2012" i="1"/>
  <c r="Q2004" i="1"/>
  <c r="Q1996" i="1"/>
  <c r="Q1988" i="1"/>
  <c r="S1980" i="1"/>
  <c r="S1972" i="1"/>
  <c r="Q1972" i="1"/>
  <c r="S1964" i="1"/>
  <c r="Q1956" i="1"/>
  <c r="S1948" i="1"/>
  <c r="S1940" i="1"/>
  <c r="Q1932" i="1"/>
  <c r="S1924" i="1"/>
  <c r="S1916" i="1"/>
  <c r="R1916" i="1"/>
  <c r="Q1908" i="1"/>
  <c r="Q1900" i="1"/>
  <c r="Q1892" i="1"/>
  <c r="R1892" i="1"/>
  <c r="R1884" i="1"/>
  <c r="Q1876" i="1"/>
  <c r="S1868" i="1"/>
  <c r="Q1868" i="1"/>
  <c r="Q1852" i="1"/>
  <c r="R1852" i="1"/>
  <c r="S1844" i="1"/>
  <c r="S1836" i="1"/>
  <c r="R1836" i="1"/>
  <c r="S1828" i="1"/>
  <c r="Q1828" i="1"/>
  <c r="S1820" i="1"/>
  <c r="Q1820" i="1"/>
  <c r="S1812" i="1"/>
  <c r="Q1812" i="1"/>
  <c r="S1804" i="1"/>
  <c r="Q1804" i="1"/>
  <c r="Q1796" i="1"/>
  <c r="S1788" i="1"/>
  <c r="Q1788" i="1"/>
  <c r="S1780" i="1"/>
  <c r="S1772" i="1"/>
  <c r="Q1772" i="1"/>
  <c r="S1764" i="1"/>
  <c r="S1756" i="1"/>
  <c r="R1748" i="1"/>
  <c r="Q1748" i="1"/>
  <c r="R1740" i="1"/>
  <c r="S1732" i="1"/>
  <c r="S1724" i="1"/>
  <c r="Q1724" i="1"/>
  <c r="R1716" i="1"/>
  <c r="Q1716" i="1"/>
  <c r="R1708" i="1"/>
  <c r="Q1700" i="1"/>
  <c r="R1700" i="1"/>
  <c r="Q1692" i="1"/>
  <c r="Q1684" i="1"/>
  <c r="R1676" i="1"/>
  <c r="S1668" i="1"/>
  <c r="S1660" i="1"/>
  <c r="R1652" i="1"/>
  <c r="Q1644" i="1"/>
  <c r="S1644" i="1"/>
  <c r="Q1636" i="1"/>
  <c r="S1628" i="1"/>
  <c r="S1620" i="1"/>
  <c r="R1612" i="1"/>
  <c r="S1612" i="1"/>
  <c r="R1604" i="1"/>
  <c r="S1596" i="1"/>
  <c r="S1588" i="1"/>
  <c r="Q1580" i="1"/>
  <c r="R1580" i="1"/>
  <c r="Q1572" i="1"/>
  <c r="S1564" i="1"/>
  <c r="S1556" i="1"/>
  <c r="Q1548" i="1"/>
  <c r="S1548" i="1"/>
  <c r="S1540" i="1"/>
  <c r="Q1532" i="1"/>
  <c r="S1532" i="1"/>
  <c r="Q1524" i="1"/>
  <c r="S1524" i="1"/>
  <c r="Q1516" i="1"/>
  <c r="Q1508" i="1"/>
  <c r="Q1500" i="1"/>
  <c r="S1500" i="1"/>
  <c r="Q1492" i="1"/>
  <c r="S1492" i="1"/>
  <c r="S1484" i="1"/>
  <c r="S1476" i="1"/>
  <c r="S1468" i="1"/>
  <c r="S1460" i="1"/>
  <c r="Q1452" i="1"/>
  <c r="S1452" i="1"/>
  <c r="Q1444" i="1"/>
  <c r="R1436" i="1"/>
  <c r="Q1428" i="1"/>
  <c r="S1420" i="1"/>
  <c r="R1420" i="1"/>
  <c r="Q1412" i="1"/>
  <c r="S1404" i="1"/>
  <c r="Q1756" i="1"/>
  <c r="R2005" i="1"/>
  <c r="S1989" i="1"/>
  <c r="Q1965" i="1"/>
  <c r="Q1941" i="1"/>
  <c r="S1933" i="1"/>
  <c r="S1909" i="1"/>
  <c r="Q1869" i="1"/>
  <c r="R1869" i="1"/>
  <c r="Q1837" i="1"/>
  <c r="Q1789" i="1"/>
  <c r="R1789" i="1"/>
  <c r="Q1773" i="1"/>
  <c r="S1773" i="1"/>
  <c r="R1757" i="1"/>
  <c r="S1757" i="1"/>
  <c r="S1725" i="1"/>
  <c r="R1709" i="1"/>
  <c r="S1685" i="1"/>
  <c r="Q1661" i="1"/>
  <c r="Q1637" i="1"/>
  <c r="S1637" i="1"/>
  <c r="Q1621" i="1"/>
  <c r="S1621" i="1"/>
  <c r="S1605" i="1"/>
  <c r="S1581" i="1"/>
  <c r="Q1557" i="1"/>
  <c r="S1541" i="1"/>
  <c r="R1525" i="1"/>
  <c r="S1525" i="1"/>
  <c r="R1493" i="1"/>
  <c r="S1493" i="1"/>
  <c r="Q1469" i="1"/>
  <c r="S1445" i="1"/>
  <c r="Q1421" i="1"/>
  <c r="R1421" i="1"/>
  <c r="Q1397" i="1"/>
  <c r="R1381" i="1"/>
  <c r="Q1365" i="1"/>
  <c r="Q1333" i="1"/>
  <c r="S1309" i="1"/>
  <c r="Q1293" i="1"/>
  <c r="S1277" i="1"/>
  <c r="S1253" i="1"/>
  <c r="R1229" i="1"/>
  <c r="Q1205" i="1"/>
  <c r="R1197" i="1"/>
  <c r="S1165" i="1"/>
  <c r="Q1165" i="1"/>
  <c r="R1149" i="1"/>
  <c r="S1125" i="1"/>
  <c r="Q1125" i="1"/>
  <c r="S1109" i="1"/>
  <c r="Q2011" i="1"/>
  <c r="S2003" i="1"/>
  <c r="Q1995" i="1"/>
  <c r="Q1987" i="1"/>
  <c r="Q1979" i="1"/>
  <c r="S1979" i="1"/>
  <c r="Q1971" i="1"/>
  <c r="Q1963" i="1"/>
  <c r="R1955" i="1"/>
  <c r="S1947" i="1"/>
  <c r="Q1939" i="1"/>
  <c r="S1939" i="1"/>
  <c r="S1931" i="1"/>
  <c r="Q1923" i="1"/>
  <c r="S1907" i="1"/>
  <c r="Q1899" i="1"/>
  <c r="S1891" i="1"/>
  <c r="Q1891" i="1"/>
  <c r="S1883" i="1"/>
  <c r="Q1883" i="1"/>
  <c r="S1875" i="1"/>
  <c r="S1867" i="1"/>
  <c r="S1859" i="1"/>
  <c r="Q1859" i="1"/>
  <c r="S1851" i="1"/>
  <c r="Q1843" i="1"/>
  <c r="Q1835" i="1"/>
  <c r="Q1827" i="1"/>
  <c r="R1819" i="1"/>
  <c r="Q1811" i="1"/>
  <c r="Q1803" i="1"/>
  <c r="S1795" i="1"/>
  <c r="S1787" i="1"/>
  <c r="Q1779" i="1"/>
  <c r="S1771" i="1"/>
  <c r="S1763" i="1"/>
  <c r="Q1755" i="1"/>
  <c r="S1747" i="1"/>
  <c r="R1739" i="1"/>
  <c r="Q1731" i="1"/>
  <c r="Q1723" i="1"/>
  <c r="S1715" i="1"/>
  <c r="R1707" i="1"/>
  <c r="S1699" i="1"/>
  <c r="S1691" i="1"/>
  <c r="R1683" i="1"/>
  <c r="R1675" i="1"/>
  <c r="Q1667" i="1"/>
  <c r="Q1659" i="1"/>
  <c r="S1651" i="1"/>
  <c r="S1643" i="1"/>
  <c r="Q1643" i="1"/>
  <c r="R1635" i="1"/>
  <c r="S1635" i="1"/>
  <c r="Q1627" i="1"/>
  <c r="Q1619" i="1"/>
  <c r="S1619" i="1"/>
  <c r="Q1611" i="1"/>
  <c r="S1603" i="1"/>
  <c r="S1595" i="1"/>
  <c r="R1587" i="1"/>
  <c r="R1579" i="1"/>
  <c r="S1579" i="1"/>
  <c r="Q1571" i="1"/>
  <c r="R1563" i="1"/>
  <c r="R1555" i="1"/>
  <c r="Q1547" i="1"/>
  <c r="Q1539" i="1"/>
  <c r="S1539" i="1"/>
  <c r="S1531" i="1"/>
  <c r="Q1531" i="1"/>
  <c r="Q1523" i="1"/>
  <c r="R1507" i="1"/>
  <c r="S1507" i="1"/>
  <c r="S1499" i="1"/>
  <c r="Q1499" i="1"/>
  <c r="Q1491" i="1"/>
  <c r="Q1483" i="1"/>
  <c r="S1475" i="1"/>
  <c r="Q1467" i="1"/>
  <c r="Q1451" i="1"/>
  <c r="R1443" i="1"/>
  <c r="S1435" i="1"/>
  <c r="S1427" i="1"/>
  <c r="Q1427" i="1"/>
  <c r="Q1419" i="1"/>
  <c r="S1411" i="1"/>
  <c r="Q1411" i="1"/>
  <c r="Q1403" i="1"/>
  <c r="Q1395" i="1"/>
  <c r="Q1387" i="1"/>
  <c r="R1379" i="1"/>
  <c r="S1379" i="1"/>
  <c r="S1371" i="1"/>
  <c r="Q1371" i="1"/>
  <c r="S1363" i="1"/>
  <c r="Q1363" i="1"/>
  <c r="Q1355" i="1"/>
  <c r="R1347" i="1"/>
  <c r="Q1347" i="1"/>
  <c r="R1339" i="1"/>
  <c r="Q1339" i="1"/>
  <c r="S1331" i="1"/>
  <c r="Q1331" i="1"/>
  <c r="S1323" i="1"/>
  <c r="Q1323" i="1"/>
  <c r="S1315" i="1"/>
  <c r="Q1307" i="1"/>
  <c r="R1307" i="1"/>
  <c r="S1299" i="1"/>
  <c r="S1291" i="1"/>
  <c r="S1283" i="1"/>
  <c r="Q1275" i="1"/>
  <c r="R1275" i="1"/>
  <c r="Q1267" i="1"/>
  <c r="S1267" i="1"/>
  <c r="Q1259" i="1"/>
  <c r="Q1251" i="1"/>
  <c r="S1251" i="1"/>
  <c r="Q1243" i="1"/>
  <c r="S1243" i="1"/>
  <c r="Q1235" i="1"/>
  <c r="Q1227" i="1"/>
  <c r="Q1219" i="1"/>
  <c r="Q1211" i="1"/>
  <c r="S1211" i="1"/>
  <c r="R1203" i="1"/>
  <c r="S1195" i="1"/>
  <c r="R1187" i="1"/>
  <c r="S1187" i="1"/>
  <c r="Q1179" i="1"/>
  <c r="S1179" i="1"/>
  <c r="Q1171" i="1"/>
  <c r="R1163" i="1"/>
  <c r="Q1155" i="1"/>
  <c r="R1155" i="1"/>
  <c r="Q1147" i="1"/>
  <c r="R1147" i="1"/>
  <c r="S1139" i="1"/>
  <c r="Q1131" i="1"/>
  <c r="Q1123" i="1"/>
  <c r="S1123" i="1"/>
  <c r="S1115" i="1"/>
  <c r="Q1115" i="1"/>
  <c r="Q1107" i="1"/>
  <c r="S1501" i="1"/>
  <c r="Q2013" i="1"/>
  <c r="R1981" i="1"/>
  <c r="Q1957" i="1"/>
  <c r="S1957" i="1"/>
  <c r="Q1917" i="1"/>
  <c r="S1885" i="1"/>
  <c r="Q1885" i="1"/>
  <c r="S1861" i="1"/>
  <c r="Q1797" i="1"/>
  <c r="Q1765" i="1"/>
  <c r="S1765" i="1"/>
  <c r="Q1733" i="1"/>
  <c r="S1733" i="1"/>
  <c r="Q1701" i="1"/>
  <c r="R1677" i="1"/>
  <c r="R1653" i="1"/>
  <c r="Q1629" i="1"/>
  <c r="Q1597" i="1"/>
  <c r="R1597" i="1"/>
  <c r="R1573" i="1"/>
  <c r="S1573" i="1"/>
  <c r="R1549" i="1"/>
  <c r="S1549" i="1"/>
  <c r="S1517" i="1"/>
  <c r="Q1485" i="1"/>
  <c r="Q1461" i="1"/>
  <c r="S1437" i="1"/>
  <c r="S1413" i="1"/>
  <c r="Q1389" i="1"/>
  <c r="Q1357" i="1"/>
  <c r="S1341" i="1"/>
  <c r="R1341" i="1"/>
  <c r="S1317" i="1"/>
  <c r="S1301" i="1"/>
  <c r="S1269" i="1"/>
  <c r="Q1269" i="1"/>
  <c r="Q1237" i="1"/>
  <c r="S1213" i="1"/>
  <c r="Q1181" i="1"/>
  <c r="S1157" i="1"/>
  <c r="Q1157" i="1"/>
  <c r="S1133" i="1"/>
  <c r="R1093" i="1"/>
  <c r="Q2010" i="1"/>
  <c r="S2010" i="1"/>
  <c r="Q2002" i="1"/>
  <c r="S1994" i="1"/>
  <c r="Q1986" i="1"/>
  <c r="S1986" i="1"/>
  <c r="Q1978" i="1"/>
  <c r="S1970" i="1"/>
  <c r="S1962" i="1"/>
  <c r="Q1954" i="1"/>
  <c r="Q1946" i="1"/>
  <c r="Q1938" i="1"/>
  <c r="Q1930" i="1"/>
  <c r="R1922" i="1"/>
  <c r="Q1914" i="1"/>
  <c r="S1914" i="1"/>
  <c r="Q1906" i="1"/>
  <c r="R1906" i="1"/>
  <c r="S1898" i="1"/>
  <c r="R1890" i="1"/>
  <c r="S1890" i="1"/>
  <c r="R1882" i="1"/>
  <c r="Q1874" i="1"/>
  <c r="S1874" i="1"/>
  <c r="Q1866" i="1"/>
  <c r="S1858" i="1"/>
  <c r="S1850" i="1"/>
  <c r="R1842" i="1"/>
  <c r="S1834" i="1"/>
  <c r="R1826" i="1"/>
  <c r="S1826" i="1"/>
  <c r="R1818" i="1"/>
  <c r="Q1810" i="1"/>
  <c r="S1810" i="1"/>
  <c r="R1802" i="1"/>
  <c r="Q1794" i="1"/>
  <c r="Q1786" i="1"/>
  <c r="R1778" i="1"/>
  <c r="Q1762" i="1"/>
  <c r="Q1754" i="1"/>
  <c r="S1754" i="1"/>
  <c r="S1746" i="1"/>
  <c r="Q1738" i="1"/>
  <c r="R1730" i="1"/>
  <c r="R1722" i="1"/>
  <c r="S1714" i="1"/>
  <c r="Q1706" i="1"/>
  <c r="S1706" i="1"/>
  <c r="Q1698" i="1"/>
  <c r="S1690" i="1"/>
  <c r="S1674" i="1"/>
  <c r="Q1666" i="1"/>
  <c r="S1658" i="1"/>
  <c r="Q1650" i="1"/>
  <c r="Q1642" i="1"/>
  <c r="Q1634" i="1"/>
  <c r="S1626" i="1"/>
  <c r="S1618" i="1"/>
  <c r="Q1618" i="1"/>
  <c r="S1610" i="1"/>
  <c r="Q1610" i="1"/>
  <c r="R1602" i="1"/>
  <c r="Q1602" i="1"/>
  <c r="Q1594" i="1"/>
  <c r="S1586" i="1"/>
  <c r="S1578" i="1"/>
  <c r="Q1578" i="1"/>
  <c r="S1570" i="1"/>
  <c r="Q1570" i="1"/>
  <c r="Q1562" i="1"/>
  <c r="S1554" i="1"/>
  <c r="Q1546" i="1"/>
  <c r="Q1538" i="1"/>
  <c r="R1530" i="1"/>
  <c r="S1530" i="1"/>
  <c r="S1522" i="1"/>
  <c r="R1514" i="1"/>
  <c r="S1514" i="1"/>
  <c r="S1506" i="1"/>
  <c r="Q1506" i="1"/>
  <c r="S1498" i="1"/>
  <c r="S1490" i="1"/>
  <c r="Q1490" i="1"/>
  <c r="R1482" i="1"/>
  <c r="S1482" i="1"/>
  <c r="Q1474" i="1"/>
  <c r="R1466" i="1"/>
  <c r="S1466" i="1"/>
  <c r="S1458" i="1"/>
  <c r="Q1450" i="1"/>
  <c r="Q1442" i="1"/>
  <c r="Q1434" i="1"/>
  <c r="R1426" i="1"/>
  <c r="R1418" i="1"/>
  <c r="Q1410" i="1"/>
  <c r="S1410" i="1"/>
  <c r="Q1402" i="1"/>
  <c r="S1402" i="1"/>
  <c r="Q1394" i="1"/>
  <c r="S1741" i="1"/>
  <c r="Q1682" i="1"/>
  <c r="R1821" i="1"/>
  <c r="R2017" i="1"/>
  <c r="Q1977" i="1"/>
  <c r="R1929" i="1"/>
  <c r="R1897" i="1"/>
  <c r="S1865" i="1"/>
  <c r="Q1825" i="1"/>
  <c r="R1825" i="1"/>
  <c r="S1785" i="1"/>
  <c r="S1753" i="1"/>
  <c r="Q1753" i="1"/>
  <c r="R1729" i="1"/>
  <c r="S1665" i="1"/>
  <c r="R1641" i="1"/>
  <c r="R1617" i="1"/>
  <c r="Q1585" i="1"/>
  <c r="S1585" i="1"/>
  <c r="S1577" i="1"/>
  <c r="Q1577" i="1"/>
  <c r="S1561" i="1"/>
  <c r="R1553" i="1"/>
  <c r="Q1553" i="1"/>
  <c r="S1545" i="1"/>
  <c r="Q1545" i="1"/>
  <c r="R1537" i="1"/>
  <c r="R1529" i="1"/>
  <c r="R1521" i="1"/>
  <c r="Q1521" i="1"/>
  <c r="S1513" i="1"/>
  <c r="Q1513" i="1"/>
  <c r="R1505" i="1"/>
  <c r="Q1505" i="1"/>
  <c r="S1497" i="1"/>
  <c r="Q1497" i="1"/>
  <c r="Q1465" i="1"/>
  <c r="Q1457" i="1"/>
  <c r="S1457" i="1"/>
  <c r="S1449" i="1"/>
  <c r="Q1441" i="1"/>
  <c r="S1441" i="1"/>
  <c r="Q1433" i="1"/>
  <c r="S1417" i="1"/>
  <c r="R1409" i="1"/>
  <c r="S1401" i="1"/>
  <c r="S1393" i="1"/>
  <c r="R1393" i="1"/>
  <c r="S1385" i="1"/>
  <c r="S1377" i="1"/>
  <c r="Q1369" i="1"/>
  <c r="S1361" i="1"/>
  <c r="S1353" i="1"/>
  <c r="Q1345" i="1"/>
  <c r="S1345" i="1"/>
  <c r="S1337" i="1"/>
  <c r="Q1329" i="1"/>
  <c r="R1329" i="1"/>
  <c r="Q1321" i="1"/>
  <c r="S1313" i="1"/>
  <c r="Q1305" i="1"/>
  <c r="S1305" i="1"/>
  <c r="S1297" i="1"/>
  <c r="S1289" i="1"/>
  <c r="R1289" i="1"/>
  <c r="S1281" i="1"/>
  <c r="Q1273" i="1"/>
  <c r="S1265" i="1"/>
  <c r="Q1257" i="1"/>
  <c r="S1257" i="1"/>
  <c r="R1249" i="1"/>
  <c r="S1241" i="1"/>
  <c r="Q1233" i="1"/>
  <c r="S1233" i="1"/>
  <c r="S1225" i="1"/>
  <c r="S1217" i="1"/>
  <c r="Q1209" i="1"/>
  <c r="S1209" i="1"/>
  <c r="Q1201" i="1"/>
  <c r="R1201" i="1"/>
  <c r="Q1193" i="1"/>
  <c r="S1185" i="1"/>
  <c r="R1177" i="1"/>
  <c r="Q1169" i="1"/>
  <c r="Q1161" i="1"/>
  <c r="S1161" i="1"/>
  <c r="S1153" i="1"/>
  <c r="Q1145" i="1"/>
  <c r="S1145" i="1"/>
  <c r="S1137" i="1"/>
  <c r="S1129" i="1"/>
  <c r="S1121" i="1"/>
  <c r="Q1113" i="1"/>
  <c r="S1113" i="1"/>
  <c r="Q1105" i="1"/>
  <c r="S1105" i="1"/>
  <c r="S1097" i="1"/>
  <c r="Q1089" i="1"/>
  <c r="S1089" i="1"/>
  <c r="Q1081" i="1"/>
  <c r="R1081" i="1"/>
  <c r="Q1073" i="1"/>
  <c r="Q1065" i="1"/>
  <c r="S1065" i="1"/>
  <c r="S1057" i="1"/>
  <c r="S1049" i="1"/>
  <c r="Q1041" i="1"/>
  <c r="S1041" i="1"/>
  <c r="R1033" i="1"/>
  <c r="Q1025" i="1"/>
  <c r="S1025" i="1"/>
  <c r="Q1017" i="1"/>
  <c r="R1009" i="1"/>
  <c r="Q1001" i="1"/>
  <c r="S1001" i="1"/>
  <c r="R993" i="1"/>
  <c r="S993" i="1"/>
  <c r="Q985" i="1"/>
  <c r="S985" i="1"/>
  <c r="R977" i="1"/>
  <c r="Q969" i="1"/>
  <c r="S969" i="1"/>
  <c r="Q961" i="1"/>
  <c r="Q953" i="1"/>
  <c r="S953" i="1"/>
  <c r="Q945" i="1"/>
  <c r="R937" i="1"/>
  <c r="S937" i="1"/>
  <c r="S929" i="1"/>
  <c r="Q921" i="1"/>
  <c r="S913" i="1"/>
  <c r="Q905" i="1"/>
  <c r="Q897" i="1"/>
  <c r="S897" i="1"/>
  <c r="Q889" i="1"/>
  <c r="Q881" i="1"/>
  <c r="Q873" i="1"/>
  <c r="S873" i="1"/>
  <c r="S865" i="1"/>
  <c r="Q865" i="1"/>
  <c r="S857" i="1"/>
  <c r="Q857" i="1"/>
  <c r="S849" i="1"/>
  <c r="Q841" i="1"/>
  <c r="Q833" i="1"/>
  <c r="S825" i="1"/>
  <c r="Q825" i="1"/>
  <c r="S817" i="1"/>
  <c r="R809" i="1"/>
  <c r="Q801" i="1"/>
  <c r="R793" i="1"/>
  <c r="S785" i="1"/>
  <c r="R777" i="1"/>
  <c r="S769" i="1"/>
  <c r="Q761" i="1"/>
  <c r="Q753" i="1"/>
  <c r="R753" i="1"/>
  <c r="S745" i="1"/>
  <c r="R745" i="1"/>
  <c r="S737" i="1"/>
  <c r="Q737" i="1"/>
  <c r="Q729" i="1"/>
  <c r="R721" i="1"/>
  <c r="S713" i="1"/>
  <c r="R705" i="1"/>
  <c r="Q705" i="1"/>
  <c r="R697" i="1"/>
  <c r="S697" i="1"/>
  <c r="Q689" i="1"/>
  <c r="S689" i="1"/>
  <c r="S681" i="1"/>
  <c r="Q681" i="1"/>
  <c r="S673" i="1"/>
  <c r="Q673" i="1"/>
  <c r="R665" i="1"/>
  <c r="R657" i="1"/>
  <c r="R649" i="1"/>
  <c r="S649" i="1"/>
  <c r="R641" i="1"/>
  <c r="Q641" i="1"/>
  <c r="S633" i="1"/>
  <c r="Q633" i="1"/>
  <c r="Q625" i="1"/>
  <c r="S617" i="1"/>
  <c r="Q617" i="1"/>
  <c r="S609" i="1"/>
  <c r="Q609" i="1"/>
  <c r="R601" i="1"/>
  <c r="R593" i="1"/>
  <c r="Q585" i="1"/>
  <c r="Q577" i="1"/>
  <c r="Q569" i="1"/>
  <c r="S561" i="1"/>
  <c r="R553" i="1"/>
  <c r="S553" i="1"/>
  <c r="Q545" i="1"/>
  <c r="R537" i="1"/>
  <c r="S537" i="1"/>
  <c r="Q529" i="1"/>
  <c r="S529" i="1"/>
  <c r="S521" i="1"/>
  <c r="Q513" i="1"/>
  <c r="S513" i="1"/>
  <c r="R505" i="1"/>
  <c r="S505" i="1"/>
  <c r="S497" i="1"/>
  <c r="R489" i="1"/>
  <c r="S489" i="1"/>
  <c r="Q481" i="1"/>
  <c r="Q473" i="1"/>
  <c r="S465" i="1"/>
  <c r="Q457" i="1"/>
  <c r="Q449" i="1"/>
  <c r="S449" i="1"/>
  <c r="Q441" i="1"/>
  <c r="S441" i="1"/>
  <c r="S433" i="1"/>
  <c r="Q425" i="1"/>
  <c r="Q417" i="1"/>
  <c r="R417" i="1"/>
  <c r="S409" i="1"/>
  <c r="Q409" i="1"/>
  <c r="S401" i="1"/>
  <c r="Q401" i="1"/>
  <c r="S393" i="1"/>
  <c r="Q385" i="1"/>
  <c r="Q377" i="1"/>
  <c r="Q369" i="1"/>
  <c r="S361" i="1"/>
  <c r="Q353" i="1"/>
  <c r="S345" i="1"/>
  <c r="Q337" i="1"/>
  <c r="S329" i="1"/>
  <c r="Q321" i="1"/>
  <c r="S313" i="1"/>
  <c r="Q313" i="1"/>
  <c r="S305" i="1"/>
  <c r="R297" i="1"/>
  <c r="R289" i="1"/>
  <c r="Q281" i="1"/>
  <c r="S273" i="1"/>
  <c r="S265" i="1"/>
  <c r="Q265" i="1"/>
  <c r="Q257" i="1"/>
  <c r="S249" i="1"/>
  <c r="R241" i="1"/>
  <c r="Q233" i="1"/>
  <c r="Q225" i="1"/>
  <c r="R217" i="1"/>
  <c r="S209" i="1"/>
  <c r="Q209" i="1"/>
  <c r="R201" i="1"/>
  <c r="R193" i="1"/>
  <c r="S193" i="1"/>
  <c r="S185" i="1"/>
  <c r="R177" i="1"/>
  <c r="S169" i="1"/>
  <c r="S161" i="1"/>
  <c r="Q153" i="1"/>
  <c r="S145" i="1"/>
  <c r="Q145" i="1"/>
  <c r="R137" i="1"/>
  <c r="R129" i="1"/>
  <c r="S129" i="1"/>
  <c r="S121" i="1"/>
  <c r="R113" i="1"/>
  <c r="Q113" i="1"/>
  <c r="S105" i="1"/>
  <c r="Q105" i="1"/>
  <c r="R97" i="1"/>
  <c r="Q89" i="1"/>
  <c r="Q81" i="1"/>
  <c r="Q73" i="1"/>
  <c r="Q65" i="1"/>
  <c r="S57" i="1"/>
  <c r="S49" i="1"/>
  <c r="Q41" i="1"/>
  <c r="S33" i="1"/>
  <c r="Q33" i="1"/>
  <c r="S25" i="1"/>
  <c r="Q1587" i="1"/>
  <c r="R1813" i="1"/>
  <c r="S1813" i="1"/>
  <c r="R1985" i="1"/>
  <c r="R1961" i="1"/>
  <c r="Q1913" i="1"/>
  <c r="S1913" i="1"/>
  <c r="Q1873" i="1"/>
  <c r="R1841" i="1"/>
  <c r="R1801" i="1"/>
  <c r="Q1761" i="1"/>
  <c r="S1721" i="1"/>
  <c r="Q1721" i="1"/>
  <c r="Q1689" i="1"/>
  <c r="R1689" i="1"/>
  <c r="R1625" i="1"/>
  <c r="R1593" i="1"/>
  <c r="Q1569" i="1"/>
  <c r="S1569" i="1"/>
  <c r="Q1473" i="1"/>
  <c r="R2016" i="1"/>
  <c r="S2008" i="1"/>
  <c r="R2000" i="1"/>
  <c r="S2000" i="1"/>
  <c r="S1992" i="1"/>
  <c r="Q1984" i="1"/>
  <c r="R1984" i="1"/>
  <c r="R1976" i="1"/>
  <c r="Q1968" i="1"/>
  <c r="S1968" i="1"/>
  <c r="R1960" i="1"/>
  <c r="Q1952" i="1"/>
  <c r="Q1944" i="1"/>
  <c r="S1944" i="1"/>
  <c r="Q1936" i="1"/>
  <c r="S1936" i="1"/>
  <c r="Q1928" i="1"/>
  <c r="R1928" i="1"/>
  <c r="Q1920" i="1"/>
  <c r="S1912" i="1"/>
  <c r="S1904" i="1"/>
  <c r="R1896" i="1"/>
  <c r="S1888" i="1"/>
  <c r="Q1888" i="1"/>
  <c r="R1880" i="1"/>
  <c r="S1872" i="1"/>
  <c r="Q1856" i="1"/>
  <c r="S1848" i="1"/>
  <c r="S1840" i="1"/>
  <c r="Q1832" i="1"/>
  <c r="S1824" i="1"/>
  <c r="Q1816" i="1"/>
  <c r="R1816" i="1"/>
  <c r="Q1808" i="1"/>
  <c r="R1800" i="1"/>
  <c r="Q1792" i="1"/>
  <c r="S1784" i="1"/>
  <c r="Q1784" i="1"/>
  <c r="S1776" i="1"/>
  <c r="S1768" i="1"/>
  <c r="S1760" i="1"/>
  <c r="R1760" i="1"/>
  <c r="R1752" i="1"/>
  <c r="Q1744" i="1"/>
  <c r="Q1736" i="1"/>
  <c r="S1728" i="1"/>
  <c r="Q1720" i="1"/>
  <c r="S1712" i="1"/>
  <c r="R1712" i="1"/>
  <c r="R1704" i="1"/>
  <c r="Q1696" i="1"/>
  <c r="S1688" i="1"/>
  <c r="Q1688" i="1"/>
  <c r="R1680" i="1"/>
  <c r="Q1672" i="1"/>
  <c r="R1672" i="1"/>
  <c r="Q1664" i="1"/>
  <c r="S1656" i="1"/>
  <c r="Q1656" i="1"/>
  <c r="S1648" i="1"/>
  <c r="S1640" i="1"/>
  <c r="S1632" i="1"/>
  <c r="Q1632" i="1"/>
  <c r="S1624" i="1"/>
  <c r="Q1624" i="1"/>
  <c r="Q1616" i="1"/>
  <c r="Q1608" i="1"/>
  <c r="S1600" i="1"/>
  <c r="Q1600" i="1"/>
  <c r="Q1592" i="1"/>
  <c r="S1584" i="1"/>
  <c r="Q1576" i="1"/>
  <c r="S1568" i="1"/>
  <c r="Q1560" i="1"/>
  <c r="S1552" i="1"/>
  <c r="S1544" i="1"/>
  <c r="Q1536" i="1"/>
  <c r="S1528" i="1"/>
  <c r="R1528" i="1"/>
  <c r="S1520" i="1"/>
  <c r="Q1520" i="1"/>
  <c r="Q1512" i="1"/>
  <c r="R1512" i="1"/>
  <c r="S1504" i="1"/>
  <c r="R1504" i="1"/>
  <c r="Q1496" i="1"/>
  <c r="R1496" i="1"/>
  <c r="S1488" i="1"/>
  <c r="Q1488" i="1"/>
  <c r="S1480" i="1"/>
  <c r="Q1480" i="1"/>
  <c r="S1472" i="1"/>
  <c r="S1464" i="1"/>
  <c r="Q1456" i="1"/>
  <c r="S1448" i="1"/>
  <c r="S1440" i="1"/>
  <c r="R1440" i="1"/>
  <c r="S1432" i="1"/>
  <c r="S1424" i="1"/>
  <c r="S1416" i="1"/>
  <c r="Q1416" i="1"/>
  <c r="Q1408" i="1"/>
  <c r="Q1400" i="1"/>
  <c r="Q1392" i="1"/>
  <c r="R1384" i="1"/>
  <c r="Q1384" i="1"/>
  <c r="R1376" i="1"/>
  <c r="S1368" i="1"/>
  <c r="Q1360" i="1"/>
  <c r="Q1352" i="1"/>
  <c r="S1344" i="1"/>
  <c r="Q1336" i="1"/>
  <c r="S1328" i="1"/>
  <c r="Q1320" i="1"/>
  <c r="S1312" i="1"/>
  <c r="S1304" i="1"/>
  <c r="Q1296" i="1"/>
  <c r="Q1288" i="1"/>
  <c r="Q1280" i="1"/>
  <c r="R1264" i="1"/>
  <c r="S1256" i="1"/>
  <c r="Q1248" i="1"/>
  <c r="Q1240" i="1"/>
  <c r="Q1232" i="1"/>
  <c r="Q1224" i="1"/>
  <c r="S1216" i="1"/>
  <c r="Q1208" i="1"/>
  <c r="S1200" i="1"/>
  <c r="R1192" i="1"/>
  <c r="Q1184" i="1"/>
  <c r="S1985" i="1"/>
  <c r="S1893" i="1"/>
  <c r="Q1860" i="1"/>
  <c r="R1665" i="1"/>
  <c r="S1571" i="1"/>
  <c r="Q1459" i="1"/>
  <c r="Q1829" i="1"/>
  <c r="R1993" i="1"/>
  <c r="R1945" i="1"/>
  <c r="Q1905" i="1"/>
  <c r="Q1849" i="1"/>
  <c r="S1817" i="1"/>
  <c r="Q1777" i="1"/>
  <c r="S1745" i="1"/>
  <c r="Q1745" i="1"/>
  <c r="Q1713" i="1"/>
  <c r="S1681" i="1"/>
  <c r="S1633" i="1"/>
  <c r="Q1633" i="1"/>
  <c r="S1601" i="1"/>
  <c r="Q1481" i="1"/>
  <c r="S2015" i="1"/>
  <c r="S1999" i="1"/>
  <c r="R1991" i="1"/>
  <c r="S1983" i="1"/>
  <c r="R1975" i="1"/>
  <c r="S1967" i="1"/>
  <c r="S1959" i="1"/>
  <c r="R1951" i="1"/>
  <c r="S1951" i="1"/>
  <c r="R1943" i="1"/>
  <c r="S1935" i="1"/>
  <c r="S1927" i="1"/>
  <c r="S1919" i="1"/>
  <c r="Q1911" i="1"/>
  <c r="S1903" i="1"/>
  <c r="Q1895" i="1"/>
  <c r="S1895" i="1"/>
  <c r="Q1887" i="1"/>
  <c r="R1879" i="1"/>
  <c r="Q1871" i="1"/>
  <c r="S1871" i="1"/>
  <c r="S1863" i="1"/>
  <c r="R1847" i="1"/>
  <c r="Q1839" i="1"/>
  <c r="Q1831" i="1"/>
  <c r="S1831" i="1"/>
  <c r="Q1823" i="1"/>
  <c r="R1815" i="1"/>
  <c r="S1815" i="1"/>
  <c r="R1807" i="1"/>
  <c r="S1807" i="1"/>
  <c r="S1799" i="1"/>
  <c r="S1791" i="1"/>
  <c r="Q1791" i="1"/>
  <c r="R1783" i="1"/>
  <c r="R1775" i="1"/>
  <c r="S1767" i="1"/>
  <c r="Q1759" i="1"/>
  <c r="S1751" i="1"/>
  <c r="R1743" i="1"/>
  <c r="R1735" i="1"/>
  <c r="S1735" i="1"/>
  <c r="Q1727" i="1"/>
  <c r="S1727" i="1"/>
  <c r="S1719" i="1"/>
  <c r="Q1711" i="1"/>
  <c r="S1711" i="1"/>
  <c r="R1703" i="1"/>
  <c r="S1695" i="1"/>
  <c r="Q1687" i="1"/>
  <c r="S1687" i="1"/>
  <c r="S1679" i="1"/>
  <c r="Q1679" i="1"/>
  <c r="S1671" i="1"/>
  <c r="R1663" i="1"/>
  <c r="R1655" i="1"/>
  <c r="S1655" i="1"/>
  <c r="S1647" i="1"/>
  <c r="Q1639" i="1"/>
  <c r="Q1631" i="1"/>
  <c r="Q1623" i="1"/>
  <c r="S1615" i="1"/>
  <c r="R1615" i="1"/>
  <c r="S1607" i="1"/>
  <c r="S1599" i="1"/>
  <c r="Q1599" i="1"/>
  <c r="S1591" i="1"/>
  <c r="R1591" i="1"/>
  <c r="Q1583" i="1"/>
  <c r="S1575" i="1"/>
  <c r="Q1567" i="1"/>
  <c r="S1559" i="1"/>
  <c r="Q1559" i="1"/>
  <c r="Q1551" i="1"/>
  <c r="Q1543" i="1"/>
  <c r="S1535" i="1"/>
  <c r="Q1527" i="1"/>
  <c r="S1519" i="1"/>
  <c r="S1511" i="1"/>
  <c r="R1511" i="1"/>
  <c r="Q1503" i="1"/>
  <c r="S1495" i="1"/>
  <c r="S1487" i="1"/>
  <c r="R1487" i="1"/>
  <c r="Q1479" i="1"/>
  <c r="S1471" i="1"/>
  <c r="Q1471" i="1"/>
  <c r="S1463" i="1"/>
  <c r="Q1463" i="1"/>
  <c r="S1455" i="1"/>
  <c r="Q1447" i="1"/>
  <c r="Q1439" i="1"/>
  <c r="R1439" i="1"/>
  <c r="Q1431" i="1"/>
  <c r="S1423" i="1"/>
  <c r="Q1423" i="1"/>
  <c r="S1415" i="1"/>
  <c r="Q1415" i="1"/>
  <c r="R1407" i="1"/>
  <c r="S1407" i="1"/>
  <c r="S1399" i="1"/>
  <c r="S1855" i="1"/>
  <c r="S1845" i="1"/>
  <c r="Q2001" i="1"/>
  <c r="Q1969" i="1"/>
  <c r="R1921" i="1"/>
  <c r="Q1889" i="1"/>
  <c r="Q1857" i="1"/>
  <c r="Q1833" i="1"/>
  <c r="R1809" i="1"/>
  <c r="Q1769" i="1"/>
  <c r="R1769" i="1"/>
  <c r="S1737" i="1"/>
  <c r="S1705" i="1"/>
  <c r="Q1705" i="1"/>
  <c r="S1673" i="1"/>
  <c r="Q1673" i="1"/>
  <c r="Q1657" i="1"/>
  <c r="S1609" i="1"/>
  <c r="Q1609" i="1"/>
  <c r="Q1489" i="1"/>
  <c r="Q2014" i="1"/>
  <c r="R2006" i="1"/>
  <c r="Q1998" i="1"/>
  <c r="S1990" i="1"/>
  <c r="R1982" i="1"/>
  <c r="S1974" i="1"/>
  <c r="Q1966" i="1"/>
  <c r="S1966" i="1"/>
  <c r="Q1958" i="1"/>
  <c r="S1958" i="1"/>
  <c r="Q1950" i="1"/>
  <c r="S1950" i="1"/>
  <c r="R1942" i="1"/>
  <c r="Q1934" i="1"/>
  <c r="S1926" i="1"/>
  <c r="R1918" i="1"/>
  <c r="Q1910" i="1"/>
  <c r="S1910" i="1"/>
  <c r="Q1902" i="1"/>
  <c r="Q1894" i="1"/>
  <c r="S1894" i="1"/>
  <c r="R1886" i="1"/>
  <c r="R1878" i="1"/>
  <c r="S1870" i="1"/>
  <c r="R1862" i="1"/>
  <c r="Q1854" i="1"/>
  <c r="S1854" i="1"/>
  <c r="Q1846" i="1"/>
  <c r="Q1838" i="1"/>
  <c r="R1830" i="1"/>
  <c r="S1830" i="1"/>
  <c r="S1822" i="1"/>
  <c r="Q1814" i="1"/>
  <c r="R1814" i="1"/>
  <c r="Q1806" i="1"/>
  <c r="S1798" i="1"/>
  <c r="R1790" i="1"/>
  <c r="S1790" i="1"/>
  <c r="R1782" i="1"/>
  <c r="Q1774" i="1"/>
  <c r="Q1766" i="1"/>
  <c r="R1766" i="1"/>
  <c r="Q1758" i="1"/>
  <c r="Q1750" i="1"/>
  <c r="S1750" i="1"/>
  <c r="Q1742" i="1"/>
  <c r="Q1734" i="1"/>
  <c r="Q1726" i="1"/>
  <c r="R1718" i="1"/>
  <c r="Q1710" i="1"/>
  <c r="S1702" i="1"/>
  <c r="S1694" i="1"/>
  <c r="S1686" i="1"/>
  <c r="Q1678" i="1"/>
  <c r="S1678" i="1"/>
  <c r="Q1670" i="1"/>
  <c r="Q1662" i="1"/>
  <c r="S1662" i="1"/>
  <c r="Q1654" i="1"/>
  <c r="Q1646" i="1"/>
  <c r="S1646" i="1"/>
  <c r="Q1638" i="1"/>
  <c r="S1630" i="1"/>
  <c r="Q1622" i="1"/>
  <c r="S1622" i="1"/>
  <c r="Q1614" i="1"/>
  <c r="S1614" i="1"/>
  <c r="Q1606" i="1"/>
  <c r="S1598" i="1"/>
  <c r="Q1590" i="1"/>
  <c r="Q1582" i="1"/>
  <c r="S1582" i="1"/>
  <c r="Q1574" i="1"/>
  <c r="R1574" i="1"/>
  <c r="R1566" i="1"/>
  <c r="S1558" i="1"/>
  <c r="Q1550" i="1"/>
  <c r="S1550" i="1"/>
  <c r="Q1542" i="1"/>
  <c r="S1542" i="1"/>
  <c r="R1534" i="1"/>
  <c r="Q1526" i="1"/>
  <c r="Q1518" i="1"/>
  <c r="S1518" i="1"/>
  <c r="Q1510" i="1"/>
  <c r="Q1502" i="1"/>
  <c r="Q1494" i="1"/>
  <c r="Q1486" i="1"/>
  <c r="Q1478" i="1"/>
  <c r="S1478" i="1"/>
  <c r="R1470" i="1"/>
  <c r="Q1462" i="1"/>
  <c r="S1462" i="1"/>
  <c r="Q1454" i="1"/>
  <c r="S1454" i="1"/>
  <c r="R1446" i="1"/>
  <c r="Q1438" i="1"/>
  <c r="S1438" i="1"/>
  <c r="S1430" i="1"/>
  <c r="Q1422" i="1"/>
  <c r="S1422" i="1"/>
  <c r="Q1414" i="1"/>
  <c r="Q1406" i="1"/>
  <c r="R1398" i="1"/>
  <c r="R1390" i="1"/>
  <c r="R1382" i="1"/>
  <c r="R1374" i="1"/>
  <c r="S1374" i="1"/>
  <c r="Q1366" i="1"/>
  <c r="S1358" i="1"/>
  <c r="Q1350" i="1"/>
  <c r="Q1342" i="1"/>
  <c r="R1342" i="1"/>
  <c r="S1334" i="1"/>
  <c r="Q1326" i="1"/>
  <c r="R1326" i="1"/>
  <c r="Q1318" i="1"/>
  <c r="R1318" i="1"/>
  <c r="R1310" i="1"/>
  <c r="Q1302" i="1"/>
  <c r="R1294" i="1"/>
  <c r="S1286" i="1"/>
  <c r="Q1278" i="1"/>
  <c r="R1278" i="1"/>
  <c r="Q1270" i="1"/>
  <c r="Q1262" i="1"/>
  <c r="Q1254" i="1"/>
  <c r="S1246" i="1"/>
  <c r="R1238" i="1"/>
  <c r="S1230" i="1"/>
  <c r="S1222" i="1"/>
  <c r="Q1214" i="1"/>
  <c r="S1206" i="1"/>
  <c r="Q1198" i="1"/>
  <c r="S1198" i="1"/>
  <c r="R1190" i="1"/>
  <c r="S1182" i="1"/>
  <c r="Q1174" i="1"/>
  <c r="Q1166" i="1"/>
  <c r="R1166" i="1"/>
  <c r="S1158" i="1"/>
  <c r="S1150" i="1"/>
  <c r="R1142" i="1"/>
  <c r="S1142" i="1"/>
  <c r="Q1134" i="1"/>
  <c r="S1126" i="1"/>
  <c r="S2001" i="1"/>
  <c r="S1937" i="1"/>
  <c r="Q1915" i="1"/>
  <c r="Q1851" i="1"/>
  <c r="S1770" i="1"/>
  <c r="R1713" i="1"/>
  <c r="Q1649" i="1"/>
  <c r="R1425" i="1"/>
  <c r="S1176" i="1"/>
  <c r="S1168" i="1"/>
  <c r="R1160" i="1"/>
  <c r="Q1152" i="1"/>
  <c r="S1144" i="1"/>
  <c r="Q1144" i="1"/>
  <c r="R1136" i="1"/>
  <c r="Q1136" i="1"/>
  <c r="R1128" i="1"/>
  <c r="R1120" i="1"/>
  <c r="Q1120" i="1"/>
  <c r="Q1104" i="1"/>
  <c r="S1096" i="1"/>
  <c r="Q1096" i="1"/>
  <c r="R1088" i="1"/>
  <c r="S1080" i="1"/>
  <c r="S1072" i="1"/>
  <c r="R1072" i="1"/>
  <c r="R1064" i="1"/>
  <c r="S1056" i="1"/>
  <c r="Q1048" i="1"/>
  <c r="R1048" i="1"/>
  <c r="R1040" i="1"/>
  <c r="S1032" i="1"/>
  <c r="Q1032" i="1"/>
  <c r="Q1024" i="1"/>
  <c r="S1016" i="1"/>
  <c r="S1008" i="1"/>
  <c r="Q1008" i="1"/>
  <c r="S1000" i="1"/>
  <c r="Q992" i="1"/>
  <c r="R984" i="1"/>
  <c r="S976" i="1"/>
  <c r="Q976" i="1"/>
  <c r="R968" i="1"/>
  <c r="S960" i="1"/>
  <c r="Q960" i="1"/>
  <c r="Q952" i="1"/>
  <c r="S944" i="1"/>
  <c r="Q944" i="1"/>
  <c r="Q936" i="1"/>
  <c r="R936" i="1"/>
  <c r="Q928" i="1"/>
  <c r="R920" i="1"/>
  <c r="Q912" i="1"/>
  <c r="S904" i="1"/>
  <c r="Q904" i="1"/>
  <c r="Q896" i="1"/>
  <c r="S896" i="1"/>
  <c r="Q888" i="1"/>
  <c r="S880" i="1"/>
  <c r="Q872" i="1"/>
  <c r="R872" i="1"/>
  <c r="Q864" i="1"/>
  <c r="R864" i="1"/>
  <c r="R856" i="1"/>
  <c r="Q848" i="1"/>
  <c r="Q840" i="1"/>
  <c r="S840" i="1"/>
  <c r="R832" i="1"/>
  <c r="S832" i="1"/>
  <c r="S824" i="1"/>
  <c r="R816" i="1"/>
  <c r="Q808" i="1"/>
  <c r="S808" i="1"/>
  <c r="Q800" i="1"/>
  <c r="Q792" i="1"/>
  <c r="Q784" i="1"/>
  <c r="Q776" i="1"/>
  <c r="S776" i="1"/>
  <c r="Q768" i="1"/>
  <c r="S768" i="1"/>
  <c r="Q760" i="1"/>
  <c r="S752" i="1"/>
  <c r="Q752" i="1"/>
  <c r="Q744" i="1"/>
  <c r="R744" i="1"/>
  <c r="S736" i="1"/>
  <c r="S728" i="1"/>
  <c r="S720" i="1"/>
  <c r="Q712" i="1"/>
  <c r="R712" i="1"/>
  <c r="S704" i="1"/>
  <c r="S696" i="1"/>
  <c r="Q696" i="1"/>
  <c r="S688" i="1"/>
  <c r="Q688" i="1"/>
  <c r="Q680" i="1"/>
  <c r="R680" i="1"/>
  <c r="R672" i="1"/>
  <c r="Q672" i="1"/>
  <c r="Q664" i="1"/>
  <c r="S656" i="1"/>
  <c r="Q656" i="1"/>
  <c r="S648" i="1"/>
  <c r="Q648" i="1"/>
  <c r="S640" i="1"/>
  <c r="R640" i="1"/>
  <c r="Q632" i="1"/>
  <c r="Q624" i="1"/>
  <c r="Q616" i="1"/>
  <c r="S608" i="1"/>
  <c r="Q608" i="1"/>
  <c r="Q600" i="1"/>
  <c r="S592" i="1"/>
  <c r="Q592" i="1"/>
  <c r="S584" i="1"/>
  <c r="R576" i="1"/>
  <c r="Q568" i="1"/>
  <c r="Q560" i="1"/>
  <c r="Q552" i="1"/>
  <c r="S544" i="1"/>
  <c r="Q536" i="1"/>
  <c r="Q528" i="1"/>
  <c r="Q520" i="1"/>
  <c r="S520" i="1"/>
  <c r="S512" i="1"/>
  <c r="R512" i="1"/>
  <c r="Q504" i="1"/>
  <c r="Q496" i="1"/>
  <c r="Q488" i="1"/>
  <c r="S488" i="1"/>
  <c r="Q480" i="1"/>
  <c r="S480" i="1"/>
  <c r="Q472" i="1"/>
  <c r="R464" i="1"/>
  <c r="R456" i="1"/>
  <c r="Q448" i="1"/>
  <c r="S448" i="1"/>
  <c r="R440" i="1"/>
  <c r="S440" i="1"/>
  <c r="Q432" i="1"/>
  <c r="R432" i="1"/>
  <c r="S424" i="1"/>
  <c r="S416" i="1"/>
  <c r="Q408" i="1"/>
  <c r="S400" i="1"/>
  <c r="Q400" i="1"/>
  <c r="Q392" i="1"/>
  <c r="R384" i="1"/>
  <c r="S384" i="1"/>
  <c r="Q376" i="1"/>
  <c r="S376" i="1"/>
  <c r="S368" i="1"/>
  <c r="Q360" i="1"/>
  <c r="Q352" i="1"/>
  <c r="R344" i="1"/>
  <c r="R336" i="1"/>
  <c r="S328" i="1"/>
  <c r="S320" i="1"/>
  <c r="R312" i="1"/>
  <c r="S304" i="1"/>
  <c r="Q296" i="1"/>
  <c r="Q288" i="1"/>
  <c r="R280" i="1"/>
  <c r="S272" i="1"/>
  <c r="Q264" i="1"/>
  <c r="S256" i="1"/>
  <c r="S248" i="1"/>
  <c r="Q240" i="1"/>
  <c r="S232" i="1"/>
  <c r="S224" i="1"/>
  <c r="Q216" i="1"/>
  <c r="Q208" i="1"/>
  <c r="R200" i="1"/>
  <c r="Q192" i="1"/>
  <c r="Q184" i="1"/>
  <c r="Q176" i="1"/>
  <c r="Q168" i="1"/>
  <c r="S168" i="1"/>
  <c r="Q160" i="1"/>
  <c r="S160" i="1"/>
  <c r="S152" i="1"/>
  <c r="S144" i="1"/>
  <c r="Q136" i="1"/>
  <c r="S136" i="1"/>
  <c r="Q128" i="1"/>
  <c r="S128" i="1"/>
  <c r="Q120" i="1"/>
  <c r="S112" i="1"/>
  <c r="Q104" i="1"/>
  <c r="Q96" i="1"/>
  <c r="S88" i="1"/>
  <c r="Q80" i="1"/>
  <c r="S80" i="1"/>
  <c r="S72" i="1"/>
  <c r="R64" i="1"/>
  <c r="Q56" i="1"/>
  <c r="Q48" i="1"/>
  <c r="Q40" i="1"/>
  <c r="S40" i="1"/>
  <c r="Q32" i="1"/>
  <c r="Q24" i="1"/>
  <c r="R1391" i="1"/>
  <c r="S1383" i="1"/>
  <c r="Q1375" i="1"/>
  <c r="S1367" i="1"/>
  <c r="Q1359" i="1"/>
  <c r="S1351" i="1"/>
  <c r="S1343" i="1"/>
  <c r="S1335" i="1"/>
  <c r="Q1335" i="1"/>
  <c r="S1327" i="1"/>
  <c r="R1319" i="1"/>
  <c r="S1319" i="1"/>
  <c r="Q1311" i="1"/>
  <c r="Q1303" i="1"/>
  <c r="R1295" i="1"/>
  <c r="R1287" i="1"/>
  <c r="S1279" i="1"/>
  <c r="S1271" i="1"/>
  <c r="S1263" i="1"/>
  <c r="S1255" i="1"/>
  <c r="Q1255" i="1"/>
  <c r="S1247" i="1"/>
  <c r="R1239" i="1"/>
  <c r="S1231" i="1"/>
  <c r="Q1231" i="1"/>
  <c r="Q1223" i="1"/>
  <c r="S1215" i="1"/>
  <c r="Q1215" i="1"/>
  <c r="S1207" i="1"/>
  <c r="S1199" i="1"/>
  <c r="Q1199" i="1"/>
  <c r="S1191" i="1"/>
  <c r="Q1191" i="1"/>
  <c r="R1183" i="1"/>
  <c r="Q1175" i="1"/>
  <c r="S1167" i="1"/>
  <c r="Q1167" i="1"/>
  <c r="Q1159" i="1"/>
  <c r="S1151" i="1"/>
  <c r="Q1151" i="1"/>
  <c r="S1143" i="1"/>
  <c r="Q1143" i="1"/>
  <c r="R1135" i="1"/>
  <c r="S1135" i="1"/>
  <c r="S1127" i="1"/>
  <c r="Q1127" i="1"/>
  <c r="S1119" i="1"/>
  <c r="S1111" i="1"/>
  <c r="R1103" i="1"/>
  <c r="R1095" i="1"/>
  <c r="Q1087" i="1"/>
  <c r="S1087" i="1"/>
  <c r="S1079" i="1"/>
  <c r="S1071" i="1"/>
  <c r="Q1071" i="1"/>
  <c r="Q1063" i="1"/>
  <c r="Q1055" i="1"/>
  <c r="S1047" i="1"/>
  <c r="Q1039" i="1"/>
  <c r="R1031" i="1"/>
  <c r="R1023" i="1"/>
  <c r="R1015" i="1"/>
  <c r="R1007" i="1"/>
  <c r="Q999" i="1"/>
  <c r="Q991" i="1"/>
  <c r="R983" i="1"/>
  <c r="Q975" i="1"/>
  <c r="Q967" i="1"/>
  <c r="S959" i="1"/>
  <c r="S951" i="1"/>
  <c r="S943" i="1"/>
  <c r="S935" i="1"/>
  <c r="S927" i="1"/>
  <c r="Q927" i="1"/>
  <c r="S919" i="1"/>
  <c r="Q919" i="1"/>
  <c r="S911" i="1"/>
  <c r="S903" i="1"/>
  <c r="Q903" i="1"/>
  <c r="Q895" i="1"/>
  <c r="S887" i="1"/>
  <c r="Q887" i="1"/>
  <c r="Q879" i="1"/>
  <c r="S871" i="1"/>
  <c r="S863" i="1"/>
  <c r="S855" i="1"/>
  <c r="S847" i="1"/>
  <c r="Q847" i="1"/>
  <c r="S839" i="1"/>
  <c r="Q831" i="1"/>
  <c r="R831" i="1"/>
  <c r="R823" i="1"/>
  <c r="R815" i="1"/>
  <c r="Q807" i="1"/>
  <c r="S799" i="1"/>
  <c r="Q799" i="1"/>
  <c r="S791" i="1"/>
  <c r="S783" i="1"/>
  <c r="S775" i="1"/>
  <c r="Q775" i="1"/>
  <c r="Q767" i="1"/>
  <c r="S759" i="1"/>
  <c r="S751" i="1"/>
  <c r="R751" i="1"/>
  <c r="S743" i="1"/>
  <c r="Q735" i="1"/>
  <c r="S727" i="1"/>
  <c r="Q727" i="1"/>
  <c r="Q719" i="1"/>
  <c r="S711" i="1"/>
  <c r="Q711" i="1"/>
  <c r="S703" i="1"/>
  <c r="Q703" i="1"/>
  <c r="S695" i="1"/>
  <c r="Q695" i="1"/>
  <c r="R687" i="1"/>
  <c r="S687" i="1"/>
  <c r="Q679" i="1"/>
  <c r="S679" i="1"/>
  <c r="R671" i="1"/>
  <c r="S671" i="1"/>
  <c r="R663" i="1"/>
  <c r="S663" i="1"/>
  <c r="S655" i="1"/>
  <c r="Q647" i="1"/>
  <c r="Q639" i="1"/>
  <c r="R631" i="1"/>
  <c r="S631" i="1"/>
  <c r="R623" i="1"/>
  <c r="S623" i="1"/>
  <c r="S615" i="1"/>
  <c r="Q607" i="1"/>
  <c r="R599" i="1"/>
  <c r="S599" i="1"/>
  <c r="Q591" i="1"/>
  <c r="R583" i="1"/>
  <c r="Q575" i="1"/>
  <c r="S567" i="1"/>
  <c r="Q567" i="1"/>
  <c r="S559" i="1"/>
  <c r="S551" i="1"/>
  <c r="S543" i="1"/>
  <c r="S535" i="1"/>
  <c r="S527" i="1"/>
  <c r="Q527" i="1"/>
  <c r="S519" i="1"/>
  <c r="Q519" i="1"/>
  <c r="Q511" i="1"/>
  <c r="Q503" i="1"/>
  <c r="S495" i="1"/>
  <c r="Q495" i="1"/>
  <c r="S487" i="1"/>
  <c r="Q487" i="1"/>
  <c r="S479" i="1"/>
  <c r="S471" i="1"/>
  <c r="Q471" i="1"/>
  <c r="S463" i="1"/>
  <c r="S455" i="1"/>
  <c r="Q447" i="1"/>
  <c r="Q439" i="1"/>
  <c r="R439" i="1"/>
  <c r="S431" i="1"/>
  <c r="S423" i="1"/>
  <c r="R415" i="1"/>
  <c r="R407" i="1"/>
  <c r="S407" i="1"/>
  <c r="S399" i="1"/>
  <c r="S391" i="1"/>
  <c r="Q383" i="1"/>
  <c r="Q375" i="1"/>
  <c r="S375" i="1"/>
  <c r="R367" i="1"/>
  <c r="S359" i="1"/>
  <c r="S351" i="1"/>
  <c r="R343" i="1"/>
  <c r="Q335" i="1"/>
  <c r="Q327" i="1"/>
  <c r="Q319" i="1"/>
  <c r="R319" i="1"/>
  <c r="R311" i="1"/>
  <c r="Q303" i="1"/>
  <c r="R303" i="1"/>
  <c r="Q295" i="1"/>
  <c r="S295" i="1"/>
  <c r="S287" i="1"/>
  <c r="R279" i="1"/>
  <c r="Q271" i="1"/>
  <c r="R271" i="1"/>
  <c r="Q263" i="1"/>
  <c r="S263" i="1"/>
  <c r="S255" i="1"/>
  <c r="Q247" i="1"/>
  <c r="S247" i="1"/>
  <c r="S239" i="1"/>
  <c r="Q231" i="1"/>
  <c r="S231" i="1"/>
  <c r="Q223" i="1"/>
  <c r="Q215" i="1"/>
  <c r="S215" i="1"/>
  <c r="Q207" i="1"/>
  <c r="S207" i="1"/>
  <c r="Q199" i="1"/>
  <c r="S199" i="1"/>
  <c r="Q191" i="1"/>
  <c r="S191" i="1"/>
  <c r="R183" i="1"/>
  <c r="S183" i="1"/>
  <c r="S175" i="1"/>
  <c r="Q167" i="1"/>
  <c r="R167" i="1"/>
  <c r="Q159" i="1"/>
  <c r="Q151" i="1"/>
  <c r="S151" i="1"/>
  <c r="Q143" i="1"/>
  <c r="R135" i="1"/>
  <c r="Q127" i="1"/>
  <c r="R127" i="1"/>
  <c r="Q119" i="1"/>
  <c r="Q111" i="1"/>
  <c r="R103" i="1"/>
  <c r="S103" i="1"/>
  <c r="S95" i="1"/>
  <c r="Q87" i="1"/>
  <c r="S79" i="1"/>
  <c r="S71" i="1"/>
  <c r="Q63" i="1"/>
  <c r="S55" i="1"/>
  <c r="Q47" i="1"/>
  <c r="S47" i="1"/>
  <c r="S39" i="1"/>
  <c r="Q31" i="1"/>
  <c r="Q23" i="1"/>
  <c r="R1118" i="1"/>
  <c r="Q1110" i="1"/>
  <c r="R1110" i="1"/>
  <c r="Q1102" i="1"/>
  <c r="Q1094" i="1"/>
  <c r="S1094" i="1"/>
  <c r="Q1086" i="1"/>
  <c r="Q1078" i="1"/>
  <c r="Q1070" i="1"/>
  <c r="S1070" i="1"/>
  <c r="R1062" i="1"/>
  <c r="Q1054" i="1"/>
  <c r="R1046" i="1"/>
  <c r="S1038" i="1"/>
  <c r="Q1030" i="1"/>
  <c r="Q1022" i="1"/>
  <c r="S1022" i="1"/>
  <c r="Q1014" i="1"/>
  <c r="S1014" i="1"/>
  <c r="R1006" i="1"/>
  <c r="Q998" i="1"/>
  <c r="S998" i="1"/>
  <c r="R990" i="1"/>
  <c r="S990" i="1"/>
  <c r="R982" i="1"/>
  <c r="S974" i="1"/>
  <c r="R966" i="1"/>
  <c r="S966" i="1"/>
  <c r="Q958" i="1"/>
  <c r="R958" i="1"/>
  <c r="Q950" i="1"/>
  <c r="R942" i="1"/>
  <c r="S934" i="1"/>
  <c r="R926" i="1"/>
  <c r="S918" i="1"/>
  <c r="S910" i="1"/>
  <c r="S902" i="1"/>
  <c r="S894" i="1"/>
  <c r="Q894" i="1"/>
  <c r="S886" i="1"/>
  <c r="S878" i="1"/>
  <c r="Q878" i="1"/>
  <c r="R870" i="1"/>
  <c r="Q862" i="1"/>
  <c r="S862" i="1"/>
  <c r="Q854" i="1"/>
  <c r="S854" i="1"/>
  <c r="S846" i="1"/>
  <c r="R846" i="1"/>
  <c r="Q838" i="1"/>
  <c r="S830" i="1"/>
  <c r="R822" i="1"/>
  <c r="Q814" i="1"/>
  <c r="S806" i="1"/>
  <c r="S798" i="1"/>
  <c r="R790" i="1"/>
  <c r="Q782" i="1"/>
  <c r="Q774" i="1"/>
  <c r="S766" i="1"/>
  <c r="R758" i="1"/>
  <c r="Q750" i="1"/>
  <c r="S750" i="1"/>
  <c r="S742" i="1"/>
  <c r="Q734" i="1"/>
  <c r="Q726" i="1"/>
  <c r="S718" i="1"/>
  <c r="S710" i="1"/>
  <c r="S702" i="1"/>
  <c r="Q694" i="1"/>
  <c r="S694" i="1"/>
  <c r="Q686" i="1"/>
  <c r="S678" i="1"/>
  <c r="R678" i="1"/>
  <c r="Q670" i="1"/>
  <c r="Q662" i="1"/>
  <c r="Q654" i="1"/>
  <c r="Q646" i="1"/>
  <c r="R638" i="1"/>
  <c r="Q630" i="1"/>
  <c r="Q622" i="1"/>
  <c r="R614" i="1"/>
  <c r="S606" i="1"/>
  <c r="Q598" i="1"/>
  <c r="R598" i="1"/>
  <c r="S590" i="1"/>
  <c r="S582" i="1"/>
  <c r="S574" i="1"/>
  <c r="S566" i="1"/>
  <c r="Q566" i="1"/>
  <c r="Q558" i="1"/>
  <c r="Q550" i="1"/>
  <c r="S542" i="1"/>
  <c r="Q542" i="1"/>
  <c r="Q534" i="1"/>
  <c r="R526" i="1"/>
  <c r="S526" i="1"/>
  <c r="S518" i="1"/>
  <c r="R510" i="1"/>
  <c r="S502" i="1"/>
  <c r="R494" i="1"/>
  <c r="S494" i="1"/>
  <c r="Q486" i="1"/>
  <c r="S478" i="1"/>
  <c r="R470" i="1"/>
  <c r="S470" i="1"/>
  <c r="Q462" i="1"/>
  <c r="Q454" i="1"/>
  <c r="R446" i="1"/>
  <c r="S446" i="1"/>
  <c r="S438" i="1"/>
  <c r="S430" i="1"/>
  <c r="Q430" i="1"/>
  <c r="R422" i="1"/>
  <c r="Q422" i="1"/>
  <c r="S414" i="1"/>
  <c r="Q406" i="1"/>
  <c r="R406" i="1"/>
  <c r="S398" i="1"/>
  <c r="Q398" i="1"/>
  <c r="Q390" i="1"/>
  <c r="S382" i="1"/>
  <c r="Q382" i="1"/>
  <c r="S374" i="1"/>
  <c r="Q374" i="1"/>
  <c r="R366" i="1"/>
  <c r="Q358" i="1"/>
  <c r="S350" i="1"/>
  <c r="R342" i="1"/>
  <c r="S334" i="1"/>
  <c r="Q326" i="1"/>
  <c r="Q318" i="1"/>
  <c r="R310" i="1"/>
  <c r="S302" i="1"/>
  <c r="S294" i="1"/>
  <c r="S286" i="1"/>
  <c r="Q286" i="1"/>
  <c r="S278" i="1"/>
  <c r="S270" i="1"/>
  <c r="Q270" i="1"/>
  <c r="S262" i="1"/>
  <c r="R262" i="1"/>
  <c r="S254" i="1"/>
  <c r="Q254" i="1"/>
  <c r="S246" i="1"/>
  <c r="Q246" i="1"/>
  <c r="R238" i="1"/>
  <c r="R230" i="1"/>
  <c r="Q230" i="1"/>
  <c r="Q222" i="1"/>
  <c r="S214" i="1"/>
  <c r="S206" i="1"/>
  <c r="R206" i="1"/>
  <c r="R198" i="1"/>
  <c r="Q190" i="1"/>
  <c r="Q182" i="1"/>
  <c r="S174" i="1"/>
  <c r="S166" i="1"/>
  <c r="S158" i="1"/>
  <c r="Q150" i="1"/>
  <c r="R150" i="1"/>
  <c r="R142" i="1"/>
  <c r="Q134" i="1"/>
  <c r="S134" i="1"/>
  <c r="S126" i="1"/>
  <c r="Q118" i="1"/>
  <c r="S118" i="1"/>
  <c r="S110" i="1"/>
  <c r="Q102" i="1"/>
  <c r="R94" i="1"/>
  <c r="S86" i="1"/>
  <c r="Q78" i="1"/>
  <c r="Q70" i="1"/>
  <c r="R70" i="1"/>
  <c r="Q62" i="1"/>
  <c r="S62" i="1"/>
  <c r="Q54" i="1"/>
  <c r="Q46" i="1"/>
  <c r="R38" i="1"/>
  <c r="S30" i="1"/>
  <c r="S22" i="1"/>
  <c r="S1062" i="1"/>
  <c r="S1085" i="1"/>
  <c r="R1077" i="1"/>
  <c r="Q1069" i="1"/>
  <c r="Q1061" i="1"/>
  <c r="R1061" i="1"/>
  <c r="R1053" i="1"/>
  <c r="S1053" i="1"/>
  <c r="S1045" i="1"/>
  <c r="R1037" i="1"/>
  <c r="R1029" i="1"/>
  <c r="S1029" i="1"/>
  <c r="Q1021" i="1"/>
  <c r="S1021" i="1"/>
  <c r="R1013" i="1"/>
  <c r="Q1005" i="1"/>
  <c r="S1005" i="1"/>
  <c r="Q997" i="1"/>
  <c r="Q989" i="1"/>
  <c r="S981" i="1"/>
  <c r="R973" i="1"/>
  <c r="Q965" i="1"/>
  <c r="R957" i="1"/>
  <c r="S957" i="1"/>
  <c r="Q949" i="1"/>
  <c r="S949" i="1"/>
  <c r="Q941" i="1"/>
  <c r="Q933" i="1"/>
  <c r="Q925" i="1"/>
  <c r="S925" i="1"/>
  <c r="Q917" i="1"/>
  <c r="Q909" i="1"/>
  <c r="R909" i="1"/>
  <c r="R901" i="1"/>
  <c r="S893" i="1"/>
  <c r="Q885" i="1"/>
  <c r="R877" i="1"/>
  <c r="S877" i="1"/>
  <c r="S869" i="1"/>
  <c r="S861" i="1"/>
  <c r="Q853" i="1"/>
  <c r="R853" i="1"/>
  <c r="Q845" i="1"/>
  <c r="S837" i="1"/>
  <c r="R829" i="1"/>
  <c r="Q821" i="1"/>
  <c r="S821" i="1"/>
  <c r="S813" i="1"/>
  <c r="Q805" i="1"/>
  <c r="S797" i="1"/>
  <c r="S789" i="1"/>
  <c r="R781" i="1"/>
  <c r="S773" i="1"/>
  <c r="Q765" i="1"/>
  <c r="Q757" i="1"/>
  <c r="Q749" i="1"/>
  <c r="Q741" i="1"/>
  <c r="R741" i="1"/>
  <c r="S733" i="1"/>
  <c r="R725" i="1"/>
  <c r="Q717" i="1"/>
  <c r="R709" i="1"/>
  <c r="Q701" i="1"/>
  <c r="R701" i="1"/>
  <c r="Q693" i="1"/>
  <c r="R693" i="1"/>
  <c r="S685" i="1"/>
  <c r="Q677" i="1"/>
  <c r="R677" i="1"/>
  <c r="Q669" i="1"/>
  <c r="S661" i="1"/>
  <c r="Q653" i="1"/>
  <c r="R645" i="1"/>
  <c r="S645" i="1"/>
  <c r="R637" i="1"/>
  <c r="R629" i="1"/>
  <c r="R621" i="1"/>
  <c r="Q613" i="1"/>
  <c r="Q605" i="1"/>
  <c r="Q597" i="1"/>
  <c r="S597" i="1"/>
  <c r="S589" i="1"/>
  <c r="Q581" i="1"/>
  <c r="S581" i="1"/>
  <c r="R573" i="1"/>
  <c r="Q565" i="1"/>
  <c r="S565" i="1"/>
  <c r="Q557" i="1"/>
  <c r="S557" i="1"/>
  <c r="R549" i="1"/>
  <c r="Q541" i="1"/>
  <c r="S541" i="1"/>
  <c r="Q533" i="1"/>
  <c r="Q525" i="1"/>
  <c r="Q517" i="1"/>
  <c r="Q509" i="1"/>
  <c r="Q501" i="1"/>
  <c r="S501" i="1"/>
  <c r="Q493" i="1"/>
  <c r="R485" i="1"/>
  <c r="Q477" i="1"/>
  <c r="S477" i="1"/>
  <c r="Q469" i="1"/>
  <c r="S469" i="1"/>
  <c r="S461" i="1"/>
  <c r="R453" i="1"/>
  <c r="Q445" i="1"/>
  <c r="R445" i="1"/>
  <c r="Q437" i="1"/>
  <c r="S437" i="1"/>
  <c r="Q429" i="1"/>
  <c r="S421" i="1"/>
  <c r="Q413" i="1"/>
  <c r="S405" i="1"/>
  <c r="Q405" i="1"/>
  <c r="S397" i="1"/>
  <c r="Q397" i="1"/>
  <c r="S389" i="1"/>
  <c r="S381" i="1"/>
  <c r="Q381" i="1"/>
  <c r="Q373" i="1"/>
  <c r="S373" i="1"/>
  <c r="Q365" i="1"/>
  <c r="Q357" i="1"/>
  <c r="S357" i="1"/>
  <c r="Q349" i="1"/>
  <c r="Q341" i="1"/>
  <c r="S341" i="1"/>
  <c r="S333" i="1"/>
  <c r="S325" i="1"/>
  <c r="S317" i="1"/>
  <c r="Q309" i="1"/>
  <c r="R301" i="1"/>
  <c r="Q293" i="1"/>
  <c r="Q285" i="1"/>
  <c r="Q277" i="1"/>
  <c r="Q269" i="1"/>
  <c r="S269" i="1"/>
  <c r="Q261" i="1"/>
  <c r="Q253" i="1"/>
  <c r="R253" i="1"/>
  <c r="Q245" i="1"/>
  <c r="R237" i="1"/>
  <c r="R229" i="1"/>
  <c r="S229" i="1"/>
  <c r="S221" i="1"/>
  <c r="Q213" i="1"/>
  <c r="R205" i="1"/>
  <c r="Q205" i="1"/>
  <c r="S197" i="1"/>
  <c r="R189" i="1"/>
  <c r="S189" i="1"/>
  <c r="S181" i="1"/>
  <c r="Q181" i="1"/>
  <c r="Q173" i="1"/>
  <c r="S165" i="1"/>
  <c r="Q165" i="1"/>
  <c r="R157" i="1"/>
  <c r="S149" i="1"/>
  <c r="R141" i="1"/>
  <c r="R133" i="1"/>
  <c r="S125" i="1"/>
  <c r="Q125" i="1"/>
  <c r="S117" i="1"/>
  <c r="Q117" i="1"/>
  <c r="S109" i="1"/>
  <c r="Q109" i="1"/>
  <c r="R101" i="1"/>
  <c r="S93" i="1"/>
  <c r="Q85" i="1"/>
  <c r="R77" i="1"/>
  <c r="S69" i="1"/>
  <c r="Q69" i="1"/>
  <c r="S61" i="1"/>
  <c r="Q61" i="1"/>
  <c r="S53" i="1"/>
  <c r="Q53" i="1"/>
  <c r="S45" i="1"/>
  <c r="R37" i="1"/>
  <c r="S29" i="1"/>
  <c r="Q21" i="1"/>
  <c r="S1396" i="1"/>
  <c r="R1396" i="1"/>
  <c r="S1388" i="1"/>
  <c r="R1388" i="1"/>
  <c r="Q1380" i="1"/>
  <c r="S1364" i="1"/>
  <c r="S1356" i="1"/>
  <c r="R1356" i="1"/>
  <c r="S1348" i="1"/>
  <c r="R1348" i="1"/>
  <c r="S1340" i="1"/>
  <c r="S1332" i="1"/>
  <c r="R1332" i="1"/>
  <c r="S1324" i="1"/>
  <c r="S1316" i="1"/>
  <c r="Q1316" i="1"/>
  <c r="S1308" i="1"/>
  <c r="Q1308" i="1"/>
  <c r="Q1300" i="1"/>
  <c r="S1292" i="1"/>
  <c r="Q1284" i="1"/>
  <c r="S1276" i="1"/>
  <c r="S1268" i="1"/>
  <c r="R1268" i="1"/>
  <c r="S1260" i="1"/>
  <c r="Q1252" i="1"/>
  <c r="S1244" i="1"/>
  <c r="S1236" i="1"/>
  <c r="S1228" i="1"/>
  <c r="S1220" i="1"/>
  <c r="Q1220" i="1"/>
  <c r="Q1212" i="1"/>
  <c r="R1204" i="1"/>
  <c r="Q1188" i="1"/>
  <c r="S1180" i="1"/>
  <c r="S1172" i="1"/>
  <c r="Q1172" i="1"/>
  <c r="S1164" i="1"/>
  <c r="S1156" i="1"/>
  <c r="S1148" i="1"/>
  <c r="S1132" i="1"/>
  <c r="Q1132" i="1"/>
  <c r="Q1124" i="1"/>
  <c r="S1116" i="1"/>
  <c r="Q1116" i="1"/>
  <c r="S1108" i="1"/>
  <c r="S1100" i="1"/>
  <c r="Q1092" i="1"/>
  <c r="S1092" i="1"/>
  <c r="S1084" i="1"/>
  <c r="S1076" i="1"/>
  <c r="S1068" i="1"/>
  <c r="S1060" i="1"/>
  <c r="Q1052" i="1"/>
  <c r="Q1044" i="1"/>
  <c r="R1036" i="1"/>
  <c r="Q1028" i="1"/>
  <c r="Q1020" i="1"/>
  <c r="R1012" i="1"/>
  <c r="R1004" i="1"/>
  <c r="R996" i="1"/>
  <c r="R988" i="1"/>
  <c r="Q980" i="1"/>
  <c r="S972" i="1"/>
  <c r="Q964" i="1"/>
  <c r="Q956" i="1"/>
  <c r="Q948" i="1"/>
  <c r="S948" i="1"/>
  <c r="S940" i="1"/>
  <c r="Q932" i="1"/>
  <c r="S932" i="1"/>
  <c r="R924" i="1"/>
  <c r="R916" i="1"/>
  <c r="S900" i="1"/>
  <c r="Q892" i="1"/>
  <c r="S892" i="1"/>
  <c r="R884" i="1"/>
  <c r="S884" i="1"/>
  <c r="Q876" i="1"/>
  <c r="S876" i="1"/>
  <c r="Q868" i="1"/>
  <c r="S868" i="1"/>
  <c r="Q860" i="1"/>
  <c r="Q852" i="1"/>
  <c r="S852" i="1"/>
  <c r="Q844" i="1"/>
  <c r="R836" i="1"/>
  <c r="Q828" i="1"/>
  <c r="S828" i="1"/>
  <c r="Q820" i="1"/>
  <c r="S820" i="1"/>
  <c r="S812" i="1"/>
  <c r="Q804" i="1"/>
  <c r="S804" i="1"/>
  <c r="Q796" i="1"/>
  <c r="Q788" i="1"/>
  <c r="S788" i="1"/>
  <c r="R780" i="1"/>
  <c r="S772" i="1"/>
  <c r="Q764" i="1"/>
  <c r="S764" i="1"/>
  <c r="S756" i="1"/>
  <c r="S748" i="1"/>
  <c r="S740" i="1"/>
  <c r="R732" i="1"/>
  <c r="R724" i="1"/>
  <c r="Q716" i="1"/>
  <c r="Q708" i="1"/>
  <c r="S700" i="1"/>
  <c r="R700" i="1"/>
  <c r="S692" i="1"/>
  <c r="Q684" i="1"/>
  <c r="S684" i="1"/>
  <c r="S676" i="1"/>
  <c r="S668" i="1"/>
  <c r="Q660" i="1"/>
  <c r="S652" i="1"/>
  <c r="Q644" i="1"/>
  <c r="S636" i="1"/>
  <c r="R628" i="1"/>
  <c r="S620" i="1"/>
  <c r="R612" i="1"/>
  <c r="S612" i="1"/>
  <c r="Q604" i="1"/>
  <c r="S604" i="1"/>
  <c r="Q596" i="1"/>
  <c r="S596" i="1"/>
  <c r="Q588" i="1"/>
  <c r="Q580" i="1"/>
  <c r="R580" i="1"/>
  <c r="Q572" i="1"/>
  <c r="S564" i="1"/>
  <c r="Q556" i="1"/>
  <c r="S556" i="1"/>
  <c r="Q548" i="1"/>
  <c r="S548" i="1"/>
  <c r="Q540" i="1"/>
  <c r="R532" i="1"/>
  <c r="S532" i="1"/>
  <c r="S524" i="1"/>
  <c r="Q516" i="1"/>
  <c r="R508" i="1"/>
  <c r="S508" i="1"/>
  <c r="S500" i="1"/>
  <c r="Q492" i="1"/>
  <c r="S484" i="1"/>
  <c r="Q476" i="1"/>
  <c r="Q468" i="1"/>
  <c r="Q460" i="1"/>
  <c r="S460" i="1"/>
  <c r="Q452" i="1"/>
  <c r="S444" i="1"/>
  <c r="Q436" i="1"/>
  <c r="R428" i="1"/>
  <c r="S428" i="1"/>
  <c r="Q420" i="1"/>
  <c r="S420" i="1"/>
  <c r="S412" i="1"/>
  <c r="R404" i="1"/>
  <c r="S404" i="1"/>
  <c r="Q396" i="1"/>
  <c r="Q388" i="1"/>
  <c r="Q380" i="1"/>
  <c r="S372" i="1"/>
  <c r="R364" i="1"/>
  <c r="S364" i="1"/>
  <c r="R356" i="1"/>
  <c r="S348" i="1"/>
  <c r="Q340" i="1"/>
  <c r="S340" i="1"/>
  <c r="Q332" i="1"/>
  <c r="S332" i="1"/>
  <c r="S324" i="1"/>
  <c r="R316" i="1"/>
  <c r="Q308" i="1"/>
  <c r="S308" i="1"/>
  <c r="S300" i="1"/>
  <c r="Q292" i="1"/>
  <c r="S292" i="1"/>
  <c r="R284" i="1"/>
  <c r="S284" i="1"/>
  <c r="R276" i="1"/>
  <c r="S268" i="1"/>
  <c r="Q260" i="1"/>
  <c r="S252" i="1"/>
  <c r="R244" i="1"/>
  <c r="R236" i="1"/>
  <c r="Q228" i="1"/>
  <c r="S228" i="1"/>
  <c r="Q220" i="1"/>
  <c r="S220" i="1"/>
  <c r="R212" i="1"/>
  <c r="S212" i="1"/>
  <c r="R204" i="1"/>
  <c r="S204" i="1"/>
  <c r="Q196" i="1"/>
  <c r="Q188" i="1"/>
  <c r="S188" i="1"/>
  <c r="Q180" i="1"/>
  <c r="R172" i="1"/>
  <c r="S164" i="1"/>
  <c r="S156" i="1"/>
  <c r="Q148" i="1"/>
  <c r="S148" i="1"/>
  <c r="R140" i="1"/>
  <c r="Q132" i="1"/>
  <c r="Q124" i="1"/>
  <c r="S124" i="1"/>
  <c r="S116" i="1"/>
  <c r="Q108" i="1"/>
  <c r="S100" i="1"/>
  <c r="Q92" i="1"/>
  <c r="S92" i="1"/>
  <c r="Q84" i="1"/>
  <c r="S84" i="1"/>
  <c r="R76" i="1"/>
  <c r="R68" i="1"/>
  <c r="S68" i="1"/>
  <c r="S60" i="1"/>
  <c r="S52" i="1"/>
  <c r="R44" i="1"/>
  <c r="S36" i="1"/>
  <c r="Q28" i="1"/>
  <c r="R28" i="1"/>
  <c r="Q1324" i="1"/>
  <c r="S997" i="1"/>
  <c r="R1099" i="1"/>
  <c r="Q1091" i="1"/>
  <c r="R1083" i="1"/>
  <c r="Q1083" i="1"/>
  <c r="S1075" i="1"/>
  <c r="Q1075" i="1"/>
  <c r="Q1067" i="1"/>
  <c r="S1059" i="1"/>
  <c r="Q1059" i="1"/>
  <c r="R1051" i="1"/>
  <c r="S1043" i="1"/>
  <c r="Q1043" i="1"/>
  <c r="R1035" i="1"/>
  <c r="Q1027" i="1"/>
  <c r="S1019" i="1"/>
  <c r="S1011" i="1"/>
  <c r="Q1011" i="1"/>
  <c r="S1003" i="1"/>
  <c r="Q995" i="1"/>
  <c r="S987" i="1"/>
  <c r="Q987" i="1"/>
  <c r="R979" i="1"/>
  <c r="R971" i="1"/>
  <c r="Q971" i="1"/>
  <c r="S963" i="1"/>
  <c r="R955" i="1"/>
  <c r="R947" i="1"/>
  <c r="S947" i="1"/>
  <c r="S939" i="1"/>
  <c r="R931" i="1"/>
  <c r="Q923" i="1"/>
  <c r="S923" i="1"/>
  <c r="Q915" i="1"/>
  <c r="R907" i="1"/>
  <c r="Q899" i="1"/>
  <c r="R899" i="1"/>
  <c r="R891" i="1"/>
  <c r="Q883" i="1"/>
  <c r="R883" i="1"/>
  <c r="Q875" i="1"/>
  <c r="S875" i="1"/>
  <c r="Q867" i="1"/>
  <c r="R859" i="1"/>
  <c r="S851" i="1"/>
  <c r="S843" i="1"/>
  <c r="Q835" i="1"/>
  <c r="R827" i="1"/>
  <c r="S819" i="1"/>
  <c r="Q811" i="1"/>
  <c r="S803" i="1"/>
  <c r="Q795" i="1"/>
  <c r="Q787" i="1"/>
  <c r="Q779" i="1"/>
  <c r="Q771" i="1"/>
  <c r="S763" i="1"/>
  <c r="R755" i="1"/>
  <c r="Q747" i="1"/>
  <c r="Q739" i="1"/>
  <c r="Q731" i="1"/>
  <c r="Q723" i="1"/>
  <c r="S715" i="1"/>
  <c r="S707" i="1"/>
  <c r="Q699" i="1"/>
  <c r="S691" i="1"/>
  <c r="Q683" i="1"/>
  <c r="S675" i="1"/>
  <c r="Q667" i="1"/>
  <c r="Q659" i="1"/>
  <c r="Q651" i="1"/>
  <c r="S651" i="1"/>
  <c r="R643" i="1"/>
  <c r="R635" i="1"/>
  <c r="Q635" i="1"/>
  <c r="Q627" i="1"/>
  <c r="Q619" i="1"/>
  <c r="Q611" i="1"/>
  <c r="Q603" i="1"/>
  <c r="S603" i="1"/>
  <c r="S595" i="1"/>
  <c r="S587" i="1"/>
  <c r="R579" i="1"/>
  <c r="S579" i="1"/>
  <c r="S571" i="1"/>
  <c r="Q563" i="1"/>
  <c r="S555" i="1"/>
  <c r="S547" i="1"/>
  <c r="S539" i="1"/>
  <c r="Q539" i="1"/>
  <c r="S531" i="1"/>
  <c r="Q531" i="1"/>
  <c r="R523" i="1"/>
  <c r="Q523" i="1"/>
  <c r="S515" i="1"/>
  <c r="R515" i="1"/>
  <c r="R507" i="1"/>
  <c r="Q507" i="1"/>
  <c r="S499" i="1"/>
  <c r="Q499" i="1"/>
  <c r="S491" i="1"/>
  <c r="R491" i="1"/>
  <c r="Q483" i="1"/>
  <c r="S475" i="1"/>
  <c r="S467" i="1"/>
  <c r="Q459" i="1"/>
  <c r="S451" i="1"/>
  <c r="Q443" i="1"/>
  <c r="S435" i="1"/>
  <c r="Q427" i="1"/>
  <c r="S419" i="1"/>
  <c r="Q419" i="1"/>
  <c r="Q411" i="1"/>
  <c r="Q403" i="1"/>
  <c r="Q395" i="1"/>
  <c r="S395" i="1"/>
  <c r="Q387" i="1"/>
  <c r="S387" i="1"/>
  <c r="S379" i="1"/>
  <c r="S371" i="1"/>
  <c r="Q363" i="1"/>
  <c r="S363" i="1"/>
  <c r="Q355" i="1"/>
  <c r="Q347" i="1"/>
  <c r="R347" i="1"/>
  <c r="R339" i="1"/>
  <c r="Q331" i="1"/>
  <c r="S331" i="1"/>
  <c r="Q323" i="1"/>
  <c r="R315" i="1"/>
  <c r="R307" i="1"/>
  <c r="S307" i="1"/>
  <c r="Q299" i="1"/>
  <c r="S291" i="1"/>
  <c r="Q283" i="1"/>
  <c r="Q275" i="1"/>
  <c r="R267" i="1"/>
  <c r="R259" i="1"/>
  <c r="S259" i="1"/>
  <c r="S251" i="1"/>
  <c r="S243" i="1"/>
  <c r="Q235" i="1"/>
  <c r="S235" i="1"/>
  <c r="Q227" i="1"/>
  <c r="R219" i="1"/>
  <c r="Q211" i="1"/>
  <c r="Q203" i="1"/>
  <c r="R203" i="1"/>
  <c r="S195" i="1"/>
  <c r="Q187" i="1"/>
  <c r="S179" i="1"/>
  <c r="S171" i="1"/>
  <c r="Q163" i="1"/>
  <c r="Q155" i="1"/>
  <c r="S147" i="1"/>
  <c r="R139" i="1"/>
  <c r="Q131" i="1"/>
  <c r="S131" i="1"/>
  <c r="R123" i="1"/>
  <c r="S115" i="1"/>
  <c r="S107" i="1"/>
  <c r="Q99" i="1"/>
  <c r="Q91" i="1"/>
  <c r="R91" i="1"/>
  <c r="Q83" i="1"/>
  <c r="S83" i="1"/>
  <c r="Q75" i="1"/>
  <c r="S75" i="1"/>
  <c r="Q67" i="1"/>
  <c r="R59" i="1"/>
  <c r="Q51" i="1"/>
  <c r="S51" i="1"/>
  <c r="R43" i="1"/>
  <c r="Q35" i="1"/>
  <c r="R35" i="1"/>
  <c r="S27" i="1"/>
  <c r="Q1244" i="1"/>
  <c r="R1196" i="1"/>
  <c r="Q1140" i="1"/>
  <c r="Q1386" i="1"/>
  <c r="S1386" i="1"/>
  <c r="Q1378" i="1"/>
  <c r="R1378" i="1"/>
  <c r="R1370" i="1"/>
  <c r="S1370" i="1"/>
  <c r="R1362" i="1"/>
  <c r="R1354" i="1"/>
  <c r="Q1346" i="1"/>
  <c r="Q1338" i="1"/>
  <c r="S1338" i="1"/>
  <c r="Q1330" i="1"/>
  <c r="S1330" i="1"/>
  <c r="R1322" i="1"/>
  <c r="S1322" i="1"/>
  <c r="Q1314" i="1"/>
  <c r="R1314" i="1"/>
  <c r="S1306" i="1"/>
  <c r="R1298" i="1"/>
  <c r="Q1290" i="1"/>
  <c r="Q1282" i="1"/>
  <c r="S1282" i="1"/>
  <c r="R1274" i="1"/>
  <c r="S1274" i="1"/>
  <c r="Q1266" i="1"/>
  <c r="R1266" i="1"/>
  <c r="Q1258" i="1"/>
  <c r="S1250" i="1"/>
  <c r="R1242" i="1"/>
  <c r="R1226" i="1"/>
  <c r="Q1218" i="1"/>
  <c r="R1210" i="1"/>
  <c r="S1202" i="1"/>
  <c r="Q1194" i="1"/>
  <c r="S1194" i="1"/>
  <c r="Q1186" i="1"/>
  <c r="Q1178" i="1"/>
  <c r="Q1162" i="1"/>
  <c r="S1162" i="1"/>
  <c r="Q1154" i="1"/>
  <c r="S1154" i="1"/>
  <c r="Q1146" i="1"/>
  <c r="S1146" i="1"/>
  <c r="Q1138" i="1"/>
  <c r="Q1130" i="1"/>
  <c r="Q1122" i="1"/>
  <c r="S1122" i="1"/>
  <c r="Q1114" i="1"/>
  <c r="S1106" i="1"/>
  <c r="Q1098" i="1"/>
  <c r="S1090" i="1"/>
  <c r="R1082" i="1"/>
  <c r="S1082" i="1"/>
  <c r="Q1074" i="1"/>
  <c r="S1066" i="1"/>
  <c r="Q1066" i="1"/>
  <c r="Q1058" i="1"/>
  <c r="S1050" i="1"/>
  <c r="Q1050" i="1"/>
  <c r="R1042" i="1"/>
  <c r="S1034" i="1"/>
  <c r="Q1034" i="1"/>
  <c r="R1026" i="1"/>
  <c r="S1026" i="1"/>
  <c r="S1018" i="1"/>
  <c r="Q1018" i="1"/>
  <c r="R1010" i="1"/>
  <c r="Q1002" i="1"/>
  <c r="S994" i="1"/>
  <c r="Q994" i="1"/>
  <c r="R986" i="1"/>
  <c r="S978" i="1"/>
  <c r="Q978" i="1"/>
  <c r="S970" i="1"/>
  <c r="S962" i="1"/>
  <c r="S954" i="1"/>
  <c r="Q954" i="1"/>
  <c r="Q946" i="1"/>
  <c r="R938" i="1"/>
  <c r="Q938" i="1"/>
  <c r="S930" i="1"/>
  <c r="Q930" i="1"/>
  <c r="S922" i="1"/>
  <c r="Q914" i="1"/>
  <c r="S914" i="1"/>
  <c r="Q906" i="1"/>
  <c r="S906" i="1"/>
  <c r="S898" i="1"/>
  <c r="S890" i="1"/>
  <c r="S882" i="1"/>
  <c r="S874" i="1"/>
  <c r="Q874" i="1"/>
  <c r="S866" i="1"/>
  <c r="S858" i="1"/>
  <c r="Q858" i="1"/>
  <c r="Q850" i="1"/>
  <c r="R842" i="1"/>
  <c r="S834" i="1"/>
  <c r="Q826" i="1"/>
  <c r="R818" i="1"/>
  <c r="Q818" i="1"/>
  <c r="S810" i="1"/>
  <c r="Q810" i="1"/>
  <c r="S802" i="1"/>
  <c r="S794" i="1"/>
  <c r="S786" i="1"/>
  <c r="Q786" i="1"/>
  <c r="S778" i="1"/>
  <c r="R770" i="1"/>
  <c r="Q762" i="1"/>
  <c r="S762" i="1"/>
  <c r="S754" i="1"/>
  <c r="Q746" i="1"/>
  <c r="S738" i="1"/>
  <c r="R730" i="1"/>
  <c r="S730" i="1"/>
  <c r="S722" i="1"/>
  <c r="Q714" i="1"/>
  <c r="S714" i="1"/>
  <c r="S706" i="1"/>
  <c r="Q698" i="1"/>
  <c r="Q690" i="1"/>
  <c r="R690" i="1"/>
  <c r="S682" i="1"/>
  <c r="Q674" i="1"/>
  <c r="S674" i="1"/>
  <c r="S666" i="1"/>
  <c r="S658" i="1"/>
  <c r="Q650" i="1"/>
  <c r="S642" i="1"/>
  <c r="S634" i="1"/>
  <c r="R626" i="1"/>
  <c r="S626" i="1"/>
  <c r="S618" i="1"/>
  <c r="R610" i="1"/>
  <c r="S602" i="1"/>
  <c r="R594" i="1"/>
  <c r="Q586" i="1"/>
  <c r="Q578" i="1"/>
  <c r="S578" i="1"/>
  <c r="S570" i="1"/>
  <c r="S562" i="1"/>
  <c r="Q562" i="1"/>
  <c r="Q554" i="1"/>
  <c r="Q546" i="1"/>
  <c r="Q538" i="1"/>
  <c r="Q530" i="1"/>
  <c r="S522" i="1"/>
  <c r="Q522" i="1"/>
  <c r="R514" i="1"/>
  <c r="Q514" i="1"/>
  <c r="S506" i="1"/>
  <c r="Q506" i="1"/>
  <c r="R498" i="1"/>
  <c r="Q498" i="1"/>
  <c r="R490" i="1"/>
  <c r="Q490" i="1"/>
  <c r="R482" i="1"/>
  <c r="S474" i="1"/>
  <c r="Q474" i="1"/>
  <c r="R466" i="1"/>
  <c r="Q466" i="1"/>
  <c r="S458" i="1"/>
  <c r="S450" i="1"/>
  <c r="Q450" i="1"/>
  <c r="S442" i="1"/>
  <c r="Q442" i="1"/>
  <c r="S434" i="1"/>
  <c r="Q434" i="1"/>
  <c r="R426" i="1"/>
  <c r="S418" i="1"/>
  <c r="S410" i="1"/>
  <c r="Q410" i="1"/>
  <c r="R402" i="1"/>
  <c r="R394" i="1"/>
  <c r="Q386" i="1"/>
  <c r="S386" i="1"/>
  <c r="R378" i="1"/>
  <c r="Q370" i="1"/>
  <c r="Q362" i="1"/>
  <c r="R354" i="1"/>
  <c r="S354" i="1"/>
  <c r="Q346" i="1"/>
  <c r="S346" i="1"/>
  <c r="S338" i="1"/>
  <c r="Q330" i="1"/>
  <c r="R330" i="1"/>
  <c r="S322" i="1"/>
  <c r="Q314" i="1"/>
  <c r="S314" i="1"/>
  <c r="Q306" i="1"/>
  <c r="R306" i="1"/>
  <c r="Q298" i="1"/>
  <c r="S298" i="1"/>
  <c r="R290" i="1"/>
  <c r="S282" i="1"/>
  <c r="Q274" i="1"/>
  <c r="S274" i="1"/>
  <c r="Q266" i="1"/>
  <c r="S266" i="1"/>
  <c r="Q258" i="1"/>
  <c r="Q250" i="1"/>
  <c r="R250" i="1"/>
  <c r="Q242" i="1"/>
  <c r="S234" i="1"/>
  <c r="S226" i="1"/>
  <c r="R218" i="1"/>
  <c r="R210" i="1"/>
  <c r="S202" i="1"/>
  <c r="Q194" i="1"/>
  <c r="R194" i="1"/>
  <c r="Q186" i="1"/>
  <c r="R178" i="1"/>
  <c r="Q170" i="1"/>
  <c r="Q162" i="1"/>
  <c r="S154" i="1"/>
  <c r="Q146" i="1"/>
  <c r="R138" i="1"/>
  <c r="S130" i="1"/>
  <c r="Q130" i="1"/>
  <c r="R122" i="1"/>
  <c r="S114" i="1"/>
  <c r="Q114" i="1"/>
  <c r="S106" i="1"/>
  <c r="Q106" i="1"/>
  <c r="R98" i="1"/>
  <c r="S90" i="1"/>
  <c r="R90" i="1"/>
  <c r="S82" i="1"/>
  <c r="R74" i="1"/>
  <c r="S66" i="1"/>
  <c r="R58" i="1"/>
  <c r="Q50" i="1"/>
  <c r="S42" i="1"/>
  <c r="Q42" i="1"/>
  <c r="S34" i="1"/>
  <c r="R34" i="1"/>
  <c r="R26" i="1"/>
  <c r="Q1372" i="1"/>
  <c r="S908" i="1"/>
  <c r="R5" i="1"/>
  <c r="S15" i="1"/>
  <c r="R7" i="1"/>
  <c r="S13" i="1"/>
  <c r="R20" i="1"/>
  <c r="R12" i="1"/>
  <c r="Q19" i="1"/>
  <c r="R11" i="1"/>
  <c r="S17" i="1"/>
  <c r="R9" i="1"/>
  <c r="R8" i="1"/>
  <c r="Q10" i="1" l="1"/>
  <c r="R10" i="1"/>
  <c r="S6" i="1"/>
  <c r="R6" i="1"/>
  <c r="R16" i="1"/>
  <c r="Q16" i="1"/>
  <c r="S14" i="1"/>
  <c r="Q14" i="1"/>
  <c r="R740" i="1"/>
  <c r="S627" i="1"/>
  <c r="R739" i="1" l="1"/>
  <c r="S396" i="1"/>
  <c r="S1447" i="1"/>
  <c r="Q1813" i="1"/>
  <c r="Q908" i="1"/>
  <c r="R1101" i="1"/>
  <c r="Q993" i="1"/>
  <c r="S32" i="1"/>
  <c r="R320" i="1"/>
  <c r="R481" i="1"/>
  <c r="S1978" i="1"/>
  <c r="R1608" i="1"/>
  <c r="S1608" i="1"/>
  <c r="S173" i="1"/>
  <c r="R1804" i="1"/>
  <c r="S509" i="1"/>
  <c r="R581" i="1"/>
  <c r="Q704" i="1"/>
  <c r="R704" i="1"/>
  <c r="R1475" i="1"/>
  <c r="Q1173" i="1"/>
  <c r="S198" i="1"/>
  <c r="R1791" i="1"/>
  <c r="S1602" i="1"/>
  <c r="Q732" i="1"/>
  <c r="R1805" i="1"/>
  <c r="S141" i="1"/>
  <c r="S1138" i="1"/>
  <c r="S777" i="1"/>
  <c r="R1727" i="1"/>
  <c r="S2013" i="1"/>
  <c r="S924" i="1"/>
  <c r="S1533" i="1"/>
  <c r="S1186" i="1"/>
  <c r="S301" i="1"/>
  <c r="Q1945" i="1"/>
  <c r="R323" i="1"/>
  <c r="S705" i="1"/>
  <c r="S709" i="1"/>
  <c r="R681" i="1"/>
  <c r="S534" i="1"/>
  <c r="R1000" i="1"/>
  <c r="Q1680" i="1"/>
  <c r="R813" i="1"/>
  <c r="S749" i="1"/>
  <c r="R684" i="1"/>
  <c r="R435" i="1"/>
  <c r="R773" i="1"/>
  <c r="S901" i="1"/>
  <c r="R1301" i="1"/>
  <c r="Q748" i="1"/>
  <c r="S1873" i="1"/>
  <c r="R506" i="1"/>
  <c r="Q982" i="1"/>
  <c r="S755" i="1"/>
  <c r="S349" i="1"/>
  <c r="Q157" i="1"/>
  <c r="Q44" i="1"/>
  <c r="S253" i="1"/>
  <c r="R2012" i="1"/>
  <c r="R708" i="1"/>
  <c r="Q1264" i="1"/>
  <c r="S413" i="1"/>
  <c r="R125" i="1"/>
  <c r="R1741" i="1"/>
  <c r="Q1168" i="1"/>
  <c r="Q1919" i="1"/>
  <c r="S113" i="1"/>
  <c r="R858" i="1"/>
  <c r="R1806" i="1"/>
  <c r="Q1591" i="1"/>
  <c r="S1742" i="1"/>
  <c r="S1078" i="1"/>
  <c r="R1911" i="1"/>
  <c r="Q1358" i="1"/>
  <c r="Q1699" i="1"/>
  <c r="S1938" i="1"/>
  <c r="R1770" i="1"/>
  <c r="S1594" i="1"/>
  <c r="S1074" i="1"/>
  <c r="R850" i="1"/>
  <c r="Q594" i="1"/>
  <c r="Q1552" i="1"/>
  <c r="Q1112" i="1"/>
  <c r="R849" i="1"/>
  <c r="R1263" i="1"/>
  <c r="R871" i="1"/>
  <c r="R1572" i="1"/>
  <c r="R605" i="1"/>
  <c r="R1541" i="1"/>
  <c r="Q931" i="1"/>
  <c r="S867" i="1"/>
  <c r="S836" i="1"/>
  <c r="R659" i="1"/>
  <c r="Q628" i="1"/>
  <c r="Q547" i="1"/>
  <c r="R467" i="1"/>
  <c r="R388" i="1"/>
  <c r="R355" i="1"/>
  <c r="R1786" i="1"/>
  <c r="S1988" i="1"/>
  <c r="R1650" i="1"/>
  <c r="R1202" i="1"/>
  <c r="R970" i="1"/>
  <c r="S1503" i="1"/>
  <c r="Q431" i="1"/>
  <c r="S335" i="1"/>
  <c r="R287" i="1"/>
  <c r="R255" i="1"/>
  <c r="Q1686" i="1"/>
  <c r="R373" i="1"/>
  <c r="R277" i="1"/>
  <c r="R181" i="1"/>
  <c r="Q645" i="1"/>
  <c r="R597" i="1"/>
  <c r="R843" i="1"/>
  <c r="S731" i="1"/>
  <c r="S699" i="1"/>
  <c r="R427" i="1"/>
  <c r="R620" i="1"/>
  <c r="R1720" i="1"/>
  <c r="R771" i="1"/>
  <c r="R458" i="1"/>
  <c r="S1204" i="1"/>
  <c r="Q317" i="1"/>
  <c r="R1522" i="1"/>
  <c r="R234" i="1"/>
  <c r="S1961" i="1"/>
  <c r="Q1782" i="1"/>
  <c r="R1695" i="1"/>
  <c r="Q1922" i="1"/>
  <c r="Q1242" i="1"/>
  <c r="R1178" i="1"/>
  <c r="S1130" i="1"/>
  <c r="R930" i="1"/>
  <c r="R802" i="1"/>
  <c r="R738" i="1"/>
  <c r="R1857" i="1"/>
  <c r="S1664" i="1"/>
  <c r="Q1137" i="1"/>
  <c r="R929" i="1"/>
  <c r="S1232" i="1"/>
  <c r="R1437" i="1"/>
  <c r="S462" i="1"/>
  <c r="S1280" i="1"/>
  <c r="R1429" i="1"/>
  <c r="Q1196" i="1"/>
  <c r="R828" i="1"/>
  <c r="Q637" i="1"/>
  <c r="Q221" i="1"/>
  <c r="Q172" i="1"/>
  <c r="R29" i="1"/>
  <c r="Q803" i="1"/>
  <c r="Q691" i="1"/>
  <c r="R611" i="1"/>
  <c r="R563" i="1"/>
  <c r="R516" i="1"/>
  <c r="R372" i="1"/>
  <c r="R92" i="1"/>
  <c r="S1864" i="1"/>
  <c r="S1710" i="1"/>
  <c r="R1073" i="1"/>
  <c r="R106" i="1"/>
  <c r="Q1775" i="1"/>
  <c r="R1714" i="1"/>
  <c r="Q1234" i="1"/>
  <c r="Q1170" i="1"/>
  <c r="Q1872" i="1"/>
  <c r="S159" i="1"/>
  <c r="R309" i="1"/>
  <c r="R1844" i="1"/>
  <c r="Q900" i="1"/>
  <c r="R1772" i="1"/>
  <c r="S827" i="1"/>
  <c r="S683" i="1"/>
  <c r="R411" i="1"/>
  <c r="R363" i="1"/>
  <c r="Q1725" i="1"/>
  <c r="S859" i="1"/>
  <c r="S779" i="1"/>
  <c r="R395" i="1"/>
  <c r="S1680" i="1"/>
  <c r="R541" i="1"/>
  <c r="R1594" i="1"/>
  <c r="S850" i="1"/>
  <c r="R691" i="1"/>
  <c r="S411" i="1"/>
  <c r="S1242" i="1"/>
  <c r="S309" i="1"/>
  <c r="S1775" i="1"/>
  <c r="R114" i="1"/>
  <c r="R442" i="1"/>
  <c r="S1806" i="1"/>
  <c r="S271" i="1"/>
  <c r="R1137" i="1"/>
  <c r="S1922" i="1"/>
  <c r="R1577" i="1"/>
  <c r="R1234" i="1"/>
  <c r="Q802" i="1"/>
  <c r="Q836" i="1"/>
  <c r="R1542" i="1"/>
  <c r="R731" i="1"/>
  <c r="Q970" i="1"/>
  <c r="S732" i="1"/>
  <c r="R764" i="1"/>
  <c r="R683" i="1"/>
  <c r="R513" i="1"/>
  <c r="R1686" i="1"/>
  <c r="R2013" i="1"/>
  <c r="S1178" i="1"/>
  <c r="R2001" i="1"/>
  <c r="Q29" i="1"/>
  <c r="R1503" i="1"/>
  <c r="Q287" i="1"/>
  <c r="Q1695" i="1"/>
  <c r="R1724" i="1"/>
  <c r="Q1770" i="1"/>
  <c r="R1864" i="1"/>
  <c r="S1572" i="1"/>
  <c r="S1991" i="1"/>
  <c r="Q1263" i="1"/>
  <c r="R1979" i="1"/>
  <c r="Q2012" i="1"/>
  <c r="Q1741" i="1"/>
  <c r="S1064" i="1"/>
  <c r="R604" i="1"/>
  <c r="R1745" i="1"/>
  <c r="R431" i="1"/>
  <c r="Q1493" i="1"/>
  <c r="R1938" i="1"/>
  <c r="Q859" i="1"/>
  <c r="Q843" i="1"/>
  <c r="Q929" i="1"/>
  <c r="S563" i="1"/>
  <c r="R1977" i="1"/>
  <c r="R1888" i="1"/>
  <c r="R471" i="1"/>
  <c r="S637" i="1"/>
  <c r="S1098" i="1"/>
  <c r="R978" i="1"/>
  <c r="R308" i="1"/>
  <c r="Q687" i="1"/>
  <c r="R733" i="1"/>
  <c r="R1265" i="1"/>
  <c r="S1649" i="1"/>
  <c r="Q478" i="1"/>
  <c r="Q206" i="1"/>
  <c r="S46" i="1"/>
  <c r="S1837" i="1"/>
  <c r="Q1534" i="1"/>
  <c r="S670" i="1"/>
  <c r="R1989" i="1"/>
  <c r="R1702" i="1"/>
  <c r="R1595" i="1"/>
  <c r="R1499" i="1"/>
  <c r="S2017" i="1"/>
  <c r="S1418" i="1"/>
  <c r="R1218" i="1"/>
  <c r="Q1090" i="1"/>
  <c r="S1042" i="1"/>
  <c r="R874" i="1"/>
  <c r="R810" i="1"/>
  <c r="R1746" i="1"/>
  <c r="R1776" i="1"/>
  <c r="R416" i="1"/>
  <c r="Q1573" i="1"/>
  <c r="Q1405" i="1"/>
  <c r="R69" i="1"/>
  <c r="S260" i="1"/>
  <c r="S811" i="1"/>
  <c r="R25" i="1"/>
  <c r="Q1401" i="1"/>
  <c r="Q1281" i="1"/>
  <c r="R1550" i="1"/>
  <c r="Q1222" i="1"/>
  <c r="R486" i="1"/>
  <c r="R454" i="1"/>
  <c r="S422" i="1"/>
  <c r="S310" i="1"/>
  <c r="R182" i="1"/>
  <c r="R878" i="1"/>
  <c r="Q1374" i="1"/>
  <c r="R606" i="1"/>
  <c r="Q1845" i="1"/>
  <c r="Q1947" i="1"/>
  <c r="Q1635" i="1"/>
  <c r="R1050" i="1"/>
  <c r="Q658" i="1"/>
  <c r="R728" i="1"/>
  <c r="S528" i="1"/>
  <c r="R757" i="1"/>
  <c r="R333" i="1"/>
  <c r="S237" i="1"/>
  <c r="R109" i="1"/>
  <c r="R45" i="1"/>
  <c r="R1773" i="1"/>
  <c r="S844" i="1"/>
  <c r="Q700" i="1"/>
  <c r="S316" i="1"/>
  <c r="R124" i="1"/>
  <c r="S1235" i="1"/>
  <c r="S1171" i="1"/>
  <c r="R1059" i="1"/>
  <c r="R915" i="1"/>
  <c r="R851" i="1"/>
  <c r="R819" i="1"/>
  <c r="R564" i="1"/>
  <c r="R468" i="1"/>
  <c r="R171" i="1"/>
  <c r="R1678" i="1"/>
  <c r="R1699" i="1"/>
  <c r="Q740" i="1"/>
  <c r="R547" i="1"/>
  <c r="S680" i="1"/>
  <c r="R1621" i="1"/>
  <c r="Q620" i="1"/>
  <c r="R714" i="1"/>
  <c r="R1358" i="1"/>
  <c r="Q1082" i="1"/>
  <c r="R627" i="1"/>
  <c r="S172" i="1"/>
  <c r="Q2017" i="1"/>
  <c r="R779" i="1"/>
  <c r="S605" i="1"/>
  <c r="S1347" i="1"/>
  <c r="Q372" i="1"/>
  <c r="R923" i="1"/>
  <c r="R688" i="1"/>
  <c r="R1937" i="1"/>
  <c r="R1657" i="1"/>
  <c r="Q937" i="1"/>
  <c r="R321" i="1"/>
  <c r="S257" i="1"/>
  <c r="S1617" i="1"/>
  <c r="R1953" i="1"/>
  <c r="Q350" i="1"/>
  <c r="Q822" i="1"/>
  <c r="Q1707" i="1"/>
  <c r="Q1579" i="1"/>
  <c r="S1483" i="1"/>
  <c r="Q922" i="1"/>
  <c r="Q890" i="1"/>
  <c r="R826" i="1"/>
  <c r="R474" i="1"/>
  <c r="R2008" i="1"/>
  <c r="Q1504" i="1"/>
  <c r="S1104" i="1"/>
  <c r="Q968" i="1"/>
  <c r="S208" i="1"/>
  <c r="Q1079" i="1"/>
  <c r="Q463" i="1"/>
  <c r="S2002" i="1"/>
  <c r="S1389" i="1"/>
  <c r="S765" i="1"/>
  <c r="S629" i="1"/>
  <c r="R2010" i="1"/>
  <c r="R1340" i="1"/>
  <c r="Q772" i="1"/>
  <c r="S644" i="1"/>
  <c r="S580" i="1"/>
  <c r="Q500" i="1"/>
  <c r="S1051" i="1"/>
  <c r="R1606" i="1"/>
  <c r="R1494" i="1"/>
  <c r="R358" i="1"/>
  <c r="S326" i="1"/>
  <c r="R134" i="1"/>
  <c r="Q1651" i="1"/>
  <c r="R1619" i="1"/>
  <c r="R1523" i="1"/>
  <c r="S482" i="1"/>
  <c r="S1376" i="1"/>
  <c r="Q1200" i="1"/>
  <c r="Q440" i="1"/>
  <c r="S312" i="1"/>
  <c r="R216" i="1"/>
  <c r="S184" i="1"/>
  <c r="R88" i="1"/>
  <c r="Q837" i="1"/>
  <c r="R1645" i="1"/>
  <c r="R932" i="1"/>
  <c r="R860" i="1"/>
  <c r="S1184" i="1"/>
  <c r="Q1291" i="1"/>
  <c r="Q1003" i="1"/>
  <c r="S1704" i="1"/>
  <c r="R868" i="1"/>
  <c r="R548" i="1"/>
  <c r="R1139" i="1"/>
  <c r="R1179" i="1"/>
  <c r="Q1042" i="1"/>
  <c r="R896" i="1"/>
  <c r="S1606" i="1"/>
  <c r="R1873" i="1"/>
  <c r="R1552" i="1"/>
  <c r="R1742" i="1"/>
  <c r="Q901" i="1"/>
  <c r="R221" i="1"/>
  <c r="S347" i="1"/>
  <c r="Q141" i="1"/>
  <c r="Q1961" i="1"/>
  <c r="R1122" i="1"/>
  <c r="R1914" i="1"/>
  <c r="R1282" i="1"/>
  <c r="R317" i="1"/>
  <c r="R1066" i="1"/>
  <c r="Q1202" i="1"/>
  <c r="R875" i="1"/>
  <c r="S277" i="1"/>
  <c r="R1186" i="1"/>
  <c r="Q709" i="1"/>
  <c r="S739" i="1"/>
  <c r="S427" i="1"/>
  <c r="Q467" i="1"/>
  <c r="S1945" i="1"/>
  <c r="R1146" i="1"/>
  <c r="S1782" i="1"/>
  <c r="R1130" i="1"/>
  <c r="S938" i="1"/>
  <c r="R396" i="1"/>
  <c r="Q1265" i="1"/>
  <c r="Q871" i="1"/>
  <c r="R335" i="1"/>
  <c r="R159" i="1"/>
  <c r="Q1204" i="1"/>
  <c r="Q1844" i="1"/>
  <c r="Q1714" i="1"/>
  <c r="R1919" i="1"/>
  <c r="R908" i="1"/>
  <c r="S1786" i="1"/>
  <c r="Q777" i="1"/>
  <c r="R1872" i="1"/>
  <c r="S323" i="1"/>
  <c r="S432" i="1"/>
  <c r="R462" i="1"/>
  <c r="Q1429" i="1"/>
  <c r="R419" i="1"/>
  <c r="R1074" i="1"/>
  <c r="Q1704" i="1"/>
  <c r="R699" i="1"/>
  <c r="R1533" i="1"/>
  <c r="R994" i="1"/>
  <c r="Q1437" i="1"/>
  <c r="Q924" i="1"/>
  <c r="S826" i="1"/>
  <c r="S481" i="1"/>
  <c r="R528" i="1"/>
  <c r="S628" i="1"/>
  <c r="R803" i="1"/>
  <c r="S388" i="1"/>
  <c r="S909" i="1"/>
  <c r="R84" i="1"/>
  <c r="Q333" i="1"/>
  <c r="R413" i="1"/>
  <c r="S771" i="1"/>
  <c r="S1857" i="1"/>
  <c r="R1232" i="1"/>
  <c r="R1078" i="1"/>
  <c r="S516" i="1"/>
  <c r="Q755" i="1"/>
  <c r="S611" i="1"/>
  <c r="S659" i="1"/>
  <c r="R1889" i="1"/>
  <c r="Q316" i="1"/>
  <c r="R1664" i="1"/>
  <c r="R509" i="1"/>
  <c r="R706" i="1"/>
  <c r="Q1989" i="1"/>
  <c r="R658" i="1"/>
  <c r="R1600" i="1"/>
  <c r="S741" i="1"/>
  <c r="R269" i="1"/>
  <c r="Q237" i="1"/>
  <c r="R1132" i="1"/>
  <c r="R1291" i="1"/>
  <c r="R1913" i="1"/>
  <c r="S1869" i="1"/>
  <c r="Q1595" i="1"/>
  <c r="Q1522" i="1"/>
  <c r="S1218" i="1"/>
  <c r="R922" i="1"/>
  <c r="Q1776" i="1"/>
  <c r="R1104" i="1"/>
  <c r="R804" i="1"/>
  <c r="R772" i="1"/>
  <c r="Q564" i="1"/>
  <c r="R1138" i="1"/>
  <c r="R867" i="1"/>
  <c r="R1170" i="1"/>
  <c r="S517" i="1"/>
  <c r="R1725" i="1"/>
  <c r="S933" i="1"/>
  <c r="Q754" i="1"/>
  <c r="S1318" i="1"/>
  <c r="S1576" i="1"/>
  <c r="Q435" i="1"/>
  <c r="Q763" i="1"/>
  <c r="Q1475" i="1"/>
  <c r="S1777" i="1"/>
  <c r="S818" i="1"/>
  <c r="R349" i="1"/>
  <c r="Q371" i="1"/>
  <c r="R285" i="1"/>
  <c r="S1112" i="1"/>
  <c r="Q428" i="1"/>
  <c r="S1946" i="1"/>
  <c r="S1147" i="1"/>
  <c r="S770" i="1"/>
  <c r="Q842" i="1"/>
  <c r="Q93" i="1"/>
  <c r="Q301" i="1"/>
  <c r="Q458" i="1"/>
  <c r="S1720" i="1"/>
  <c r="S1574" i="1"/>
  <c r="S982" i="1"/>
  <c r="R1988" i="1"/>
  <c r="R1199" i="1"/>
  <c r="Q898" i="1"/>
  <c r="S594" i="1"/>
  <c r="Q255" i="1"/>
  <c r="R191" i="1"/>
  <c r="R1447" i="1"/>
  <c r="R1168" i="1"/>
  <c r="S1911" i="1"/>
  <c r="R1812" i="1"/>
  <c r="S610" i="1"/>
  <c r="R1838" i="1"/>
  <c r="R976" i="1"/>
  <c r="Q1805" i="1"/>
  <c r="S1650" i="1"/>
  <c r="R160" i="1"/>
  <c r="R1457" i="1"/>
  <c r="Q234" i="1"/>
  <c r="R1211" i="1"/>
  <c r="Q849" i="1"/>
  <c r="S1073" i="1"/>
  <c r="R1679" i="1"/>
  <c r="R1125" i="1"/>
  <c r="R917" i="1"/>
  <c r="Q1541" i="1"/>
  <c r="R420" i="1"/>
  <c r="S883" i="1"/>
  <c r="R1733" i="1"/>
  <c r="S1264" i="1"/>
  <c r="R1710" i="1"/>
  <c r="S860" i="1"/>
  <c r="Q243" i="1"/>
  <c r="S1534" i="1"/>
  <c r="S355" i="1"/>
  <c r="S931" i="1"/>
  <c r="R228" i="1"/>
  <c r="R716" i="1"/>
  <c r="R1978" i="1"/>
  <c r="Q25" i="1"/>
  <c r="Q1953" i="1"/>
  <c r="R292" i="1"/>
  <c r="S28" i="1"/>
  <c r="Q1319" i="1"/>
  <c r="R1570" i="1"/>
  <c r="S403" i="1"/>
  <c r="R900" i="1"/>
  <c r="R196" i="1"/>
  <c r="Q1841" i="1"/>
  <c r="R1018" i="1"/>
  <c r="S1797" i="1"/>
  <c r="S44" i="1"/>
  <c r="R357" i="1"/>
  <c r="R173" i="1"/>
  <c r="R1693" i="1"/>
  <c r="S157" i="1"/>
  <c r="S708" i="1"/>
  <c r="Q738" i="1"/>
  <c r="S915" i="1"/>
  <c r="Q827" i="1"/>
  <c r="S724" i="1"/>
  <c r="R1280" i="1"/>
  <c r="S1881" i="1"/>
  <c r="S573" i="1"/>
  <c r="Q1746" i="1"/>
  <c r="R1034" i="1"/>
  <c r="Q1732" i="1"/>
  <c r="R1283" i="1"/>
  <c r="S1196" i="1"/>
  <c r="R1401" i="1"/>
  <c r="R1281" i="1"/>
  <c r="R1222" i="1"/>
  <c r="S358" i="1"/>
  <c r="R1711" i="1"/>
  <c r="R1651" i="1"/>
  <c r="Q482" i="1"/>
  <c r="R1200" i="1"/>
  <c r="Q45" i="1"/>
  <c r="S1700" i="1"/>
  <c r="R1235" i="1"/>
  <c r="R1171" i="1"/>
  <c r="Q1937" i="1"/>
  <c r="R1649" i="1"/>
  <c r="Q1702" i="1"/>
  <c r="R1483" i="1"/>
  <c r="Q1418" i="1"/>
  <c r="Q1072" i="1"/>
  <c r="Q320" i="1"/>
  <c r="R495" i="1"/>
  <c r="Q629" i="1"/>
  <c r="R644" i="1"/>
  <c r="R260" i="1"/>
  <c r="R811" i="1"/>
  <c r="R1874" i="1"/>
  <c r="Q1890" i="1"/>
  <c r="Q489" i="1"/>
  <c r="R1614" i="1"/>
  <c r="R668" i="1"/>
  <c r="R1453" i="1"/>
  <c r="S1689" i="1"/>
  <c r="R1582" i="1"/>
  <c r="S958" i="1"/>
  <c r="R1958" i="1"/>
  <c r="R1227" i="1"/>
  <c r="Q404" i="1"/>
  <c r="S1226" i="1"/>
  <c r="S1237" i="1"/>
  <c r="S1803" i="1"/>
  <c r="Q1826" i="1"/>
  <c r="R882" i="1"/>
  <c r="S907" i="1"/>
  <c r="Q412" i="1"/>
  <c r="R1520" i="1"/>
  <c r="S1284" i="1"/>
  <c r="Q1517" i="1"/>
  <c r="Q60" i="1"/>
  <c r="Q1718" i="1"/>
  <c r="Q612" i="1"/>
  <c r="R613" i="1"/>
  <c r="S916" i="1"/>
  <c r="S1562" i="1"/>
  <c r="R1810" i="1"/>
  <c r="Q947" i="1"/>
  <c r="R1705" i="1"/>
  <c r="Q1747" i="1"/>
  <c r="R1257" i="1"/>
  <c r="R1096" i="1"/>
  <c r="S1224" i="1"/>
  <c r="Q751" i="1"/>
  <c r="R889" i="1"/>
  <c r="Q1376" i="1"/>
  <c r="Q851" i="1"/>
  <c r="S356" i="1"/>
  <c r="R1731" i="1"/>
  <c r="Q1767" i="1"/>
  <c r="Q1295" i="1"/>
  <c r="R1422" i="1"/>
  <c r="R65" i="1"/>
  <c r="R1080" i="1"/>
  <c r="Q1313" i="1"/>
  <c r="R662" i="1"/>
  <c r="R1539" i="1"/>
  <c r="Q71" i="1"/>
  <c r="R944" i="1"/>
  <c r="S1384" i="1"/>
  <c r="Q1009" i="1"/>
  <c r="S21" i="1"/>
  <c r="S1248" i="1"/>
  <c r="R1079" i="1"/>
  <c r="R848" i="1"/>
  <c r="S321" i="1"/>
  <c r="R32" i="1"/>
  <c r="R1837" i="1"/>
  <c r="R1011" i="1"/>
  <c r="S971" i="1"/>
  <c r="R1643" i="1"/>
  <c r="Q2008" i="1"/>
  <c r="R808" i="1"/>
  <c r="R257" i="1"/>
  <c r="S1266" i="1"/>
  <c r="Q90" i="1"/>
  <c r="R1270" i="1"/>
  <c r="S190" i="1"/>
  <c r="Q1815" i="1"/>
  <c r="S598" i="1"/>
  <c r="R1124" i="1"/>
  <c r="R1820" i="1"/>
  <c r="Q334" i="1"/>
  <c r="R670" i="1"/>
  <c r="R1480" i="1"/>
  <c r="S1592" i="1"/>
  <c r="R1673" i="1"/>
  <c r="R121" i="1"/>
  <c r="R542" i="1"/>
  <c r="Q553" i="1"/>
  <c r="Q884" i="1"/>
  <c r="S853" i="1"/>
  <c r="R1317" i="1"/>
  <c r="R443" i="1"/>
  <c r="S473" i="1"/>
  <c r="Q606" i="1"/>
  <c r="R748" i="1"/>
  <c r="R132" i="1"/>
  <c r="S1262" i="1"/>
  <c r="S552" i="1"/>
  <c r="R2002" i="1"/>
  <c r="R488" i="1"/>
  <c r="Q1099" i="1"/>
  <c r="R1845" i="1"/>
  <c r="Q1760" i="1"/>
  <c r="Q416" i="1"/>
  <c r="S757" i="1"/>
  <c r="S1744" i="1"/>
  <c r="Q1108" i="1"/>
  <c r="S1866" i="1"/>
  <c r="S1657" i="1"/>
  <c r="R1947" i="1"/>
  <c r="S216" i="1"/>
  <c r="Q913" i="1"/>
  <c r="R112" i="1"/>
  <c r="S989" i="1"/>
  <c r="R1609" i="1"/>
  <c r="S1174" i="1"/>
  <c r="Q1101" i="1"/>
  <c r="S1421" i="1"/>
  <c r="R619" i="1"/>
  <c r="Q728" i="1"/>
  <c r="S928" i="1"/>
  <c r="R839" i="1"/>
  <c r="Q1528" i="1"/>
  <c r="Q424" i="1"/>
  <c r="R1932" i="1"/>
  <c r="S288" i="1"/>
  <c r="S1357" i="1"/>
  <c r="Q819" i="1"/>
  <c r="R987" i="1"/>
  <c r="Q1882" i="1"/>
  <c r="R1309" i="1"/>
  <c r="R1364" i="1"/>
  <c r="S717" i="1"/>
  <c r="R1090" i="1"/>
  <c r="R1091" i="1"/>
  <c r="Q1399" i="1"/>
  <c r="R630" i="1"/>
  <c r="R242" i="1"/>
  <c r="S657" i="1"/>
  <c r="Q1628" i="1"/>
  <c r="S281" i="1"/>
  <c r="S486" i="1"/>
  <c r="S182" i="1"/>
  <c r="R478" i="1"/>
  <c r="S1654" i="1"/>
  <c r="S593" i="1"/>
  <c r="R89" i="1"/>
  <c r="S991" i="1"/>
  <c r="S1523" i="1"/>
  <c r="R1997" i="1"/>
  <c r="Q1992" i="1"/>
  <c r="Q312" i="1"/>
  <c r="S624" i="1"/>
  <c r="Q1176" i="1"/>
  <c r="S1516" i="1"/>
  <c r="Q336" i="1"/>
  <c r="S454" i="1"/>
  <c r="Q798" i="1"/>
  <c r="R1182" i="1"/>
  <c r="S665" i="1"/>
  <c r="Q1033" i="1"/>
  <c r="R1843" i="1"/>
  <c r="Q1476" i="1"/>
  <c r="R921" i="1"/>
  <c r="S1365" i="1"/>
  <c r="Q1694" i="1"/>
  <c r="Q718" i="1"/>
  <c r="Q402" i="1"/>
  <c r="S1494" i="1"/>
  <c r="Q1279" i="1"/>
  <c r="R673" i="1"/>
  <c r="Q262" i="1"/>
  <c r="S822" i="1"/>
  <c r="Q1000" i="1"/>
  <c r="S1856" i="1"/>
  <c r="R1963" i="1"/>
  <c r="R1811" i="1"/>
  <c r="Q1863" i="1"/>
  <c r="R1835" i="1"/>
  <c r="Q1566" i="1"/>
  <c r="R240" i="1"/>
  <c r="S120" i="1"/>
  <c r="S1229" i="1"/>
  <c r="S979" i="1"/>
  <c r="Q1051" i="1"/>
  <c r="R1590" i="1"/>
  <c r="R1156" i="1"/>
  <c r="R837" i="1"/>
  <c r="Q171" i="1"/>
  <c r="S1287" i="1"/>
  <c r="R1361" i="1"/>
  <c r="Q1203" i="1"/>
  <c r="R616" i="1"/>
  <c r="Q977" i="1"/>
  <c r="S1296" i="1"/>
  <c r="R1141" i="1"/>
  <c r="R326" i="1"/>
  <c r="S1726" i="1"/>
  <c r="R589" i="1"/>
  <c r="Q126" i="1"/>
  <c r="Q1617" i="1"/>
  <c r="S87" i="1"/>
  <c r="S1819" i="1"/>
  <c r="R350" i="1"/>
  <c r="R1502" i="1"/>
  <c r="S1755" i="1"/>
  <c r="S968" i="1"/>
  <c r="Q1690" i="1"/>
  <c r="Q1976" i="1"/>
  <c r="R1738" i="1"/>
  <c r="R41" i="1"/>
  <c r="S1918" i="1"/>
  <c r="Q1596" i="1"/>
  <c r="Q666" i="1"/>
  <c r="Q1940" i="1"/>
  <c r="R890" i="1"/>
  <c r="Q1960" i="1"/>
  <c r="R81" i="1"/>
  <c r="S1794" i="1"/>
  <c r="S180" i="1"/>
  <c r="R720" i="1"/>
  <c r="R1518" i="1"/>
  <c r="S447" i="1"/>
  <c r="Q30" i="1"/>
  <c r="R31" i="1"/>
  <c r="Q1802" i="1"/>
  <c r="Q918" i="1"/>
  <c r="R1639" i="1"/>
  <c r="Q1640" i="1"/>
  <c r="R591" i="1"/>
  <c r="Q451" i="1"/>
  <c r="R1601" i="1"/>
  <c r="S1553" i="1"/>
  <c r="Q310" i="1"/>
  <c r="S1294" i="1"/>
  <c r="R534" i="1"/>
  <c r="Q870" i="1"/>
  <c r="S1007" i="1"/>
  <c r="R463" i="1"/>
  <c r="R1375" i="1"/>
  <c r="R1723" i="1"/>
  <c r="S1434" i="1"/>
  <c r="Q1848" i="1"/>
  <c r="Q1038" i="1"/>
  <c r="S1039" i="1"/>
  <c r="Q1310" i="1"/>
  <c r="R560" i="1"/>
  <c r="R1506" i="1"/>
  <c r="S1414" i="1"/>
  <c r="R146" i="1"/>
  <c r="R147" i="1"/>
  <c r="S1017" i="1"/>
  <c r="R1501" i="1"/>
  <c r="R821" i="1"/>
  <c r="Q713" i="1"/>
  <c r="Q544" i="1"/>
  <c r="Q1077" i="1"/>
  <c r="R607" i="1"/>
  <c r="Q315" i="1"/>
  <c r="R166" i="1"/>
  <c r="Q278" i="1"/>
  <c r="R742" i="1"/>
  <c r="R46" i="1"/>
  <c r="Q1821" i="1"/>
  <c r="R1660" i="1"/>
  <c r="R686" i="1"/>
  <c r="R934" i="1"/>
  <c r="S1707" i="1"/>
  <c r="Q655" i="1"/>
  <c r="S1352" i="1"/>
  <c r="Q88" i="1"/>
  <c r="R1043" i="1"/>
  <c r="R749" i="1"/>
  <c r="Q773" i="1"/>
  <c r="S468" i="1"/>
  <c r="R964" i="1"/>
  <c r="R1003" i="1"/>
  <c r="S1827" i="1"/>
  <c r="Q1653" i="1"/>
  <c r="Q1861" i="1"/>
  <c r="S496" i="1"/>
  <c r="Q1740" i="1"/>
  <c r="R1905" i="1"/>
  <c r="R208" i="1"/>
  <c r="Q1064" i="1"/>
  <c r="S1428" i="1"/>
  <c r="R1485" i="1"/>
  <c r="S576" i="1"/>
  <c r="Q1351" i="1"/>
  <c r="Q1356" i="1"/>
  <c r="R782" i="1"/>
  <c r="Q880" i="1"/>
  <c r="R1397" i="1"/>
  <c r="R2011" i="1"/>
  <c r="S64" i="1"/>
  <c r="R543" i="1"/>
  <c r="S1252" i="1"/>
  <c r="Q1301" i="1"/>
  <c r="R1008" i="1"/>
  <c r="Q584" i="1"/>
  <c r="R1044" i="1"/>
  <c r="Q198" i="1"/>
  <c r="R735" i="1"/>
  <c r="R1389" i="1"/>
  <c r="S1380" i="1"/>
  <c r="Q1139" i="1"/>
  <c r="R667" i="1"/>
  <c r="R184" i="1"/>
  <c r="Q943" i="1"/>
  <c r="R1184" i="1"/>
  <c r="R351" i="1"/>
  <c r="R844" i="1"/>
  <c r="R765" i="1"/>
  <c r="S1442" i="1"/>
  <c r="Q1785" i="1"/>
  <c r="S233" i="1"/>
  <c r="S1698" i="1"/>
  <c r="Q1795" i="1"/>
  <c r="R1223" i="1"/>
  <c r="S162" i="1"/>
  <c r="R483" i="1"/>
  <c r="Q1185" i="1"/>
  <c r="S801" i="1"/>
  <c r="R479" i="1"/>
  <c r="R421" i="1"/>
  <c r="S1046" i="1"/>
  <c r="Q813" i="1"/>
  <c r="R546" i="1"/>
  <c r="Q733" i="1"/>
  <c r="R156" i="1"/>
  <c r="S219" i="1"/>
  <c r="S1239" i="1"/>
  <c r="R1175" i="1"/>
  <c r="R500" i="1"/>
  <c r="S1405" i="1"/>
  <c r="Q1709" i="1"/>
  <c r="R252" i="1"/>
  <c r="S211" i="1"/>
  <c r="S1565" i="1"/>
  <c r="S1240" i="1" l="1"/>
  <c r="R1240" i="1"/>
  <c r="Q1768" i="1"/>
  <c r="R1768" i="1"/>
  <c r="R1449" i="1"/>
  <c r="Q1449" i="1"/>
  <c r="S780" i="1"/>
  <c r="Q780" i="1"/>
  <c r="S289" i="1"/>
  <c r="Q289" i="1"/>
  <c r="S1012" i="1"/>
  <c r="Q1012" i="1"/>
  <c r="Q1719" i="1"/>
  <c r="R1719" i="1"/>
  <c r="S1667" i="1"/>
  <c r="R1667" i="1"/>
  <c r="Q1432" i="1"/>
  <c r="R1432" i="1"/>
  <c r="S1020" i="1"/>
  <c r="R1020" i="1"/>
  <c r="R176" i="1"/>
  <c r="S176" i="1"/>
  <c r="R1970" i="1"/>
  <c r="Q1970" i="1"/>
  <c r="S48" i="1"/>
  <c r="R48" i="1"/>
  <c r="Q1850" i="1"/>
  <c r="R1850" i="1"/>
  <c r="Q1842" i="1"/>
  <c r="S1842" i="1"/>
  <c r="Q1260" i="1"/>
  <c r="R1260" i="1"/>
  <c r="S1703" i="1"/>
  <c r="Q1703" i="1"/>
  <c r="R1408" i="1"/>
  <c r="S1408" i="1"/>
  <c r="R1047" i="1"/>
  <c r="Q1047" i="1"/>
  <c r="Q1163" i="1"/>
  <c r="S1163" i="1"/>
  <c r="S1849" i="1"/>
  <c r="R1849" i="1"/>
  <c r="Q1276" i="1"/>
  <c r="R1276" i="1"/>
  <c r="R1626" i="1"/>
  <c r="Q1626" i="1"/>
  <c r="R902" i="1"/>
  <c r="Q902" i="1"/>
  <c r="S1369" i="1"/>
  <c r="R1369" i="1"/>
  <c r="Q1093" i="1"/>
  <c r="S1093" i="1"/>
  <c r="S1433" i="1"/>
  <c r="R1433" i="1"/>
  <c r="R385" i="1"/>
  <c r="S385" i="1"/>
  <c r="S1526" i="1"/>
  <c r="R1526" i="1"/>
  <c r="R1299" i="1"/>
  <c r="Q1299" i="1"/>
  <c r="S941" i="1"/>
  <c r="R941" i="1"/>
  <c r="S1743" i="1"/>
  <c r="Q1743" i="1"/>
  <c r="R348" i="1"/>
  <c r="Q348" i="1"/>
  <c r="R1189" i="1"/>
  <c r="Q1189" i="1"/>
  <c r="R963" i="1"/>
  <c r="Q963" i="1"/>
  <c r="R587" i="1"/>
  <c r="Q587" i="1"/>
  <c r="Q152" i="1"/>
  <c r="R152" i="1"/>
  <c r="Q1076" i="1"/>
  <c r="R1076" i="1"/>
  <c r="Q1630" i="1"/>
  <c r="R1630" i="1"/>
  <c r="Q1625" i="1"/>
  <c r="S1625" i="1"/>
  <c r="R518" i="1"/>
  <c r="Q518" i="1"/>
  <c r="Q1943" i="1"/>
  <c r="S1943" i="1"/>
  <c r="S1759" i="1"/>
  <c r="R1759" i="1"/>
  <c r="Q797" i="1"/>
  <c r="R797" i="1"/>
  <c r="S98" i="1"/>
  <c r="Q98" i="1"/>
  <c r="Q1197" i="1"/>
  <c r="S1197" i="1"/>
  <c r="S2016" i="1"/>
  <c r="Q2016" i="1"/>
  <c r="Q248" i="1"/>
  <c r="R248" i="1"/>
  <c r="S1995" i="1"/>
  <c r="R1995" i="1"/>
  <c r="R1865" i="1"/>
  <c r="Q1865" i="1"/>
  <c r="Q1035" i="1"/>
  <c r="S1035" i="1"/>
  <c r="S1354" i="1"/>
  <c r="Q1354" i="1"/>
  <c r="Q368" i="1"/>
  <c r="R368" i="1"/>
  <c r="Q794" i="1"/>
  <c r="R794" i="1"/>
  <c r="S1474" i="1"/>
  <c r="R1474" i="1"/>
  <c r="R1169" i="1"/>
  <c r="S1169" i="1"/>
  <c r="Q1213" i="1"/>
  <c r="R1213" i="1"/>
  <c r="R824" i="1"/>
  <c r="Q824" i="1"/>
  <c r="S1024" i="1"/>
  <c r="R1024" i="1"/>
  <c r="R1898" i="1"/>
  <c r="Q1898" i="1"/>
  <c r="R1236" i="1"/>
  <c r="Q1236" i="1"/>
  <c r="S192" i="1"/>
  <c r="R192" i="1"/>
  <c r="S856" i="1"/>
  <c r="Q856" i="1"/>
  <c r="R170" i="1"/>
  <c r="S170" i="1"/>
  <c r="S2014" i="1"/>
  <c r="R2014" i="1"/>
  <c r="R1498" i="1"/>
  <c r="Q1498" i="1"/>
  <c r="R115" i="1"/>
  <c r="Q115" i="1"/>
  <c r="Q1787" i="1"/>
  <c r="R1787" i="1"/>
  <c r="S984" i="1"/>
  <c r="Q984" i="1"/>
  <c r="Q834" i="1"/>
  <c r="R834" i="1"/>
  <c r="R747" i="1"/>
  <c r="S747" i="1"/>
  <c r="S835" i="1"/>
  <c r="R835" i="1"/>
  <c r="Q891" i="1"/>
  <c r="S891" i="1"/>
  <c r="Q94" i="1"/>
  <c r="S94" i="1"/>
  <c r="Q830" i="1"/>
  <c r="R830" i="1"/>
  <c r="R318" i="1"/>
  <c r="S318" i="1"/>
  <c r="Q36" i="1"/>
  <c r="R36" i="1"/>
  <c r="S1028" i="1"/>
  <c r="R1028" i="1"/>
  <c r="R1661" i="1"/>
  <c r="S1661" i="1"/>
  <c r="R504" i="1"/>
  <c r="S504" i="1"/>
  <c r="Q1056" i="1"/>
  <c r="R1056" i="1"/>
  <c r="S1238" i="1"/>
  <c r="Q1238" i="1"/>
  <c r="Q1793" i="1"/>
  <c r="R1793" i="1"/>
  <c r="S153" i="1"/>
  <c r="R153" i="1"/>
  <c r="Q1133" i="1"/>
  <c r="R1133" i="1"/>
  <c r="S550" i="1"/>
  <c r="R550" i="1"/>
  <c r="Q1834" i="1"/>
  <c r="R1834" i="1"/>
  <c r="S1563" i="1"/>
  <c r="Q1563" i="1"/>
  <c r="R476" i="1"/>
  <c r="S476" i="1"/>
  <c r="Q1728" i="1"/>
  <c r="R1728" i="1"/>
  <c r="R1027" i="1"/>
  <c r="S1027" i="1"/>
  <c r="R1102" i="1"/>
  <c r="S1102" i="1"/>
  <c r="Q758" i="1"/>
  <c r="S758" i="1"/>
  <c r="S1555" i="1"/>
  <c r="Q1555" i="1"/>
  <c r="Q366" i="1"/>
  <c r="S366" i="1"/>
  <c r="S225" i="1"/>
  <c r="R225" i="1"/>
  <c r="R734" i="1"/>
  <c r="S734" i="1"/>
  <c r="S654" i="1"/>
  <c r="R654" i="1"/>
  <c r="R710" i="1"/>
  <c r="Q710" i="1"/>
  <c r="R185" i="1"/>
  <c r="Q185" i="1"/>
  <c r="S142" i="1"/>
  <c r="Q142" i="1"/>
  <c r="S1359" i="1"/>
  <c r="R1359" i="1"/>
  <c r="R1912" i="1"/>
  <c r="Q1912" i="1"/>
  <c r="S1920" i="1"/>
  <c r="R1920" i="1"/>
  <c r="S1808" i="1"/>
  <c r="R1808" i="1"/>
  <c r="S1778" i="1"/>
  <c r="Q1778" i="1"/>
  <c r="R484" i="1"/>
  <c r="Q484" i="1"/>
  <c r="Q962" i="1"/>
  <c r="R962" i="1"/>
  <c r="S280" i="1"/>
  <c r="Q280" i="1"/>
  <c r="R1941" i="1"/>
  <c r="S1941" i="1"/>
  <c r="S800" i="1"/>
  <c r="R800" i="1"/>
  <c r="R1560" i="1"/>
  <c r="S1560" i="1"/>
  <c r="Q456" i="1"/>
  <c r="S456" i="1"/>
  <c r="S344" i="1"/>
  <c r="Q344" i="1"/>
  <c r="S1917" i="1"/>
  <c r="R1917" i="1"/>
  <c r="R574" i="1"/>
  <c r="Q574" i="1"/>
  <c r="S1818" i="1"/>
  <c r="Q1818" i="1"/>
  <c r="R82" i="1"/>
  <c r="Q82" i="1"/>
  <c r="R653" i="1"/>
  <c r="S653" i="1"/>
  <c r="R1373" i="1"/>
  <c r="S1373" i="1"/>
  <c r="R22" i="1"/>
  <c r="Q22" i="1"/>
  <c r="R676" i="1"/>
  <c r="Q676" i="1"/>
  <c r="Q675" i="1"/>
  <c r="R675" i="1"/>
  <c r="R1464" i="1"/>
  <c r="Q1464" i="1"/>
  <c r="Q38" i="1"/>
  <c r="S38" i="1"/>
  <c r="R389" i="1"/>
  <c r="Q389" i="1"/>
  <c r="R1771" i="1"/>
  <c r="Q1771" i="1"/>
  <c r="S222" i="1"/>
  <c r="R222" i="1"/>
  <c r="Q1607" i="1"/>
  <c r="R1607" i="1"/>
  <c r="R1385" i="1"/>
  <c r="Q1385" i="1"/>
  <c r="S1593" i="1"/>
  <c r="Q1593" i="1"/>
  <c r="Q1817" i="1"/>
  <c r="R1817" i="1"/>
  <c r="Q133" i="1"/>
  <c r="S133" i="1"/>
  <c r="S365" i="1"/>
  <c r="R365" i="1"/>
  <c r="Q1763" i="1"/>
  <c r="R1763" i="1"/>
  <c r="Q1783" i="1"/>
  <c r="S1783" i="1"/>
  <c r="R54" i="1"/>
  <c r="S54" i="1"/>
  <c r="R214" i="1"/>
  <c r="Q214" i="1"/>
  <c r="R164" i="1"/>
  <c r="Q164" i="1"/>
  <c r="Q1312" i="1"/>
  <c r="R1312" i="1"/>
  <c r="Q485" i="1"/>
  <c r="S485" i="1"/>
  <c r="S1128" i="1"/>
  <c r="Q1128" i="1"/>
  <c r="Q1544" i="1"/>
  <c r="R1544" i="1"/>
  <c r="R778" i="1"/>
  <c r="Q778" i="1"/>
  <c r="Q414" i="1"/>
  <c r="R414" i="1"/>
  <c r="Q453" i="1"/>
  <c r="S453" i="1"/>
  <c r="Q27" i="1"/>
  <c r="R27" i="1"/>
  <c r="R893" i="1"/>
  <c r="Q893" i="1"/>
  <c r="R213" i="1"/>
  <c r="S213" i="1"/>
  <c r="Q1111" i="1"/>
  <c r="R1111" i="1"/>
  <c r="S829" i="1"/>
  <c r="Q829" i="1"/>
  <c r="R1696" i="1"/>
  <c r="S1696" i="1"/>
  <c r="R866" i="1"/>
  <c r="Q866" i="1"/>
  <c r="S101" i="1"/>
  <c r="Q101" i="1"/>
  <c r="R737" i="1"/>
  <c r="R1105" i="1"/>
  <c r="R1209" i="1"/>
  <c r="R61" i="1"/>
  <c r="R1871" i="1"/>
  <c r="Q986" i="1"/>
  <c r="S986" i="1"/>
  <c r="Q1420" i="1"/>
  <c r="R1075" i="1"/>
  <c r="R519" i="1"/>
  <c r="R948" i="1"/>
  <c r="Q1396" i="1"/>
  <c r="R1565" i="1"/>
  <c r="Q252" i="1"/>
  <c r="Q219" i="1"/>
  <c r="R865" i="1"/>
  <c r="S1275" i="1"/>
  <c r="R1488" i="1"/>
  <c r="S546" i="1"/>
  <c r="Q1046" i="1"/>
  <c r="Q479" i="1"/>
  <c r="R1185" i="1"/>
  <c r="S1223" i="1"/>
  <c r="R1795" i="1"/>
  <c r="R1698" i="1"/>
  <c r="R1442" i="1"/>
  <c r="R943" i="1"/>
  <c r="S667" i="1"/>
  <c r="R1380" i="1"/>
  <c r="Q64" i="1"/>
  <c r="S2011" i="1"/>
  <c r="S1397" i="1"/>
  <c r="S782" i="1"/>
  <c r="S693" i="1"/>
  <c r="Q576" i="1"/>
  <c r="R1428" i="1"/>
  <c r="S1740" i="1"/>
  <c r="R496" i="1"/>
  <c r="R1827" i="1"/>
  <c r="S831" i="1"/>
  <c r="Q515" i="1"/>
  <c r="Q426" i="1"/>
  <c r="S426" i="1"/>
  <c r="R1832" i="1"/>
  <c r="S1832" i="1"/>
  <c r="S315" i="1"/>
  <c r="R441" i="1"/>
  <c r="R544" i="1"/>
  <c r="Q1501" i="1"/>
  <c r="R128" i="1"/>
  <c r="R1017" i="1"/>
  <c r="Q147" i="1"/>
  <c r="R1414" i="1"/>
  <c r="S560" i="1"/>
  <c r="R1038" i="1"/>
  <c r="R1848" i="1"/>
  <c r="S1723" i="1"/>
  <c r="R1438" i="1"/>
  <c r="Q1601" i="1"/>
  <c r="R1640" i="1"/>
  <c r="R919" i="1"/>
  <c r="Q407" i="1"/>
  <c r="S1802" i="1"/>
  <c r="S31" i="1"/>
  <c r="R447" i="1"/>
  <c r="S81" i="1"/>
  <c r="R557" i="1"/>
  <c r="R207" i="1"/>
  <c r="R666" i="1"/>
  <c r="Q1918" i="1"/>
  <c r="R40" i="1"/>
  <c r="R1706" i="1"/>
  <c r="S1976" i="1"/>
  <c r="S1502" i="1"/>
  <c r="R1726" i="1"/>
  <c r="S977" i="1"/>
  <c r="S616" i="1"/>
  <c r="S1949" i="1"/>
  <c r="S1590" i="1"/>
  <c r="Q979" i="1"/>
  <c r="Q1229" i="1"/>
  <c r="R120" i="1"/>
  <c r="R847" i="1"/>
  <c r="R985" i="1"/>
  <c r="S1566" i="1"/>
  <c r="R265" i="1"/>
  <c r="R1856" i="1"/>
  <c r="R263" i="1"/>
  <c r="R1279" i="1"/>
  <c r="S402" i="1"/>
  <c r="R1071" i="1"/>
  <c r="R1365" i="1"/>
  <c r="R1476" i="1"/>
  <c r="S1843" i="1"/>
  <c r="R1497" i="1"/>
  <c r="S336" i="1"/>
  <c r="R1516" i="1"/>
  <c r="R1176" i="1"/>
  <c r="R624" i="1"/>
  <c r="Q657" i="1"/>
  <c r="S242" i="1"/>
  <c r="R1399" i="1"/>
  <c r="S1091" i="1"/>
  <c r="S507" i="1"/>
  <c r="Q1309" i="1"/>
  <c r="R247" i="1"/>
  <c r="S1932" i="1"/>
  <c r="R424" i="1"/>
  <c r="R1610" i="1"/>
  <c r="R1108" i="1"/>
  <c r="Q640" i="1"/>
  <c r="R876" i="1"/>
  <c r="S1099" i="1"/>
  <c r="R552" i="1"/>
  <c r="S490" i="1"/>
  <c r="R473" i="1"/>
  <c r="R788" i="1"/>
  <c r="S443" i="1"/>
  <c r="R1571" i="1"/>
  <c r="Q1317" i="1"/>
  <c r="R1592" i="1"/>
  <c r="S848" i="1"/>
  <c r="R1346" i="1"/>
  <c r="R21" i="1"/>
  <c r="R331" i="1"/>
  <c r="S899" i="1"/>
  <c r="S1906" i="1"/>
  <c r="R696" i="1"/>
  <c r="S662" i="1"/>
  <c r="R1313" i="1"/>
  <c r="S439" i="1"/>
  <c r="R375" i="1"/>
  <c r="S1295" i="1"/>
  <c r="S1731" i="1"/>
  <c r="S889" i="1"/>
  <c r="R1950" i="1"/>
  <c r="R53" i="1"/>
  <c r="S613" i="1"/>
  <c r="R60" i="1"/>
  <c r="R1284" i="1"/>
  <c r="R412" i="1"/>
  <c r="Q907" i="1"/>
  <c r="Q1226" i="1"/>
  <c r="R1123" i="1"/>
  <c r="Q668" i="1"/>
  <c r="R1754" i="1"/>
  <c r="R1732" i="1"/>
  <c r="Q573" i="1"/>
  <c r="S196" i="1"/>
  <c r="S1136" i="1"/>
  <c r="Q68" i="1"/>
  <c r="R93" i="1"/>
  <c r="Q770" i="1"/>
  <c r="R1946" i="1"/>
  <c r="R527" i="1"/>
  <c r="S285" i="1"/>
  <c r="R763" i="1"/>
  <c r="R1576" i="1"/>
  <c r="R933" i="1"/>
  <c r="R517" i="1"/>
  <c r="Q706" i="1"/>
  <c r="R596" i="1"/>
  <c r="Q204" i="1"/>
  <c r="R892" i="1"/>
  <c r="R1492" i="1"/>
  <c r="R254" i="1"/>
  <c r="R1167" i="1"/>
  <c r="R1416" i="1"/>
  <c r="R603" i="1"/>
  <c r="Q508" i="1"/>
  <c r="R857" i="1"/>
  <c r="R1532" i="1"/>
  <c r="Q505" i="1"/>
  <c r="S1512" i="1"/>
  <c r="S1892" i="1"/>
  <c r="R405" i="1"/>
  <c r="Q1388" i="1"/>
  <c r="R1325" i="1"/>
  <c r="S127" i="1"/>
  <c r="S319" i="1"/>
  <c r="R927" i="1"/>
  <c r="R852" i="1"/>
  <c r="S1155" i="1"/>
  <c r="R1100" i="1"/>
  <c r="R1644" i="1"/>
  <c r="Q183" i="1"/>
  <c r="R775" i="1"/>
  <c r="R1463" i="1"/>
  <c r="S1081" i="1"/>
  <c r="Q354" i="1"/>
  <c r="S498" i="1"/>
  <c r="R1578" i="1"/>
  <c r="Q189" i="1"/>
  <c r="R1194" i="1"/>
  <c r="R1656" i="1"/>
  <c r="R51" i="1"/>
  <c r="S1110" i="1"/>
  <c r="R1154" i="1"/>
  <c r="Q579" i="1"/>
  <c r="Q877" i="1"/>
  <c r="R1001" i="1"/>
  <c r="R953" i="1"/>
  <c r="S1825" i="1"/>
  <c r="Q1807" i="1"/>
  <c r="R565" i="1"/>
  <c r="R1335" i="1"/>
  <c r="Q532" i="1"/>
  <c r="R1331" i="1"/>
  <c r="R47" i="1"/>
  <c r="S303" i="1"/>
  <c r="S1984" i="1"/>
  <c r="S35" i="1"/>
  <c r="Q1530" i="1"/>
  <c r="S1597" i="1"/>
  <c r="R80" i="1"/>
  <c r="R1632" i="1"/>
  <c r="R235" i="1"/>
  <c r="R1323" i="1"/>
  <c r="R1454" i="1"/>
  <c r="R1251" i="1"/>
  <c r="R1986" i="1"/>
  <c r="Q663" i="1"/>
  <c r="S712" i="1"/>
  <c r="R314" i="1"/>
  <c r="S1120" i="1"/>
  <c r="R1014" i="1"/>
  <c r="R1788" i="1"/>
  <c r="Q1757" i="1"/>
  <c r="R469" i="1"/>
  <c r="S1061" i="1"/>
  <c r="R648" i="1"/>
  <c r="S864" i="1"/>
  <c r="Q1440" i="1"/>
  <c r="R862" i="1"/>
  <c r="R998" i="1"/>
  <c r="S1505" i="1"/>
  <c r="R592" i="1"/>
  <c r="S306" i="1"/>
  <c r="R1022" i="1"/>
  <c r="S230" i="1"/>
  <c r="R130" i="1"/>
  <c r="R617" i="1"/>
  <c r="R752" i="1"/>
  <c r="R1638" i="1"/>
  <c r="S1166" i="1"/>
  <c r="R374" i="1"/>
  <c r="Q990" i="1"/>
  <c r="R1939" i="1"/>
  <c r="R694" i="1"/>
  <c r="R1831" i="1"/>
  <c r="Q1830" i="1"/>
  <c r="R42" i="1"/>
  <c r="R409" i="1"/>
  <c r="Q1322" i="1"/>
  <c r="S1580" i="1"/>
  <c r="R246" i="1"/>
  <c r="Q1268" i="1"/>
  <c r="R1972" i="1"/>
  <c r="Q1407" i="1"/>
  <c r="R969" i="1"/>
  <c r="S690" i="1"/>
  <c r="R1233" i="1"/>
  <c r="R1559" i="1"/>
  <c r="R1618" i="1"/>
  <c r="R499" i="1"/>
  <c r="R556" i="1"/>
  <c r="Q1916" i="1"/>
  <c r="Q526" i="1"/>
  <c r="R1477" i="1"/>
  <c r="R487" i="1"/>
  <c r="R1087" i="1"/>
  <c r="R1041" i="1"/>
  <c r="S466" i="1"/>
  <c r="R786" i="1"/>
  <c r="Q730" i="1"/>
  <c r="S417" i="1"/>
  <c r="R1065" i="1"/>
  <c r="Q1655" i="1"/>
  <c r="R1423" i="1"/>
  <c r="S1521" i="1"/>
  <c r="R1637" i="1"/>
  <c r="R1471" i="1"/>
  <c r="R1688" i="1"/>
  <c r="R188" i="1"/>
  <c r="S1613" i="1"/>
  <c r="R887" i="1"/>
  <c r="R332" i="1"/>
  <c r="Q512" i="1"/>
  <c r="Q1525" i="1"/>
  <c r="R906" i="1"/>
  <c r="R117" i="1"/>
  <c r="R1244" i="1"/>
  <c r="Q2000" i="1"/>
  <c r="R1025" i="1"/>
  <c r="R1936" i="1"/>
  <c r="R727" i="1"/>
  <c r="Q1026" i="1"/>
  <c r="Q103" i="1"/>
  <c r="R1316" i="1"/>
  <c r="R711" i="1"/>
  <c r="S1439" i="1"/>
  <c r="R750" i="1"/>
  <c r="Q1985" i="1"/>
  <c r="R131" i="1"/>
  <c r="R386" i="1"/>
  <c r="R651" i="1"/>
  <c r="R1589" i="1"/>
  <c r="R1243" i="1"/>
  <c r="R460" i="1"/>
  <c r="S1814" i="1"/>
  <c r="R1021" i="1"/>
  <c r="S635" i="1"/>
  <c r="R1191" i="1"/>
  <c r="Q1341" i="1"/>
  <c r="Q832" i="1"/>
  <c r="Q1053" i="1"/>
  <c r="S1789" i="1"/>
  <c r="R274" i="1"/>
  <c r="R1891" i="1"/>
  <c r="R1308" i="1"/>
  <c r="Q957" i="1"/>
  <c r="R376" i="1"/>
  <c r="R1441" i="1"/>
  <c r="R450" i="1"/>
  <c r="R1859" i="1"/>
  <c r="Q1029" i="1"/>
  <c r="Q384" i="1"/>
  <c r="S70" i="1"/>
  <c r="R1411" i="1"/>
  <c r="R1622" i="1"/>
  <c r="Q1712" i="1"/>
  <c r="Q1348" i="1"/>
  <c r="S641" i="1"/>
  <c r="R1548" i="1"/>
  <c r="R904" i="1"/>
  <c r="S406" i="1"/>
  <c r="R33" i="1"/>
  <c r="R398" i="1"/>
  <c r="R1799" i="1"/>
  <c r="Q1466" i="1"/>
  <c r="Q697" i="1"/>
  <c r="R1999" i="1"/>
  <c r="Q1142" i="1"/>
  <c r="R1646" i="1"/>
  <c r="R145" i="1"/>
  <c r="R1402" i="1"/>
  <c r="S1342" i="1"/>
  <c r="R633" i="1"/>
  <c r="S1766" i="1"/>
  <c r="R118" i="1"/>
  <c r="Q470" i="1"/>
  <c r="R1255" i="1"/>
  <c r="R211" i="1"/>
  <c r="S1709" i="1"/>
  <c r="S1175" i="1"/>
  <c r="Q1239" i="1"/>
  <c r="Q156" i="1"/>
  <c r="Q671" i="1"/>
  <c r="Q421" i="1"/>
  <c r="R801" i="1"/>
  <c r="S483" i="1"/>
  <c r="R162" i="1"/>
  <c r="R1749" i="1"/>
  <c r="R233" i="1"/>
  <c r="Q351" i="1"/>
  <c r="S735" i="1"/>
  <c r="S1044" i="1"/>
  <c r="R584" i="1"/>
  <c r="Q543" i="1"/>
  <c r="R880" i="1"/>
  <c r="R1351" i="1"/>
  <c r="S1485" i="1"/>
  <c r="R1861" i="1"/>
  <c r="S1653" i="1"/>
  <c r="S964" i="1"/>
  <c r="R1352" i="1"/>
  <c r="R655" i="1"/>
  <c r="Q934" i="1"/>
  <c r="Q1549" i="1"/>
  <c r="Q1660" i="1"/>
  <c r="S1821" i="1"/>
  <c r="Q742" i="1"/>
  <c r="R562" i="1"/>
  <c r="R278" i="1"/>
  <c r="Q166" i="1"/>
  <c r="S607" i="1"/>
  <c r="R430" i="1"/>
  <c r="R713" i="1"/>
  <c r="R1089" i="1"/>
  <c r="S146" i="1"/>
  <c r="R695" i="1"/>
  <c r="S1310" i="1"/>
  <c r="R1039" i="1"/>
  <c r="R1434" i="1"/>
  <c r="R522" i="1"/>
  <c r="S1375" i="1"/>
  <c r="Q1007" i="1"/>
  <c r="Q1294" i="1"/>
  <c r="S1326" i="1"/>
  <c r="R451" i="1"/>
  <c r="S591" i="1"/>
  <c r="S1639" i="1"/>
  <c r="R1868" i="1"/>
  <c r="R918" i="1"/>
  <c r="R30" i="1"/>
  <c r="Q1274" i="1"/>
  <c r="Q720" i="1"/>
  <c r="R434" i="1"/>
  <c r="Q1951" i="1"/>
  <c r="R180" i="1"/>
  <c r="R1794" i="1"/>
  <c r="Q494" i="1"/>
  <c r="R1756" i="1"/>
  <c r="S1960" i="1"/>
  <c r="R1940" i="1"/>
  <c r="R1596" i="1"/>
  <c r="S41" i="1"/>
  <c r="R1854" i="1"/>
  <c r="S1738" i="1"/>
  <c r="R1363" i="1"/>
  <c r="R1690" i="1"/>
  <c r="R1755" i="1"/>
  <c r="R1198" i="1"/>
  <c r="R382" i="1"/>
  <c r="Q1819" i="1"/>
  <c r="R87" i="1"/>
  <c r="Q589" i="1"/>
  <c r="R1296" i="1"/>
  <c r="R656" i="1"/>
  <c r="S1203" i="1"/>
  <c r="Q1361" i="1"/>
  <c r="R1902" i="1"/>
  <c r="Q1287" i="1"/>
  <c r="Q1156" i="1"/>
  <c r="S240" i="1"/>
  <c r="Q259" i="1"/>
  <c r="S1835" i="1"/>
  <c r="S1811" i="1"/>
  <c r="S1963" i="1"/>
  <c r="Q34" i="1"/>
  <c r="R531" i="1"/>
  <c r="R401" i="1"/>
  <c r="R718" i="1"/>
  <c r="R437" i="1"/>
  <c r="Q665" i="1"/>
  <c r="Q1182" i="1"/>
  <c r="R798" i="1"/>
  <c r="S1816" i="1"/>
  <c r="S1769" i="1"/>
  <c r="Q599" i="1"/>
  <c r="R1452" i="1"/>
  <c r="R1992" i="1"/>
  <c r="Q1997" i="1"/>
  <c r="R991" i="1"/>
  <c r="S330" i="1"/>
  <c r="S89" i="1"/>
  <c r="Q593" i="1"/>
  <c r="R1654" i="1"/>
  <c r="R281" i="1"/>
  <c r="R1628" i="1"/>
  <c r="R1927" i="1"/>
  <c r="S630" i="1"/>
  <c r="R215" i="1"/>
  <c r="R717" i="1"/>
  <c r="Q1364" i="1"/>
  <c r="S1882" i="1"/>
  <c r="R1478" i="1"/>
  <c r="Q1735" i="1"/>
  <c r="R288" i="1"/>
  <c r="R1269" i="1"/>
  <c r="Q839" i="1"/>
  <c r="R1910" i="1"/>
  <c r="R1161" i="1"/>
  <c r="R1174" i="1"/>
  <c r="R989" i="1"/>
  <c r="R913" i="1"/>
  <c r="R1866" i="1"/>
  <c r="R1744" i="1"/>
  <c r="R1262" i="1"/>
  <c r="R1113" i="1"/>
  <c r="R1292" i="1"/>
  <c r="R165" i="1"/>
  <c r="Q121" i="1"/>
  <c r="R334" i="1"/>
  <c r="S1124" i="1"/>
  <c r="R674" i="1"/>
  <c r="S1270" i="1"/>
  <c r="Q1514" i="1"/>
  <c r="R1248" i="1"/>
  <c r="R1569" i="1"/>
  <c r="Q284" i="1"/>
  <c r="S1009" i="1"/>
  <c r="R71" i="1"/>
  <c r="Q1080" i="1"/>
  <c r="S65" i="1"/>
  <c r="R1767" i="1"/>
  <c r="R1224" i="1"/>
  <c r="R1747" i="1"/>
  <c r="R1410" i="1"/>
  <c r="R1562" i="1"/>
  <c r="Q916" i="1"/>
  <c r="S1718" i="1"/>
  <c r="R1517" i="1"/>
  <c r="R954" i="1"/>
  <c r="R340" i="1"/>
  <c r="R1803" i="1"/>
  <c r="S445" i="1"/>
  <c r="R1237" i="1"/>
  <c r="R1092" i="1"/>
  <c r="S1227" i="1"/>
  <c r="S167" i="1"/>
  <c r="S1201" i="1"/>
  <c r="S1841" i="1"/>
  <c r="R243" i="1"/>
  <c r="R1753" i="1"/>
  <c r="R898" i="1"/>
  <c r="S842" i="1"/>
  <c r="R371" i="1"/>
  <c r="S677" i="1"/>
  <c r="R754" i="1"/>
  <c r="R1490" i="1"/>
  <c r="R286" i="1"/>
  <c r="R679" i="1"/>
  <c r="R1098" i="1"/>
  <c r="S1307" i="1"/>
  <c r="S753" i="1"/>
  <c r="R381" i="1"/>
  <c r="Q1929" i="1"/>
  <c r="R220" i="1"/>
  <c r="R1162" i="1"/>
  <c r="R295" i="1"/>
  <c r="R1116" i="1"/>
  <c r="R1215" i="1"/>
  <c r="R608" i="1"/>
  <c r="R1957" i="1"/>
  <c r="R397" i="1"/>
  <c r="R949" i="1"/>
  <c r="S744" i="1"/>
  <c r="S1748" i="1"/>
  <c r="R1462" i="1"/>
  <c r="Q1332" i="1"/>
  <c r="R400" i="1"/>
  <c r="R1368" i="1"/>
  <c r="R341" i="1"/>
  <c r="S1048" i="1"/>
  <c r="S194" i="1"/>
  <c r="R997" i="1"/>
  <c r="S250" i="1"/>
  <c r="Q1379" i="1"/>
  <c r="R168" i="1"/>
  <c r="S1852" i="1"/>
  <c r="R1267" i="1"/>
  <c r="R1883" i="1"/>
  <c r="R903" i="1"/>
  <c r="Q1370" i="1"/>
  <c r="S872" i="1"/>
  <c r="R1371" i="1"/>
  <c r="R1531" i="1"/>
  <c r="R1901" i="1"/>
  <c r="R1513" i="1"/>
  <c r="R1633" i="1"/>
  <c r="R1662" i="1"/>
  <c r="R1721" i="1"/>
  <c r="Q446" i="1"/>
  <c r="R1894" i="1"/>
  <c r="R689" i="1"/>
  <c r="Q1062" i="1"/>
  <c r="R1624" i="1"/>
  <c r="S1188" i="1"/>
  <c r="R1127" i="1"/>
  <c r="R873" i="1"/>
  <c r="R410" i="1"/>
  <c r="Q212" i="1"/>
  <c r="Q307" i="1"/>
  <c r="R1172" i="1"/>
  <c r="S205" i="1"/>
  <c r="Q364" i="1"/>
  <c r="S1716" i="1"/>
  <c r="Q1836" i="1"/>
  <c r="R477" i="1"/>
  <c r="R1944" i="1"/>
  <c r="R151" i="1"/>
  <c r="R105" i="1"/>
  <c r="R914" i="1"/>
  <c r="Q1482" i="1"/>
  <c r="R1599" i="1"/>
  <c r="R449" i="1"/>
  <c r="R346" i="1"/>
  <c r="R825" i="1"/>
  <c r="R83" i="1"/>
  <c r="R799" i="1"/>
  <c r="R266" i="1"/>
  <c r="R1145" i="1"/>
  <c r="Q626" i="1"/>
  <c r="R1750" i="1"/>
  <c r="R1345" i="1"/>
  <c r="S1339" i="1"/>
  <c r="R1968" i="1"/>
  <c r="Q1790" i="1"/>
  <c r="S1928" i="1"/>
  <c r="R148" i="1"/>
  <c r="R1885" i="1"/>
  <c r="R199" i="1"/>
  <c r="R448" i="1"/>
  <c r="Q1289" i="1"/>
  <c r="R762" i="1"/>
  <c r="R231" i="1"/>
  <c r="S1587" i="1"/>
  <c r="R539" i="1"/>
  <c r="Q1187" i="1"/>
  <c r="R75" i="1"/>
  <c r="R1143" i="1"/>
  <c r="Q229" i="1"/>
  <c r="R820" i="1"/>
  <c r="R1151" i="1"/>
  <c r="Q1487" i="1"/>
  <c r="R520" i="1"/>
  <c r="S1083" i="1"/>
  <c r="R1828" i="1"/>
  <c r="R1005" i="1"/>
  <c r="Q491" i="1"/>
  <c r="R1324" i="1"/>
  <c r="R1157" i="1"/>
  <c r="R1765" i="1"/>
  <c r="R1415" i="1"/>
  <c r="S203" i="1"/>
  <c r="R567" i="1"/>
  <c r="Q631" i="1"/>
  <c r="R768" i="1"/>
  <c r="R1144" i="1"/>
  <c r="R578" i="1"/>
  <c r="Q1612" i="1"/>
  <c r="S672" i="1"/>
  <c r="R960" i="1"/>
  <c r="R1966" i="1"/>
  <c r="R1338" i="1"/>
  <c r="R501" i="1"/>
  <c r="R1165" i="1"/>
  <c r="S1672" i="1"/>
  <c r="R1115" i="1"/>
  <c r="R925" i="1"/>
  <c r="Q846" i="1"/>
  <c r="Q1393" i="1"/>
  <c r="S701" i="1"/>
  <c r="Q623" i="1"/>
  <c r="S514" i="1"/>
  <c r="Q1507" i="1"/>
  <c r="S1314" i="1"/>
  <c r="Q129" i="1"/>
  <c r="R136" i="1"/>
  <c r="R854" i="1"/>
  <c r="R609" i="1"/>
  <c r="S1496" i="1"/>
  <c r="Q966" i="1"/>
  <c r="R894" i="1"/>
  <c r="R1427" i="1"/>
  <c r="R1524" i="1"/>
  <c r="R566" i="1"/>
  <c r="R1895" i="1"/>
  <c r="R1585" i="1"/>
  <c r="Q193" i="1"/>
  <c r="R1851" i="1"/>
  <c r="R840" i="1"/>
  <c r="R1032" i="1"/>
  <c r="S523" i="1"/>
  <c r="R1500" i="1"/>
  <c r="S1378" i="1"/>
  <c r="R1094" i="1"/>
  <c r="R62" i="1"/>
  <c r="Q678" i="1"/>
  <c r="Q537" i="1"/>
  <c r="R1784" i="1"/>
  <c r="Q1615" i="1"/>
  <c r="R1935" i="1"/>
  <c r="R1305" i="1"/>
  <c r="R1330" i="1"/>
  <c r="S1278" i="1"/>
  <c r="R1687" i="1"/>
  <c r="S1529" i="1"/>
  <c r="R1070" i="1"/>
  <c r="Q745" i="1"/>
  <c r="S150" i="1"/>
  <c r="R1545" i="1"/>
  <c r="R209" i="1"/>
  <c r="R529" i="1"/>
  <c r="S1329" i="1"/>
  <c r="Q1665" i="1"/>
  <c r="R1386" i="1"/>
  <c r="R313" i="1"/>
  <c r="Q649" i="1"/>
  <c r="Q1283" i="1"/>
  <c r="Q1881" i="1"/>
  <c r="R403" i="1"/>
  <c r="S917" i="1"/>
  <c r="R1777" i="1"/>
  <c r="S91" i="1"/>
  <c r="R776" i="1"/>
  <c r="Q1135" i="1"/>
  <c r="R480" i="1"/>
  <c r="R1785" i="1"/>
  <c r="R387" i="1"/>
  <c r="R1252" i="1"/>
  <c r="S1713" i="1"/>
  <c r="S686" i="1"/>
  <c r="S1077" i="1"/>
  <c r="S936" i="1"/>
  <c r="S870" i="1"/>
  <c r="R126" i="1"/>
  <c r="Q1511" i="1"/>
  <c r="R897" i="1"/>
  <c r="R1863" i="1"/>
  <c r="R1694" i="1"/>
  <c r="S921" i="1"/>
  <c r="S1033" i="1"/>
  <c r="R1357" i="1"/>
  <c r="R703" i="1"/>
  <c r="R928" i="1"/>
  <c r="S619" i="1"/>
  <c r="R270" i="1"/>
  <c r="Q112" i="1"/>
  <c r="S132" i="1"/>
  <c r="R1220" i="1"/>
  <c r="R190" i="1"/>
  <c r="R298" i="1"/>
  <c r="R1231" i="1"/>
  <c r="Q356" i="1"/>
  <c r="Q882" i="1"/>
  <c r="Q724" i="1"/>
  <c r="S1693" i="1"/>
  <c r="R1797" i="1"/>
  <c r="S716" i="1"/>
  <c r="Q610" i="1"/>
  <c r="S50" i="1" l="1"/>
  <c r="R50" i="1"/>
  <c r="R1286" i="1"/>
  <c r="Q1286" i="1"/>
  <c r="R1230" i="1"/>
  <c r="Q1230" i="1"/>
  <c r="S1955" i="1"/>
  <c r="Q1955" i="1"/>
  <c r="Q561" i="1"/>
  <c r="R561" i="1"/>
  <c r="S238" i="1"/>
  <c r="Q238" i="1"/>
  <c r="S1006" i="1"/>
  <c r="Q1006" i="1"/>
  <c r="S721" i="1"/>
  <c r="Q721" i="1"/>
  <c r="R390" i="1"/>
  <c r="S390" i="1"/>
  <c r="R55" i="1"/>
  <c r="Q55" i="1"/>
  <c r="S1030" i="1"/>
  <c r="R1030" i="1"/>
  <c r="Q1398" i="1"/>
  <c r="S1398" i="1"/>
  <c r="R1974" i="1"/>
  <c r="Q1974" i="1"/>
  <c r="R337" i="1"/>
  <c r="S337" i="1"/>
  <c r="Q74" i="1"/>
  <c r="S74" i="1"/>
  <c r="S530" i="1"/>
  <c r="R530" i="1"/>
  <c r="S353" i="1"/>
  <c r="R353" i="1"/>
  <c r="S1752" i="1"/>
  <c r="Q1752" i="1"/>
  <c r="S577" i="1"/>
  <c r="R577" i="1"/>
  <c r="S1086" i="1"/>
  <c r="R1086" i="1"/>
  <c r="R1971" i="1"/>
  <c r="S1971" i="1"/>
  <c r="S1659" i="1"/>
  <c r="R1659" i="1"/>
  <c r="Q1858" i="1"/>
  <c r="R1858" i="1"/>
  <c r="Q1460" i="1"/>
  <c r="R1460" i="1"/>
  <c r="S1934" i="1"/>
  <c r="R1934" i="1"/>
  <c r="Q2006" i="1"/>
  <c r="S2006" i="1"/>
  <c r="Q1448" i="1"/>
  <c r="R1448" i="1"/>
  <c r="S392" i="1"/>
  <c r="R392" i="1"/>
  <c r="Q1967" i="1"/>
  <c r="R1967" i="1"/>
  <c r="Q1877" i="1"/>
  <c r="S1877" i="1"/>
  <c r="R1603" i="1"/>
  <c r="Q1603" i="1"/>
  <c r="R995" i="1"/>
  <c r="S995" i="1"/>
  <c r="S96" i="1"/>
  <c r="R96" i="1"/>
  <c r="R559" i="1"/>
  <c r="Q559" i="1"/>
  <c r="R1547" i="1"/>
  <c r="S1547" i="1"/>
  <c r="R792" i="1"/>
  <c r="S792" i="1"/>
  <c r="R1413" i="1"/>
  <c r="Q1413" i="1"/>
  <c r="R647" i="1"/>
  <c r="S647" i="1"/>
  <c r="S327" i="1"/>
  <c r="R327" i="1"/>
  <c r="R1164" i="1"/>
  <c r="Q1164" i="1"/>
  <c r="S1419" i="1"/>
  <c r="R1419" i="1"/>
  <c r="Q781" i="1"/>
  <c r="S781" i="1"/>
  <c r="R1150" i="1"/>
  <c r="Q1150" i="1"/>
  <c r="R1907" i="1"/>
  <c r="Q1907" i="1"/>
  <c r="S639" i="1"/>
  <c r="R639" i="1"/>
  <c r="S980" i="1"/>
  <c r="R980" i="1"/>
  <c r="S664" i="1"/>
  <c r="R664" i="1"/>
  <c r="R1019" i="1"/>
  <c r="Q1019" i="1"/>
  <c r="R1823" i="1"/>
  <c r="S1823" i="1"/>
  <c r="R1484" i="1"/>
  <c r="Q1484" i="1"/>
  <c r="R361" i="1"/>
  <c r="Q361" i="1"/>
  <c r="R952" i="1"/>
  <c r="S952" i="1"/>
  <c r="Q1509" i="1"/>
  <c r="S1509" i="1"/>
  <c r="R1114" i="1"/>
  <c r="S1114" i="1"/>
  <c r="R1406" i="1"/>
  <c r="S1406" i="1"/>
  <c r="S1461" i="1"/>
  <c r="R1461" i="1"/>
  <c r="S210" i="1"/>
  <c r="Q210" i="1"/>
  <c r="R223" i="1"/>
  <c r="S223" i="1"/>
  <c r="Q1207" i="1"/>
  <c r="R1207" i="1"/>
  <c r="S988" i="1"/>
  <c r="Q988" i="1"/>
  <c r="R95" i="1"/>
  <c r="Q95" i="1"/>
  <c r="Q595" i="1"/>
  <c r="R595" i="1"/>
  <c r="Q239" i="1"/>
  <c r="R239" i="1"/>
  <c r="S1212" i="1"/>
  <c r="R1212" i="1"/>
  <c r="R1674" i="1"/>
  <c r="Q1674" i="1"/>
  <c r="S1063" i="1"/>
  <c r="R1063" i="1"/>
  <c r="S761" i="1"/>
  <c r="R761" i="1"/>
  <c r="Q951" i="1"/>
  <c r="R951" i="1"/>
  <c r="R202" i="1"/>
  <c r="Q202" i="1"/>
  <c r="S293" i="1"/>
  <c r="R293" i="1"/>
  <c r="R1225" i="1"/>
  <c r="Q1225" i="1"/>
  <c r="Q97" i="1"/>
  <c r="S97" i="1"/>
  <c r="R652" i="1"/>
  <c r="Q652" i="1"/>
  <c r="Q555" i="1"/>
  <c r="R555" i="1"/>
  <c r="R1954" i="1"/>
  <c r="S1954" i="1"/>
  <c r="R1245" i="1"/>
  <c r="S1245" i="1"/>
  <c r="R1551" i="1"/>
  <c r="S1551" i="1"/>
  <c r="Q1648" i="1"/>
  <c r="R1648" i="1"/>
  <c r="Q1588" i="1"/>
  <c r="R1588" i="1"/>
  <c r="R1057" i="1"/>
  <c r="Q1057" i="1"/>
  <c r="S1701" i="1"/>
  <c r="R1701" i="1"/>
  <c r="Q1121" i="1"/>
  <c r="R1121" i="1"/>
  <c r="Q722" i="1"/>
  <c r="R722" i="1"/>
  <c r="S1952" i="1"/>
  <c r="R1952" i="1"/>
  <c r="S1616" i="1"/>
  <c r="R1616" i="1"/>
  <c r="R961" i="1"/>
  <c r="S961" i="1"/>
  <c r="R1303" i="1"/>
  <c r="S1303" i="1"/>
  <c r="Q823" i="1"/>
  <c r="S823" i="1"/>
  <c r="Q423" i="1"/>
  <c r="R423" i="1"/>
  <c r="R1253" i="1"/>
  <c r="Q1253" i="1"/>
  <c r="S1543" i="1"/>
  <c r="R1543" i="1"/>
  <c r="S1261" i="1"/>
  <c r="Q1261" i="1"/>
  <c r="S669" i="1"/>
  <c r="R669" i="1"/>
  <c r="S787" i="1"/>
  <c r="R787" i="1"/>
  <c r="Q123" i="1"/>
  <c r="S123" i="1"/>
  <c r="R1481" i="1"/>
  <c r="S1481" i="1"/>
  <c r="S1002" i="1"/>
  <c r="R1002" i="1"/>
  <c r="Q399" i="1"/>
  <c r="R399" i="1"/>
  <c r="R1908" i="1"/>
  <c r="S1908" i="1"/>
  <c r="Q940" i="1"/>
  <c r="R940" i="1"/>
  <c r="Q379" i="1"/>
  <c r="R379" i="1"/>
  <c r="S1058" i="1"/>
  <c r="R1058" i="1"/>
  <c r="S1623" i="1"/>
  <c r="R1623" i="1"/>
  <c r="Q174" i="1"/>
  <c r="R174" i="1"/>
  <c r="S63" i="1"/>
  <c r="R63" i="1"/>
  <c r="R161" i="1"/>
  <c r="Q161" i="1"/>
  <c r="S1981" i="1"/>
  <c r="Q1981" i="1"/>
  <c r="Q139" i="1"/>
  <c r="S139" i="1"/>
  <c r="R1158" i="1"/>
  <c r="Q1158" i="1"/>
  <c r="S790" i="1"/>
  <c r="Q790" i="1"/>
  <c r="R545" i="1"/>
  <c r="S545" i="1"/>
  <c r="R39" i="1"/>
  <c r="Q39" i="1"/>
  <c r="R2004" i="1"/>
  <c r="S2004" i="1"/>
  <c r="R1761" i="1"/>
  <c r="S1761" i="1"/>
  <c r="R702" i="1"/>
  <c r="Q702" i="1"/>
  <c r="Q766" i="1"/>
  <c r="R766" i="1"/>
  <c r="R1915" i="1"/>
  <c r="S1915" i="1"/>
  <c r="Q1847" i="1"/>
  <c r="S1847" i="1"/>
  <c r="S1510" i="1"/>
  <c r="R1510" i="1"/>
  <c r="R1636" i="1"/>
  <c r="S1636" i="1"/>
  <c r="Q816" i="1"/>
  <c r="S816" i="1"/>
  <c r="R352" i="1"/>
  <c r="S352" i="1"/>
  <c r="R965" i="1"/>
  <c r="S965" i="1"/>
  <c r="Q464" i="1"/>
  <c r="S464" i="1"/>
  <c r="R1990" i="1"/>
  <c r="Q1990" i="1"/>
  <c r="S725" i="1"/>
  <c r="Q725" i="1"/>
  <c r="R1458" i="1"/>
  <c r="Q1458" i="1"/>
  <c r="Q1675" i="1"/>
  <c r="S1675" i="1"/>
  <c r="S1515" i="1"/>
  <c r="R1515" i="1"/>
  <c r="S536" i="1"/>
  <c r="R536" i="1"/>
  <c r="R1180" i="1"/>
  <c r="Q1180" i="1"/>
  <c r="R282" i="1"/>
  <c r="Q282" i="1"/>
  <c r="Q1084" i="1"/>
  <c r="R1084" i="1"/>
  <c r="R1277" i="1"/>
  <c r="Q1277" i="1"/>
  <c r="R1344" i="1"/>
  <c r="Q1344" i="1"/>
  <c r="S1300" i="1"/>
  <c r="R1300" i="1"/>
  <c r="Q1109" i="1"/>
  <c r="R1109" i="1"/>
  <c r="R149" i="1"/>
  <c r="Q149" i="1"/>
  <c r="R660" i="1"/>
  <c r="S660" i="1"/>
  <c r="R1055" i="1"/>
  <c r="S1055" i="1"/>
  <c r="R1930" i="1"/>
  <c r="S1930" i="1"/>
  <c r="R588" i="1"/>
  <c r="S588" i="1"/>
  <c r="R956" i="1"/>
  <c r="S956" i="1"/>
  <c r="R650" i="1"/>
  <c r="S650" i="1"/>
  <c r="Q244" i="1"/>
  <c r="S244" i="1"/>
  <c r="R807" i="1"/>
  <c r="S807" i="1"/>
  <c r="S119" i="1"/>
  <c r="R119" i="1"/>
  <c r="R291" i="1"/>
  <c r="Q291" i="1"/>
  <c r="S1015" i="1"/>
  <c r="Q1015" i="1"/>
  <c r="S1372" i="1"/>
  <c r="R1372" i="1"/>
  <c r="Q521" i="1"/>
  <c r="R521" i="1"/>
  <c r="R910" i="1"/>
  <c r="Q910" i="1"/>
  <c r="S1362" i="1"/>
  <c r="Q1362" i="1"/>
  <c r="S73" i="1"/>
  <c r="R73" i="1"/>
  <c r="R110" i="1"/>
  <c r="Q110" i="1"/>
  <c r="Q1306" i="1"/>
  <c r="R1306" i="1"/>
  <c r="S1878" i="1"/>
  <c r="Q1878" i="1"/>
  <c r="R1983" i="1"/>
  <c r="Q1983" i="1"/>
  <c r="R86" i="1"/>
  <c r="Q86" i="1"/>
  <c r="S1214" i="1"/>
  <c r="R1214" i="1"/>
  <c r="Q1926" i="1"/>
  <c r="R1926" i="1"/>
  <c r="R1273" i="1"/>
  <c r="S1273" i="1"/>
  <c r="R273" i="1"/>
  <c r="Q273" i="1"/>
  <c r="Q614" i="1"/>
  <c r="S614" i="1"/>
  <c r="R1444" i="1"/>
  <c r="S1444" i="1"/>
  <c r="Q217" i="1"/>
  <c r="S217" i="1"/>
  <c r="Q1564" i="1"/>
  <c r="R1564" i="1"/>
  <c r="S554" i="1"/>
  <c r="R554" i="1"/>
  <c r="Q1328" i="1"/>
  <c r="R1328" i="1"/>
  <c r="Q1948" i="1"/>
  <c r="R1948" i="1"/>
  <c r="R1923" i="1"/>
  <c r="S1923" i="1"/>
  <c r="R66" i="1"/>
  <c r="Q66" i="1"/>
  <c r="R622" i="1"/>
  <c r="S622" i="1"/>
  <c r="Q1959" i="1"/>
  <c r="R1959" i="1"/>
  <c r="R1430" i="1"/>
  <c r="Q1430" i="1"/>
  <c r="S1846" i="1"/>
  <c r="R1846" i="1"/>
  <c r="R328" i="1"/>
  <c r="Q328" i="1"/>
  <c r="Q72" i="1"/>
  <c r="R72" i="1"/>
  <c r="R1903" i="1"/>
  <c r="Q1903" i="1"/>
  <c r="S258" i="1"/>
  <c r="R258" i="1"/>
  <c r="S1302" i="1"/>
  <c r="R1302" i="1"/>
  <c r="Q615" i="1"/>
  <c r="R615" i="1"/>
  <c r="R1228" i="1"/>
  <c r="Q1228" i="1"/>
  <c r="S1288" i="1"/>
  <c r="R1288" i="1"/>
  <c r="Q144" i="1"/>
  <c r="R144" i="1"/>
  <c r="S845" i="1"/>
  <c r="R845" i="1"/>
  <c r="Q1149" i="1"/>
  <c r="S1149" i="1"/>
  <c r="S1192" i="1"/>
  <c r="Q1192" i="1"/>
  <c r="R1068" i="1"/>
  <c r="Q1068" i="1"/>
  <c r="R912" i="1"/>
  <c r="S912" i="1"/>
  <c r="S1537" i="1"/>
  <c r="Q1537" i="1"/>
  <c r="R1412" i="1"/>
  <c r="S1412" i="1"/>
  <c r="R1355" i="1"/>
  <c r="S1355" i="1"/>
  <c r="Q1781" i="1"/>
  <c r="S1781" i="1"/>
  <c r="Q570" i="1"/>
  <c r="R570" i="1"/>
  <c r="Q1652" i="1"/>
  <c r="S1652" i="1"/>
  <c r="R179" i="1"/>
  <c r="Q179" i="1"/>
  <c r="Q1031" i="1"/>
  <c r="S1031" i="1"/>
  <c r="Q685" i="1"/>
  <c r="R685" i="1"/>
  <c r="Q1581" i="1"/>
  <c r="R1581" i="1"/>
  <c r="Q1343" i="1"/>
  <c r="R1343" i="1"/>
  <c r="R1715" i="1"/>
  <c r="Q1715" i="1"/>
  <c r="R359" i="1"/>
  <c r="Q359" i="1"/>
  <c r="R338" i="1"/>
  <c r="Q338" i="1"/>
  <c r="R85" i="1"/>
  <c r="S85" i="1"/>
  <c r="S1676" i="1"/>
  <c r="Q1676" i="1"/>
  <c r="Q1010" i="1"/>
  <c r="S1010" i="1"/>
  <c r="R1424" i="1"/>
  <c r="Q1424" i="1"/>
  <c r="S1634" i="1"/>
  <c r="R1634" i="1"/>
  <c r="S767" i="1"/>
  <c r="R767" i="1"/>
  <c r="S572" i="1"/>
  <c r="R572" i="1"/>
  <c r="R108" i="1"/>
  <c r="S108" i="1"/>
  <c r="R863" i="1"/>
  <c r="Q863" i="1"/>
  <c r="R1217" i="1"/>
  <c r="Q1217" i="1"/>
  <c r="Q1904" i="1"/>
  <c r="R1904" i="1"/>
  <c r="S1663" i="1"/>
  <c r="Q1663" i="1"/>
  <c r="Q290" i="1"/>
  <c r="S290" i="1"/>
  <c r="Q1241" i="1"/>
  <c r="R1241" i="1"/>
  <c r="Q791" i="1"/>
  <c r="R791" i="1"/>
  <c r="Q343" i="1"/>
  <c r="S343" i="1"/>
  <c r="R812" i="1"/>
  <c r="Q812" i="1"/>
  <c r="S236" i="1"/>
  <c r="Q236" i="1"/>
  <c r="S1131" i="1"/>
  <c r="R1131" i="1"/>
  <c r="S1796" i="1"/>
  <c r="R1796" i="1"/>
  <c r="R975" i="1"/>
  <c r="S975" i="1"/>
  <c r="S955" i="1"/>
  <c r="Q955" i="1"/>
  <c r="S2007" i="1"/>
  <c r="R2007" i="1"/>
  <c r="R249" i="1"/>
  <c r="Q249" i="1"/>
  <c r="R726" i="1"/>
  <c r="S726" i="1"/>
  <c r="R305" i="1"/>
  <c r="Q305" i="1"/>
  <c r="R302" i="1"/>
  <c r="Q302" i="1"/>
  <c r="R465" i="1"/>
  <c r="Q465" i="1"/>
  <c r="S601" i="1"/>
  <c r="Q601" i="1"/>
  <c r="Q1751" i="1"/>
  <c r="R1751" i="1"/>
  <c r="R582" i="1"/>
  <c r="Q582" i="1"/>
  <c r="R1697" i="1"/>
  <c r="Q1697" i="1"/>
  <c r="Q1271" i="1"/>
  <c r="R1271" i="1"/>
  <c r="Q1658" i="1"/>
  <c r="R1658" i="1"/>
  <c r="Q974" i="1"/>
  <c r="R974" i="1"/>
  <c r="R1459" i="1"/>
  <c r="S1459" i="1"/>
  <c r="R1334" i="1"/>
  <c r="Q1334" i="1"/>
  <c r="Q1975" i="1"/>
  <c r="S1975" i="1"/>
  <c r="S1729" i="1"/>
  <c r="Q1729" i="1"/>
  <c r="R1853" i="1"/>
  <c r="Q1853" i="1"/>
  <c r="Q1893" i="1"/>
  <c r="R1893" i="1"/>
  <c r="S1642" i="1"/>
  <c r="R1642" i="1"/>
  <c r="R360" i="1"/>
  <c r="S360" i="1"/>
  <c r="S104" i="1"/>
  <c r="R104" i="1"/>
  <c r="S1508" i="1"/>
  <c r="R1508" i="1"/>
  <c r="Q602" i="1"/>
  <c r="R602" i="1"/>
  <c r="Q1391" i="1"/>
  <c r="S1391" i="1"/>
  <c r="S1320" i="1"/>
  <c r="R1320" i="1"/>
  <c r="Q1337" i="1"/>
  <c r="R1337" i="1"/>
  <c r="R226" i="1"/>
  <c r="Q226" i="1"/>
  <c r="R1085" i="1"/>
  <c r="Q1085" i="1"/>
  <c r="R568" i="1"/>
  <c r="S568" i="1"/>
  <c r="Q1117" i="1"/>
  <c r="R1117" i="1"/>
  <c r="S1336" i="1"/>
  <c r="R1336" i="1"/>
  <c r="S1067" i="1"/>
  <c r="R1067" i="1"/>
  <c r="S459" i="1"/>
  <c r="R459" i="1"/>
  <c r="Q1119" i="1"/>
  <c r="R1119" i="1"/>
  <c r="S155" i="1"/>
  <c r="R155" i="1"/>
  <c r="S1095" i="1"/>
  <c r="Q1095" i="1"/>
  <c r="S1293" i="1"/>
  <c r="R1293" i="1"/>
  <c r="S1546" i="1"/>
  <c r="R1546" i="1"/>
  <c r="Q981" i="1"/>
  <c r="R981" i="1"/>
  <c r="Q1708" i="1"/>
  <c r="S1708" i="1"/>
  <c r="R429" i="1"/>
  <c r="S429" i="1"/>
  <c r="R1333" i="1"/>
  <c r="S1333" i="1"/>
  <c r="S472" i="1"/>
  <c r="R472" i="1"/>
  <c r="Q642" i="1"/>
  <c r="R642" i="1"/>
  <c r="S1876" i="1"/>
  <c r="R1876" i="1"/>
  <c r="S1409" i="1"/>
  <c r="Q1409" i="1"/>
  <c r="Q1964" i="1"/>
  <c r="R1964" i="1"/>
  <c r="Q1798" i="1"/>
  <c r="R1798" i="1"/>
  <c r="Q1367" i="1"/>
  <c r="R1367" i="1"/>
  <c r="S135" i="1"/>
  <c r="Q135" i="1"/>
  <c r="Q911" i="1"/>
  <c r="R911" i="1"/>
  <c r="R879" i="1"/>
  <c r="S879" i="1"/>
  <c r="S996" i="1"/>
  <c r="Q996" i="1"/>
  <c r="R1315" i="1"/>
  <c r="Q1315" i="1"/>
  <c r="S1886" i="1"/>
  <c r="Q1886" i="1"/>
  <c r="Q1472" i="1"/>
  <c r="R1472" i="1"/>
  <c r="S1736" i="1"/>
  <c r="R1736" i="1"/>
  <c r="Q1568" i="1"/>
  <c r="R1568" i="1"/>
  <c r="R380" i="1"/>
  <c r="S380" i="1"/>
  <c r="R52" i="1"/>
  <c r="Q52" i="1"/>
  <c r="Q1717" i="1"/>
  <c r="R1717" i="1"/>
  <c r="R1969" i="1"/>
  <c r="S1969" i="1"/>
  <c r="S378" i="1"/>
  <c r="Q378" i="1"/>
  <c r="R895" i="1"/>
  <c r="S895" i="1"/>
  <c r="R1668" i="1"/>
  <c r="Q1668" i="1"/>
  <c r="Q855" i="1"/>
  <c r="R855" i="1"/>
  <c r="R455" i="1"/>
  <c r="Q455" i="1"/>
  <c r="R1774" i="1"/>
  <c r="S1774" i="1"/>
  <c r="R324" i="1"/>
  <c r="Q324" i="1"/>
  <c r="S163" i="1"/>
  <c r="R163" i="1"/>
  <c r="R1994" i="1"/>
  <c r="Q1994" i="1"/>
  <c r="R1692" i="1"/>
  <c r="S1692" i="1"/>
  <c r="S1140" i="1"/>
  <c r="R1140" i="1"/>
  <c r="S1107" i="1"/>
  <c r="R1107" i="1"/>
  <c r="S1446" i="1"/>
  <c r="Q1446" i="1"/>
  <c r="R461" i="1"/>
  <c r="Q461" i="1"/>
  <c r="Q636" i="1"/>
  <c r="R636" i="1"/>
  <c r="S698" i="1"/>
  <c r="R698" i="1"/>
  <c r="Q322" i="1"/>
  <c r="R322" i="1"/>
  <c r="S643" i="1"/>
  <c r="Q643" i="1"/>
  <c r="Q100" i="1"/>
  <c r="R100" i="1"/>
  <c r="S261" i="1"/>
  <c r="R261" i="1"/>
  <c r="S746" i="1"/>
  <c r="R746" i="1"/>
  <c r="R967" i="1"/>
  <c r="S967" i="1"/>
  <c r="Q1445" i="1"/>
  <c r="R1445" i="1"/>
  <c r="S1629" i="1"/>
  <c r="R1629" i="1"/>
  <c r="S1272" i="1"/>
  <c r="R1272" i="1"/>
  <c r="Q1153" i="1"/>
  <c r="R1153" i="1"/>
  <c r="Q1298" i="1"/>
  <c r="S1298" i="1"/>
  <c r="Q1924" i="1"/>
  <c r="R1924" i="1"/>
  <c r="S26" i="1"/>
  <c r="Q26" i="1"/>
  <c r="Q43" i="1"/>
  <c r="S43" i="1"/>
  <c r="R1540" i="1"/>
  <c r="Q1540" i="1"/>
  <c r="R1049" i="1"/>
  <c r="Q1049" i="1"/>
  <c r="S774" i="1"/>
  <c r="R774" i="1"/>
  <c r="S1118" i="1"/>
  <c r="Q1118" i="1"/>
  <c r="R558" i="1"/>
  <c r="S558" i="1"/>
  <c r="R369" i="1"/>
  <c r="S369" i="1"/>
  <c r="S510" i="1"/>
  <c r="Q510" i="1"/>
  <c r="R1350" i="1"/>
  <c r="S1350" i="1"/>
  <c r="S58" i="1"/>
  <c r="Q58" i="1"/>
  <c r="Q345" i="1"/>
  <c r="R345" i="1"/>
  <c r="Q49" i="1"/>
  <c r="R49" i="1"/>
  <c r="S1390" i="1"/>
  <c r="Q1390" i="1"/>
  <c r="S1366" i="1"/>
  <c r="R1366" i="1"/>
  <c r="Q638" i="1"/>
  <c r="S638" i="1"/>
  <c r="R814" i="1"/>
  <c r="S814" i="1"/>
  <c r="R1321" i="1"/>
  <c r="S1321" i="1"/>
  <c r="R497" i="1"/>
  <c r="Q497" i="1"/>
  <c r="S569" i="1"/>
  <c r="R569" i="1"/>
  <c r="Q201" i="1"/>
  <c r="S201" i="1"/>
  <c r="Q1671" i="1"/>
  <c r="R1671" i="1"/>
  <c r="S1670" i="1"/>
  <c r="R1670" i="1"/>
  <c r="S297" i="1"/>
  <c r="Q297" i="1"/>
  <c r="Q1982" i="1"/>
  <c r="S1982" i="1"/>
  <c r="Q1691" i="1"/>
  <c r="R1691" i="1"/>
  <c r="R1403" i="1"/>
  <c r="S1403" i="1"/>
  <c r="R590" i="1"/>
  <c r="Q590" i="1"/>
  <c r="S1249" i="1"/>
  <c r="Q1249" i="1"/>
  <c r="Q1855" i="1"/>
  <c r="R1855" i="1"/>
  <c r="R2003" i="1"/>
  <c r="Q2003" i="1"/>
  <c r="S1054" i="1"/>
  <c r="R1054" i="1"/>
  <c r="Q1126" i="1"/>
  <c r="R1126" i="1"/>
  <c r="S1611" i="1"/>
  <c r="R1611" i="1"/>
  <c r="S784" i="1"/>
  <c r="R784" i="1"/>
  <c r="S264" i="1"/>
  <c r="R264" i="1"/>
  <c r="R102" i="1"/>
  <c r="S102" i="1"/>
  <c r="R1206" i="1"/>
  <c r="Q1206" i="1"/>
  <c r="S1899" i="1"/>
  <c r="R1899" i="1"/>
  <c r="S1829" i="1"/>
  <c r="R1829" i="1"/>
  <c r="R1400" i="1"/>
  <c r="S1400" i="1"/>
  <c r="Q1216" i="1"/>
  <c r="R1216" i="1"/>
  <c r="Q272" i="1"/>
  <c r="R272" i="1"/>
  <c r="R1666" i="1"/>
  <c r="S1666" i="1"/>
  <c r="S1392" i="1"/>
  <c r="R1392" i="1"/>
  <c r="Q583" i="1"/>
  <c r="S583" i="1"/>
  <c r="S342" i="1"/>
  <c r="Q342" i="1"/>
  <c r="Q972" i="1"/>
  <c r="R972" i="1"/>
  <c r="Q634" i="1"/>
  <c r="R634" i="1"/>
  <c r="R256" i="1"/>
  <c r="Q256" i="1"/>
  <c r="R1045" i="1"/>
  <c r="Q1045" i="1"/>
  <c r="Q1870" i="1"/>
  <c r="R1870" i="1"/>
  <c r="S23" i="1"/>
  <c r="R23" i="1"/>
  <c r="R408" i="1"/>
  <c r="S408" i="1"/>
  <c r="R436" i="1"/>
  <c r="S436" i="1"/>
  <c r="R251" i="1"/>
  <c r="Q251" i="1"/>
  <c r="Q869" i="1"/>
  <c r="R869" i="1"/>
  <c r="R186" i="1"/>
  <c r="S186" i="1"/>
  <c r="R283" i="1"/>
  <c r="S283" i="1"/>
  <c r="R1455" i="1"/>
  <c r="Q1455" i="1"/>
  <c r="Q1468" i="1"/>
  <c r="R1468" i="1"/>
  <c r="S1052" i="1"/>
  <c r="R1052" i="1"/>
  <c r="S1942" i="1"/>
  <c r="Q1942" i="1"/>
  <c r="R571" i="1"/>
  <c r="Q571" i="1"/>
  <c r="S1040" i="1"/>
  <c r="Q1040" i="1"/>
  <c r="Q789" i="1"/>
  <c r="R789" i="1"/>
  <c r="S492" i="1"/>
  <c r="R492" i="1"/>
  <c r="R1605" i="1"/>
  <c r="Q1605" i="1"/>
  <c r="R67" i="1"/>
  <c r="S67" i="1"/>
  <c r="R1956" i="1"/>
  <c r="S1956" i="1"/>
  <c r="Q661" i="1"/>
  <c r="R661" i="1"/>
  <c r="R1538" i="1"/>
  <c r="S1538" i="1"/>
  <c r="S1792" i="1"/>
  <c r="R1792" i="1"/>
  <c r="R99" i="1"/>
  <c r="S99" i="1"/>
  <c r="Q1256" i="1"/>
  <c r="R1256" i="1"/>
  <c r="R524" i="1"/>
  <c r="Q524" i="1"/>
  <c r="Q1221" i="1"/>
  <c r="R1221" i="1"/>
  <c r="S1479" i="1"/>
  <c r="R1479" i="1"/>
  <c r="S1259" i="1"/>
  <c r="R1259" i="1"/>
  <c r="Q618" i="1"/>
  <c r="R618" i="1"/>
  <c r="Q77" i="1"/>
  <c r="S77" i="1"/>
  <c r="R743" i="1"/>
  <c r="Q743" i="1"/>
  <c r="S383" i="1"/>
  <c r="R383" i="1"/>
  <c r="Q195" i="1"/>
  <c r="R195" i="1"/>
  <c r="R1758" i="1"/>
  <c r="S1758" i="1"/>
  <c r="R1290" i="1"/>
  <c r="S1290" i="1"/>
  <c r="Q502" i="1"/>
  <c r="R502" i="1"/>
  <c r="Q107" i="1"/>
  <c r="R107" i="1"/>
  <c r="Q1809" i="1"/>
  <c r="S1809" i="1"/>
  <c r="Q1586" i="1"/>
  <c r="R1586" i="1"/>
  <c r="R540" i="1"/>
  <c r="S540" i="1"/>
  <c r="R1473" i="1"/>
  <c r="S1473" i="1"/>
  <c r="S1381" i="1"/>
  <c r="Q1381" i="1"/>
  <c r="S76" i="1"/>
  <c r="Q76" i="1"/>
  <c r="R769" i="1"/>
  <c r="Q769" i="1"/>
  <c r="R1584" i="1"/>
  <c r="Q1584" i="1"/>
  <c r="Q444" i="1"/>
  <c r="R444" i="1"/>
  <c r="R586" i="1"/>
  <c r="S586" i="1"/>
  <c r="R1193" i="1"/>
  <c r="S1193" i="1"/>
  <c r="S1349" i="1"/>
  <c r="R1349" i="1"/>
  <c r="Q1897" i="1"/>
  <c r="S1897" i="1"/>
  <c r="Q1921" i="1"/>
  <c r="S1921" i="1"/>
  <c r="Q1129" i="1"/>
  <c r="R1129" i="1"/>
  <c r="S370" i="1"/>
  <c r="R370" i="1"/>
  <c r="Q1840" i="1"/>
  <c r="R1840" i="1"/>
  <c r="Q1177" i="1"/>
  <c r="S1177" i="1"/>
  <c r="Q1023" i="1"/>
  <c r="S1023" i="1"/>
  <c r="R759" i="1"/>
  <c r="Q759" i="1"/>
  <c r="Q279" i="1"/>
  <c r="S279" i="1"/>
  <c r="R1996" i="1"/>
  <c r="S1996" i="1"/>
  <c r="S1036" i="1"/>
  <c r="Q1036" i="1"/>
  <c r="S723" i="1"/>
  <c r="R723" i="1"/>
  <c r="R999" i="1"/>
  <c r="S999" i="1"/>
  <c r="Q1106" i="1"/>
  <c r="R1106" i="1"/>
  <c r="S809" i="1"/>
  <c r="Q809" i="1"/>
  <c r="R1456" i="1"/>
  <c r="S1456" i="1"/>
  <c r="Q79" i="1"/>
  <c r="R79" i="1"/>
  <c r="R1404" i="1"/>
  <c r="Q1404" i="1"/>
  <c r="R377" i="1"/>
  <c r="S377" i="1"/>
  <c r="S950" i="1"/>
  <c r="R950" i="1"/>
  <c r="S1973" i="1"/>
  <c r="R1973" i="1"/>
  <c r="Q241" i="1"/>
  <c r="S241" i="1"/>
  <c r="Q1641" i="1"/>
  <c r="S1641" i="1"/>
  <c r="S1254" i="1"/>
  <c r="R1254" i="1"/>
  <c r="Q1801" i="1"/>
  <c r="S1801" i="1"/>
  <c r="Q1190" i="1"/>
  <c r="S1190" i="1"/>
  <c r="R1377" i="1"/>
  <c r="Q1377" i="1"/>
  <c r="R1360" i="1"/>
  <c r="S1360" i="1"/>
  <c r="Q1556" i="1"/>
  <c r="R1556" i="1"/>
  <c r="Q329" i="1"/>
  <c r="R329" i="1"/>
  <c r="R438" i="1"/>
  <c r="Q438" i="1"/>
  <c r="S1395" i="1"/>
  <c r="R1395" i="1"/>
  <c r="R1486" i="1"/>
  <c r="S1486" i="1"/>
  <c r="Q1822" i="1"/>
  <c r="R1822" i="1"/>
  <c r="Q1737" i="1"/>
  <c r="R1737" i="1"/>
  <c r="Q1933" i="1"/>
  <c r="R1933" i="1"/>
  <c r="S2005" i="1"/>
  <c r="Q2005" i="1"/>
  <c r="R1779" i="1"/>
  <c r="S1779" i="1"/>
  <c r="R296" i="1"/>
  <c r="S296" i="1"/>
  <c r="R1598" i="1"/>
  <c r="Q1598" i="1"/>
  <c r="Q154" i="1"/>
  <c r="R154" i="1"/>
  <c r="R56" i="1"/>
  <c r="S56" i="1"/>
  <c r="R1387" i="1"/>
  <c r="S1387" i="1"/>
  <c r="S1965" i="1"/>
  <c r="R1965" i="1"/>
  <c r="Q1013" i="1"/>
  <c r="S1013" i="1"/>
  <c r="R600" i="1"/>
  <c r="S600" i="1"/>
  <c r="R1181" i="1"/>
  <c r="S1181" i="1"/>
  <c r="Q1739" i="1"/>
  <c r="S1739" i="1"/>
  <c r="R1304" i="1"/>
  <c r="Q1304" i="1"/>
  <c r="R1780" i="1"/>
  <c r="Q1780" i="1"/>
  <c r="R475" i="1"/>
  <c r="Q475" i="1"/>
  <c r="Q692" i="1"/>
  <c r="R692" i="1"/>
  <c r="R175" i="1"/>
  <c r="Q175" i="1"/>
  <c r="S503" i="1"/>
  <c r="R503" i="1"/>
  <c r="Q224" i="1"/>
  <c r="R224" i="1"/>
  <c r="R1561" i="1"/>
  <c r="Q1561" i="1"/>
  <c r="R1219" i="1"/>
  <c r="S1219" i="1"/>
  <c r="Q1495" i="1"/>
  <c r="R1495" i="1"/>
  <c r="R939" i="1"/>
  <c r="Q939" i="1"/>
  <c r="Q1683" i="1"/>
  <c r="S1683" i="1"/>
  <c r="S1431" i="1"/>
  <c r="R1431" i="1"/>
  <c r="R1575" i="1"/>
  <c r="Q1575" i="1"/>
  <c r="Q391" i="1"/>
  <c r="R391" i="1"/>
  <c r="S833" i="1"/>
  <c r="R833" i="1"/>
  <c r="S367" i="1"/>
  <c r="Q367" i="1"/>
  <c r="R169" i="1"/>
  <c r="Q169" i="1"/>
  <c r="S457" i="1"/>
  <c r="R457" i="1"/>
  <c r="Q158" i="1"/>
  <c r="R158" i="1"/>
  <c r="S177" i="1"/>
  <c r="Q177" i="1"/>
  <c r="S1925" i="1"/>
  <c r="Q1925" i="1"/>
  <c r="R1465" i="1"/>
  <c r="S1465" i="1"/>
  <c r="S1800" i="1"/>
  <c r="Q1800" i="1"/>
  <c r="S585" i="1"/>
  <c r="R585" i="1"/>
  <c r="Q1681" i="1"/>
  <c r="R1681" i="1"/>
  <c r="S646" i="1"/>
  <c r="R646" i="1"/>
  <c r="Q1862" i="1"/>
  <c r="S1862" i="1"/>
  <c r="R1450" i="1"/>
  <c r="S1450" i="1"/>
  <c r="S625" i="1"/>
  <c r="R625" i="1"/>
  <c r="Q137" i="1"/>
  <c r="S137" i="1"/>
  <c r="S78" i="1"/>
  <c r="R78" i="1"/>
  <c r="Q1993" i="1"/>
  <c r="S1993" i="1"/>
  <c r="S1134" i="1"/>
  <c r="R1134" i="1"/>
  <c r="S425" i="1"/>
  <c r="R425" i="1"/>
  <c r="S122" i="1"/>
  <c r="Q122" i="1"/>
  <c r="Q1382" i="1"/>
  <c r="S1382" i="1"/>
  <c r="S1467" i="1"/>
  <c r="R1467" i="1"/>
  <c r="S138" i="1"/>
  <c r="Q138" i="1"/>
  <c r="Q1884" i="1"/>
  <c r="S1884" i="1"/>
  <c r="R1627" i="1"/>
  <c r="S1627" i="1"/>
  <c r="Q294" i="1"/>
  <c r="R294" i="1"/>
  <c r="R1246" i="1"/>
  <c r="Q1246" i="1"/>
  <c r="S1491" i="1"/>
  <c r="R1491" i="1"/>
  <c r="R1875" i="1"/>
  <c r="Q1875" i="1"/>
  <c r="S838" i="1"/>
  <c r="R838" i="1"/>
  <c r="S200" i="1"/>
  <c r="Q200" i="1"/>
  <c r="Q393" i="1"/>
  <c r="R393" i="1"/>
  <c r="S926" i="1"/>
  <c r="Q926" i="1"/>
  <c r="S1451" i="1"/>
  <c r="R1451" i="1"/>
  <c r="R1069" i="1"/>
  <c r="S1069" i="1"/>
  <c r="Q1016" i="1"/>
  <c r="R1016" i="1"/>
  <c r="Q1535" i="1"/>
  <c r="R1535" i="1"/>
  <c r="Q861" i="1"/>
  <c r="R861" i="1"/>
  <c r="Q1088" i="1"/>
  <c r="S1088" i="1"/>
  <c r="Q783" i="1"/>
  <c r="R783" i="1"/>
  <c r="R551" i="1"/>
  <c r="Q551" i="1"/>
  <c r="S1583" i="1"/>
  <c r="R1583" i="1"/>
  <c r="R736" i="1"/>
  <c r="Q736" i="1"/>
  <c r="S1285" i="1"/>
  <c r="R1285" i="1"/>
  <c r="S218" i="1"/>
  <c r="Q218" i="1"/>
  <c r="Q535" i="1"/>
  <c r="R535" i="1"/>
  <c r="S538" i="1"/>
  <c r="R538" i="1"/>
  <c r="R493" i="1"/>
  <c r="S493" i="1"/>
  <c r="R805" i="1"/>
  <c r="S805" i="1"/>
  <c r="S575" i="1"/>
  <c r="R575" i="1"/>
  <c r="R525" i="1"/>
  <c r="S525" i="1"/>
  <c r="S187" i="1"/>
  <c r="R187" i="1"/>
  <c r="Q1669" i="1"/>
  <c r="R1669" i="1"/>
  <c r="Q1037" i="1"/>
  <c r="S1037" i="1"/>
  <c r="R885" i="1"/>
  <c r="S885" i="1"/>
  <c r="S729" i="1"/>
  <c r="R729" i="1"/>
  <c r="Q1604" i="1"/>
  <c r="S1604" i="1"/>
  <c r="S1684" i="1"/>
  <c r="R1684" i="1"/>
  <c r="S275" i="1"/>
  <c r="R275" i="1"/>
  <c r="S111" i="1"/>
  <c r="R111" i="1"/>
  <c r="Q983" i="1"/>
  <c r="S983" i="1"/>
  <c r="S1160" i="1"/>
  <c r="Q1160" i="1"/>
  <c r="S815" i="1"/>
  <c r="Q815" i="1"/>
  <c r="R1383" i="1"/>
  <c r="Q1383" i="1"/>
  <c r="R511" i="1"/>
  <c r="S511" i="1"/>
  <c r="R682" i="1"/>
  <c r="Q682" i="1"/>
  <c r="R1567" i="1"/>
  <c r="S1567" i="1"/>
  <c r="Q339" i="1"/>
  <c r="S339" i="1"/>
  <c r="Q116" i="1"/>
  <c r="R116" i="1"/>
  <c r="R796" i="1"/>
  <c r="S796" i="1"/>
  <c r="S1682" i="1"/>
  <c r="R1682" i="1"/>
  <c r="Q1519" i="1"/>
  <c r="R1519" i="1"/>
  <c r="S394" i="1"/>
  <c r="Q394" i="1"/>
  <c r="Q1247" i="1"/>
  <c r="R1247" i="1"/>
  <c r="R1489" i="1"/>
  <c r="S1489" i="1"/>
  <c r="Q1210" i="1"/>
  <c r="S1210" i="1"/>
  <c r="S1880" i="1"/>
  <c r="Q1880" i="1"/>
  <c r="R935" i="1"/>
  <c r="Q935" i="1"/>
  <c r="S1103" i="1"/>
  <c r="Q1103" i="1"/>
  <c r="R1148" i="1"/>
  <c r="Q1148" i="1"/>
  <c r="S140" i="1"/>
  <c r="Q140" i="1"/>
  <c r="R756" i="1"/>
  <c r="Q756" i="1"/>
  <c r="Q59" i="1"/>
  <c r="S59" i="1"/>
  <c r="S1762" i="1"/>
  <c r="R1762" i="1"/>
  <c r="R143" i="1"/>
  <c r="S143" i="1"/>
  <c r="S1436" i="1"/>
  <c r="Q1436" i="1"/>
  <c r="S533" i="1"/>
  <c r="R533" i="1"/>
  <c r="R299" i="1"/>
  <c r="S299" i="1"/>
  <c r="S795" i="1"/>
  <c r="R795" i="1"/>
  <c r="R806" i="1"/>
  <c r="Q806" i="1"/>
  <c r="R433" i="1"/>
  <c r="Q433" i="1"/>
  <c r="Q1879" i="1"/>
  <c r="S1879" i="1"/>
  <c r="Q1980" i="1"/>
  <c r="R1980" i="1"/>
  <c r="Q1435" i="1"/>
  <c r="R1435" i="1"/>
  <c r="S1208" i="1"/>
  <c r="R1208" i="1"/>
  <c r="R1931" i="1"/>
  <c r="Q1931" i="1"/>
  <c r="Q1250" i="1"/>
  <c r="R1250" i="1"/>
  <c r="Q1558" i="1"/>
  <c r="R1558" i="1"/>
  <c r="R1258" i="1"/>
  <c r="S1258" i="1"/>
  <c r="S1998" i="1"/>
  <c r="R1998" i="1"/>
  <c r="Q1909" i="1"/>
  <c r="R1909" i="1"/>
  <c r="R1631" i="1"/>
  <c r="S1631" i="1"/>
  <c r="Q942" i="1"/>
  <c r="S942" i="1"/>
  <c r="R1867" i="1"/>
  <c r="Q1867" i="1"/>
  <c r="R232" i="1"/>
  <c r="Q232" i="1"/>
  <c r="S1839" i="1"/>
  <c r="R1839" i="1"/>
  <c r="S1443" i="1"/>
  <c r="Q1443" i="1"/>
  <c r="R760" i="1"/>
  <c r="S760" i="1"/>
  <c r="S1205" i="1"/>
  <c r="R1205" i="1"/>
  <c r="R1394" i="1"/>
  <c r="S1394" i="1"/>
  <c r="R1536" i="1"/>
  <c r="S1536" i="1"/>
  <c r="S1860" i="1"/>
  <c r="R1860" i="1"/>
  <c r="Q304" i="1"/>
  <c r="R304" i="1"/>
  <c r="S1470" i="1"/>
  <c r="Q1470" i="1"/>
  <c r="R888" i="1"/>
  <c r="S888" i="1"/>
  <c r="Q920" i="1"/>
  <c r="S920" i="1"/>
  <c r="S632" i="1"/>
  <c r="R632" i="1"/>
  <c r="R1469" i="1"/>
  <c r="S1469" i="1"/>
  <c r="S621" i="1"/>
  <c r="Q621" i="1"/>
  <c r="R959" i="1"/>
  <c r="Q959" i="1"/>
  <c r="Q1060" i="1"/>
  <c r="R1060" i="1"/>
  <c r="S1426" i="1"/>
  <c r="Q1426" i="1"/>
  <c r="R1734" i="1"/>
  <c r="S1734" i="1"/>
  <c r="Q1004" i="1"/>
  <c r="S1004" i="1"/>
  <c r="Q267" i="1"/>
  <c r="S267" i="1"/>
  <c r="S1152" i="1"/>
  <c r="R1152" i="1"/>
  <c r="Q1685" i="1"/>
  <c r="R1685" i="1"/>
  <c r="S1557" i="1"/>
  <c r="R1557" i="1"/>
  <c r="Q1730" i="1"/>
  <c r="S1730" i="1"/>
  <c r="Q1554" i="1"/>
  <c r="R1554" i="1"/>
  <c r="R1647" i="1"/>
  <c r="Q1647" i="1"/>
  <c r="Q1722" i="1"/>
  <c r="S1722" i="1"/>
  <c r="S973" i="1"/>
  <c r="Q973" i="1"/>
  <c r="R1159" i="1"/>
  <c r="S1159" i="1"/>
  <c r="Q276" i="1"/>
  <c r="S276" i="1"/>
  <c r="S881" i="1"/>
  <c r="R881" i="1"/>
  <c r="R1962" i="1"/>
  <c r="Q1962" i="1"/>
  <c r="S245" i="1"/>
  <c r="R245" i="1"/>
  <c r="Q1425" i="1"/>
  <c r="S1425" i="1"/>
  <c r="Q549" i="1"/>
  <c r="S549" i="1"/>
  <c r="R268" i="1"/>
  <c r="Q268" i="1"/>
  <c r="R1327" i="1"/>
  <c r="Q1327" i="1"/>
  <c r="R946" i="1"/>
  <c r="S946" i="1"/>
  <c r="R719" i="1"/>
  <c r="S719" i="1"/>
  <c r="R1764" i="1"/>
  <c r="Q1764" i="1"/>
  <c r="S793" i="1"/>
  <c r="Q793" i="1"/>
  <c r="R1297" i="1"/>
  <c r="Q1297" i="1"/>
  <c r="R817" i="1"/>
  <c r="Q817" i="1"/>
  <c r="R1824" i="1"/>
  <c r="Q1824" i="1"/>
  <c r="Q57" i="1"/>
  <c r="R57" i="1"/>
  <c r="S1183" i="1"/>
  <c r="Q1183" i="1"/>
  <c r="S311" i="1"/>
  <c r="Q311" i="1"/>
  <c r="R1527" i="1"/>
  <c r="S1527" i="1"/>
  <c r="R300" i="1"/>
  <c r="Q300" i="1"/>
  <c r="R227" i="1"/>
  <c r="S227" i="1"/>
  <c r="Q1353" i="1"/>
  <c r="R1353" i="1"/>
  <c r="R1311" i="1"/>
  <c r="S1311" i="1"/>
  <c r="S415" i="1"/>
  <c r="Q415" i="1"/>
  <c r="R197" i="1"/>
  <c r="Q197" i="1"/>
  <c r="Q715" i="1"/>
  <c r="R715" i="1"/>
  <c r="R2009" i="1"/>
  <c r="Q2009" i="1"/>
  <c r="R1887" i="1"/>
  <c r="S1887" i="1"/>
  <c r="R362" i="1"/>
  <c r="S362" i="1"/>
  <c r="S992" i="1"/>
  <c r="R992" i="1"/>
  <c r="R1620" i="1"/>
  <c r="Q1620" i="1"/>
  <c r="Q2015" i="1"/>
  <c r="R2015" i="1"/>
  <c r="S1987" i="1"/>
  <c r="R1987" i="1"/>
  <c r="Q1677" i="1"/>
  <c r="S1677" i="1"/>
  <c r="Q1097" i="1"/>
  <c r="R1097" i="1"/>
  <c r="R707" i="1"/>
  <c r="Q707" i="1"/>
  <c r="R1417" i="1"/>
  <c r="Q1417" i="1"/>
  <c r="Q1195" i="1"/>
  <c r="R1195" i="1"/>
  <c r="Q178" i="1"/>
  <c r="S178" i="1"/>
  <c r="R841" i="1"/>
  <c r="S841" i="1"/>
  <c r="R886" i="1"/>
  <c r="Q886" i="1"/>
  <c r="S1833" i="1"/>
  <c r="R1833" i="1"/>
  <c r="S1896" i="1"/>
  <c r="Q1896" i="1"/>
  <c r="S945" i="1"/>
  <c r="R945" i="1"/>
  <c r="R1900" i="1"/>
  <c r="S1900" i="1"/>
  <c r="R24" i="1"/>
  <c r="S24" i="1"/>
  <c r="S452" i="1"/>
  <c r="R452" i="1"/>
  <c r="Q785" i="1"/>
  <c r="R785" i="1"/>
  <c r="R418" i="1"/>
  <c r="Q418" i="1"/>
  <c r="Q325" i="1"/>
  <c r="R325" i="1"/>
  <c r="S37" i="1"/>
  <c r="Q37" i="1"/>
  <c r="S905" i="1"/>
  <c r="R905" i="1"/>
  <c r="AB5" i="1" l="1"/>
  <c r="Z5" i="1"/>
  <c r="Z7" i="1"/>
  <c r="AB2" i="1"/>
  <c r="AA4" i="1"/>
  <c r="AA6" i="1"/>
  <c r="AA2" i="1"/>
  <c r="AA7" i="1"/>
  <c r="AA9" i="1"/>
  <c r="AA5" i="1"/>
  <c r="AA3" i="1"/>
  <c r="AB9" i="1"/>
  <c r="AB6" i="1"/>
  <c r="AB8" i="1"/>
  <c r="AB7" i="1"/>
  <c r="Z4" i="1"/>
  <c r="Z3" i="1"/>
  <c r="Z6" i="1"/>
  <c r="Z8" i="1"/>
  <c r="Z9" i="1"/>
  <c r="AA8" i="1"/>
  <c r="Z2" i="1"/>
  <c r="AB4" i="1"/>
  <c r="AB3" i="1"/>
  <c r="AC8" i="1" l="1"/>
  <c r="AE8" i="1"/>
  <c r="AD8" i="1"/>
  <c r="AD3" i="1"/>
  <c r="AE3" i="1"/>
  <c r="AC3" i="1"/>
  <c r="AD7" i="1"/>
  <c r="AE7" i="1"/>
  <c r="AC7" i="1"/>
  <c r="AC2" i="1"/>
  <c r="AE2" i="1"/>
  <c r="AD2" i="1"/>
  <c r="AD9" i="1"/>
  <c r="AC9" i="1"/>
  <c r="U78" i="1" s="1"/>
  <c r="AE9" i="1"/>
  <c r="AC6" i="1"/>
  <c r="AE6" i="1"/>
  <c r="AD6" i="1"/>
  <c r="AC4" i="1"/>
  <c r="AE4" i="1"/>
  <c r="AD4" i="1"/>
  <c r="AD5" i="1"/>
  <c r="AC5" i="1"/>
  <c r="AE5" i="1"/>
  <c r="U132" i="1" l="1"/>
  <c r="U56" i="1"/>
  <c r="U1190" i="1"/>
  <c r="U999" i="1"/>
  <c r="U986" i="1"/>
  <c r="U302" i="1"/>
  <c r="U1535" i="1"/>
  <c r="U1015" i="1"/>
  <c r="U1549" i="1"/>
  <c r="U135" i="1"/>
  <c r="U1494" i="1"/>
  <c r="U909" i="1"/>
  <c r="U486" i="1"/>
  <c r="U89" i="1"/>
  <c r="U1421" i="1"/>
  <c r="U1496" i="1"/>
  <c r="U73" i="1"/>
  <c r="U756" i="1"/>
  <c r="U471" i="1"/>
  <c r="U1542" i="1"/>
  <c r="U392" i="1"/>
  <c r="U775" i="1"/>
  <c r="U75" i="1"/>
  <c r="U422" i="1"/>
  <c r="U1799" i="1"/>
  <c r="U1505" i="1"/>
  <c r="U693" i="1"/>
  <c r="U1972" i="1"/>
  <c r="U2007" i="1"/>
  <c r="U1438" i="1"/>
  <c r="U862" i="1"/>
  <c r="U1203" i="1"/>
  <c r="U782" i="1"/>
  <c r="U153" i="1"/>
  <c r="U973" i="1"/>
  <c r="U1272" i="1"/>
  <c r="U468" i="1"/>
  <c r="U387" i="1"/>
  <c r="U1856" i="1"/>
  <c r="U1032" i="1"/>
  <c r="U48" i="1"/>
  <c r="U635" i="1"/>
  <c r="U1150" i="1"/>
  <c r="U1061" i="1"/>
  <c r="U1144" i="1"/>
  <c r="U1939" i="1"/>
  <c r="U1477" i="1"/>
  <c r="U930" i="1"/>
  <c r="U643" i="1"/>
  <c r="U1523" i="1"/>
  <c r="U288" i="1"/>
  <c r="U860" i="1"/>
  <c r="U1766" i="1"/>
  <c r="U721" i="1"/>
  <c r="U1628" i="1"/>
  <c r="U803" i="1"/>
  <c r="U1791" i="1"/>
  <c r="U522" i="1"/>
  <c r="U1118" i="1"/>
  <c r="U1818" i="1"/>
  <c r="U925" i="1"/>
  <c r="U828" i="1"/>
  <c r="U1633" i="1"/>
  <c r="U187" i="1"/>
  <c r="U1659" i="1"/>
  <c r="U2004" i="1"/>
  <c r="U1583" i="1"/>
  <c r="U256" i="1"/>
  <c r="U483" i="1"/>
  <c r="U179" i="1"/>
  <c r="U1960" i="1"/>
  <c r="U1688" i="1"/>
  <c r="U1264" i="1"/>
  <c r="U780" i="1"/>
  <c r="U260" i="1"/>
  <c r="U268" i="1"/>
  <c r="U1580" i="1"/>
  <c r="U1307" i="1"/>
  <c r="U530" i="1"/>
  <c r="U1362" i="1"/>
  <c r="U705" i="1"/>
  <c r="U1269" i="1"/>
  <c r="U892" i="1"/>
  <c r="U980" i="1"/>
  <c r="U1183" i="1"/>
  <c r="U1566" i="1"/>
  <c r="U1233" i="1"/>
  <c r="U698" i="1"/>
  <c r="U1188" i="1"/>
  <c r="U415" i="1"/>
  <c r="U795" i="1"/>
  <c r="U1211" i="1"/>
  <c r="U1831" i="1"/>
  <c r="U98" i="1"/>
  <c r="U556" i="1"/>
  <c r="U872" i="1"/>
  <c r="U1230" i="1"/>
  <c r="U1634" i="1"/>
  <c r="U1898" i="1"/>
  <c r="U253" i="1"/>
  <c r="U630" i="1"/>
  <c r="U1052" i="1"/>
  <c r="U39" i="1"/>
  <c r="U651" i="1"/>
  <c r="U1011" i="1"/>
  <c r="U1403" i="1"/>
  <c r="U1927" i="1"/>
  <c r="U308" i="1"/>
  <c r="U654" i="1"/>
  <c r="U952" i="1"/>
  <c r="U1266" i="1"/>
  <c r="U1682" i="1"/>
  <c r="U1938" i="1"/>
  <c r="U321" i="1"/>
  <c r="U1333" i="1"/>
  <c r="U1769" i="1"/>
  <c r="U509" i="1"/>
  <c r="U1389" i="1"/>
  <c r="U1925" i="1"/>
  <c r="U124" i="1"/>
  <c r="U1752" i="1"/>
  <c r="U1621" i="1"/>
  <c r="U412" i="1"/>
  <c r="U349" i="1"/>
  <c r="U477" i="1"/>
  <c r="U1387" i="1"/>
  <c r="U283" i="1"/>
  <c r="U738" i="1"/>
  <c r="U228" i="1"/>
  <c r="U931" i="1"/>
  <c r="U1866" i="1"/>
  <c r="U150" i="1"/>
  <c r="U184" i="1"/>
  <c r="U80" i="1"/>
  <c r="U814" i="1"/>
  <c r="U1512" i="1"/>
  <c r="U1944" i="1"/>
  <c r="U411" i="1"/>
  <c r="U172" i="1"/>
  <c r="U2005" i="1"/>
  <c r="U1821" i="1"/>
  <c r="U1469" i="1"/>
  <c r="U1085" i="1"/>
  <c r="U701" i="1"/>
  <c r="U317" i="1"/>
  <c r="U1941" i="1"/>
  <c r="U1653" i="1"/>
  <c r="U1397" i="1"/>
  <c r="U1157" i="1"/>
  <c r="U669" i="1"/>
  <c r="U249" i="1"/>
  <c r="U41" i="1"/>
  <c r="U1894" i="1"/>
  <c r="U1778" i="1"/>
  <c r="U1610" i="1"/>
  <c r="U1394" i="1"/>
  <c r="U1214" i="1"/>
  <c r="U1014" i="1"/>
  <c r="U824" i="1"/>
  <c r="U676" i="1"/>
  <c r="U560" i="1"/>
  <c r="U436" i="1"/>
  <c r="U142" i="1"/>
  <c r="U30" i="1"/>
  <c r="U1867" i="1"/>
  <c r="U1631" i="1"/>
  <c r="U1371" i="1"/>
  <c r="U1067" i="1"/>
  <c r="U935" i="1"/>
  <c r="U759" i="1"/>
  <c r="U619" i="1"/>
  <c r="U311" i="1"/>
  <c r="U1788" i="1"/>
  <c r="U1292" i="1"/>
  <c r="U896" i="1"/>
  <c r="U784" i="1"/>
  <c r="U917" i="1"/>
  <c r="U385" i="1"/>
  <c r="U157" i="1"/>
  <c r="U1970" i="1"/>
  <c r="U1838" i="1"/>
  <c r="U1686" i="1"/>
  <c r="U1602" i="1"/>
  <c r="U1318" i="1"/>
  <c r="U1146" i="1"/>
  <c r="U994" i="1"/>
  <c r="U786" i="1"/>
  <c r="U658" i="1"/>
  <c r="U424" i="1"/>
  <c r="U194" i="1"/>
  <c r="U46" i="1"/>
  <c r="U1859" i="1"/>
  <c r="U1707" i="1"/>
  <c r="U1347" i="1"/>
  <c r="U1083" i="1"/>
  <c r="U943" i="1"/>
  <c r="U743" i="1"/>
  <c r="U571" i="1"/>
  <c r="U295" i="1"/>
  <c r="U1684" i="1"/>
  <c r="U1036" i="1"/>
  <c r="U870" i="1"/>
  <c r="U546" i="1"/>
  <c r="U314" i="1"/>
  <c r="U1357" i="1"/>
  <c r="U1005" i="1"/>
  <c r="U149" i="1"/>
  <c r="U1134" i="1"/>
  <c r="U1747" i="1"/>
  <c r="U991" i="1"/>
  <c r="U1284" i="1"/>
  <c r="U1041" i="1"/>
  <c r="U755" i="1"/>
  <c r="U1812" i="1"/>
  <c r="U1508" i="1"/>
  <c r="U330" i="1"/>
  <c r="U400" i="1"/>
  <c r="U196" i="1"/>
  <c r="U44" i="1"/>
  <c r="U427" i="1"/>
  <c r="U323" i="1"/>
  <c r="U155" i="1"/>
  <c r="U2016" i="1"/>
  <c r="U1880" i="1"/>
  <c r="U1784" i="1"/>
  <c r="U1592" i="1"/>
  <c r="U1344" i="1"/>
  <c r="U1200" i="1"/>
  <c r="U908" i="1"/>
  <c r="U550" i="1"/>
  <c r="U344" i="1"/>
  <c r="U96" i="1"/>
  <c r="U1288" i="1"/>
  <c r="U1140" i="1"/>
  <c r="U167" i="1"/>
  <c r="U1039" i="1"/>
  <c r="U1467" i="1"/>
  <c r="U1963" i="1"/>
  <c r="U1086" i="1"/>
  <c r="U1222" i="1"/>
  <c r="U1626" i="1"/>
  <c r="U465" i="1"/>
  <c r="U821" i="1"/>
  <c r="U1217" i="1"/>
  <c r="U1449" i="1"/>
  <c r="U1945" i="1"/>
  <c r="U104" i="1"/>
  <c r="U1976" i="1"/>
  <c r="U1196" i="1"/>
  <c r="U1596" i="1"/>
  <c r="U611" i="1"/>
  <c r="U1127" i="1"/>
  <c r="U1419" i="1"/>
  <c r="U1863" i="1"/>
  <c r="U902" i="1"/>
  <c r="U1326" i="1"/>
  <c r="U1998" i="1"/>
  <c r="U457" i="1"/>
  <c r="U729" i="1"/>
  <c r="U1089" i="1"/>
  <c r="U1313" i="1"/>
  <c r="U1461" i="1"/>
  <c r="U1789" i="1"/>
  <c r="U728" i="1"/>
  <c r="U1648" i="1"/>
  <c r="U583" i="1"/>
  <c r="U1195" i="1"/>
  <c r="U94" i="1"/>
  <c r="U1466" i="1"/>
  <c r="U1429" i="1"/>
  <c r="U1639" i="1"/>
  <c r="U596" i="1"/>
  <c r="U792" i="1"/>
  <c r="U886" i="1"/>
  <c r="U954" i="1"/>
  <c r="U1124" i="1"/>
  <c r="U1476" i="1"/>
  <c r="U1764" i="1"/>
  <c r="U159" i="1"/>
  <c r="U367" i="1"/>
  <c r="U447" i="1"/>
  <c r="U627" i="1"/>
  <c r="U679" i="1"/>
  <c r="U767" i="1"/>
  <c r="U835" i="1"/>
  <c r="U975" i="1"/>
  <c r="U1043" i="1"/>
  <c r="U1191" i="1"/>
  <c r="U1251" i="1"/>
  <c r="U1399" i="1"/>
  <c r="U1563" i="1"/>
  <c r="U1771" i="1"/>
  <c r="U1843" i="1"/>
  <c r="U1919" i="1"/>
  <c r="U26" i="1"/>
  <c r="U58" i="1"/>
  <c r="U138" i="1"/>
  <c r="U220" i="1"/>
  <c r="U342" i="1"/>
  <c r="U492" i="1"/>
  <c r="U624" i="1"/>
  <c r="U688" i="1"/>
  <c r="U778" i="1"/>
  <c r="U820" i="1"/>
  <c r="U948" i="1"/>
  <c r="U1054" i="1"/>
  <c r="U1122" i="1"/>
  <c r="U1198" i="1"/>
  <c r="U1254" i="1"/>
  <c r="U1366" i="1"/>
  <c r="U1510" i="1"/>
  <c r="U1618" i="1"/>
  <c r="U1678" i="1"/>
  <c r="U1718" i="1"/>
  <c r="U1802" i="1"/>
  <c r="U1882" i="1"/>
  <c r="U1934" i="1"/>
  <c r="U37" i="1"/>
  <c r="U145" i="1"/>
  <c r="U213" i="1"/>
  <c r="U313" i="1"/>
  <c r="U565" i="1"/>
  <c r="U837" i="1"/>
  <c r="U1001" i="1"/>
  <c r="U716" i="1"/>
  <c r="U844" i="1"/>
  <c r="U878" i="1"/>
  <c r="U938" i="1"/>
  <c r="U1164" i="1"/>
  <c r="U1436" i="1"/>
  <c r="U1692" i="1"/>
  <c r="U1820" i="1"/>
  <c r="U199" i="1"/>
  <c r="U375" i="1"/>
  <c r="U603" i="1"/>
  <c r="U639" i="1"/>
  <c r="U707" i="1"/>
  <c r="U771" i="1"/>
  <c r="U847" i="1"/>
  <c r="U963" i="1"/>
  <c r="U1047" i="1"/>
  <c r="U1107" i="1"/>
  <c r="U1275" i="1"/>
  <c r="U1383" i="1"/>
  <c r="U1531" i="1"/>
  <c r="U1715" i="1"/>
  <c r="U1835" i="1"/>
  <c r="U1875" i="1"/>
  <c r="U22" i="1"/>
  <c r="U50" i="1"/>
  <c r="U122" i="1"/>
  <c r="U202" i="1"/>
  <c r="U352" i="1"/>
  <c r="U454" i="1"/>
  <c r="U544" i="1"/>
  <c r="U632" i="1"/>
  <c r="U666" i="1"/>
  <c r="U710" i="1"/>
  <c r="U790" i="1"/>
  <c r="U880" i="1"/>
  <c r="U982" i="1"/>
  <c r="U1098" i="1"/>
  <c r="U1154" i="1"/>
  <c r="U1242" i="1"/>
  <c r="U1338" i="1"/>
  <c r="U1446" i="1"/>
  <c r="U1582" i="1"/>
  <c r="U1642" i="1"/>
  <c r="U1738" i="1"/>
  <c r="U1806" i="1"/>
  <c r="U1878" i="1"/>
  <c r="U1910" i="1"/>
  <c r="U1986" i="1"/>
  <c r="U101" i="1"/>
  <c r="U225" i="1"/>
  <c r="U273" i="1"/>
  <c r="U417" i="1"/>
  <c r="U893" i="1"/>
  <c r="U1057" i="1"/>
  <c r="U1277" i="1"/>
  <c r="U1377" i="1"/>
  <c r="U1405" i="1"/>
  <c r="U1553" i="1"/>
  <c r="U1709" i="1"/>
  <c r="U1841" i="1"/>
  <c r="U2001" i="1"/>
  <c r="U305" i="1"/>
  <c r="U377" i="1"/>
  <c r="U621" i="1"/>
  <c r="U833" i="1"/>
  <c r="U1077" i="1"/>
  <c r="U1261" i="1"/>
  <c r="U1409" i="1"/>
  <c r="U1569" i="1"/>
  <c r="U1705" i="1"/>
  <c r="U1845" i="1"/>
  <c r="U1973" i="1"/>
  <c r="U1571" i="1"/>
  <c r="U222" i="1"/>
  <c r="U140" i="1"/>
  <c r="U60" i="1"/>
  <c r="U291" i="1"/>
  <c r="U91" i="1"/>
  <c r="U1808" i="1"/>
  <c r="U1720" i="1"/>
  <c r="U1368" i="1"/>
  <c r="U1112" i="1"/>
  <c r="U346" i="1"/>
  <c r="U788" i="1"/>
  <c r="U887" i="1"/>
  <c r="U1562" i="1"/>
  <c r="U250" i="1"/>
  <c r="U923" i="1"/>
  <c r="U714" i="1"/>
  <c r="U1149" i="1"/>
  <c r="U1830" i="1"/>
  <c r="U1912" i="1"/>
  <c r="U898" i="1"/>
  <c r="U434" i="1"/>
  <c r="U1695" i="1"/>
  <c r="U1404" i="1"/>
  <c r="U9" i="1"/>
  <c r="U1248" i="1"/>
  <c r="U1905" i="1"/>
  <c r="U1773" i="1"/>
  <c r="U1661" i="1"/>
  <c r="U1433" i="1"/>
  <c r="U369" i="1"/>
  <c r="U1965" i="1"/>
  <c r="U1777" i="1"/>
  <c r="U1533" i="1"/>
  <c r="U1325" i="1"/>
  <c r="U653" i="1"/>
  <c r="U1501" i="1"/>
  <c r="U525" i="1"/>
  <c r="U1854" i="1"/>
  <c r="U1046" i="1"/>
  <c r="U1599" i="1"/>
  <c r="U1239" i="1"/>
  <c r="U859" i="1"/>
  <c r="U1988" i="1"/>
  <c r="U1768" i="1"/>
  <c r="U764" i="1"/>
  <c r="U1641" i="1"/>
  <c r="U1109" i="1"/>
  <c r="U901" i="1"/>
  <c r="U1518" i="1"/>
  <c r="U940" i="1"/>
  <c r="U462" i="1"/>
  <c r="U1975" i="1"/>
  <c r="U1499" i="1"/>
  <c r="U1247" i="1"/>
  <c r="U911" i="1"/>
  <c r="U1316" i="1"/>
  <c r="U634" i="1"/>
  <c r="U1675" i="1"/>
  <c r="U899" i="1"/>
  <c r="U1091" i="1"/>
  <c r="U1849" i="1"/>
  <c r="U1165" i="1"/>
  <c r="U605" i="1"/>
  <c r="U2010" i="1"/>
  <c r="U1218" i="1"/>
  <c r="U292" i="1"/>
  <c r="U1627" i="1"/>
  <c r="U1231" i="1"/>
  <c r="U667" i="1"/>
  <c r="U31" i="1"/>
  <c r="U1772" i="1"/>
  <c r="U1400" i="1"/>
  <c r="U380" i="1"/>
  <c r="U516" i="1"/>
  <c r="U746" i="1"/>
  <c r="U1136" i="1"/>
  <c r="U1336" i="1"/>
  <c r="U1488" i="1"/>
  <c r="U1536" i="1"/>
  <c r="U1672" i="1"/>
  <c r="U35" i="1"/>
  <c r="U28" i="1"/>
  <c r="U1949" i="1"/>
  <c r="U1837" i="1"/>
  <c r="U1713" i="1"/>
  <c r="U1557" i="1"/>
  <c r="U1529" i="1"/>
  <c r="U1349" i="1"/>
  <c r="U1293" i="1"/>
  <c r="U1017" i="1"/>
  <c r="U885" i="1"/>
  <c r="U641" i="1"/>
  <c r="U445" i="1"/>
  <c r="U405" i="1"/>
  <c r="U285" i="1"/>
  <c r="U1917" i="1"/>
  <c r="U1689" i="1"/>
  <c r="U1613" i="1"/>
  <c r="U1565" i="1"/>
  <c r="U1441" i="1"/>
  <c r="U1237" i="1"/>
  <c r="U1081" i="1"/>
  <c r="U741" i="1"/>
  <c r="U613" i="1"/>
  <c r="U242" i="1"/>
  <c r="U856" i="1"/>
  <c r="U1024" i="1"/>
  <c r="U1848" i="1"/>
  <c r="U163" i="1"/>
  <c r="U238" i="1"/>
  <c r="U1605" i="1"/>
  <c r="U1401" i="1"/>
  <c r="U1205" i="1"/>
  <c r="U921" i="1"/>
  <c r="U809" i="1"/>
  <c r="U725" i="1"/>
  <c r="U577" i="1"/>
  <c r="U2009" i="1"/>
  <c r="U1729" i="1"/>
  <c r="U1671" i="1"/>
  <c r="U1793" i="1"/>
  <c r="U1250" i="1"/>
  <c r="U1967" i="1"/>
  <c r="U227" i="1"/>
  <c r="U867" i="1"/>
  <c r="U1093" i="1"/>
  <c r="U1171" i="1"/>
  <c r="U1004" i="1"/>
  <c r="U841" i="1"/>
  <c r="U1314" i="1"/>
  <c r="U1899" i="1"/>
  <c r="U1384" i="1"/>
  <c r="U585" i="1"/>
  <c r="U1515" i="1"/>
  <c r="U203" i="1"/>
  <c r="U176" i="1"/>
  <c r="U1937" i="1"/>
  <c r="U1677" i="1"/>
  <c r="U1161" i="1"/>
  <c r="U781" i="1"/>
  <c r="U301" i="1"/>
  <c r="U45" i="1"/>
  <c r="U1710" i="1"/>
  <c r="U1078" i="1"/>
  <c r="U198" i="1"/>
  <c r="U1683" i="1"/>
  <c r="U1391" i="1"/>
  <c r="U791" i="1"/>
  <c r="U1948" i="1"/>
  <c r="U116" i="1"/>
  <c r="U99" i="1"/>
  <c r="U1080" i="1"/>
  <c r="U609" i="1"/>
  <c r="U1444" i="1"/>
  <c r="U960" i="1"/>
  <c r="U466" i="1"/>
  <c r="U246" i="1"/>
  <c r="U340" i="1"/>
  <c r="U230" i="1"/>
  <c r="U148" i="1"/>
  <c r="U108" i="1"/>
  <c r="U235" i="1"/>
  <c r="U1816" i="1"/>
  <c r="U1736" i="1"/>
  <c r="U1616" i="1"/>
  <c r="U1520" i="1"/>
  <c r="U1392" i="1"/>
  <c r="U1320" i="1"/>
  <c r="U1240" i="1"/>
  <c r="U1120" i="1"/>
  <c r="U1008" i="1"/>
  <c r="U840" i="1"/>
  <c r="U686" i="1"/>
  <c r="U490" i="1"/>
  <c r="U216" i="1"/>
  <c r="U84" i="1"/>
  <c r="U584" i="1"/>
  <c r="U1920" i="1"/>
  <c r="U964" i="1"/>
  <c r="U1252" i="1"/>
  <c r="U1876" i="1"/>
  <c r="U527" i="1"/>
  <c r="U987" i="1"/>
  <c r="U1143" i="1"/>
  <c r="U1395" i="1"/>
  <c r="U1623" i="1"/>
  <c r="U1891" i="1"/>
  <c r="U732" i="1"/>
  <c r="U1550" i="1"/>
  <c r="U1994" i="1"/>
  <c r="U409" i="1"/>
  <c r="U569" i="1"/>
  <c r="U1345" i="1"/>
  <c r="U1473" i="1"/>
  <c r="U1649" i="1"/>
  <c r="U506" i="1"/>
  <c r="U1656" i="1"/>
  <c r="U912" i="1"/>
  <c r="U175" i="1"/>
  <c r="U739" i="1"/>
  <c r="U1323" i="1"/>
  <c r="U1587" i="1"/>
  <c r="U162" i="1"/>
  <c r="U1094" i="1"/>
  <c r="U1178" i="1"/>
  <c r="U1526" i="1"/>
  <c r="U1670" i="1"/>
  <c r="U513" i="1"/>
  <c r="U1629" i="1"/>
  <c r="U1981" i="1"/>
  <c r="U1456" i="1"/>
  <c r="U267" i="1"/>
  <c r="U1412" i="1"/>
  <c r="U683" i="1"/>
  <c r="U54" i="1"/>
  <c r="U166" i="1"/>
  <c r="U1298" i="1"/>
  <c r="U1586" i="1"/>
  <c r="U1245" i="1"/>
  <c r="U1541" i="1"/>
  <c r="U1645" i="1"/>
  <c r="U218" i="1"/>
  <c r="U562" i="1"/>
  <c r="U664" i="1"/>
  <c r="U734" i="1"/>
  <c r="U852" i="1"/>
  <c r="U1380" i="1"/>
  <c r="U1636" i="1"/>
  <c r="U1700" i="1"/>
  <c r="U1796" i="1"/>
  <c r="U63" i="1"/>
  <c r="U207" i="1"/>
  <c r="U319" i="1"/>
  <c r="U495" i="1"/>
  <c r="U607" i="1"/>
  <c r="U723" i="1"/>
  <c r="U807" i="1"/>
  <c r="U883" i="1"/>
  <c r="U967" i="1"/>
  <c r="U1063" i="1"/>
  <c r="U1151" i="1"/>
  <c r="U1295" i="1"/>
  <c r="U1375" i="1"/>
  <c r="U1479" i="1"/>
  <c r="U1555" i="1"/>
  <c r="U1723" i="1"/>
  <c r="U1823" i="1"/>
  <c r="U1871" i="1"/>
  <c r="U1983" i="1"/>
  <c r="U130" i="1"/>
  <c r="U182" i="1"/>
  <c r="U326" i="1"/>
  <c r="U382" i="1"/>
  <c r="U450" i="1"/>
  <c r="U538" i="1"/>
  <c r="U568" i="1"/>
  <c r="U650" i="1"/>
  <c r="U672" i="1"/>
  <c r="U850" i="1"/>
  <c r="U888" i="1"/>
  <c r="U958" i="1"/>
  <c r="U1030" i="1"/>
  <c r="U1102" i="1"/>
  <c r="U1166" i="1"/>
  <c r="U1290" i="1"/>
  <c r="U1342" i="1"/>
  <c r="U1426" i="1"/>
  <c r="U1490" i="1"/>
  <c r="U1574" i="1"/>
  <c r="U1650" i="1"/>
  <c r="U1742" i="1"/>
  <c r="U1782" i="1"/>
  <c r="U1810" i="1"/>
  <c r="U1922" i="1"/>
  <c r="U1954" i="1"/>
  <c r="U1990" i="1"/>
  <c r="U65" i="1"/>
  <c r="U113" i="1"/>
  <c r="U245" i="1"/>
  <c r="U277" i="1"/>
  <c r="U365" i="1"/>
  <c r="U441" i="1"/>
  <c r="U637" i="1"/>
  <c r="U805" i="1"/>
  <c r="U580" i="1"/>
  <c r="U690" i="1"/>
  <c r="U1020" i="1"/>
  <c r="U1676" i="1"/>
  <c r="U1740" i="1"/>
  <c r="U119" i="1"/>
  <c r="U263" i="1"/>
  <c r="U335" i="1"/>
  <c r="U439" i="1"/>
  <c r="U503" i="1"/>
  <c r="U731" i="1"/>
  <c r="U831" i="1"/>
  <c r="U971" i="1"/>
  <c r="U1027" i="1"/>
  <c r="U1159" i="1"/>
  <c r="U1227" i="1"/>
  <c r="U1299" i="1"/>
  <c r="U1483" i="1"/>
  <c r="U1559" i="1"/>
  <c r="U1703" i="1"/>
  <c r="U1731" i="1"/>
  <c r="U1827" i="1"/>
  <c r="U1851" i="1"/>
  <c r="U2003" i="1"/>
  <c r="U134" i="1"/>
  <c r="U186" i="1"/>
  <c r="U240" i="1"/>
  <c r="U334" i="1"/>
  <c r="U394" i="1"/>
  <c r="U574" i="1"/>
  <c r="U774" i="1"/>
  <c r="U864" i="1"/>
  <c r="U914" i="1"/>
  <c r="U1038" i="1"/>
  <c r="U1110" i="1"/>
  <c r="U1130" i="1"/>
  <c r="U1174" i="1"/>
  <c r="U1302" i="1"/>
  <c r="U1354" i="1"/>
  <c r="U1430" i="1"/>
  <c r="U1502" i="1"/>
  <c r="U1622" i="1"/>
  <c r="U1666" i="1"/>
  <c r="U1698" i="1"/>
  <c r="U1758" i="1"/>
  <c r="U1794" i="1"/>
  <c r="U1930" i="1"/>
  <c r="U1962" i="1"/>
  <c r="U21" i="1"/>
  <c r="U69" i="1"/>
  <c r="U117" i="1"/>
  <c r="U205" i="1"/>
  <c r="U297" i="1"/>
  <c r="U373" i="1"/>
  <c r="U497" i="1"/>
  <c r="U817" i="1"/>
  <c r="U1073" i="1"/>
  <c r="U1485" i="1"/>
  <c r="U1589" i="1"/>
  <c r="U1829" i="1"/>
  <c r="U1885" i="1"/>
  <c r="U357" i="1"/>
  <c r="U429" i="1"/>
  <c r="U761" i="1"/>
  <c r="U905" i="1"/>
  <c r="U1065" i="1"/>
  <c r="U1329" i="1"/>
  <c r="U1545" i="1"/>
  <c r="U1761" i="1"/>
  <c r="U2013" i="1"/>
  <c r="U408" i="1"/>
  <c r="U280" i="1"/>
  <c r="U459" i="1"/>
  <c r="U355" i="1"/>
  <c r="U1968" i="1"/>
  <c r="U1864" i="1"/>
  <c r="U1608" i="1"/>
  <c r="U1208" i="1"/>
  <c r="U984" i="1"/>
  <c r="U600" i="1"/>
  <c r="U1832" i="1"/>
  <c r="U215" i="1"/>
  <c r="U1359" i="1"/>
  <c r="U318" i="1"/>
  <c r="U257" i="1"/>
  <c r="U1597" i="1"/>
  <c r="U1544" i="1"/>
  <c r="U464" i="1"/>
  <c r="U719" i="1"/>
  <c r="U1287" i="1"/>
  <c r="U170" i="1"/>
  <c r="U1022" i="1"/>
  <c r="U1069" i="1"/>
  <c r="U1993" i="1"/>
  <c r="U776" i="1"/>
  <c r="U1207" i="1"/>
  <c r="U1691" i="1"/>
  <c r="U413" i="1"/>
  <c r="U127" i="1"/>
  <c r="U1335" i="1"/>
  <c r="U1862" i="1"/>
  <c r="U816" i="1"/>
  <c r="U703" i="1"/>
  <c r="U252" i="1"/>
  <c r="U1625" i="1"/>
  <c r="U53" i="1"/>
  <c r="U479" i="1"/>
  <c r="U271" i="1"/>
  <c r="U1906" i="1"/>
  <c r="U760" i="1"/>
  <c r="U591" i="1"/>
  <c r="U1365" i="1"/>
  <c r="U1278" i="1"/>
  <c r="U1300" i="1"/>
  <c r="U1408" i="1"/>
  <c r="U1741" i="1"/>
  <c r="U1373" i="1"/>
  <c r="U969" i="1"/>
  <c r="U733" i="1"/>
  <c r="U141" i="1"/>
  <c r="U1282" i="1"/>
  <c r="U1803" i="1"/>
  <c r="U1567" i="1"/>
  <c r="U1119" i="1"/>
  <c r="U511" i="1"/>
  <c r="U622" i="1"/>
  <c r="U219" i="1"/>
  <c r="U1704" i="1"/>
  <c r="U120" i="1"/>
  <c r="U1471" i="1"/>
  <c r="U379" i="1"/>
  <c r="U1224" i="1"/>
  <c r="U18" i="1"/>
  <c r="U16" i="1"/>
  <c r="U1525" i="1"/>
  <c r="U1453" i="1"/>
  <c r="U955" i="1"/>
  <c r="U1572" i="1"/>
  <c r="U1310" i="1"/>
  <c r="U1141" i="1"/>
  <c r="U49" i="1"/>
  <c r="U1974" i="1"/>
  <c r="U333" i="1"/>
  <c r="U696" i="1"/>
  <c r="U90" i="1"/>
  <c r="U399" i="1"/>
  <c r="U126" i="1"/>
  <c r="U388" i="1"/>
  <c r="U393" i="1"/>
  <c r="U118" i="1"/>
  <c r="U563" i="1"/>
  <c r="U421" i="1"/>
  <c r="U217" i="1"/>
  <c r="U74" i="1"/>
  <c r="U1481" i="1"/>
  <c r="U1088" i="1"/>
  <c r="U916" i="1"/>
  <c r="U849" i="1"/>
  <c r="U946" i="1"/>
  <c r="U558" i="1"/>
  <c r="U740" i="1"/>
  <c r="U942" i="1"/>
  <c r="U1153" i="1"/>
  <c r="U1966" i="1"/>
  <c r="U5" i="1"/>
  <c r="U20" i="1"/>
  <c r="U12" i="1"/>
  <c r="U14" i="1"/>
  <c r="U8" i="1"/>
  <c r="U1932" i="1"/>
  <c r="U1733" i="1"/>
  <c r="U629" i="1"/>
  <c r="U106" i="1"/>
  <c r="U1604" i="1"/>
  <c r="U87" i="1"/>
  <c r="U1280" i="1"/>
  <c r="U72" i="1"/>
  <c r="U1765" i="1"/>
  <c r="U2002" i="1"/>
  <c r="U1378" i="1"/>
  <c r="U804" i="1"/>
  <c r="U376" i="1"/>
  <c r="U1235" i="1"/>
  <c r="U23" i="1"/>
  <c r="U40" i="1"/>
  <c r="U881" i="1"/>
  <c r="U597" i="1"/>
  <c r="U61" i="1"/>
  <c r="U646" i="1"/>
  <c r="U1995" i="1"/>
  <c r="U575" i="1"/>
  <c r="U708" i="1"/>
  <c r="U1984" i="1"/>
  <c r="U1881" i="1"/>
  <c r="U1601" i="1"/>
  <c r="U1305" i="1"/>
  <c r="U1209" i="1"/>
  <c r="U997" i="1"/>
  <c r="U857" i="1"/>
  <c r="U717" i="1"/>
  <c r="U345" i="1"/>
  <c r="U281" i="1"/>
  <c r="U1730" i="1"/>
  <c r="U1434" i="1"/>
  <c r="U1262" i="1"/>
  <c r="U726" i="1"/>
  <c r="U608" i="1"/>
  <c r="U368" i="1"/>
  <c r="U1883" i="1"/>
  <c r="U1783" i="1"/>
  <c r="U1459" i="1"/>
  <c r="U1355" i="1"/>
  <c r="U519" i="1"/>
  <c r="U351" i="1"/>
  <c r="U143" i="1"/>
  <c r="U1564" i="1"/>
  <c r="U836" i="1"/>
  <c r="U588" i="1"/>
  <c r="U316" i="1"/>
  <c r="U1913" i="1"/>
  <c r="U692" i="1"/>
  <c r="U43" i="1"/>
  <c r="U799" i="1"/>
  <c r="U1774" i="1"/>
  <c r="U514" i="1"/>
  <c r="U1971" i="1"/>
  <c r="U779" i="1"/>
  <c r="U1868" i="1"/>
  <c r="U825" i="1"/>
  <c r="U1814" i="1"/>
  <c r="U752" i="1"/>
  <c r="U711" i="1"/>
  <c r="U180" i="1"/>
  <c r="U1977" i="1"/>
  <c r="U1425" i="1"/>
  <c r="U1181" i="1"/>
  <c r="U989" i="1"/>
  <c r="U657" i="1"/>
  <c r="U173" i="1"/>
  <c r="U1946" i="1"/>
  <c r="U1410" i="1"/>
  <c r="U1819" i="1"/>
  <c r="U1427" i="1"/>
  <c r="U1956" i="1"/>
  <c r="U614" i="1"/>
  <c r="U395" i="1"/>
  <c r="U1904" i="1"/>
  <c r="U1352" i="1"/>
  <c r="U1104" i="1"/>
  <c r="U644" i="1"/>
  <c r="U1229" i="1"/>
  <c r="U1594" i="1"/>
  <c r="U1138" i="1"/>
  <c r="U794" i="1"/>
  <c r="U552" i="1"/>
  <c r="U823" i="1"/>
  <c r="U419" i="1"/>
  <c r="U773" i="1"/>
  <c r="U1943" i="1"/>
  <c r="U1669" i="1"/>
  <c r="U390" i="1"/>
  <c r="U757" i="1"/>
  <c r="U944" i="1"/>
  <c r="U1147" i="1"/>
  <c r="U303" i="1"/>
  <c r="U1521" i="1"/>
  <c r="U269" i="1"/>
  <c r="U1402" i="1"/>
  <c r="U190" i="1"/>
  <c r="U1748" i="1"/>
  <c r="U1681" i="1"/>
  <c r="U1273" i="1"/>
  <c r="U1037" i="1"/>
  <c r="U749" i="1"/>
  <c r="U241" i="1"/>
  <c r="U2006" i="1"/>
  <c r="U1538" i="1"/>
  <c r="U416" i="1"/>
  <c r="U1923" i="1"/>
  <c r="U1719" i="1"/>
  <c r="U1311" i="1"/>
  <c r="U239" i="1"/>
  <c r="U796" i="1"/>
  <c r="U444" i="1"/>
  <c r="U123" i="1"/>
  <c r="U1744" i="1"/>
  <c r="U1184" i="1"/>
  <c r="U670" i="1"/>
  <c r="U237" i="1"/>
  <c r="U1414" i="1"/>
  <c r="U932" i="1"/>
  <c r="U602" i="1"/>
  <c r="U1547" i="1"/>
  <c r="U540" i="1"/>
  <c r="U290" i="1"/>
  <c r="W4" i="1"/>
  <c r="U13" i="1"/>
  <c r="U17" i="1"/>
  <c r="U15" i="1"/>
  <c r="U11" i="1"/>
  <c r="U10" i="1"/>
  <c r="U19" i="1"/>
  <c r="U7" i="1"/>
  <c r="U6" i="1"/>
  <c r="U1662" i="1"/>
  <c r="U1786" i="1"/>
  <c r="U956" i="1"/>
  <c r="U461" i="1"/>
  <c r="U1382" i="1"/>
  <c r="U1050" i="1"/>
  <c r="U178" i="1"/>
  <c r="U907" i="1"/>
  <c r="U1060" i="1"/>
  <c r="U1328" i="1"/>
  <c r="U1226" i="1"/>
  <c r="U339" i="1"/>
  <c r="U1177" i="1"/>
  <c r="U329" i="1"/>
  <c r="U1386" i="1"/>
  <c r="U763" i="1"/>
  <c r="U1908" i="1"/>
  <c r="U1576" i="1"/>
  <c r="U452" i="1"/>
  <c r="U425" i="1"/>
  <c r="U1606" i="1"/>
  <c r="U838" i="1"/>
  <c r="U1991" i="1"/>
  <c r="U903" i="1"/>
  <c r="U111" i="1"/>
  <c r="U498" i="1"/>
  <c r="U1257" i="1"/>
  <c r="U533" i="1"/>
  <c r="U146" i="1"/>
  <c r="U659" i="1"/>
  <c r="U818" i="1"/>
  <c r="U1952" i="1"/>
  <c r="U1048" i="1"/>
  <c r="U1781" i="1"/>
  <c r="U1721" i="1"/>
  <c r="U1417" i="1"/>
  <c r="U1265" i="1"/>
  <c r="U985" i="1"/>
  <c r="U813" i="1"/>
  <c r="U765" i="1"/>
  <c r="U337" i="1"/>
  <c r="U265" i="1"/>
  <c r="U85" i="1"/>
  <c r="U1982" i="1"/>
  <c r="U1726" i="1"/>
  <c r="U1406" i="1"/>
  <c r="U1186" i="1"/>
  <c r="U638" i="1"/>
  <c r="U312" i="1"/>
  <c r="U1879" i="1"/>
  <c r="U1779" i="1"/>
  <c r="U1591" i="1"/>
  <c r="U1503" i="1"/>
  <c r="U1243" i="1"/>
  <c r="U843" i="1"/>
  <c r="U595" i="1"/>
  <c r="U343" i="1"/>
  <c r="U1068" i="1"/>
  <c r="U298" i="1"/>
  <c r="U403" i="1"/>
  <c r="U139" i="1"/>
  <c r="U1776" i="1"/>
  <c r="U1296" i="1"/>
  <c r="U1016" i="1"/>
  <c r="U1801" i="1"/>
  <c r="U325" i="1"/>
  <c r="U927" i="1"/>
  <c r="U1100" i="1"/>
  <c r="U2000" i="1"/>
  <c r="U1664" i="1"/>
  <c r="U1096" i="1"/>
  <c r="U362" i="1"/>
  <c r="U822" i="1"/>
  <c r="U554" i="1"/>
  <c r="U1463" i="1"/>
  <c r="U1075" i="1"/>
  <c r="U494" i="1"/>
  <c r="U33" i="1"/>
  <c r="U1798" i="1"/>
  <c r="U1322" i="1"/>
  <c r="U751" i="1"/>
  <c r="U535" i="1"/>
  <c r="U1304" i="1"/>
  <c r="U1249" i="1"/>
  <c r="U185" i="1"/>
  <c r="U1443" i="1"/>
  <c r="U976" i="1"/>
  <c r="U652" i="1"/>
  <c r="U1528" i="1"/>
  <c r="U748" i="1"/>
  <c r="U1735" i="1"/>
  <c r="U1507" i="1"/>
  <c r="U381" i="1"/>
  <c r="U1552" i="1"/>
  <c r="U109" i="1"/>
  <c r="U1811" i="1"/>
  <c r="U254" i="1"/>
  <c r="U505" i="1"/>
  <c r="U300" i="1"/>
  <c r="U1351" i="1"/>
  <c r="U874" i="1"/>
  <c r="U1561" i="1"/>
  <c r="U913" i="1"/>
  <c r="U1743" i="1"/>
  <c r="U815" i="1"/>
  <c r="U1860" i="1"/>
  <c r="U370" i="1"/>
  <c r="U1137" i="1"/>
  <c r="U993" i="1"/>
  <c r="U389" i="1"/>
  <c r="U229" i="1"/>
  <c r="U1790" i="1"/>
  <c r="U730" i="1"/>
  <c r="U34" i="1"/>
  <c r="U1979" i="1"/>
  <c r="U1319" i="1"/>
  <c r="U1267" i="1"/>
  <c r="U79" i="1"/>
  <c r="U1836" i="1"/>
  <c r="U1348" i="1"/>
  <c r="U418" i="1"/>
  <c r="U331" i="1"/>
  <c r="U772" i="1"/>
  <c r="U694" i="1"/>
  <c r="U681" i="1"/>
  <c r="U846" i="1"/>
  <c r="U1615" i="1"/>
  <c r="U1674" i="1"/>
  <c r="U812" i="1"/>
  <c r="U1514" i="1"/>
  <c r="U587" i="1"/>
  <c r="U648" i="1"/>
  <c r="U996" i="1"/>
  <c r="U590" i="1"/>
  <c r="U1497" i="1"/>
  <c r="U1393" i="1"/>
  <c r="U1770" i="1"/>
  <c r="U1206" i="1"/>
  <c r="U1167" i="1"/>
  <c r="U1115" i="1"/>
  <c r="U783" i="1"/>
  <c r="U487" i="1"/>
  <c r="U1844" i="1"/>
  <c r="U478" i="1"/>
  <c r="U156" i="1"/>
  <c r="U320" i="1"/>
  <c r="U1056" i="1"/>
  <c r="U328" i="1"/>
  <c r="U55" i="1"/>
  <c r="U1668" i="1"/>
  <c r="U640" i="1"/>
  <c r="U832" i="1"/>
  <c r="U168" i="1"/>
  <c r="U1760" i="1"/>
  <c r="U524" i="1"/>
  <c r="U244" i="1"/>
  <c r="U1411" i="1"/>
  <c r="U1317" i="1"/>
  <c r="U715" i="1"/>
  <c r="U233" i="1"/>
  <c r="U1855" i="1"/>
  <c r="U656" i="1"/>
  <c r="U83" i="1"/>
  <c r="U396" i="1"/>
  <c r="U949" i="1"/>
  <c r="U753" i="1"/>
  <c r="U1346" i="1"/>
  <c r="U800" i="1"/>
  <c r="U826" i="1"/>
  <c r="U131" i="1"/>
  <c r="U472" i="1"/>
  <c r="U1283" i="1"/>
  <c r="U895" i="1"/>
  <c r="U1201" i="1"/>
  <c r="U545" i="1"/>
  <c r="U1687" i="1"/>
  <c r="U879" i="1"/>
  <c r="U442" i="1"/>
  <c r="U1058" i="1"/>
  <c r="U480" i="1"/>
  <c r="U1809" i="1"/>
  <c r="U1021" i="1"/>
  <c r="U933" i="1"/>
  <c r="U561" i="1"/>
  <c r="U1873" i="1"/>
  <c r="U275" i="1"/>
  <c r="U372" i="1"/>
  <c r="U24" i="1"/>
  <c r="U928" i="1"/>
  <c r="U456" i="1"/>
  <c r="U1042" i="1"/>
  <c r="U1928" i="1"/>
  <c r="U566" i="1"/>
  <c r="U677" i="1"/>
  <c r="U309" i="1"/>
  <c r="U936" i="1"/>
  <c r="U496" i="1"/>
  <c r="U1509" i="1"/>
  <c r="U573" i="1"/>
  <c r="U549" i="1"/>
  <c r="U201" i="1"/>
  <c r="U105" i="1"/>
  <c r="U1926" i="1"/>
  <c r="U1294" i="1"/>
  <c r="U770" i="1"/>
  <c r="U102" i="1"/>
  <c r="U1887" i="1"/>
  <c r="U1059" i="1"/>
  <c r="U1023" i="1"/>
  <c r="U871" i="1"/>
  <c r="U699" i="1"/>
  <c r="U2012" i="1"/>
  <c r="U1964" i="1"/>
  <c r="U1708" i="1"/>
  <c r="U1516" i="1"/>
  <c r="U1468" i="1"/>
  <c r="U882" i="1"/>
  <c r="U660" i="1"/>
  <c r="U592" i="1"/>
  <c r="U286" i="1"/>
  <c r="U1007" i="1"/>
  <c r="U426" i="1"/>
  <c r="U1754" i="1"/>
  <c r="U1306" i="1"/>
  <c r="U704" i="1"/>
  <c r="U528" i="1"/>
  <c r="U1129" i="1"/>
  <c r="U777" i="1"/>
  <c r="U517" i="1"/>
  <c r="U1918" i="1"/>
  <c r="U158" i="1"/>
  <c r="U1495" i="1"/>
  <c r="U1255" i="1"/>
  <c r="U983" i="1"/>
  <c r="U555" i="1"/>
  <c r="U435" i="1"/>
  <c r="U59" i="1"/>
  <c r="U223" i="1"/>
  <c r="U709" i="1"/>
  <c r="U77" i="1"/>
  <c r="U839" i="1"/>
  <c r="U112" i="1"/>
  <c r="U961" i="1"/>
  <c r="U1978" i="1"/>
  <c r="U1364" i="1"/>
  <c r="U1472" i="1"/>
  <c r="U1543" i="1"/>
  <c r="U1324" i="1"/>
  <c r="U557" i="1"/>
  <c r="U1551" i="1"/>
  <c r="U1953" i="1"/>
  <c r="U1933" i="1"/>
  <c r="U1797" i="1"/>
  <c r="U493" i="1"/>
  <c r="U504" i="1"/>
  <c r="U945" i="1"/>
  <c r="U1787" i="1"/>
  <c r="U1607" i="1"/>
  <c r="U1271" i="1"/>
  <c r="U502" i="1"/>
  <c r="U366" i="1"/>
  <c r="U1162" i="1"/>
  <c r="U420" i="1"/>
  <c r="U610" i="1"/>
  <c r="U443" i="1"/>
  <c r="U689" i="1"/>
  <c r="U1478" i="1"/>
  <c r="U406" i="1"/>
  <c r="U1339" i="1"/>
  <c r="U1792" i="1"/>
  <c r="U848" i="1"/>
  <c r="U941" i="1"/>
  <c r="U1442" i="1"/>
  <c r="U604" i="1"/>
  <c r="U264" i="1"/>
  <c r="U1696" i="1"/>
  <c r="U1921" i="1"/>
  <c r="U1877" i="1"/>
  <c r="U1617" i="1"/>
  <c r="U1321" i="1"/>
  <c r="U1301" i="1"/>
  <c r="U665" i="1"/>
  <c r="U633" i="1"/>
  <c r="U453" i="1"/>
  <c r="U1734" i="1"/>
  <c r="U1630" i="1"/>
  <c r="U1350" i="1"/>
  <c r="U906" i="1"/>
  <c r="U834" i="1"/>
  <c r="U586" i="1"/>
  <c r="U534" i="1"/>
  <c r="U356" i="1"/>
  <c r="U42" i="1"/>
  <c r="U1519" i="1"/>
  <c r="U1303" i="1"/>
  <c r="U1051" i="1"/>
  <c r="U920" i="1"/>
  <c r="U1624" i="1"/>
  <c r="U924" i="1"/>
  <c r="U1101" i="1"/>
  <c r="U801" i="1"/>
  <c r="U473" i="1"/>
  <c r="U1850" i="1"/>
  <c r="U970" i="1"/>
  <c r="U827" i="1"/>
  <c r="U1900" i="1"/>
  <c r="U758" i="1"/>
  <c r="U482" i="1"/>
  <c r="U276" i="1"/>
  <c r="U1219" i="1"/>
  <c r="U998" i="1"/>
  <c r="U979" i="1"/>
  <c r="U1232" i="1"/>
  <c r="U1546" i="1"/>
  <c r="U680" i="1"/>
  <c r="U523" i="1"/>
  <c r="U1439" i="1"/>
  <c r="U915" i="1"/>
  <c r="U1560" i="1"/>
  <c r="U1737" i="1"/>
  <c r="U965" i="1"/>
  <c r="U97" i="1"/>
  <c r="U1558" i="1"/>
  <c r="U1398" i="1"/>
  <c r="U1074" i="1"/>
  <c r="U1755" i="1"/>
  <c r="U1527" i="1"/>
  <c r="U1087" i="1"/>
  <c r="U1055" i="1"/>
  <c r="U1031" i="1"/>
  <c r="U647" i="1"/>
  <c r="U539" i="1"/>
  <c r="U1996" i="1"/>
  <c r="U1480" i="1"/>
  <c r="U1739" i="1"/>
  <c r="U747" i="1"/>
  <c r="U1500" i="1"/>
  <c r="U1092" i="1"/>
  <c r="U1600" i="1"/>
  <c r="U1064" i="1"/>
  <c r="U576" i="1"/>
  <c r="U1097" i="1"/>
  <c r="U668" i="1"/>
  <c r="U32" i="1"/>
  <c r="U1152" i="1"/>
  <c r="U1532" i="1"/>
  <c r="U995" i="1"/>
  <c r="U62" i="1"/>
  <c r="U1657" i="1"/>
  <c r="U904" i="1"/>
  <c r="U520" i="1"/>
  <c r="U811" i="1"/>
  <c r="U299" i="1"/>
  <c r="U1847" i="1"/>
  <c r="U858" i="1"/>
  <c r="U137" i="1"/>
  <c r="U1869" i="1"/>
  <c r="U950" i="1"/>
  <c r="U1915" i="1"/>
  <c r="U451" i="1"/>
  <c r="U521" i="1"/>
  <c r="U1163" i="1"/>
  <c r="U1424" i="1"/>
  <c r="U1914" i="1"/>
  <c r="U1035" i="1"/>
  <c r="U211" i="1"/>
  <c r="U1210" i="1"/>
  <c r="U279" i="1"/>
  <c r="U1652" i="1"/>
  <c r="U67" i="1"/>
  <c r="U1432" i="1"/>
  <c r="U1585" i="1"/>
  <c r="U1465" i="1"/>
  <c r="U485" i="1"/>
  <c r="U1418" i="1"/>
  <c r="U1428" i="1"/>
  <c r="U598" i="1"/>
  <c r="U1489" i="1"/>
  <c r="U1846" i="1"/>
  <c r="U1270" i="1"/>
  <c r="U894" i="1"/>
  <c r="U744" i="1"/>
  <c r="U507" i="1"/>
  <c r="U165" i="1"/>
  <c r="U891" i="1"/>
  <c r="U2011" i="1"/>
  <c r="U432" i="1"/>
  <c r="U70" i="1"/>
  <c r="U1822" i="1"/>
  <c r="U978" i="1"/>
  <c r="U737" i="1"/>
  <c r="U548" i="1"/>
  <c r="U919" i="1"/>
  <c r="U296" i="1"/>
  <c r="U1223" i="1"/>
  <c r="U208" i="1"/>
  <c r="U572" i="1"/>
  <c r="U853" i="1"/>
  <c r="U1716" i="1"/>
  <c r="U107" i="1"/>
  <c r="U1961" i="1"/>
  <c r="U1897" i="1"/>
  <c r="U1753" i="1"/>
  <c r="U1437" i="1"/>
  <c r="U1197" i="1"/>
  <c r="U1013" i="1"/>
  <c r="U501" i="1"/>
  <c r="U1842" i="1"/>
  <c r="U1010" i="1"/>
  <c r="U974" i="1"/>
  <c r="U722" i="1"/>
  <c r="U1935" i="1"/>
  <c r="U1447" i="1"/>
  <c r="U1363" i="1"/>
  <c r="U1660" i="1"/>
  <c r="U1556" i="1"/>
  <c r="U1204" i="1"/>
  <c r="U810" i="1"/>
  <c r="U606" i="1"/>
  <c r="U1376" i="1"/>
  <c r="U64" i="1"/>
  <c r="U564" i="1"/>
  <c r="U1825" i="1"/>
  <c r="U712" i="1"/>
  <c r="U1034" i="1"/>
  <c r="U1258" i="1"/>
  <c r="U274" i="1"/>
  <c r="U1431" i="1"/>
  <c r="U1450" i="1"/>
  <c r="U1155" i="1"/>
  <c r="U306" i="1"/>
  <c r="U1193" i="1"/>
  <c r="U1113" i="1"/>
  <c r="U1486" i="1"/>
  <c r="U830" i="1"/>
  <c r="U38" i="1"/>
  <c r="U136" i="1"/>
  <c r="U360" i="1"/>
  <c r="U1360" i="1"/>
  <c r="U27" i="1"/>
  <c r="U476" i="1"/>
  <c r="U1654" i="1"/>
  <c r="U2008" i="1"/>
  <c r="U287" i="1"/>
  <c r="U724" i="1"/>
  <c r="U310" i="1"/>
  <c r="U1337" i="1"/>
  <c r="U133" i="1"/>
  <c r="U951" i="1"/>
  <c r="U1658" i="1"/>
  <c r="U294" i="1"/>
  <c r="U374" i="1"/>
  <c r="U1852" i="1"/>
  <c r="U1987" i="1"/>
  <c r="U270" i="1"/>
  <c r="U1969" i="1"/>
  <c r="U293" i="1"/>
  <c r="U1244" i="1"/>
  <c r="U1114" i="1"/>
  <c r="U1884" i="1"/>
  <c r="U266" i="1"/>
  <c r="U1722" i="1"/>
  <c r="U567" i="1"/>
  <c r="U1221" i="1"/>
  <c r="U1895" i="1"/>
  <c r="U1180" i="1"/>
  <c r="U1090" i="1"/>
  <c r="U1896" i="1"/>
  <c r="U1889" i="1"/>
  <c r="U582" i="1"/>
  <c r="U488" i="1"/>
  <c r="U2015" i="1"/>
  <c r="U579" i="1"/>
  <c r="U359" i="1"/>
  <c r="U674" i="1"/>
  <c r="U1176" i="1"/>
  <c r="U354" i="1"/>
  <c r="U616" i="1"/>
  <c r="U66" i="1"/>
  <c r="U1902" i="1"/>
  <c r="U769" i="1"/>
  <c r="U500" i="1"/>
  <c r="U398" i="1"/>
  <c r="U1423" i="1"/>
  <c r="U1980" i="1"/>
  <c r="U1644" i="1"/>
  <c r="U1116" i="1"/>
  <c r="U1712" i="1"/>
  <c r="U1168" i="1"/>
  <c r="U866" i="1"/>
  <c r="U542" i="1"/>
  <c r="U877" i="1"/>
  <c r="U977" i="1"/>
  <c r="U402" i="1"/>
  <c r="U1033" i="1"/>
  <c r="U410" i="1"/>
  <c r="U1911" i="1"/>
  <c r="U1839" i="1"/>
  <c r="U1679" i="1"/>
  <c r="U1491" i="1"/>
  <c r="U787" i="1"/>
  <c r="U1212" i="1"/>
  <c r="U76" i="1"/>
  <c r="U232" i="1"/>
  <c r="U649" i="1"/>
  <c r="U1133" i="1"/>
  <c r="U332" i="1"/>
  <c r="U897" i="1"/>
  <c r="U192" i="1"/>
  <c r="U1192" i="1"/>
  <c r="U1128" i="1"/>
  <c r="U1241" i="1"/>
  <c r="U1286" i="1"/>
  <c r="U1807" i="1"/>
  <c r="U431" i="1"/>
  <c r="U1029" i="1"/>
  <c r="U1702" i="1"/>
  <c r="U695" i="1"/>
  <c r="U1216" i="1"/>
  <c r="U161" i="1"/>
  <c r="U210" i="1"/>
  <c r="U236" i="1"/>
  <c r="U1095" i="1"/>
  <c r="U1940" i="1"/>
  <c r="U829" i="1"/>
  <c r="U1886" i="1"/>
  <c r="U536" i="1"/>
  <c r="U1805" i="1"/>
  <c r="U1125" i="1"/>
  <c r="U1053" i="1"/>
  <c r="U861" i="1"/>
  <c r="U1578" i="1"/>
  <c r="U1106" i="1"/>
  <c r="U918" i="1"/>
  <c r="U612" i="1"/>
  <c r="U484" i="1"/>
  <c r="U248" i="1"/>
  <c r="U154" i="1"/>
  <c r="U82" i="1"/>
  <c r="U1651" i="1"/>
  <c r="U1475" i="1"/>
  <c r="U687" i="1"/>
  <c r="U655" i="1"/>
  <c r="U631" i="1"/>
  <c r="U531" i="1"/>
  <c r="U183" i="1"/>
  <c r="U1396" i="1"/>
  <c r="U460" i="1"/>
  <c r="U164" i="1"/>
  <c r="U371" i="1"/>
  <c r="U259" i="1"/>
  <c r="U51" i="1"/>
  <c r="U1584" i="1"/>
  <c r="U1464" i="1"/>
  <c r="U626" i="1"/>
  <c r="U736" i="1"/>
  <c r="U1331" i="1"/>
  <c r="U255" i="1"/>
  <c r="U890" i="1"/>
  <c r="U1370" i="1"/>
  <c r="U470" i="1"/>
  <c r="U855" i="1"/>
  <c r="U685" i="1"/>
  <c r="U1009" i="1"/>
  <c r="U438" i="1"/>
  <c r="U1006" i="1"/>
  <c r="U1872" i="1"/>
  <c r="U200" i="1"/>
  <c r="U1757" i="1"/>
  <c r="U1289" i="1"/>
  <c r="U1958" i="1"/>
  <c r="U1858" i="1"/>
  <c r="U1834" i="1"/>
  <c r="U1646" i="1"/>
  <c r="U620" i="1"/>
  <c r="U458" i="1"/>
  <c r="U1999" i="1"/>
  <c r="U1367" i="1"/>
  <c r="U1135" i="1"/>
  <c r="U875" i="1"/>
  <c r="U1724" i="1"/>
  <c r="U1612" i="1"/>
  <c r="U1524" i="1"/>
  <c r="U1420" i="1"/>
  <c r="U243" i="1"/>
  <c r="U618" i="1"/>
  <c r="U1573" i="1"/>
  <c r="U1003" i="1"/>
  <c r="U1452" i="1"/>
  <c r="U663" i="1"/>
  <c r="U547" i="1"/>
  <c r="U455" i="1"/>
  <c r="U1260" i="1"/>
  <c r="U347" i="1"/>
  <c r="U1256" i="1"/>
  <c r="U593" i="1"/>
  <c r="U481" i="1"/>
  <c r="U1372" i="1"/>
  <c r="U1694" i="1"/>
  <c r="U1498" i="1"/>
  <c r="U966" i="1"/>
  <c r="U364" i="1"/>
  <c r="U1901" i="1"/>
  <c r="U93" i="1"/>
  <c r="U1750" i="1"/>
  <c r="U449" i="1"/>
  <c r="U1697" i="1"/>
  <c r="U1369" i="1"/>
  <c r="U793" i="1"/>
  <c r="U401" i="1"/>
  <c r="U1706" i="1"/>
  <c r="U1470" i="1"/>
  <c r="U1071" i="1"/>
  <c r="U1416" i="1"/>
  <c r="U1234" i="1"/>
  <c r="U926" i="1"/>
  <c r="U197" i="1"/>
  <c r="U1062" i="1"/>
  <c r="U578" i="1"/>
  <c r="U1341" i="1"/>
  <c r="U262" i="1"/>
  <c r="U407" i="1"/>
  <c r="U1728" i="1"/>
  <c r="U1413" i="1"/>
  <c r="U1997" i="1"/>
  <c r="U1813" i="1"/>
  <c r="U1309" i="1"/>
  <c r="U1746" i="1"/>
  <c r="U1951" i="1"/>
  <c r="U1455" i="1"/>
  <c r="U1540" i="1"/>
  <c r="U1268" i="1"/>
  <c r="U115" i="1"/>
  <c r="U110" i="1"/>
  <c r="U341" i="1"/>
  <c r="U221" i="1"/>
  <c r="U358" i="1"/>
  <c r="U1785" i="1"/>
  <c r="U125" i="1"/>
  <c r="U1590" i="1"/>
  <c r="U662" i="1"/>
  <c r="U1199" i="1"/>
  <c r="U1012" i="1"/>
  <c r="U798" i="1"/>
  <c r="U1685" i="1"/>
  <c r="U1025" i="1"/>
  <c r="U869" i="1"/>
  <c r="U1870" i="1"/>
  <c r="U1482" i="1"/>
  <c r="U428" i="1"/>
  <c r="U278" i="1"/>
  <c r="U1763" i="1"/>
  <c r="U1179" i="1"/>
  <c r="U551" i="1"/>
  <c r="U1732" i="1"/>
  <c r="U1228" i="1"/>
  <c r="U1132" i="1"/>
  <c r="U570" i="1"/>
  <c r="U152" i="1"/>
  <c r="U1893" i="1"/>
  <c r="U1173" i="1"/>
  <c r="U169" i="1"/>
  <c r="U1458" i="1"/>
  <c r="U1019" i="1"/>
  <c r="U682" i="1"/>
  <c r="U1638" i="1"/>
  <c r="U1824" i="1"/>
  <c r="U1619" i="1"/>
  <c r="U1044" i="1"/>
  <c r="U922" i="1"/>
  <c r="U884" i="1"/>
  <c r="U1767" i="1"/>
  <c r="U1643" i="1"/>
  <c r="U1603" i="1"/>
  <c r="U1511" i="1"/>
  <c r="U691" i="1"/>
  <c r="U1220" i="1"/>
  <c r="U1076" i="1"/>
  <c r="U762" i="1"/>
  <c r="U129" i="1"/>
  <c r="U802" i="1"/>
  <c r="U188" i="1"/>
  <c r="U475" i="1"/>
  <c r="U1853" i="1"/>
  <c r="U1892" i="1"/>
  <c r="U526" i="1"/>
  <c r="U1936" i="1"/>
  <c r="U851" i="1"/>
  <c r="U1874" i="1"/>
  <c r="U258" i="1"/>
  <c r="U1259" i="1"/>
  <c r="U1620" i="1"/>
  <c r="U700" i="1"/>
  <c r="U1989" i="1"/>
  <c r="U1745" i="1"/>
  <c r="U1665" i="1"/>
  <c r="U1353" i="1"/>
  <c r="U1297" i="1"/>
  <c r="U789" i="1"/>
  <c r="U745" i="1"/>
  <c r="U697" i="1"/>
  <c r="U1374" i="1"/>
  <c r="U1274" i="1"/>
  <c r="U1026" i="1"/>
  <c r="U718" i="1"/>
  <c r="U282" i="1"/>
  <c r="U224" i="1"/>
  <c r="U174" i="1"/>
  <c r="U1947" i="1"/>
  <c r="U1647" i="1"/>
  <c r="U947" i="1"/>
  <c r="U671" i="1"/>
  <c r="U1548" i="1"/>
  <c r="U1356" i="1"/>
  <c r="U1148" i="1"/>
  <c r="U1568" i="1"/>
  <c r="U144" i="1"/>
  <c r="U128" i="1"/>
  <c r="U615" i="1"/>
  <c r="U1457" i="1"/>
  <c r="U962" i="1"/>
  <c r="U1916" i="1"/>
  <c r="U1000" i="1"/>
  <c r="U1725" i="1"/>
  <c r="U1493" i="1"/>
  <c r="U1361" i="1"/>
  <c r="U1225" i="1"/>
  <c r="U1185" i="1"/>
  <c r="U661" i="1"/>
  <c r="U553" i="1"/>
  <c r="U1182" i="1"/>
  <c r="U1142" i="1"/>
  <c r="U766" i="1"/>
  <c r="U338" i="1"/>
  <c r="U1407" i="1"/>
  <c r="U1139" i="1"/>
  <c r="U675" i="1"/>
  <c r="U247" i="1"/>
  <c r="U1780" i="1"/>
  <c r="U212" i="1"/>
  <c r="U1504" i="1"/>
  <c r="U1448" i="1"/>
  <c r="U1072" i="1"/>
  <c r="U57" i="1"/>
  <c r="U559" i="1"/>
  <c r="U1236" i="1"/>
  <c r="U1680" i="1"/>
  <c r="U508" i="1"/>
  <c r="U191" i="1"/>
  <c r="U889" i="1"/>
  <c r="U353" i="1"/>
  <c r="U289" i="1"/>
  <c r="U177" i="1"/>
  <c r="U1942" i="1"/>
  <c r="U1534" i="1"/>
  <c r="U1002" i="1"/>
  <c r="U808" i="1"/>
  <c r="U628" i="1"/>
  <c r="U510" i="1"/>
  <c r="U386" i="1"/>
  <c r="U1759" i="1"/>
  <c r="U1699" i="1"/>
  <c r="U1291" i="1"/>
  <c r="U1175" i="1"/>
  <c r="U1099" i="1"/>
  <c r="U863" i="1"/>
  <c r="U327" i="1"/>
  <c r="U1800" i="1"/>
  <c r="U1632" i="1"/>
  <c r="U336" i="1"/>
  <c r="U1332" i="1"/>
  <c r="U515" i="1"/>
  <c r="U404" i="1"/>
  <c r="U1957" i="1"/>
  <c r="U361" i="1"/>
  <c r="U1126" i="1"/>
  <c r="U474" i="1"/>
  <c r="U86" i="1"/>
  <c r="U727" i="1"/>
  <c r="U103" i="1"/>
  <c r="U529" i="1"/>
  <c r="U1637" i="1"/>
  <c r="U181" i="1"/>
  <c r="U1795" i="1"/>
  <c r="U315" i="1"/>
  <c r="U806" i="1"/>
  <c r="U1857" i="1"/>
  <c r="U1609" i="1"/>
  <c r="U1285" i="1"/>
  <c r="U953" i="1"/>
  <c r="U625" i="1"/>
  <c r="U437" i="1"/>
  <c r="U1123" i="1"/>
  <c r="U47" i="1"/>
  <c r="U636" i="1"/>
  <c r="U1861" i="1"/>
  <c r="U1717" i="1"/>
  <c r="U1513" i="1"/>
  <c r="U1121" i="1"/>
  <c r="U1049" i="1"/>
  <c r="U981" i="1"/>
  <c r="U873" i="1"/>
  <c r="U581" i="1"/>
  <c r="U537" i="1"/>
  <c r="U1714" i="1"/>
  <c r="U1690" i="1"/>
  <c r="U1614" i="1"/>
  <c r="U1462" i="1"/>
  <c r="U1330" i="1"/>
  <c r="U910" i="1"/>
  <c r="U854" i="1"/>
  <c r="U322" i="1"/>
  <c r="U114" i="1"/>
  <c r="U1517" i="1"/>
  <c r="U990" i="1"/>
  <c r="U1487" i="1"/>
  <c r="U1079" i="1"/>
  <c r="U151" i="1"/>
  <c r="U1804" i="1"/>
  <c r="U1492" i="1"/>
  <c r="U1460" i="1"/>
  <c r="U797" i="1"/>
  <c r="U645" i="1"/>
  <c r="U1890" i="1"/>
  <c r="U1595" i="1"/>
  <c r="U512" i="1"/>
  <c r="U1312" i="1"/>
  <c r="U1833" i="1"/>
  <c r="U1865" i="1"/>
  <c r="U1693" i="1"/>
  <c r="U1593" i="1"/>
  <c r="U1253" i="1"/>
  <c r="U2014" i="1"/>
  <c r="U1158" i="1"/>
  <c r="U1663" i="1"/>
  <c r="U1451" i="1"/>
  <c r="U383" i="1"/>
  <c r="U1828" i="1"/>
  <c r="U1484" i="1"/>
  <c r="U1028" i="1"/>
  <c r="U160" i="1"/>
  <c r="U1537" i="1"/>
  <c r="U601" i="1"/>
  <c r="U81" i="1"/>
  <c r="U1762" i="1"/>
  <c r="U1474" i="1"/>
  <c r="U1390" i="1"/>
  <c r="U1334" i="1"/>
  <c r="U1066" i="1"/>
  <c r="U1018" i="1"/>
  <c r="U594" i="1"/>
  <c r="U214" i="1"/>
  <c r="U1955" i="1"/>
  <c r="U1667" i="1"/>
  <c r="U1611" i="1"/>
  <c r="U1131" i="1"/>
  <c r="U1103" i="1"/>
  <c r="U735" i="1"/>
  <c r="U95" i="1"/>
  <c r="U1160" i="1"/>
  <c r="U968" i="1"/>
  <c r="U430" i="1"/>
  <c r="U1985" i="1"/>
  <c r="U1817" i="1"/>
  <c r="U1581" i="1"/>
  <c r="U1281" i="1"/>
  <c r="U1213" i="1"/>
  <c r="U1189" i="1"/>
  <c r="U1117" i="1"/>
  <c r="U1045" i="1"/>
  <c r="U957" i="1"/>
  <c r="U929" i="1"/>
  <c r="U713" i="1"/>
  <c r="U489" i="1"/>
  <c r="U397" i="1"/>
  <c r="U193" i="1"/>
  <c r="U25" i="1"/>
  <c r="U1950" i="1"/>
  <c r="U1554" i="1"/>
  <c r="U1530" i="1"/>
  <c r="U1506" i="1"/>
  <c r="U1454" i="1"/>
  <c r="U1422" i="1"/>
  <c r="U1246" i="1"/>
  <c r="U1070" i="1"/>
  <c r="U868" i="1"/>
  <c r="U702" i="1"/>
  <c r="U684" i="1"/>
  <c r="U446" i="1"/>
  <c r="U1815" i="1"/>
  <c r="U1751" i="1"/>
  <c r="U1727" i="1"/>
  <c r="U1635" i="1"/>
  <c r="U1343" i="1"/>
  <c r="U1111" i="1"/>
  <c r="U959" i="1"/>
  <c r="U939" i="1"/>
  <c r="U543" i="1"/>
  <c r="U463" i="1"/>
  <c r="U423" i="1"/>
  <c r="U391" i="1"/>
  <c r="U231" i="1"/>
  <c r="U1588" i="1"/>
  <c r="U1276" i="1"/>
  <c r="U1108" i="1"/>
  <c r="U1084" i="1"/>
  <c r="U768" i="1"/>
  <c r="U324" i="1"/>
  <c r="U68" i="1"/>
  <c r="U491" i="1"/>
  <c r="U467" i="1"/>
  <c r="U171" i="1"/>
  <c r="U754" i="1"/>
  <c r="U414" i="1"/>
  <c r="U226" i="1"/>
  <c r="U1385" i="1"/>
  <c r="U937" i="1"/>
  <c r="U121" i="1"/>
  <c r="U1598" i="1"/>
  <c r="U1202" i="1"/>
  <c r="U304" i="1"/>
  <c r="U1903" i="1"/>
  <c r="U1263" i="1"/>
  <c r="U1156" i="1"/>
  <c r="U204" i="1"/>
  <c r="U499" i="1"/>
  <c r="U1840" i="1"/>
  <c r="U678" i="1"/>
  <c r="U52" i="1"/>
  <c r="U209" i="1"/>
  <c r="U842" i="1"/>
  <c r="U1445" i="1"/>
  <c r="U1105" i="1"/>
  <c r="U1826" i="1"/>
  <c r="U1194" i="1"/>
  <c r="U876" i="1"/>
  <c r="U348" i="1"/>
  <c r="U1655" i="1"/>
  <c r="U1539" i="1"/>
  <c r="U1435" i="1"/>
  <c r="U623" i="1"/>
  <c r="U1924" i="1"/>
  <c r="U1701" i="1"/>
  <c r="U518" i="1"/>
  <c r="U1577" i="1"/>
  <c r="U589" i="1"/>
  <c r="U189" i="1"/>
  <c r="U1415" i="1"/>
  <c r="U1756" i="1"/>
  <c r="U532" i="1"/>
  <c r="U378" i="1"/>
  <c r="U1381" i="1"/>
  <c r="U261" i="1"/>
  <c r="U1238" i="1"/>
  <c r="U1040" i="1"/>
  <c r="U845" i="1"/>
  <c r="U1570" i="1"/>
  <c r="U1358" i="1"/>
  <c r="U1931" i="1"/>
  <c r="U988" i="1"/>
  <c r="U992" i="1"/>
  <c r="U448" i="1"/>
  <c r="U1909" i="1"/>
  <c r="U1749" i="1"/>
  <c r="U1673" i="1"/>
  <c r="U865" i="1"/>
  <c r="U785" i="1"/>
  <c r="U673" i="1"/>
  <c r="U469" i="1"/>
  <c r="U29" i="1"/>
  <c r="U1522" i="1"/>
  <c r="U1170" i="1"/>
  <c r="U1082" i="1"/>
  <c r="U706" i="1"/>
  <c r="U642" i="1"/>
  <c r="U440" i="1"/>
  <c r="U284" i="1"/>
  <c r="U206" i="1"/>
  <c r="U1959" i="1"/>
  <c r="U1575" i="1"/>
  <c r="U1327" i="1"/>
  <c r="U1279" i="1"/>
  <c r="U1215" i="1"/>
  <c r="U1308" i="1"/>
  <c r="U742" i="1"/>
  <c r="U384" i="1"/>
  <c r="U272" i="1"/>
  <c r="U36" i="1"/>
  <c r="U363" i="1"/>
  <c r="U147" i="1"/>
  <c r="U1640" i="1"/>
  <c r="U900" i="1"/>
  <c r="U234" i="1"/>
  <c r="U1929" i="1"/>
  <c r="U617" i="1"/>
  <c r="U433" i="1"/>
  <c r="U1907" i="1"/>
  <c r="U1315" i="1"/>
  <c r="U750" i="1"/>
  <c r="U100" i="1"/>
  <c r="U251" i="1"/>
  <c r="U1888" i="1"/>
  <c r="U350" i="1"/>
  <c r="U819" i="1"/>
  <c r="U599" i="1"/>
  <c r="U1388" i="1"/>
  <c r="U1172" i="1"/>
  <c r="U972" i="1"/>
  <c r="U92" i="1"/>
  <c r="U307" i="1"/>
  <c r="U195" i="1"/>
  <c r="U1440" i="1"/>
  <c r="U720" i="1"/>
  <c r="U88" i="1"/>
  <c r="U541" i="1"/>
  <c r="U1711" i="1"/>
  <c r="U1379" i="1"/>
  <c r="U1187" i="1"/>
  <c r="U71" i="1"/>
  <c r="U1340" i="1"/>
  <c r="U1992" i="1"/>
  <c r="U934" i="1"/>
  <c r="U1169" i="1"/>
  <c r="U1775" i="1"/>
  <c r="U1579" i="1"/>
  <c r="U1145" i="1"/>
  <c r="V4" i="1" l="1"/>
  <c r="W5" i="1" s="1"/>
  <c r="V5" i="1" l="1"/>
  <c r="V6" i="1" s="1"/>
  <c r="W6" i="1" l="1"/>
  <c r="V7" i="1" l="1"/>
  <c r="W7" i="1"/>
  <c r="V8" i="1" l="1"/>
  <c r="W8" i="1"/>
  <c r="V9" i="1" l="1"/>
  <c r="W9" i="1"/>
  <c r="V10" i="1" l="1"/>
  <c r="W10" i="1"/>
  <c r="W11" i="1" l="1"/>
  <c r="V11" i="1"/>
  <c r="V12" i="1" l="1"/>
  <c r="W12" i="1"/>
  <c r="V13" i="1" l="1"/>
  <c r="W13" i="1"/>
  <c r="W14" i="1" l="1"/>
  <c r="V14" i="1"/>
  <c r="V15" i="1" l="1"/>
  <c r="W15" i="1"/>
  <c r="W16" i="1" l="1"/>
  <c r="V16" i="1"/>
  <c r="W17" i="1" l="1"/>
  <c r="V17" i="1"/>
  <c r="W18" i="1" l="1"/>
  <c r="V18" i="1"/>
  <c r="W19" i="1" l="1"/>
  <c r="V19" i="1"/>
  <c r="W20" i="1" s="1"/>
  <c r="V20" i="1" l="1"/>
  <c r="W21" i="1" s="1"/>
  <c r="V21" i="1" l="1"/>
  <c r="W22" i="1" s="1"/>
  <c r="V22" i="1" l="1"/>
  <c r="W23" i="1" s="1"/>
  <c r="V23" i="1"/>
  <c r="W24" i="1" l="1"/>
  <c r="V24" i="1"/>
  <c r="W25" i="1" l="1"/>
  <c r="V25" i="1"/>
  <c r="W26" i="1" l="1"/>
  <c r="V26" i="1"/>
  <c r="W27" i="1" l="1"/>
  <c r="V27" i="1"/>
  <c r="W28" i="1" l="1"/>
  <c r="V28" i="1"/>
  <c r="W29" i="1" l="1"/>
  <c r="V29" i="1"/>
  <c r="W30" i="1" l="1"/>
  <c r="V30" i="1"/>
  <c r="W31" i="1" l="1"/>
  <c r="V31" i="1"/>
  <c r="V32" i="1" l="1"/>
  <c r="W32" i="1"/>
  <c r="W33" i="1" l="1"/>
  <c r="V33" i="1"/>
  <c r="W34" i="1" l="1"/>
  <c r="V34" i="1"/>
  <c r="W35" i="1" l="1"/>
  <c r="V35" i="1"/>
  <c r="W36" i="1" l="1"/>
  <c r="V36" i="1"/>
  <c r="W37" i="1" l="1"/>
  <c r="V37" i="1"/>
  <c r="W38" i="1" l="1"/>
  <c r="V38" i="1"/>
  <c r="W39" i="1" s="1"/>
  <c r="V39" i="1" l="1"/>
  <c r="W40" i="1" s="1"/>
  <c r="V40" i="1" l="1"/>
  <c r="W41" i="1" s="1"/>
  <c r="V41" i="1" l="1"/>
  <c r="W42" i="1" s="1"/>
  <c r="V42" i="1" l="1"/>
  <c r="W43" i="1" s="1"/>
  <c r="V43" i="1" l="1"/>
  <c r="W44" i="1" s="1"/>
  <c r="V44" i="1" l="1"/>
  <c r="W45" i="1" s="1"/>
  <c r="V45" i="1" l="1"/>
  <c r="W46" i="1" s="1"/>
  <c r="V46" i="1" l="1"/>
  <c r="W47" i="1" s="1"/>
  <c r="V47" i="1" l="1"/>
  <c r="W48" i="1" s="1"/>
  <c r="V48" i="1" l="1"/>
  <c r="W49" i="1" s="1"/>
  <c r="V49" i="1" l="1"/>
  <c r="W50" i="1" s="1"/>
  <c r="V50" i="1" l="1"/>
  <c r="W51" i="1" s="1"/>
  <c r="V51" i="1" l="1"/>
  <c r="W52" i="1" s="1"/>
  <c r="V52" i="1" l="1"/>
  <c r="W53" i="1" s="1"/>
  <c r="V53" i="1" l="1"/>
  <c r="W54" i="1" s="1"/>
  <c r="V54" i="1" l="1"/>
  <c r="V55" i="1" l="1"/>
  <c r="W55" i="1"/>
  <c r="V56" i="1" l="1"/>
  <c r="W56" i="1"/>
  <c r="V57" i="1" l="1"/>
  <c r="W57" i="1"/>
  <c r="V58" i="1" l="1"/>
  <c r="W58" i="1"/>
  <c r="V59" i="1" l="1"/>
  <c r="W59" i="1"/>
  <c r="W60" i="1" l="1"/>
  <c r="V60" i="1"/>
  <c r="V61" i="1" l="1"/>
  <c r="W61" i="1"/>
  <c r="V62" i="1" l="1"/>
  <c r="W62" i="1"/>
  <c r="V63" i="1" l="1"/>
  <c r="W63" i="1"/>
  <c r="V64" i="1" l="1"/>
  <c r="W64" i="1"/>
  <c r="V65" i="1" l="1"/>
  <c r="W65" i="1"/>
  <c r="V66" i="1" l="1"/>
  <c r="W66" i="1"/>
  <c r="V67" i="1" l="1"/>
  <c r="W67" i="1"/>
  <c r="W68" i="1" l="1"/>
  <c r="V68" i="1"/>
  <c r="W69" i="1" l="1"/>
  <c r="V69" i="1"/>
  <c r="V70" i="1" l="1"/>
  <c r="W70" i="1"/>
  <c r="W71" i="1" l="1"/>
  <c r="V71" i="1"/>
  <c r="W72" i="1" s="1"/>
  <c r="V72" i="1" l="1"/>
  <c r="W73" i="1" s="1"/>
  <c r="V73" i="1" l="1"/>
  <c r="W74" i="1" s="1"/>
  <c r="V74" i="1" l="1"/>
  <c r="W75" i="1" s="1"/>
  <c r="V75" i="1" l="1"/>
  <c r="V76" i="1" s="1"/>
  <c r="W76" i="1"/>
  <c r="V77" i="1" l="1"/>
  <c r="W77" i="1"/>
  <c r="W78" i="1" l="1"/>
  <c r="V78" i="1"/>
  <c r="W79" i="1" l="1"/>
  <c r="V79" i="1"/>
  <c r="W80" i="1" l="1"/>
  <c r="V80" i="1"/>
  <c r="W81" i="1" l="1"/>
  <c r="V81" i="1"/>
  <c r="W82" i="1" l="1"/>
  <c r="V82" i="1"/>
  <c r="W83" i="1" s="1"/>
  <c r="V83" i="1" l="1"/>
  <c r="V84" i="1" s="1"/>
  <c r="W84" i="1" l="1"/>
  <c r="V85" i="1" s="1"/>
  <c r="W85" i="1" l="1"/>
  <c r="V86" i="1" s="1"/>
  <c r="W86" i="1" l="1"/>
  <c r="V87" i="1" s="1"/>
  <c r="W87" i="1" l="1"/>
  <c r="V88" i="1" s="1"/>
  <c r="W88" i="1" l="1"/>
  <c r="V89" i="1" s="1"/>
  <c r="W89" i="1" l="1"/>
  <c r="W90" i="1" s="1"/>
  <c r="V90" i="1" l="1"/>
  <c r="W91" i="1" s="1"/>
  <c r="V91" i="1" l="1"/>
  <c r="W92" i="1" s="1"/>
  <c r="V92" i="1" l="1"/>
  <c r="W93" i="1" s="1"/>
  <c r="V93" i="1" l="1"/>
  <c r="W94" i="1" s="1"/>
  <c r="V94" i="1" l="1"/>
  <c r="V95" i="1" s="1"/>
  <c r="W95" i="1" l="1"/>
  <c r="V96" i="1" s="1"/>
  <c r="W96" i="1"/>
  <c r="V97" i="1" l="1"/>
  <c r="W97" i="1"/>
  <c r="V98" i="1" l="1"/>
  <c r="W98" i="1"/>
  <c r="V99" i="1" l="1"/>
  <c r="W99" i="1"/>
  <c r="V100" i="1" l="1"/>
  <c r="W100" i="1"/>
  <c r="V101" i="1" l="1"/>
  <c r="W101" i="1"/>
  <c r="W102" i="1" l="1"/>
  <c r="V102" i="1"/>
  <c r="V103" i="1" l="1"/>
  <c r="W103" i="1"/>
  <c r="V104" i="1" l="1"/>
  <c r="W104" i="1"/>
  <c r="V105" i="1" l="1"/>
  <c r="W105" i="1"/>
  <c r="W106" i="1" l="1"/>
  <c r="V106" i="1"/>
  <c r="W107" i="1" l="1"/>
  <c r="V107" i="1"/>
  <c r="V108" i="1" l="1"/>
  <c r="W108" i="1"/>
  <c r="V109" i="1" l="1"/>
  <c r="W109" i="1"/>
  <c r="V110" i="1" s="1"/>
  <c r="W111" i="1" s="1"/>
  <c r="W110" i="1"/>
  <c r="V111" i="1" l="1"/>
  <c r="V112" i="1" s="1"/>
  <c r="W112" i="1" l="1"/>
  <c r="V113" i="1" s="1"/>
  <c r="W113" i="1"/>
  <c r="W114" i="1" l="1"/>
  <c r="V114" i="1"/>
  <c r="V115" i="1" l="1"/>
  <c r="W115" i="1"/>
  <c r="W116" i="1" l="1"/>
  <c r="V116" i="1"/>
  <c r="W117" i="1" l="1"/>
  <c r="V117" i="1"/>
  <c r="V118" i="1" l="1"/>
  <c r="W118" i="1"/>
  <c r="V119" i="1" l="1"/>
  <c r="W119" i="1"/>
  <c r="V120" i="1" l="1"/>
  <c r="W120" i="1"/>
  <c r="V121" i="1" s="1"/>
  <c r="W121" i="1"/>
  <c r="V122" i="1" l="1"/>
  <c r="W122" i="1"/>
  <c r="V123" i="1" l="1"/>
  <c r="W123" i="1"/>
  <c r="V124" i="1" l="1"/>
  <c r="W124" i="1"/>
  <c r="W125" i="1" l="1"/>
  <c r="V125" i="1"/>
  <c r="W126" i="1" l="1"/>
  <c r="V126" i="1"/>
  <c r="V127" i="1" l="1"/>
  <c r="W127" i="1"/>
  <c r="V128" i="1" l="1"/>
  <c r="W128" i="1"/>
  <c r="W129" i="1" l="1"/>
  <c r="V129" i="1"/>
  <c r="W130" i="1" s="1"/>
  <c r="V130" i="1" l="1"/>
  <c r="W131" i="1" s="1"/>
  <c r="V132" i="1" s="1"/>
  <c r="V131" i="1"/>
  <c r="W132" i="1" l="1"/>
  <c r="W133" i="1" s="1"/>
  <c r="V133" i="1" l="1"/>
  <c r="W134" i="1" s="1"/>
  <c r="V134" i="1"/>
  <c r="W135" i="1" l="1"/>
  <c r="V135" i="1"/>
  <c r="W136" i="1" l="1"/>
  <c r="V136" i="1"/>
  <c r="W137" i="1" l="1"/>
  <c r="V137" i="1"/>
  <c r="W138" i="1" s="1"/>
  <c r="V138" i="1" l="1"/>
  <c r="W139" i="1" s="1"/>
  <c r="V139" i="1" l="1"/>
  <c r="W140" i="1" s="1"/>
  <c r="V140" i="1" l="1"/>
  <c r="W141" i="1" s="1"/>
  <c r="V141" i="1" l="1"/>
  <c r="W142" i="1" s="1"/>
  <c r="V142" i="1" l="1"/>
  <c r="W143" i="1" s="1"/>
  <c r="V143" i="1" l="1"/>
  <c r="W144" i="1" s="1"/>
  <c r="V144" i="1" l="1"/>
  <c r="W145" i="1" s="1"/>
  <c r="V145" i="1" l="1"/>
  <c r="W146" i="1" s="1"/>
  <c r="V146" i="1" l="1"/>
  <c r="W147" i="1" s="1"/>
  <c r="V147" i="1" l="1"/>
  <c r="V148" i="1" s="1"/>
  <c r="W148" i="1" l="1"/>
  <c r="V149" i="1" s="1"/>
  <c r="W149" i="1" l="1"/>
  <c r="V150" i="1" s="1"/>
  <c r="W150" i="1"/>
  <c r="V151" i="1" l="1"/>
  <c r="W151" i="1"/>
  <c r="V152" i="1" l="1"/>
  <c r="W152" i="1"/>
  <c r="V153" i="1" l="1"/>
  <c r="W154" i="1" s="1"/>
  <c r="W153" i="1"/>
  <c r="V154" i="1" l="1"/>
  <c r="V155" i="1" s="1"/>
  <c r="W156" i="1" s="1"/>
  <c r="W155" i="1" l="1"/>
  <c r="V156" i="1" s="1"/>
  <c r="W157" i="1" l="1"/>
  <c r="V157" i="1"/>
  <c r="V158" i="1" l="1"/>
  <c r="W159" i="1" s="1"/>
  <c r="W158" i="1"/>
  <c r="V159" i="1" s="1"/>
  <c r="V160" i="1" l="1"/>
  <c r="W160" i="1"/>
  <c r="V161" i="1" l="1"/>
  <c r="W161" i="1"/>
  <c r="V162" i="1" l="1"/>
  <c r="W162" i="1"/>
  <c r="V163" i="1" l="1"/>
  <c r="W163" i="1"/>
  <c r="V164" i="1" l="1"/>
  <c r="W164" i="1"/>
  <c r="W165" i="1" l="1"/>
  <c r="V165" i="1"/>
  <c r="W166" i="1" s="1"/>
  <c r="V166" i="1" l="1"/>
  <c r="W167" i="1" s="1"/>
  <c r="V167" i="1" l="1"/>
  <c r="V168" i="1" s="1"/>
  <c r="W168" i="1"/>
  <c r="W169" i="1" l="1"/>
  <c r="V169" i="1"/>
  <c r="W170" i="1" l="1"/>
  <c r="V170" i="1"/>
  <c r="W171" i="1" l="1"/>
  <c r="V171" i="1"/>
  <c r="V172" i="1" l="1"/>
  <c r="W172" i="1"/>
  <c r="W173" i="1" l="1"/>
  <c r="V173" i="1"/>
  <c r="V174" i="1" s="1"/>
  <c r="W174" i="1" l="1"/>
  <c r="V175" i="1" s="1"/>
  <c r="W175" i="1"/>
  <c r="V176" i="1" l="1"/>
  <c r="W177" i="1" s="1"/>
  <c r="W176" i="1"/>
  <c r="V177" i="1" l="1"/>
  <c r="V178" i="1" s="1"/>
  <c r="W178" i="1"/>
  <c r="W179" i="1" l="1"/>
  <c r="V179" i="1"/>
  <c r="W180" i="1" s="1"/>
  <c r="V180" i="1" l="1"/>
  <c r="W181" i="1" s="1"/>
  <c r="V181" i="1" l="1"/>
  <c r="W182" i="1" s="1"/>
  <c r="V182" i="1" l="1"/>
  <c r="W183" i="1" s="1"/>
  <c r="V183" i="1" l="1"/>
  <c r="W184" i="1" s="1"/>
  <c r="V184" i="1" l="1"/>
  <c r="V185" i="1" s="1"/>
  <c r="W186" i="1" s="1"/>
  <c r="W185" i="1" l="1"/>
  <c r="V186" i="1" s="1"/>
  <c r="W187" i="1" s="1"/>
  <c r="V187" i="1" l="1"/>
  <c r="W188" i="1" s="1"/>
  <c r="V188" i="1" l="1"/>
  <c r="W189" i="1" s="1"/>
  <c r="V189" i="1" l="1"/>
  <c r="W190" i="1" s="1"/>
  <c r="V190" i="1" l="1"/>
  <c r="W191" i="1" s="1"/>
  <c r="V191" i="1" l="1"/>
  <c r="W192" i="1" s="1"/>
  <c r="V192" i="1" l="1"/>
  <c r="W193" i="1" s="1"/>
  <c r="V193" i="1" l="1"/>
  <c r="W194" i="1" s="1"/>
  <c r="V194" i="1" l="1"/>
  <c r="W195" i="1" s="1"/>
  <c r="V195" i="1" l="1"/>
  <c r="W196" i="1" s="1"/>
  <c r="V196" i="1" l="1"/>
  <c r="W197" i="1" s="1"/>
  <c r="V197" i="1" l="1"/>
  <c r="W198" i="1" s="1"/>
  <c r="V198" i="1" l="1"/>
  <c r="W199" i="1" s="1"/>
  <c r="V199" i="1" l="1"/>
  <c r="W200" i="1" s="1"/>
  <c r="V200" i="1"/>
  <c r="V201" i="1" s="1"/>
  <c r="W201" i="1"/>
  <c r="W202" i="1" l="1"/>
  <c r="V202" i="1"/>
  <c r="W203" i="1" s="1"/>
  <c r="V203" i="1" l="1"/>
  <c r="V204" i="1" s="1"/>
  <c r="W204" i="1" l="1"/>
  <c r="V205" i="1" s="1"/>
  <c r="W205" i="1"/>
  <c r="W206" i="1" l="1"/>
  <c r="V206" i="1"/>
  <c r="V207" i="1" l="1"/>
  <c r="W207" i="1"/>
  <c r="W208" i="1" l="1"/>
  <c r="V208" i="1"/>
  <c r="W209" i="1" l="1"/>
  <c r="V209" i="1"/>
  <c r="V210" i="1" l="1"/>
  <c r="W210" i="1"/>
  <c r="V211" i="1" l="1"/>
  <c r="W211" i="1"/>
  <c r="V212" i="1" l="1"/>
  <c r="W212" i="1"/>
  <c r="V213" i="1" s="1"/>
  <c r="W213" i="1" l="1"/>
  <c r="V214" i="1" s="1"/>
  <c r="W214" i="1" l="1"/>
  <c r="V215" i="1" s="1"/>
  <c r="W215" i="1" l="1"/>
  <c r="V216" i="1" s="1"/>
  <c r="W216" i="1" l="1"/>
  <c r="V217" i="1" s="1"/>
  <c r="W217" i="1" l="1"/>
  <c r="V218" i="1" s="1"/>
  <c r="W218" i="1" l="1"/>
  <c r="V219" i="1" s="1"/>
  <c r="W219" i="1" l="1"/>
  <c r="V220" i="1" s="1"/>
  <c r="W221" i="1" s="1"/>
  <c r="W220" i="1"/>
  <c r="V221" i="1" l="1"/>
  <c r="V222" i="1" s="1"/>
  <c r="W222" i="1" l="1"/>
  <c r="V223" i="1" s="1"/>
  <c r="W223" i="1" l="1"/>
  <c r="V224" i="1" s="1"/>
  <c r="W225" i="1" s="1"/>
  <c r="W224" i="1" l="1"/>
  <c r="V225" i="1" s="1"/>
  <c r="V226" i="1" s="1"/>
  <c r="W226" i="1" l="1"/>
  <c r="W227" i="1" s="1"/>
  <c r="V227" i="1" l="1"/>
  <c r="W228" i="1" s="1"/>
  <c r="V228" i="1" l="1"/>
  <c r="W229" i="1" s="1"/>
  <c r="V229" i="1" l="1"/>
  <c r="W230" i="1" s="1"/>
  <c r="V230" i="1" l="1"/>
  <c r="W231" i="1" s="1"/>
  <c r="V231" i="1"/>
  <c r="V232" i="1" s="1"/>
  <c r="W232" i="1" l="1"/>
  <c r="V233" i="1" s="1"/>
  <c r="W233" i="1"/>
  <c r="W234" i="1" l="1"/>
  <c r="V234" i="1"/>
  <c r="W235" i="1" s="1"/>
  <c r="V235" i="1" l="1"/>
  <c r="W236" i="1" s="1"/>
  <c r="V236" i="1"/>
  <c r="W237" i="1" s="1"/>
  <c r="V237" i="1" l="1"/>
  <c r="W238" i="1" s="1"/>
  <c r="V238" i="1" l="1"/>
  <c r="W239" i="1" s="1"/>
  <c r="V239" i="1" l="1"/>
  <c r="W240" i="1" s="1"/>
  <c r="V240" i="1"/>
  <c r="W241" i="1" l="1"/>
  <c r="V241" i="1"/>
  <c r="W242" i="1" l="1"/>
  <c r="V242" i="1"/>
  <c r="W243" i="1" s="1"/>
  <c r="V243" i="1" l="1"/>
  <c r="W244" i="1" s="1"/>
  <c r="V244" i="1" l="1"/>
  <c r="W245" i="1" s="1"/>
  <c r="V245" i="1" l="1"/>
  <c r="W246" i="1" s="1"/>
  <c r="V246" i="1" l="1"/>
  <c r="W247" i="1" s="1"/>
  <c r="V247" i="1" l="1"/>
  <c r="W248" i="1" s="1"/>
  <c r="V248" i="1" l="1"/>
  <c r="W249" i="1" s="1"/>
  <c r="V249" i="1" l="1"/>
  <c r="W250" i="1" s="1"/>
  <c r="V250" i="1" l="1"/>
  <c r="W251" i="1" s="1"/>
  <c r="V251" i="1" l="1"/>
  <c r="W252" i="1" s="1"/>
  <c r="V252" i="1" l="1"/>
  <c r="W253" i="1" s="1"/>
  <c r="V253" i="1" l="1"/>
  <c r="W254" i="1" s="1"/>
  <c r="V254" i="1" l="1"/>
  <c r="W255" i="1" s="1"/>
  <c r="V255" i="1" l="1"/>
  <c r="W256" i="1" s="1"/>
  <c r="V256" i="1" l="1"/>
  <c r="W257" i="1" s="1"/>
  <c r="V257" i="1" l="1"/>
  <c r="W258" i="1" s="1"/>
  <c r="V258" i="1" l="1"/>
  <c r="W259" i="1" s="1"/>
  <c r="V259" i="1" l="1"/>
  <c r="W260" i="1" s="1"/>
  <c r="V260" i="1" l="1"/>
  <c r="W261" i="1" s="1"/>
  <c r="V261" i="1" l="1"/>
  <c r="W262" i="1" s="1"/>
  <c r="V262" i="1" l="1"/>
  <c r="W263" i="1" s="1"/>
  <c r="V263" i="1" l="1"/>
  <c r="W264" i="1" s="1"/>
  <c r="V264" i="1" l="1"/>
  <c r="W265" i="1" s="1"/>
  <c r="V265" i="1" l="1"/>
  <c r="V266" i="1" s="1"/>
  <c r="W266" i="1" l="1"/>
  <c r="V267" i="1" s="1"/>
  <c r="W268" i="1" s="1"/>
  <c r="W267" i="1"/>
  <c r="V268" i="1" l="1"/>
  <c r="V269" i="1"/>
  <c r="W269" i="1"/>
  <c r="V270" i="1" l="1"/>
  <c r="W270" i="1"/>
  <c r="W271" i="1" l="1"/>
  <c r="V271" i="1"/>
  <c r="V272" i="1" l="1"/>
  <c r="W272" i="1"/>
  <c r="V273" i="1" l="1"/>
  <c r="W273" i="1"/>
  <c r="W274" i="1" l="1"/>
  <c r="V274" i="1"/>
  <c r="W275" i="1" l="1"/>
  <c r="V275" i="1"/>
  <c r="W276" i="1" l="1"/>
  <c r="V276" i="1"/>
  <c r="V277" i="1" l="1"/>
  <c r="W277" i="1"/>
  <c r="V278" i="1" l="1"/>
  <c r="W279" i="1" s="1"/>
  <c r="W278" i="1"/>
  <c r="V279" i="1" l="1"/>
  <c r="V280" i="1" s="1"/>
  <c r="W280" i="1" l="1"/>
  <c r="V281" i="1" s="1"/>
  <c r="W281" i="1"/>
  <c r="V282" i="1" l="1"/>
  <c r="W282" i="1"/>
  <c r="V283" i="1" l="1"/>
  <c r="W283" i="1"/>
  <c r="V284" i="1" s="1"/>
  <c r="W284" i="1" l="1"/>
  <c r="V285" i="1" s="1"/>
  <c r="W285" i="1" l="1"/>
  <c r="V286" i="1" s="1"/>
  <c r="W286" i="1" l="1"/>
  <c r="V287" i="1" s="1"/>
  <c r="W287" i="1" l="1"/>
  <c r="V288" i="1" s="1"/>
  <c r="W288" i="1" l="1"/>
  <c r="V289" i="1" s="1"/>
  <c r="W289" i="1" l="1"/>
  <c r="W290" i="1" s="1"/>
  <c r="V290" i="1" l="1"/>
  <c r="W291" i="1" s="1"/>
  <c r="V291" i="1" l="1"/>
  <c r="W292" i="1" s="1"/>
  <c r="V292" i="1" l="1"/>
  <c r="V293" i="1" s="1"/>
  <c r="W293" i="1" l="1"/>
  <c r="W294" i="1" s="1"/>
  <c r="V294" i="1" l="1"/>
  <c r="V295" i="1" s="1"/>
  <c r="W295" i="1" l="1"/>
  <c r="W296" i="1" s="1"/>
  <c r="V296" i="1" l="1"/>
  <c r="W297" i="1" s="1"/>
  <c r="V297" i="1" l="1"/>
  <c r="W298" i="1" s="1"/>
  <c r="V298" i="1"/>
  <c r="V299" i="1" s="1"/>
  <c r="W299" i="1" l="1"/>
  <c r="V300" i="1" s="1"/>
  <c r="W300" i="1"/>
  <c r="V301" i="1" l="1"/>
  <c r="W301" i="1"/>
  <c r="V302" i="1" l="1"/>
  <c r="W302" i="1"/>
  <c r="W303" i="1" l="1"/>
  <c r="V303" i="1"/>
  <c r="W304" i="1" s="1"/>
  <c r="V304" i="1" l="1"/>
  <c r="W305" i="1" s="1"/>
  <c r="V305" i="1"/>
  <c r="W306" i="1" s="1"/>
  <c r="V306" i="1" l="1"/>
  <c r="W307" i="1" s="1"/>
  <c r="V307" i="1" l="1"/>
  <c r="W308" i="1" s="1"/>
  <c r="V308" i="1" l="1"/>
  <c r="V309" i="1" s="1"/>
  <c r="W309" i="1" l="1"/>
  <c r="V310" i="1" s="1"/>
  <c r="W310" i="1" l="1"/>
  <c r="V311" i="1" s="1"/>
  <c r="W311" i="1"/>
  <c r="V312" i="1" l="1"/>
  <c r="W312" i="1"/>
  <c r="V313" i="1" l="1"/>
  <c r="W313" i="1"/>
  <c r="V314" i="1" s="1"/>
  <c r="W314" i="1" l="1"/>
  <c r="W315" i="1" s="1"/>
  <c r="V315" i="1" l="1"/>
  <c r="W316" i="1" s="1"/>
  <c r="V316" i="1" l="1"/>
  <c r="W317" i="1" s="1"/>
  <c r="V317" i="1" l="1"/>
  <c r="W318" i="1" s="1"/>
  <c r="V318" i="1" l="1"/>
  <c r="V319" i="1" s="1"/>
  <c r="W320" i="1" s="1"/>
  <c r="W319" i="1" l="1"/>
  <c r="V320" i="1" s="1"/>
  <c r="W321" i="1" s="1"/>
  <c r="V321" i="1" l="1"/>
  <c r="W322" i="1" s="1"/>
  <c r="V322" i="1" l="1"/>
  <c r="W323" i="1" s="1"/>
  <c r="V323" i="1" l="1"/>
  <c r="W324" i="1" l="1"/>
  <c r="V324" i="1"/>
  <c r="W325" i="1" s="1"/>
  <c r="V325" i="1" l="1"/>
  <c r="W326" i="1" s="1"/>
  <c r="V326" i="1"/>
  <c r="V327" i="1" l="1"/>
  <c r="W328" i="1" s="1"/>
  <c r="W327" i="1"/>
  <c r="V328" i="1" l="1"/>
  <c r="W329" i="1" s="1"/>
  <c r="V329" i="1" l="1"/>
  <c r="W330" i="1" s="1"/>
  <c r="V330" i="1"/>
  <c r="V331" i="1" l="1"/>
  <c r="W332" i="1" s="1"/>
  <c r="W331" i="1"/>
  <c r="V332" i="1" s="1"/>
  <c r="W333" i="1" l="1"/>
  <c r="V333" i="1"/>
  <c r="V334" i="1" l="1"/>
  <c r="W335" i="1" s="1"/>
  <c r="W334" i="1"/>
  <c r="V335" i="1" s="1"/>
  <c r="W336" i="1" s="1"/>
  <c r="V336" i="1" l="1"/>
  <c r="W337" i="1" s="1"/>
  <c r="V337" i="1"/>
  <c r="V338" i="1" l="1"/>
  <c r="W338" i="1"/>
  <c r="V339" i="1" s="1"/>
  <c r="W339" i="1" l="1"/>
  <c r="V340" i="1" s="1"/>
  <c r="W340" i="1" l="1"/>
  <c r="V341" i="1" s="1"/>
  <c r="W341" i="1" l="1"/>
  <c r="V342" i="1" s="1"/>
  <c r="W342" i="1" l="1"/>
  <c r="V343" i="1" s="1"/>
  <c r="W344" i="1" s="1"/>
  <c r="W343" i="1"/>
  <c r="V344" i="1" l="1"/>
  <c r="W345" i="1" s="1"/>
  <c r="V345" i="1" l="1"/>
  <c r="W346" i="1" s="1"/>
  <c r="V346" i="1" l="1"/>
  <c r="W347" i="1" s="1"/>
  <c r="V347" i="1" l="1"/>
  <c r="W348" i="1" s="1"/>
  <c r="V348" i="1" l="1"/>
  <c r="W349" i="1" s="1"/>
  <c r="V349" i="1" l="1"/>
  <c r="W350" i="1" l="1"/>
  <c r="V350" i="1"/>
  <c r="W351" i="1" s="1"/>
  <c r="V351" i="1" l="1"/>
  <c r="W352" i="1" s="1"/>
  <c r="V352" i="1"/>
  <c r="V353" i="1" l="1"/>
  <c r="W353" i="1"/>
  <c r="V354" i="1" s="1"/>
  <c r="W354" i="1"/>
  <c r="V355" i="1" l="1"/>
  <c r="W355" i="1"/>
  <c r="V356" i="1" s="1"/>
  <c r="W356" i="1" l="1"/>
  <c r="V357" i="1" s="1"/>
  <c r="W357" i="1"/>
  <c r="W358" i="1" l="1"/>
  <c r="V358" i="1"/>
  <c r="W359" i="1" l="1"/>
  <c r="V359" i="1"/>
  <c r="W360" i="1" s="1"/>
  <c r="V360" i="1" l="1"/>
  <c r="V361" i="1" s="1"/>
  <c r="W361" i="1" l="1"/>
  <c r="V362" i="1" s="1"/>
  <c r="W363" i="1" s="1"/>
  <c r="W362" i="1" l="1"/>
  <c r="V363" i="1" s="1"/>
  <c r="V364" i="1" s="1"/>
  <c r="W364" i="1" l="1"/>
  <c r="V365" i="1" s="1"/>
  <c r="W365" i="1"/>
  <c r="V366" i="1" l="1"/>
  <c r="W367" i="1" s="1"/>
  <c r="W366" i="1"/>
  <c r="V367" i="1" l="1"/>
  <c r="V368" i="1" s="1"/>
  <c r="W368" i="1" l="1"/>
  <c r="V369" i="1" s="1"/>
  <c r="W370" i="1" s="1"/>
  <c r="W369" i="1"/>
  <c r="V370" i="1" l="1"/>
  <c r="W371" i="1" s="1"/>
  <c r="V371" i="1" l="1"/>
  <c r="W372" i="1" s="1"/>
  <c r="V372" i="1" l="1"/>
  <c r="W373" i="1" s="1"/>
  <c r="V373" i="1" l="1"/>
  <c r="W374" i="1" s="1"/>
  <c r="V374" i="1" l="1"/>
  <c r="W375" i="1" s="1"/>
  <c r="V375" i="1" l="1"/>
  <c r="V376" i="1" s="1"/>
  <c r="W376" i="1" l="1"/>
  <c r="V377" i="1" s="1"/>
  <c r="W377" i="1"/>
  <c r="V378" i="1" l="1"/>
  <c r="W378" i="1"/>
  <c r="V379" i="1" s="1"/>
  <c r="W379" i="1" l="1"/>
  <c r="V380" i="1" s="1"/>
  <c r="W380" i="1"/>
  <c r="V381" i="1" l="1"/>
  <c r="W381" i="1"/>
  <c r="V382" i="1" l="1"/>
  <c r="W382" i="1"/>
  <c r="V383" i="1" l="1"/>
  <c r="W383" i="1"/>
  <c r="V384" i="1" l="1"/>
  <c r="W385" i="1" s="1"/>
  <c r="W384" i="1"/>
  <c r="V385" i="1" l="1"/>
  <c r="V386" i="1" s="1"/>
  <c r="W386" i="1" l="1"/>
  <c r="V387" i="1" s="1"/>
  <c r="W388" i="1" s="1"/>
  <c r="W387" i="1"/>
  <c r="V388" i="1" s="1"/>
  <c r="V389" i="1" l="1"/>
  <c r="W389" i="1"/>
  <c r="V390" i="1" l="1"/>
  <c r="W390" i="1"/>
  <c r="W391" i="1" l="1"/>
  <c r="V391" i="1"/>
  <c r="V392" i="1" l="1"/>
  <c r="W392" i="1"/>
  <c r="W393" i="1" l="1"/>
  <c r="V393" i="1"/>
  <c r="V394" i="1" l="1"/>
  <c r="W395" i="1" s="1"/>
  <c r="W394" i="1"/>
  <c r="V395" i="1" l="1"/>
  <c r="V396" i="1"/>
  <c r="W396" i="1"/>
  <c r="V397" i="1" l="1"/>
  <c r="W397" i="1"/>
  <c r="V398" i="1" l="1"/>
  <c r="W398" i="1"/>
  <c r="W399" i="1" l="1"/>
  <c r="V399" i="1"/>
  <c r="W400" i="1" l="1"/>
  <c r="V400" i="1"/>
  <c r="W401" i="1" l="1"/>
  <c r="V401" i="1"/>
  <c r="W402" i="1" l="1"/>
  <c r="V402" i="1"/>
  <c r="W403" i="1" l="1"/>
  <c r="V403" i="1"/>
  <c r="V404" i="1" l="1"/>
  <c r="W404" i="1"/>
  <c r="W405" i="1" l="1"/>
  <c r="V405" i="1"/>
  <c r="V406" i="1" l="1"/>
  <c r="W406" i="1"/>
  <c r="V407" i="1" l="1"/>
  <c r="W408" i="1" s="1"/>
  <c r="W407" i="1"/>
  <c r="V408" i="1" l="1"/>
  <c r="V409" i="1" s="1"/>
  <c r="W410" i="1" s="1"/>
  <c r="W409" i="1" l="1"/>
  <c r="V410" i="1" s="1"/>
  <c r="V411" i="1" s="1"/>
  <c r="W411" i="1" l="1"/>
  <c r="V412" i="1" s="1"/>
  <c r="W412" i="1"/>
  <c r="W413" i="1" l="1"/>
  <c r="V413" i="1"/>
  <c r="V414" i="1" l="1"/>
  <c r="W414" i="1"/>
  <c r="V415" i="1" l="1"/>
  <c r="W415" i="1"/>
  <c r="V416" i="1" l="1"/>
  <c r="W416" i="1"/>
  <c r="V417" i="1" l="1"/>
  <c r="W418" i="1" s="1"/>
  <c r="W417" i="1"/>
  <c r="V418" i="1" l="1"/>
  <c r="V419" i="1" s="1"/>
  <c r="W419" i="1" l="1"/>
  <c r="V420" i="1" s="1"/>
  <c r="W420" i="1"/>
  <c r="V421" i="1" l="1"/>
  <c r="W421" i="1"/>
  <c r="V422" i="1" s="1"/>
  <c r="W422" i="1" l="1"/>
  <c r="V423" i="1" s="1"/>
  <c r="W423" i="1" l="1"/>
  <c r="V424" i="1" s="1"/>
  <c r="W424" i="1" l="1"/>
  <c r="V425" i="1" s="1"/>
  <c r="W425" i="1" l="1"/>
  <c r="V426" i="1" s="1"/>
  <c r="W426" i="1" l="1"/>
  <c r="V427" i="1" s="1"/>
  <c r="W427" i="1" l="1"/>
  <c r="V428" i="1" s="1"/>
  <c r="W428" i="1" l="1"/>
  <c r="V429" i="1" s="1"/>
  <c r="W429" i="1" l="1"/>
  <c r="V430" i="1" s="1"/>
  <c r="W430" i="1" l="1"/>
  <c r="V431" i="1" s="1"/>
  <c r="W431" i="1" l="1"/>
  <c r="V432" i="1" s="1"/>
  <c r="W432" i="1" l="1"/>
  <c r="V433" i="1" s="1"/>
  <c r="W433" i="1" l="1"/>
  <c r="V434" i="1" s="1"/>
  <c r="W434" i="1" l="1"/>
  <c r="V435" i="1" s="1"/>
  <c r="W435" i="1" l="1"/>
  <c r="V436" i="1" s="1"/>
  <c r="W436" i="1" l="1"/>
  <c r="V437" i="1" s="1"/>
  <c r="W437" i="1" l="1"/>
  <c r="V438" i="1" s="1"/>
  <c r="W438" i="1" l="1"/>
  <c r="W439" i="1" s="1"/>
  <c r="V439" i="1" l="1"/>
  <c r="W440" i="1" s="1"/>
  <c r="V440" i="1" l="1"/>
  <c r="W441" i="1" s="1"/>
  <c r="V441" i="1" l="1"/>
  <c r="V442" i="1" s="1"/>
  <c r="W442" i="1" l="1"/>
  <c r="V443" i="1" s="1"/>
  <c r="W443" i="1"/>
  <c r="V444" i="1" l="1"/>
  <c r="W444" i="1"/>
  <c r="V445" i="1" l="1"/>
  <c r="W445" i="1"/>
  <c r="V446" i="1" l="1"/>
  <c r="W447" i="1" s="1"/>
  <c r="W446" i="1"/>
  <c r="V447" i="1" l="1"/>
  <c r="W448" i="1" s="1"/>
  <c r="V448" i="1" l="1"/>
  <c r="W449" i="1" s="1"/>
  <c r="V449" i="1" l="1"/>
  <c r="W450" i="1" s="1"/>
  <c r="V450" i="1" l="1"/>
  <c r="W451" i="1" s="1"/>
  <c r="V451" i="1" l="1"/>
  <c r="W452" i="1" s="1"/>
  <c r="V453" i="1" l="1"/>
  <c r="W454" i="1" s="1"/>
  <c r="V452" i="1"/>
  <c r="W453" i="1" s="1"/>
  <c r="V454" i="1"/>
  <c r="W455" i="1" s="1"/>
  <c r="V455" i="1" l="1"/>
  <c r="W456" i="1" s="1"/>
  <c r="V456" i="1" l="1"/>
  <c r="W457" i="1" s="1"/>
  <c r="V457" i="1" l="1"/>
  <c r="W458" i="1" s="1"/>
  <c r="V458" i="1" l="1"/>
  <c r="W459" i="1" s="1"/>
  <c r="V459" i="1" l="1"/>
  <c r="W460" i="1" s="1"/>
  <c r="V460" i="1" l="1"/>
  <c r="W461" i="1" s="1"/>
  <c r="V461" i="1" l="1"/>
  <c r="W462" i="1" s="1"/>
  <c r="V462" i="1" l="1"/>
  <c r="V463" i="1" l="1"/>
  <c r="W463" i="1"/>
  <c r="W464" i="1" l="1"/>
  <c r="V464" i="1"/>
  <c r="W465" i="1" s="1"/>
  <c r="V465" i="1" l="1"/>
  <c r="V466" i="1" s="1"/>
  <c r="W466" i="1" l="1"/>
  <c r="V467" i="1" s="1"/>
  <c r="W467" i="1" l="1"/>
  <c r="V468" i="1" s="1"/>
  <c r="W468" i="1"/>
  <c r="V469" i="1" l="1"/>
  <c r="W469" i="1"/>
  <c r="W470" i="1" l="1"/>
  <c r="V470" i="1"/>
  <c r="W471" i="1" s="1"/>
  <c r="V471" i="1" l="1"/>
  <c r="W472" i="1" s="1"/>
  <c r="V472" i="1" l="1"/>
  <c r="W473" i="1" s="1"/>
  <c r="V473" i="1" l="1"/>
  <c r="W474" i="1" s="1"/>
  <c r="V474" i="1" l="1"/>
  <c r="W475" i="1" s="1"/>
  <c r="V475" i="1" l="1"/>
  <c r="V476" i="1" s="1"/>
  <c r="W477" i="1" s="1"/>
  <c r="W476" i="1" l="1"/>
  <c r="V477" i="1" s="1"/>
  <c r="V478" i="1" s="1"/>
  <c r="W478" i="1" l="1"/>
  <c r="W479" i="1"/>
  <c r="V479" i="1"/>
  <c r="W480" i="1" s="1"/>
  <c r="V480" i="1" l="1"/>
  <c r="V481" i="1" s="1"/>
  <c r="W481" i="1"/>
  <c r="V482" i="1" l="1"/>
  <c r="W482" i="1"/>
  <c r="V483" i="1" l="1"/>
  <c r="W483" i="1"/>
  <c r="W484" i="1"/>
  <c r="V484" i="1" l="1"/>
  <c r="V485" i="1" s="1"/>
  <c r="W485" i="1" l="1"/>
  <c r="V486" i="1" s="1"/>
  <c r="W486" i="1"/>
  <c r="V487" i="1" l="1"/>
  <c r="W487" i="1"/>
  <c r="W488" i="1" l="1"/>
  <c r="V488" i="1"/>
  <c r="W489" i="1" l="1"/>
  <c r="V489" i="1"/>
  <c r="W490" i="1" l="1"/>
  <c r="V490" i="1"/>
  <c r="W491" i="1" s="1"/>
  <c r="V491" i="1" l="1"/>
  <c r="W492" i="1" s="1"/>
  <c r="V492" i="1" l="1"/>
  <c r="W493" i="1" s="1"/>
  <c r="V493" i="1" l="1"/>
  <c r="W494" i="1" s="1"/>
  <c r="V494" i="1" l="1"/>
  <c r="W495" i="1" s="1"/>
  <c r="V495" i="1" l="1"/>
  <c r="W496" i="1" s="1"/>
  <c r="V496" i="1" l="1"/>
  <c r="V497" i="1" s="1"/>
  <c r="W497" i="1" l="1"/>
  <c r="V498" i="1" s="1"/>
  <c r="W498" i="1" l="1"/>
  <c r="V499" i="1" s="1"/>
  <c r="W499" i="1" l="1"/>
  <c r="V500" i="1" s="1"/>
  <c r="W500" i="1" l="1"/>
  <c r="V501" i="1" s="1"/>
  <c r="W501" i="1" l="1"/>
  <c r="V502" i="1" s="1"/>
  <c r="W502" i="1" l="1"/>
  <c r="V503" i="1" s="1"/>
  <c r="W503" i="1" l="1"/>
  <c r="V504" i="1" s="1"/>
  <c r="W504" i="1" l="1"/>
  <c r="W505" i="1" s="1"/>
  <c r="V505" i="1" l="1"/>
  <c r="W506" i="1" s="1"/>
  <c r="V506" i="1" l="1"/>
  <c r="W507" i="1" s="1"/>
  <c r="V507" i="1" l="1"/>
  <c r="W508" i="1" s="1"/>
  <c r="V508" i="1" l="1"/>
  <c r="V509" i="1" s="1"/>
  <c r="W509" i="1" l="1"/>
  <c r="V510" i="1" s="1"/>
  <c r="W510" i="1"/>
  <c r="V511" i="1" l="1"/>
  <c r="W511" i="1"/>
  <c r="W512" i="1"/>
  <c r="V512" i="1" l="1"/>
  <c r="V513" i="1" s="1"/>
  <c r="W513" i="1"/>
  <c r="W514" i="1" l="1"/>
  <c r="V514" i="1"/>
  <c r="V515" i="1" l="1"/>
  <c r="W516" i="1" s="1"/>
  <c r="W515" i="1"/>
  <c r="V516" i="1"/>
  <c r="W517" i="1" l="1"/>
  <c r="V517" i="1"/>
  <c r="W518" i="1" s="1"/>
  <c r="V518" i="1" l="1"/>
  <c r="W519" i="1" s="1"/>
  <c r="V519" i="1" l="1"/>
  <c r="V520" i="1" s="1"/>
  <c r="W520" i="1" l="1"/>
  <c r="V521" i="1" s="1"/>
  <c r="W521" i="1" l="1"/>
  <c r="V522" i="1" s="1"/>
  <c r="W522" i="1"/>
  <c r="V523" i="1" l="1"/>
  <c r="W523" i="1"/>
  <c r="V524" i="1" l="1"/>
  <c r="W524" i="1"/>
  <c r="W525" i="1" l="1"/>
  <c r="V525" i="1"/>
  <c r="V526" i="1" l="1"/>
  <c r="W527" i="1" s="1"/>
  <c r="W526" i="1"/>
  <c r="V527" i="1" l="1"/>
  <c r="W528" i="1" s="1"/>
  <c r="V528" i="1" l="1"/>
  <c r="W529" i="1" s="1"/>
  <c r="V530" i="1" l="1"/>
  <c r="W531" i="1" s="1"/>
  <c r="V529" i="1"/>
  <c r="W530" i="1" s="1"/>
  <c r="V531" i="1" l="1"/>
  <c r="W532" i="1" s="1"/>
  <c r="V532" i="1" l="1"/>
  <c r="V533" i="1" l="1"/>
  <c r="W534" i="1" s="1"/>
  <c r="W533" i="1"/>
  <c r="V534" i="1" s="1"/>
  <c r="W535" i="1" s="1"/>
  <c r="V535" i="1" l="1"/>
  <c r="W536" i="1" s="1"/>
  <c r="V536" i="1" l="1"/>
  <c r="W537" i="1" s="1"/>
  <c r="V537" i="1" l="1"/>
  <c r="W538" i="1" s="1"/>
  <c r="V538" i="1" l="1"/>
  <c r="W539" i="1" s="1"/>
  <c r="V539" i="1" l="1"/>
  <c r="W540" i="1" s="1"/>
  <c r="V540" i="1" l="1"/>
  <c r="W541" i="1" s="1"/>
  <c r="V541" i="1" l="1"/>
  <c r="W542" i="1" s="1"/>
  <c r="V542" i="1" l="1"/>
  <c r="W543" i="1" s="1"/>
  <c r="V543" i="1" l="1"/>
  <c r="W544" i="1" s="1"/>
  <c r="V544" i="1" l="1"/>
  <c r="W545" i="1" s="1"/>
  <c r="V545" i="1" l="1"/>
  <c r="W546" i="1" s="1"/>
  <c r="V546" i="1" l="1"/>
  <c r="W547" i="1" s="1"/>
  <c r="V547" i="1" l="1"/>
  <c r="W548" i="1" s="1"/>
  <c r="V548" i="1" l="1"/>
  <c r="V549" i="1" l="1"/>
  <c r="W550" i="1" s="1"/>
  <c r="W549" i="1"/>
  <c r="V550" i="1" s="1"/>
  <c r="W551" i="1" s="1"/>
  <c r="V551" i="1" l="1"/>
  <c r="W552" i="1" s="1"/>
  <c r="V552" i="1" l="1"/>
  <c r="W553" i="1" s="1"/>
  <c r="V553" i="1" l="1"/>
  <c r="W554" i="1" s="1"/>
  <c r="V554" i="1" l="1"/>
  <c r="W555" i="1" s="1"/>
  <c r="V555" i="1" l="1"/>
  <c r="V556" i="1" l="1"/>
  <c r="W557" i="1" s="1"/>
  <c r="W556" i="1"/>
  <c r="V557" i="1" s="1"/>
  <c r="W558" i="1" s="1"/>
  <c r="V559" i="1" l="1"/>
  <c r="W560" i="1" s="1"/>
  <c r="V558" i="1"/>
  <c r="W559" i="1" s="1"/>
  <c r="V560" i="1" l="1"/>
  <c r="W561" i="1" s="1"/>
  <c r="V561" i="1" l="1"/>
  <c r="W562" i="1" s="1"/>
  <c r="V562" i="1" l="1"/>
  <c r="W563" i="1" s="1"/>
  <c r="V563" i="1" l="1"/>
  <c r="W564" i="1" s="1"/>
  <c r="V564" i="1" l="1"/>
  <c r="W565" i="1" s="1"/>
  <c r="V565" i="1" l="1"/>
  <c r="W566" i="1" s="1"/>
  <c r="V566" i="1" l="1"/>
  <c r="W567" i="1" s="1"/>
  <c r="V567" i="1" l="1"/>
  <c r="W568" i="1" s="1"/>
  <c r="V568" i="1" l="1"/>
  <c r="V569" i="1" l="1"/>
  <c r="W570" i="1" s="1"/>
  <c r="V571" i="1" s="1"/>
  <c r="W572" i="1" s="1"/>
  <c r="V573" i="1" s="1"/>
  <c r="W569" i="1"/>
  <c r="V570" i="1" s="1"/>
  <c r="W571" i="1" s="1"/>
  <c r="V572" i="1" s="1"/>
  <c r="W573" i="1" s="1"/>
  <c r="W574" i="1"/>
  <c r="V574" i="1"/>
  <c r="W575" i="1" l="1"/>
  <c r="V575" i="1"/>
  <c r="W576" i="1" l="1"/>
  <c r="V576" i="1"/>
  <c r="W577" i="1" s="1"/>
  <c r="V577" i="1" l="1"/>
  <c r="W578" i="1" s="1"/>
  <c r="V578" i="1" l="1"/>
  <c r="W579" i="1" s="1"/>
  <c r="V579" i="1" l="1"/>
  <c r="W580" i="1" s="1"/>
  <c r="V580" i="1"/>
  <c r="W581" i="1" l="1"/>
  <c r="V581" i="1"/>
  <c r="W582" i="1" l="1"/>
  <c r="V582" i="1"/>
  <c r="W583" i="1" l="1"/>
  <c r="V583" i="1"/>
  <c r="W584" i="1" l="1"/>
  <c r="V584" i="1"/>
  <c r="W585" i="1" l="1"/>
  <c r="V585" i="1"/>
  <c r="W586" i="1" l="1"/>
  <c r="V586" i="1"/>
  <c r="W587" i="1" l="1"/>
  <c r="V587" i="1"/>
  <c r="W588" i="1" l="1"/>
  <c r="V588" i="1"/>
  <c r="W589" i="1" l="1"/>
  <c r="V589" i="1"/>
  <c r="W590" i="1" s="1"/>
  <c r="V590" i="1" l="1"/>
  <c r="W591" i="1" s="1"/>
  <c r="V591" i="1" l="1"/>
  <c r="W592" i="1" s="1"/>
  <c r="V592" i="1" l="1"/>
  <c r="W593" i="1" s="1"/>
  <c r="V593" i="1" l="1"/>
  <c r="W594" i="1" s="1"/>
  <c r="V594" i="1" l="1"/>
  <c r="W595" i="1" s="1"/>
  <c r="V595" i="1" l="1"/>
  <c r="W596" i="1"/>
  <c r="V596" i="1"/>
  <c r="W597" i="1" l="1"/>
  <c r="V597" i="1"/>
  <c r="V598" i="1" l="1"/>
  <c r="W598" i="1"/>
  <c r="W599" i="1" l="1"/>
  <c r="V599" i="1"/>
  <c r="W600" i="1" l="1"/>
  <c r="V600" i="1"/>
  <c r="V601" i="1" l="1"/>
  <c r="W601" i="1"/>
  <c r="W602" i="1" l="1"/>
  <c r="V602" i="1"/>
  <c r="W603" i="1" s="1"/>
  <c r="V603" i="1" l="1"/>
  <c r="W604" i="1" s="1"/>
  <c r="V604" i="1" l="1"/>
  <c r="W605" i="1" s="1"/>
  <c r="V605" i="1" l="1"/>
  <c r="V606" i="1" s="1"/>
  <c r="W606" i="1"/>
  <c r="V607" i="1" l="1"/>
  <c r="W607" i="1"/>
  <c r="V608" i="1" l="1"/>
  <c r="W608" i="1"/>
  <c r="V609" i="1" s="1"/>
  <c r="W609" i="1"/>
  <c r="V610" i="1" l="1"/>
  <c r="W610" i="1"/>
  <c r="V611" i="1" l="1"/>
  <c r="W611" i="1"/>
  <c r="V612" i="1" s="1"/>
  <c r="W612" i="1" l="1"/>
  <c r="V613" i="1" s="1"/>
  <c r="W613" i="1" l="1"/>
  <c r="V614" i="1" s="1"/>
  <c r="W614" i="1" l="1"/>
  <c r="V615" i="1" s="1"/>
  <c r="W615" i="1" l="1"/>
  <c r="V616" i="1" s="1"/>
  <c r="W616" i="1"/>
  <c r="W617" i="1" l="1"/>
  <c r="V617" i="1"/>
  <c r="W618" i="1" s="1"/>
  <c r="V618" i="1" l="1"/>
  <c r="W619" i="1" s="1"/>
  <c r="V619" i="1" l="1"/>
  <c r="W620" i="1" s="1"/>
  <c r="V620" i="1" l="1"/>
  <c r="W621" i="1" s="1"/>
  <c r="V621" i="1" l="1"/>
  <c r="W622" i="1" s="1"/>
  <c r="V622" i="1" l="1"/>
  <c r="W623" i="1" s="1"/>
  <c r="V623" i="1"/>
  <c r="W624" i="1" s="1"/>
  <c r="V624" i="1" l="1"/>
  <c r="V625" i="1" s="1"/>
  <c r="W625" i="1" l="1"/>
  <c r="V626" i="1" s="1"/>
  <c r="W626" i="1" l="1"/>
  <c r="V627" i="1" s="1"/>
  <c r="W627" i="1"/>
  <c r="V628" i="1" l="1"/>
  <c r="W628" i="1"/>
  <c r="V629" i="1" s="1"/>
  <c r="W629" i="1" l="1"/>
  <c r="W630" i="1" s="1"/>
  <c r="V630" i="1" l="1"/>
  <c r="W631" i="1" s="1"/>
  <c r="V631" i="1" l="1"/>
  <c r="W632" i="1" s="1"/>
  <c r="V632" i="1" l="1"/>
  <c r="W633" i="1" s="1"/>
  <c r="V633" i="1" l="1"/>
  <c r="W634" i="1" s="1"/>
  <c r="V634" i="1" l="1"/>
  <c r="V635" i="1"/>
  <c r="W635" i="1"/>
  <c r="V636" i="1" l="1"/>
  <c r="W637" i="1" s="1"/>
  <c r="W636" i="1"/>
  <c r="V637" i="1" l="1"/>
  <c r="W638" i="1" s="1"/>
  <c r="V638" i="1" l="1"/>
  <c r="W639" i="1" s="1"/>
  <c r="V639" i="1"/>
  <c r="W640" i="1" s="1"/>
  <c r="V640" i="1" l="1"/>
  <c r="W641" i="1" s="1"/>
  <c r="V641" i="1" l="1"/>
  <c r="W642" i="1" s="1"/>
  <c r="V642" i="1" l="1"/>
  <c r="W643" i="1" s="1"/>
  <c r="V643" i="1" l="1"/>
  <c r="W644" i="1" s="1"/>
  <c r="V644" i="1" l="1"/>
  <c r="W645" i="1" s="1"/>
  <c r="V645" i="1"/>
  <c r="W646" i="1" l="1"/>
  <c r="V646" i="1"/>
  <c r="V647" i="1" l="1"/>
  <c r="W647" i="1"/>
  <c r="V648" i="1" s="1"/>
  <c r="W648" i="1" l="1"/>
  <c r="V649" i="1" s="1"/>
  <c r="W649" i="1" l="1"/>
  <c r="V650" i="1" s="1"/>
  <c r="W650" i="1" l="1"/>
  <c r="W651" i="1" s="1"/>
  <c r="V651" i="1" l="1"/>
  <c r="W652" i="1" s="1"/>
  <c r="V652" i="1" l="1"/>
  <c r="W653" i="1" s="1"/>
  <c r="V653" i="1" l="1"/>
  <c r="W654" i="1" s="1"/>
  <c r="V654" i="1" l="1"/>
  <c r="W655" i="1" s="1"/>
  <c r="V655" i="1" l="1"/>
  <c r="W656" i="1" s="1"/>
  <c r="V656" i="1" l="1"/>
  <c r="W657" i="1" s="1"/>
  <c r="V657" i="1" l="1"/>
  <c r="W658" i="1" s="1"/>
  <c r="V658" i="1" l="1"/>
  <c r="W659" i="1" s="1"/>
  <c r="V659" i="1" l="1"/>
  <c r="W660" i="1" s="1"/>
  <c r="V660" i="1" l="1"/>
  <c r="W661" i="1" s="1"/>
  <c r="V661" i="1" l="1"/>
  <c r="W662" i="1" s="1"/>
  <c r="V662" i="1" l="1"/>
  <c r="W663" i="1" s="1"/>
  <c r="V663" i="1" l="1"/>
  <c r="V664" i="1" s="1"/>
  <c r="W664" i="1" l="1"/>
  <c r="V665" i="1" s="1"/>
  <c r="W666" i="1" s="1"/>
  <c r="W665" i="1"/>
  <c r="V666" i="1" l="1"/>
  <c r="V667" i="1" s="1"/>
  <c r="W668" i="1" s="1"/>
  <c r="W667" i="1" l="1"/>
  <c r="V668" i="1" s="1"/>
  <c r="V669" i="1" s="1"/>
  <c r="W669" i="1" l="1"/>
  <c r="V670" i="1" s="1"/>
  <c r="W670" i="1"/>
  <c r="V671" i="1" l="1"/>
  <c r="W671" i="1"/>
  <c r="V672" i="1" l="1"/>
  <c r="W672" i="1"/>
  <c r="V673" i="1" l="1"/>
  <c r="W673" i="1"/>
  <c r="V674" i="1" l="1"/>
  <c r="W675" i="1" s="1"/>
  <c r="W674" i="1"/>
  <c r="V675" i="1" l="1"/>
  <c r="V676" i="1" s="1"/>
  <c r="W676" i="1" l="1"/>
  <c r="V677" i="1" s="1"/>
  <c r="W677" i="1"/>
  <c r="V678" i="1" l="1"/>
  <c r="W678" i="1"/>
  <c r="V679" i="1" l="1"/>
  <c r="W679" i="1"/>
  <c r="V680" i="1" l="1"/>
  <c r="W680" i="1"/>
  <c r="V681" i="1" l="1"/>
  <c r="W682" i="1" s="1"/>
  <c r="W681" i="1"/>
  <c r="V682" i="1" s="1"/>
  <c r="W683" i="1" s="1"/>
  <c r="V683" i="1" l="1"/>
  <c r="W684" i="1" s="1"/>
  <c r="V684" i="1" l="1"/>
  <c r="W685" i="1" s="1"/>
  <c r="V685" i="1" l="1"/>
  <c r="W686" i="1" s="1"/>
  <c r="V686" i="1" l="1"/>
  <c r="W687" i="1" s="1"/>
  <c r="V687" i="1" l="1"/>
  <c r="W688" i="1" s="1"/>
  <c r="V688" i="1" l="1"/>
  <c r="W689" i="1" s="1"/>
  <c r="V689" i="1" l="1"/>
  <c r="W690" i="1" s="1"/>
  <c r="V690" i="1"/>
  <c r="W691" i="1" s="1"/>
  <c r="V691" i="1" l="1"/>
  <c r="W692" i="1" s="1"/>
  <c r="V692" i="1" l="1"/>
  <c r="W693" i="1" s="1"/>
  <c r="V693" i="1"/>
  <c r="W694" i="1" s="1"/>
  <c r="V694" i="1" l="1"/>
  <c r="W695" i="1" s="1"/>
  <c r="V695" i="1" l="1"/>
  <c r="W696" i="1" s="1"/>
  <c r="V696" i="1" l="1"/>
  <c r="W697" i="1" s="1"/>
  <c r="V697" i="1" l="1"/>
  <c r="W698" i="1" s="1"/>
  <c r="V698" i="1" l="1"/>
  <c r="W699" i="1" l="1"/>
  <c r="V699" i="1"/>
  <c r="W700" i="1" s="1"/>
  <c r="V700" i="1" l="1"/>
  <c r="W701" i="1" s="1"/>
  <c r="V701" i="1" l="1"/>
  <c r="W702" i="1" s="1"/>
  <c r="V702" i="1" l="1"/>
  <c r="W703" i="1" s="1"/>
  <c r="V703" i="1" l="1"/>
  <c r="W704" i="1" s="1"/>
  <c r="V704" i="1" l="1"/>
  <c r="W705" i="1" s="1"/>
  <c r="V705" i="1" l="1"/>
  <c r="W706" i="1" s="1"/>
  <c r="V706" i="1" l="1"/>
  <c r="W707" i="1" s="1"/>
  <c r="V707" i="1" l="1"/>
  <c r="W708" i="1" s="1"/>
  <c r="V708" i="1" l="1"/>
  <c r="W709" i="1" s="1"/>
  <c r="V709" i="1" l="1"/>
  <c r="V710" i="1" l="1"/>
  <c r="W711" i="1" s="1"/>
  <c r="W710" i="1"/>
  <c r="V711" i="1" s="1"/>
  <c r="W712" i="1" s="1"/>
  <c r="V712" i="1" l="1"/>
  <c r="W713" i="1" s="1"/>
  <c r="V713" i="1" l="1"/>
  <c r="W714" i="1" s="1"/>
  <c r="V714" i="1" l="1"/>
  <c r="W715" i="1" s="1"/>
  <c r="V715" i="1" l="1"/>
  <c r="W716" i="1" s="1"/>
  <c r="V716" i="1" l="1"/>
  <c r="W717" i="1" s="1"/>
  <c r="V717" i="1" l="1"/>
  <c r="W718" i="1" s="1"/>
  <c r="V718" i="1" l="1"/>
  <c r="W719" i="1" s="1"/>
  <c r="V719" i="1" l="1"/>
  <c r="W720" i="1" s="1"/>
  <c r="V720" i="1" l="1"/>
  <c r="W721" i="1" s="1"/>
  <c r="V721" i="1" l="1"/>
  <c r="W722" i="1" s="1"/>
  <c r="V722" i="1" l="1"/>
  <c r="W723" i="1" s="1"/>
  <c r="V723" i="1" l="1"/>
  <c r="W724" i="1" s="1"/>
  <c r="V724" i="1" l="1"/>
  <c r="W725" i="1" s="1"/>
  <c r="V725" i="1" l="1"/>
  <c r="W726" i="1" s="1"/>
  <c r="V726" i="1" l="1"/>
  <c r="W727" i="1" s="1"/>
  <c r="V727" i="1" l="1"/>
  <c r="W728" i="1" s="1"/>
  <c r="V728" i="1" l="1"/>
  <c r="W729" i="1" s="1"/>
  <c r="V729" i="1" l="1"/>
  <c r="W730" i="1" s="1"/>
  <c r="V730" i="1" l="1"/>
  <c r="W731" i="1" s="1"/>
  <c r="V731" i="1" l="1"/>
  <c r="W732" i="1" s="1"/>
  <c r="V732" i="1" l="1"/>
  <c r="W733" i="1" s="1"/>
  <c r="V733" i="1" l="1"/>
  <c r="W734" i="1" s="1"/>
  <c r="V734" i="1" l="1"/>
  <c r="W735" i="1" s="1"/>
  <c r="V735" i="1" l="1"/>
  <c r="W736" i="1" s="1"/>
  <c r="V736" i="1" l="1"/>
  <c r="W737" i="1" s="1"/>
  <c r="V737" i="1" l="1"/>
  <c r="W738" i="1" s="1"/>
  <c r="V738" i="1" l="1"/>
  <c r="W739" i="1" s="1"/>
  <c r="V739" i="1" l="1"/>
  <c r="W740" i="1" s="1"/>
  <c r="V740" i="1" l="1"/>
  <c r="W741" i="1" s="1"/>
  <c r="V741" i="1" l="1"/>
  <c r="W742" i="1" s="1"/>
  <c r="V742" i="1" l="1"/>
  <c r="W743" i="1" s="1"/>
  <c r="V743" i="1" l="1"/>
  <c r="W744" i="1" s="1"/>
  <c r="V744" i="1" l="1"/>
  <c r="W745" i="1" s="1"/>
  <c r="V745" i="1" l="1"/>
  <c r="W746" i="1" s="1"/>
  <c r="V746" i="1" l="1"/>
  <c r="W747" i="1" s="1"/>
  <c r="V747" i="1" l="1"/>
  <c r="W748" i="1" s="1"/>
  <c r="V748" i="1" l="1"/>
  <c r="W749" i="1" s="1"/>
  <c r="V749" i="1" l="1"/>
  <c r="W750" i="1" s="1"/>
  <c r="V750" i="1" l="1"/>
  <c r="W751" i="1" s="1"/>
  <c r="V751" i="1" l="1"/>
  <c r="W752" i="1" s="1"/>
  <c r="V752" i="1" l="1"/>
  <c r="W753" i="1" s="1"/>
  <c r="V753" i="1" l="1"/>
  <c r="W754" i="1" s="1"/>
  <c r="V754" i="1" l="1"/>
  <c r="W755" i="1" s="1"/>
  <c r="V755" i="1" l="1"/>
  <c r="W756" i="1" s="1"/>
  <c r="V756" i="1" l="1"/>
  <c r="W757" i="1" s="1"/>
  <c r="V757" i="1" l="1"/>
  <c r="W758" i="1" s="1"/>
  <c r="V758" i="1" l="1"/>
  <c r="W759" i="1" s="1"/>
  <c r="V759" i="1" l="1"/>
  <c r="W760" i="1" s="1"/>
  <c r="V760" i="1" l="1"/>
  <c r="W761" i="1" s="1"/>
  <c r="V761" i="1" l="1"/>
  <c r="W762" i="1" s="1"/>
  <c r="V762" i="1" l="1"/>
  <c r="W763" i="1" s="1"/>
  <c r="V763" i="1" l="1"/>
  <c r="W764" i="1" s="1"/>
  <c r="V764" i="1" l="1"/>
  <c r="W765" i="1" s="1"/>
  <c r="V765" i="1" l="1"/>
  <c r="W766" i="1" s="1"/>
  <c r="V766" i="1" l="1"/>
  <c r="W767" i="1" s="1"/>
  <c r="V767" i="1" l="1"/>
  <c r="W768" i="1" s="1"/>
  <c r="V768" i="1" l="1"/>
  <c r="W769" i="1" s="1"/>
  <c r="V769" i="1" l="1"/>
  <c r="W770" i="1" s="1"/>
  <c r="V770" i="1" l="1"/>
  <c r="W771" i="1" s="1"/>
  <c r="V771" i="1" l="1"/>
  <c r="W772" i="1" s="1"/>
  <c r="V772" i="1" l="1"/>
  <c r="W773" i="1" s="1"/>
  <c r="V773" i="1" l="1"/>
  <c r="W774" i="1" s="1"/>
  <c r="V774" i="1" l="1"/>
  <c r="W775" i="1" s="1"/>
  <c r="V775" i="1" l="1"/>
  <c r="W776" i="1" s="1"/>
  <c r="V776" i="1" l="1"/>
  <c r="W777" i="1" s="1"/>
  <c r="V777" i="1" l="1"/>
  <c r="W778" i="1" s="1"/>
  <c r="V778" i="1" l="1"/>
  <c r="W779" i="1" s="1"/>
  <c r="V779" i="1" l="1"/>
  <c r="W780" i="1" s="1"/>
  <c r="V780" i="1" l="1"/>
  <c r="W781" i="1" s="1"/>
  <c r="V781" i="1" l="1"/>
  <c r="W782" i="1" s="1"/>
  <c r="V782" i="1" l="1"/>
  <c r="W783" i="1" s="1"/>
  <c r="V783" i="1" l="1"/>
  <c r="W784" i="1" s="1"/>
  <c r="V784" i="1" l="1"/>
  <c r="W785" i="1" s="1"/>
  <c r="V785" i="1" l="1"/>
  <c r="W786" i="1" s="1"/>
  <c r="V786" i="1" l="1"/>
  <c r="W787" i="1" s="1"/>
  <c r="V787" i="1" l="1"/>
  <c r="W788" i="1" s="1"/>
  <c r="V788" i="1" l="1"/>
  <c r="W789" i="1" s="1"/>
  <c r="V789" i="1" l="1"/>
  <c r="W790" i="1" s="1"/>
  <c r="V790" i="1" l="1"/>
  <c r="W791" i="1" s="1"/>
  <c r="V791" i="1" l="1"/>
  <c r="W792" i="1" s="1"/>
  <c r="V792" i="1" l="1"/>
  <c r="W793" i="1" s="1"/>
  <c r="V793" i="1" l="1"/>
  <c r="W794" i="1" s="1"/>
  <c r="V794" i="1" l="1"/>
  <c r="W795" i="1" s="1"/>
  <c r="V795" i="1" l="1"/>
  <c r="W796" i="1" s="1"/>
  <c r="V796" i="1" l="1"/>
  <c r="W797" i="1" s="1"/>
  <c r="V797" i="1" l="1"/>
  <c r="W798" i="1" s="1"/>
  <c r="V798" i="1" l="1"/>
  <c r="W799" i="1" s="1"/>
  <c r="V799" i="1" l="1"/>
  <c r="W800" i="1" s="1"/>
  <c r="V800" i="1" l="1"/>
  <c r="W801" i="1" s="1"/>
  <c r="V801" i="1" l="1"/>
  <c r="W802" i="1" s="1"/>
  <c r="V802" i="1" l="1"/>
  <c r="W803" i="1" s="1"/>
  <c r="V803" i="1" l="1"/>
  <c r="W804" i="1" s="1"/>
  <c r="V804" i="1" l="1"/>
  <c r="W805" i="1" s="1"/>
  <c r="V805" i="1" l="1"/>
  <c r="W806" i="1" s="1"/>
  <c r="V806" i="1" l="1"/>
  <c r="W807" i="1" s="1"/>
  <c r="V807" i="1" l="1"/>
  <c r="W808" i="1" s="1"/>
  <c r="V808" i="1" l="1"/>
  <c r="W809" i="1" s="1"/>
  <c r="V809" i="1" l="1"/>
  <c r="W810" i="1" s="1"/>
  <c r="V810" i="1" l="1"/>
  <c r="W811" i="1" s="1"/>
  <c r="V811" i="1" l="1"/>
  <c r="W812" i="1" s="1"/>
  <c r="V812" i="1" l="1"/>
  <c r="W813" i="1" s="1"/>
  <c r="V813" i="1" l="1"/>
  <c r="W814" i="1" s="1"/>
  <c r="V814" i="1" l="1"/>
  <c r="W815" i="1" s="1"/>
  <c r="V815" i="1" l="1"/>
  <c r="W816" i="1" s="1"/>
  <c r="V816" i="1" l="1"/>
  <c r="W817" i="1" s="1"/>
  <c r="V817" i="1" l="1"/>
  <c r="W818" i="1" s="1"/>
  <c r="V818" i="1" l="1"/>
  <c r="W819" i="1" s="1"/>
  <c r="V819" i="1" l="1"/>
  <c r="W820" i="1" s="1"/>
  <c r="V820" i="1" l="1"/>
  <c r="W821" i="1" s="1"/>
  <c r="V821" i="1" l="1"/>
  <c r="W822" i="1" s="1"/>
  <c r="V822" i="1" l="1"/>
  <c r="W823" i="1" s="1"/>
  <c r="V823" i="1" l="1"/>
  <c r="W824" i="1" s="1"/>
  <c r="V824" i="1" l="1"/>
  <c r="W825" i="1" s="1"/>
  <c r="V825" i="1" l="1"/>
  <c r="W826" i="1" s="1"/>
  <c r="V826" i="1" l="1"/>
  <c r="W827" i="1" s="1"/>
  <c r="V827" i="1" l="1"/>
  <c r="W828" i="1" s="1"/>
  <c r="V828" i="1" l="1"/>
  <c r="W829" i="1" s="1"/>
  <c r="V829" i="1" l="1"/>
  <c r="W830" i="1" s="1"/>
  <c r="V830" i="1" l="1"/>
  <c r="W831" i="1" s="1"/>
  <c r="V831" i="1" l="1"/>
  <c r="W832" i="1" s="1"/>
  <c r="V832" i="1" l="1"/>
  <c r="W833" i="1" s="1"/>
  <c r="V833" i="1" l="1"/>
  <c r="W834" i="1" s="1"/>
  <c r="V834" i="1" l="1"/>
  <c r="W835" i="1" s="1"/>
  <c r="V835" i="1" l="1"/>
  <c r="W836" i="1" s="1"/>
  <c r="V836" i="1" l="1"/>
  <c r="W837" i="1" s="1"/>
  <c r="V837" i="1" l="1"/>
  <c r="W838" i="1" s="1"/>
  <c r="V838" i="1" l="1"/>
  <c r="W839" i="1" s="1"/>
  <c r="V839" i="1" l="1"/>
  <c r="W840" i="1" s="1"/>
  <c r="V840" i="1" l="1"/>
  <c r="W841" i="1" s="1"/>
  <c r="V841" i="1" l="1"/>
  <c r="W842" i="1" s="1"/>
  <c r="V842" i="1" l="1"/>
  <c r="W843" i="1" s="1"/>
  <c r="V843" i="1" l="1"/>
  <c r="W844" i="1" s="1"/>
  <c r="V844" i="1" l="1"/>
  <c r="W845" i="1" s="1"/>
  <c r="V845" i="1" l="1"/>
  <c r="W846" i="1" s="1"/>
  <c r="V846" i="1" l="1"/>
  <c r="W847" i="1" s="1"/>
  <c r="V847" i="1" l="1"/>
  <c r="W848" i="1" s="1"/>
  <c r="V848" i="1" l="1"/>
  <c r="W849" i="1" s="1"/>
  <c r="V849" i="1" l="1"/>
  <c r="W850" i="1" s="1"/>
  <c r="V850" i="1" l="1"/>
  <c r="W851" i="1" s="1"/>
  <c r="V851" i="1" l="1"/>
  <c r="W852" i="1" s="1"/>
  <c r="V852" i="1" l="1"/>
  <c r="W853" i="1" s="1"/>
  <c r="V853" i="1" l="1"/>
  <c r="W854" i="1" s="1"/>
  <c r="V854" i="1" l="1"/>
  <c r="W855" i="1" s="1"/>
  <c r="V855" i="1" l="1"/>
  <c r="W856" i="1" s="1"/>
  <c r="V856" i="1" l="1"/>
  <c r="W857" i="1" s="1"/>
  <c r="V857" i="1" l="1"/>
  <c r="W858" i="1" s="1"/>
  <c r="V858" i="1" l="1"/>
  <c r="W859" i="1" s="1"/>
  <c r="V859" i="1" l="1"/>
  <c r="W860" i="1" s="1"/>
  <c r="V860" i="1" l="1"/>
  <c r="W861" i="1" s="1"/>
  <c r="V861" i="1" l="1"/>
  <c r="W862" i="1" s="1"/>
  <c r="V862" i="1" l="1"/>
  <c r="W863" i="1" s="1"/>
  <c r="V863" i="1" l="1"/>
  <c r="W864" i="1" s="1"/>
  <c r="V864" i="1" l="1"/>
  <c r="W865" i="1" s="1"/>
  <c r="V865" i="1" l="1"/>
  <c r="W866" i="1" s="1"/>
  <c r="V866" i="1" l="1"/>
  <c r="W867" i="1" s="1"/>
  <c r="V867" i="1" l="1"/>
  <c r="W868" i="1" s="1"/>
  <c r="V868" i="1" l="1"/>
  <c r="W869" i="1" s="1"/>
  <c r="V869" i="1" l="1"/>
  <c r="W870" i="1" s="1"/>
  <c r="V870" i="1" l="1"/>
  <c r="W871" i="1" s="1"/>
  <c r="V871" i="1" l="1"/>
  <c r="W872" i="1" s="1"/>
  <c r="V872" i="1" l="1"/>
  <c r="W873" i="1" s="1"/>
  <c r="V873" i="1" l="1"/>
  <c r="W874" i="1" s="1"/>
  <c r="V874" i="1" l="1"/>
  <c r="W875" i="1" s="1"/>
  <c r="V875" i="1" l="1"/>
  <c r="W876" i="1" s="1"/>
  <c r="V876" i="1" l="1"/>
  <c r="W877" i="1" s="1"/>
  <c r="V877" i="1" l="1"/>
  <c r="W878" i="1" s="1"/>
  <c r="V878" i="1" l="1"/>
  <c r="W879" i="1" s="1"/>
  <c r="V879" i="1" l="1"/>
  <c r="W880" i="1" s="1"/>
  <c r="V880" i="1" l="1"/>
  <c r="W881" i="1" s="1"/>
  <c r="V881" i="1" l="1"/>
  <c r="W882" i="1" s="1"/>
  <c r="V882" i="1" l="1"/>
  <c r="W883" i="1" s="1"/>
  <c r="V883" i="1" l="1"/>
  <c r="W884" i="1" s="1"/>
  <c r="V884" i="1" l="1"/>
  <c r="W885" i="1" s="1"/>
  <c r="V885" i="1" l="1"/>
  <c r="W886" i="1" s="1"/>
  <c r="V886" i="1" l="1"/>
  <c r="W887" i="1" s="1"/>
  <c r="V887" i="1" l="1"/>
  <c r="W888" i="1" s="1"/>
  <c r="V888" i="1" l="1"/>
  <c r="W889" i="1" s="1"/>
  <c r="V889" i="1" l="1"/>
  <c r="W890" i="1" s="1"/>
  <c r="V890" i="1" l="1"/>
  <c r="W891" i="1" s="1"/>
  <c r="V891" i="1" l="1"/>
  <c r="W892" i="1" s="1"/>
  <c r="V892" i="1" l="1"/>
  <c r="W893" i="1" s="1"/>
  <c r="V893" i="1" l="1"/>
  <c r="W894" i="1" s="1"/>
  <c r="V894" i="1" l="1"/>
  <c r="W895" i="1" s="1"/>
  <c r="V895" i="1" l="1"/>
  <c r="W896" i="1" s="1"/>
  <c r="V896" i="1" l="1"/>
  <c r="W897" i="1" s="1"/>
  <c r="V897" i="1" l="1"/>
  <c r="W898" i="1" s="1"/>
  <c r="V898" i="1" l="1"/>
  <c r="W899" i="1" s="1"/>
  <c r="V899" i="1" l="1"/>
  <c r="W900" i="1" s="1"/>
  <c r="V900" i="1" l="1"/>
  <c r="W901" i="1" s="1"/>
  <c r="V901" i="1" l="1"/>
  <c r="W902" i="1" s="1"/>
  <c r="V902" i="1" l="1"/>
  <c r="W903" i="1" s="1"/>
  <c r="V903" i="1" l="1"/>
  <c r="W904" i="1" s="1"/>
  <c r="V904" i="1" l="1"/>
  <c r="W905" i="1" s="1"/>
  <c r="V905" i="1" l="1"/>
  <c r="W906" i="1" s="1"/>
  <c r="V906" i="1" l="1"/>
  <c r="W907" i="1" s="1"/>
  <c r="V907" i="1" l="1"/>
  <c r="W908" i="1" s="1"/>
  <c r="V908" i="1" l="1"/>
  <c r="W909" i="1" s="1"/>
  <c r="V909" i="1" l="1"/>
  <c r="W910" i="1" s="1"/>
  <c r="V910" i="1" l="1"/>
  <c r="W911" i="1" s="1"/>
  <c r="V911" i="1" l="1"/>
  <c r="W912" i="1" s="1"/>
  <c r="V912" i="1" l="1"/>
  <c r="W913" i="1" s="1"/>
  <c r="V913" i="1" l="1"/>
  <c r="W914" i="1" s="1"/>
  <c r="V914" i="1" l="1"/>
  <c r="W915" i="1" s="1"/>
  <c r="V915" i="1" l="1"/>
  <c r="W916" i="1" s="1"/>
  <c r="V916" i="1" l="1"/>
  <c r="W917" i="1" s="1"/>
  <c r="V917" i="1" l="1"/>
  <c r="W918" i="1" s="1"/>
  <c r="V918" i="1" l="1"/>
  <c r="W919" i="1" s="1"/>
  <c r="V919" i="1" l="1"/>
  <c r="W920" i="1" s="1"/>
  <c r="V920" i="1" l="1"/>
  <c r="W921" i="1" s="1"/>
  <c r="V921" i="1" l="1"/>
  <c r="W922" i="1" s="1"/>
  <c r="V922" i="1" l="1"/>
  <c r="W923" i="1" s="1"/>
  <c r="V923" i="1" l="1"/>
  <c r="W924" i="1" s="1"/>
  <c r="V924" i="1" l="1"/>
  <c r="W925" i="1" s="1"/>
  <c r="V925" i="1" l="1"/>
  <c r="W926" i="1" s="1"/>
  <c r="V926" i="1" l="1"/>
  <c r="W927" i="1" s="1"/>
  <c r="V927" i="1" l="1"/>
  <c r="W928" i="1" s="1"/>
  <c r="V928" i="1" l="1"/>
  <c r="W929" i="1" s="1"/>
  <c r="V929" i="1" l="1"/>
  <c r="W930" i="1" s="1"/>
  <c r="V930" i="1" l="1"/>
  <c r="W931" i="1" s="1"/>
  <c r="V931" i="1" l="1"/>
  <c r="W932" i="1" s="1"/>
  <c r="V932" i="1" l="1"/>
  <c r="W933" i="1" s="1"/>
  <c r="V933" i="1" l="1"/>
  <c r="W934" i="1" s="1"/>
  <c r="V934" i="1" l="1"/>
  <c r="W935" i="1" s="1"/>
  <c r="V935" i="1" l="1"/>
  <c r="W936" i="1" s="1"/>
  <c r="V936" i="1" l="1"/>
  <c r="W937" i="1" s="1"/>
  <c r="V937" i="1" l="1"/>
  <c r="W938" i="1" s="1"/>
  <c r="V938" i="1" l="1"/>
  <c r="W939" i="1" s="1"/>
  <c r="V939" i="1" l="1"/>
  <c r="W940" i="1" s="1"/>
  <c r="V940" i="1" l="1"/>
  <c r="W941" i="1" s="1"/>
  <c r="V941" i="1" l="1"/>
  <c r="W942" i="1" s="1"/>
  <c r="V942" i="1" l="1"/>
  <c r="W943" i="1" s="1"/>
  <c r="V943" i="1" l="1"/>
  <c r="W944" i="1" s="1"/>
  <c r="V944" i="1" l="1"/>
  <c r="W945" i="1" s="1"/>
  <c r="V945" i="1" l="1"/>
  <c r="W946" i="1" s="1"/>
  <c r="V946" i="1" l="1"/>
  <c r="W947" i="1" s="1"/>
  <c r="V947" i="1" l="1"/>
  <c r="W948" i="1" s="1"/>
  <c r="V948" i="1" l="1"/>
  <c r="W949" i="1" s="1"/>
  <c r="V949" i="1" l="1"/>
  <c r="W950" i="1" s="1"/>
  <c r="V950" i="1" l="1"/>
  <c r="W951" i="1" s="1"/>
  <c r="V951" i="1" l="1"/>
  <c r="W952" i="1" s="1"/>
  <c r="V952" i="1" l="1"/>
  <c r="W953" i="1" s="1"/>
  <c r="V953" i="1" l="1"/>
  <c r="W954" i="1" s="1"/>
  <c r="V954" i="1" l="1"/>
  <c r="W955" i="1" s="1"/>
  <c r="V955" i="1" l="1"/>
  <c r="W956" i="1" s="1"/>
  <c r="V956" i="1" l="1"/>
  <c r="W957" i="1" s="1"/>
  <c r="V957" i="1" l="1"/>
  <c r="W958" i="1" s="1"/>
  <c r="V958" i="1" l="1"/>
  <c r="W959" i="1" s="1"/>
  <c r="V959" i="1" l="1"/>
  <c r="W960" i="1" s="1"/>
  <c r="V960" i="1" l="1"/>
  <c r="W961" i="1" s="1"/>
  <c r="V961" i="1" l="1"/>
  <c r="W962" i="1" s="1"/>
  <c r="V962" i="1" l="1"/>
  <c r="W963" i="1" s="1"/>
  <c r="V963" i="1" l="1"/>
  <c r="W964" i="1" s="1"/>
  <c r="V964" i="1" l="1"/>
  <c r="W965" i="1" s="1"/>
  <c r="V965" i="1" l="1"/>
  <c r="W966" i="1" s="1"/>
  <c r="V966" i="1" l="1"/>
  <c r="W967" i="1" s="1"/>
  <c r="V967" i="1" l="1"/>
  <c r="W968" i="1" s="1"/>
  <c r="V968" i="1" l="1"/>
  <c r="W969" i="1" s="1"/>
  <c r="V969" i="1" l="1"/>
  <c r="W970" i="1" s="1"/>
  <c r="V970" i="1" l="1"/>
  <c r="W971" i="1" s="1"/>
  <c r="V971" i="1" l="1"/>
  <c r="W972" i="1" s="1"/>
  <c r="V972" i="1" l="1"/>
  <c r="W973" i="1" s="1"/>
  <c r="V973" i="1" l="1"/>
  <c r="W974" i="1" s="1"/>
  <c r="V974" i="1" l="1"/>
  <c r="W975" i="1" s="1"/>
  <c r="V975" i="1" l="1"/>
  <c r="W976" i="1" s="1"/>
  <c r="V976" i="1" l="1"/>
  <c r="W977" i="1" s="1"/>
  <c r="V977" i="1" l="1"/>
  <c r="W978" i="1" s="1"/>
  <c r="V978" i="1" l="1"/>
  <c r="W979" i="1" s="1"/>
  <c r="V979" i="1" l="1"/>
  <c r="W980" i="1" s="1"/>
  <c r="V980" i="1" l="1"/>
  <c r="V981" i="1" l="1"/>
  <c r="W982" i="1" s="1"/>
  <c r="W981" i="1"/>
  <c r="V982" i="1" s="1"/>
  <c r="W983" i="1" s="1"/>
  <c r="V983" i="1" l="1"/>
  <c r="W984" i="1" s="1"/>
  <c r="V984" i="1" l="1"/>
  <c r="W985" i="1" s="1"/>
  <c r="V985" i="1" l="1"/>
  <c r="W986" i="1" s="1"/>
  <c r="V986" i="1" l="1"/>
  <c r="W987" i="1" s="1"/>
  <c r="V987" i="1" l="1"/>
  <c r="W988" i="1" s="1"/>
  <c r="V988" i="1" l="1"/>
  <c r="W989" i="1" s="1"/>
  <c r="V989" i="1" l="1"/>
  <c r="W990" i="1" s="1"/>
  <c r="V990" i="1" l="1"/>
  <c r="W991" i="1" s="1"/>
  <c r="V991" i="1" l="1"/>
  <c r="W992" i="1" s="1"/>
  <c r="V992" i="1" l="1"/>
  <c r="W993" i="1" s="1"/>
  <c r="V993" i="1" l="1"/>
  <c r="W994" i="1" s="1"/>
  <c r="V994" i="1" l="1"/>
  <c r="W995" i="1" s="1"/>
  <c r="V995" i="1" l="1"/>
  <c r="W996" i="1" s="1"/>
  <c r="V996" i="1" l="1"/>
  <c r="W997" i="1" s="1"/>
  <c r="V997" i="1" l="1"/>
  <c r="W998" i="1" s="1"/>
  <c r="V998" i="1" l="1"/>
  <c r="W999" i="1" s="1"/>
  <c r="V999" i="1" l="1"/>
  <c r="W1000" i="1" s="1"/>
  <c r="V1000" i="1" l="1"/>
  <c r="W1001" i="1" s="1"/>
  <c r="V1001" i="1" l="1"/>
  <c r="W1002" i="1" s="1"/>
  <c r="V1002" i="1" l="1"/>
  <c r="W1003" i="1" s="1"/>
  <c r="V1003" i="1" l="1"/>
  <c r="W1004" i="1" s="1"/>
  <c r="V1004" i="1" l="1"/>
  <c r="W1005" i="1" s="1"/>
  <c r="V1005" i="1" l="1"/>
  <c r="W1006" i="1" s="1"/>
  <c r="V1006" i="1" l="1"/>
  <c r="W1007" i="1" s="1"/>
  <c r="V1007" i="1" l="1"/>
  <c r="V1008" i="1" l="1"/>
  <c r="W1009" i="1" s="1"/>
  <c r="W1008" i="1"/>
  <c r="V1009" i="1" s="1"/>
  <c r="W1010" i="1" s="1"/>
  <c r="V1010" i="1" l="1"/>
  <c r="W1011" i="1" s="1"/>
  <c r="V1011" i="1" l="1"/>
  <c r="W1012" i="1" s="1"/>
  <c r="V1012" i="1" l="1"/>
  <c r="W1013" i="1" s="1"/>
  <c r="V1013" i="1" l="1"/>
  <c r="W1014" i="1" s="1"/>
  <c r="V1014" i="1" l="1"/>
  <c r="W1015" i="1" s="1"/>
  <c r="V1015" i="1" l="1"/>
  <c r="W1016" i="1" s="1"/>
  <c r="V1016" i="1" l="1"/>
  <c r="W1017" i="1" s="1"/>
  <c r="V1017" i="1" l="1"/>
  <c r="W1018" i="1" s="1"/>
  <c r="V1018" i="1" l="1"/>
  <c r="W1019" i="1" s="1"/>
  <c r="V1019" i="1" l="1"/>
  <c r="W1020" i="1" s="1"/>
  <c r="V1021" i="1" l="1"/>
  <c r="W1022" i="1" s="1"/>
  <c r="V1020" i="1"/>
  <c r="W1021" i="1" s="1"/>
  <c r="V1022" i="1" l="1"/>
  <c r="W1023" i="1" s="1"/>
  <c r="V1023" i="1"/>
  <c r="W1024" i="1" s="1"/>
  <c r="V1024" i="1" l="1"/>
  <c r="W1025" i="1" s="1"/>
  <c r="V1025" i="1" l="1"/>
  <c r="W1026" i="1" s="1"/>
  <c r="V1026" i="1" l="1"/>
  <c r="W1027" i="1" s="1"/>
  <c r="V1027" i="1" l="1"/>
  <c r="W1028" i="1" s="1"/>
  <c r="V1028" i="1" l="1"/>
  <c r="W1029" i="1" s="1"/>
  <c r="V1029" i="1" l="1"/>
  <c r="W1030" i="1" s="1"/>
  <c r="V1030" i="1" l="1"/>
  <c r="W1031" i="1" s="1"/>
  <c r="V1031" i="1" l="1"/>
  <c r="W1032" i="1" s="1"/>
  <c r="V1032" i="1" l="1"/>
  <c r="V1033" i="1" l="1"/>
  <c r="W1034" i="1" s="1"/>
  <c r="W1033" i="1"/>
  <c r="V1034" i="1" l="1"/>
  <c r="W1035" i="1" s="1"/>
  <c r="V1035" i="1" l="1"/>
  <c r="W1036" i="1" s="1"/>
  <c r="V1037" i="1" l="1"/>
  <c r="W1038" i="1" s="1"/>
  <c r="V1036" i="1"/>
  <c r="W1037" i="1" s="1"/>
  <c r="V1038" i="1" s="1"/>
  <c r="W1039" i="1" s="1"/>
  <c r="V1039" i="1"/>
  <c r="W1040" i="1" s="1"/>
  <c r="V1040" i="1" l="1"/>
  <c r="W1041" i="1" s="1"/>
  <c r="V1042" i="1" l="1"/>
  <c r="W1043" i="1" s="1"/>
  <c r="V1044" i="1" s="1"/>
  <c r="V1041" i="1"/>
  <c r="W1042" i="1" s="1"/>
  <c r="V1043" i="1" s="1"/>
  <c r="W1044" i="1" s="1"/>
  <c r="V1045" i="1" l="1"/>
  <c r="W1046" i="1" s="1"/>
  <c r="W1045" i="1"/>
  <c r="V1046" i="1" l="1"/>
  <c r="W1047" i="1" s="1"/>
  <c r="V1047" i="1" l="1"/>
  <c r="W1048" i="1" s="1"/>
  <c r="V1048" i="1" l="1"/>
  <c r="W1049" i="1" s="1"/>
  <c r="V1049" i="1" l="1"/>
  <c r="W1050" i="1" s="1"/>
  <c r="V1050" i="1" l="1"/>
  <c r="W1051" i="1" s="1"/>
  <c r="V1051" i="1" l="1"/>
  <c r="W1052" i="1" s="1"/>
  <c r="V1052" i="1" l="1"/>
  <c r="W1053" i="1" s="1"/>
  <c r="V1053" i="1" l="1"/>
  <c r="W1054" i="1" s="1"/>
  <c r="V1054" i="1" l="1"/>
  <c r="V1055" i="1" s="1"/>
  <c r="W1056" i="1" s="1"/>
  <c r="W1055" i="1"/>
  <c r="V1056" i="1" l="1"/>
  <c r="V1057" i="1"/>
  <c r="W1058" i="1" s="1"/>
  <c r="W1057" i="1"/>
  <c r="V1058" i="1" s="1"/>
  <c r="W1059" i="1" s="1"/>
  <c r="V1059" i="1" l="1"/>
  <c r="W1060" i="1" s="1"/>
  <c r="V1060" i="1" l="1"/>
  <c r="W1061" i="1" s="1"/>
  <c r="V1061" i="1" l="1"/>
  <c r="W1062" i="1" s="1"/>
  <c r="V1063" i="1" l="1"/>
  <c r="V1062" i="1"/>
  <c r="W1063" i="1" s="1"/>
  <c r="V1064" i="1"/>
  <c r="W1065" i="1" s="1"/>
  <c r="W1064" i="1"/>
  <c r="V1065" i="1" s="1"/>
  <c r="W1066" i="1" s="1"/>
  <c r="V1066" i="1" l="1"/>
  <c r="W1067" i="1" s="1"/>
  <c r="V1067" i="1" l="1"/>
  <c r="W1068" i="1" s="1"/>
  <c r="V1068" i="1" l="1"/>
  <c r="W1069" i="1" s="1"/>
  <c r="V1069" i="1" l="1"/>
  <c r="W1070" i="1" s="1"/>
  <c r="V1070" i="1" l="1"/>
  <c r="W1071" i="1" s="1"/>
  <c r="V1071" i="1" l="1"/>
  <c r="W1072" i="1" s="1"/>
  <c r="V1072" i="1" l="1"/>
  <c r="V1073" i="1" l="1"/>
  <c r="W1074" i="1" s="1"/>
  <c r="W1073" i="1"/>
  <c r="V1074" i="1" l="1"/>
  <c r="W1075" i="1" s="1"/>
  <c r="V1075" i="1" l="1"/>
  <c r="W1076" i="1" s="1"/>
  <c r="V1076" i="1" l="1"/>
  <c r="W1077" i="1" s="1"/>
  <c r="V1078" i="1" l="1"/>
  <c r="W1079" i="1" s="1"/>
  <c r="V1077" i="1"/>
  <c r="W1078" i="1" s="1"/>
  <c r="V1079" i="1"/>
  <c r="W1080" i="1" s="1"/>
  <c r="V1080" i="1" l="1"/>
  <c r="V1081" i="1" l="1"/>
  <c r="W1081" i="1"/>
  <c r="W1082" i="1" l="1"/>
  <c r="V1083" i="1" s="1"/>
  <c r="W1084" i="1" s="1"/>
  <c r="V1082" i="1"/>
  <c r="W1083" i="1" s="1"/>
  <c r="V1084" i="1" l="1"/>
  <c r="W1085" i="1" s="1"/>
  <c r="V1085" i="1" l="1"/>
  <c r="W1086" i="1" s="1"/>
  <c r="V1086" i="1" l="1"/>
  <c r="W1087" i="1" s="1"/>
  <c r="V1088" i="1" l="1"/>
  <c r="W1089" i="1" s="1"/>
  <c r="V1087" i="1"/>
  <c r="W1088" i="1" s="1"/>
  <c r="V1089" i="1" l="1"/>
  <c r="W1090" i="1" s="1"/>
  <c r="V1090" i="1" l="1"/>
  <c r="W1091" i="1" s="1"/>
  <c r="V1091" i="1" l="1"/>
  <c r="W1092" i="1" s="1"/>
  <c r="V1092" i="1" l="1"/>
  <c r="W1093" i="1" s="1"/>
  <c r="V1093" i="1" l="1"/>
  <c r="W1094" i="1" s="1"/>
  <c r="V1094" i="1" l="1"/>
  <c r="W1095" i="1" s="1"/>
  <c r="V1095" i="1" l="1"/>
  <c r="W1096" i="1" s="1"/>
  <c r="V1096" i="1" l="1"/>
  <c r="W1097" i="1" s="1"/>
  <c r="V1097" i="1" l="1"/>
  <c r="W1098" i="1" s="1"/>
  <c r="V1098" i="1" l="1"/>
  <c r="W1099" i="1" s="1"/>
  <c r="V1099" i="1" l="1"/>
  <c r="W1100" i="1" s="1"/>
  <c r="V1100" i="1" l="1"/>
  <c r="W1101" i="1" s="1"/>
  <c r="V1101" i="1" l="1"/>
  <c r="W1102" i="1" s="1"/>
  <c r="V1102" i="1" l="1"/>
  <c r="W1103" i="1" s="1"/>
  <c r="V1104" i="1" l="1"/>
  <c r="W1105" i="1" s="1"/>
  <c r="V1103" i="1"/>
  <c r="W1104" i="1" s="1"/>
  <c r="V1105" i="1" l="1"/>
  <c r="W1106" i="1" s="1"/>
  <c r="V1106" i="1" l="1"/>
  <c r="W1107" i="1" s="1"/>
  <c r="V1107" i="1" l="1"/>
  <c r="W1108" i="1" s="1"/>
  <c r="V1108" i="1" l="1"/>
  <c r="W1109" i="1" s="1"/>
  <c r="V1109" i="1" l="1"/>
  <c r="W1110" i="1" s="1"/>
  <c r="V1110" i="1" l="1"/>
  <c r="W1111" i="1" s="1"/>
  <c r="V1111" i="1" l="1"/>
  <c r="W1112" i="1" s="1"/>
  <c r="V1112" i="1" l="1"/>
  <c r="W1113" i="1" s="1"/>
  <c r="V1114" i="1" l="1"/>
  <c r="W1115" i="1" s="1"/>
  <c r="V1116" i="1" s="1"/>
  <c r="W1117" i="1" s="1"/>
  <c r="V1118" i="1" s="1"/>
  <c r="W1119" i="1" s="1"/>
  <c r="V1120" i="1" s="1"/>
  <c r="W1121" i="1" s="1"/>
  <c r="V1122" i="1" s="1"/>
  <c r="W1123" i="1" s="1"/>
  <c r="V1124" i="1" s="1"/>
  <c r="W1125" i="1" s="1"/>
  <c r="V1113" i="1"/>
  <c r="W1114" i="1" s="1"/>
  <c r="V1115" i="1" s="1"/>
  <c r="W1116" i="1" s="1"/>
  <c r="V1117" i="1" s="1"/>
  <c r="W1118" i="1" s="1"/>
  <c r="V1119" i="1" s="1"/>
  <c r="W1120" i="1" s="1"/>
  <c r="V1121" i="1" s="1"/>
  <c r="W1122" i="1" s="1"/>
  <c r="V1123" i="1" s="1"/>
  <c r="W1124" i="1" s="1"/>
  <c r="V1125" i="1" l="1"/>
  <c r="W1126" i="1" s="1"/>
  <c r="V1126" i="1" l="1"/>
  <c r="W1127" i="1" s="1"/>
  <c r="V1127" i="1" l="1"/>
  <c r="W1128" i="1" s="1"/>
  <c r="V1128" i="1" l="1"/>
  <c r="W1129" i="1" s="1"/>
  <c r="V1129" i="1" l="1"/>
  <c r="W1130" i="1" s="1"/>
  <c r="V1130" i="1" l="1"/>
  <c r="W1131" i="1" s="1"/>
  <c r="V1131" i="1" l="1"/>
  <c r="W1132" i="1" s="1"/>
  <c r="V1132" i="1" l="1"/>
  <c r="W1133" i="1" s="1"/>
  <c r="V1133" i="1" l="1"/>
  <c r="W1134" i="1" s="1"/>
  <c r="V1134" i="1" l="1"/>
  <c r="W1135" i="1" s="1"/>
  <c r="V1135" i="1" l="1"/>
  <c r="W1136" i="1" s="1"/>
  <c r="V1136" i="1" l="1"/>
  <c r="W1137" i="1" s="1"/>
  <c r="V1137" i="1" l="1"/>
  <c r="W1138" i="1" s="1"/>
  <c r="V1138" i="1" l="1"/>
  <c r="W1139" i="1" s="1"/>
  <c r="V1139" i="1" l="1"/>
  <c r="W1140" i="1" s="1"/>
  <c r="V1141" i="1" l="1"/>
  <c r="W1142" i="1" s="1"/>
  <c r="V1140" i="1"/>
  <c r="W1141" i="1" s="1"/>
  <c r="V1142" i="1" l="1"/>
  <c r="W1143" i="1" s="1"/>
  <c r="V1143" i="1" l="1"/>
  <c r="W1144" i="1" s="1"/>
  <c r="V1144" i="1"/>
  <c r="W1145" i="1" s="1"/>
  <c r="V1146" i="1" l="1"/>
  <c r="W1147" i="1" s="1"/>
  <c r="V1148" i="1" s="1"/>
  <c r="W1149" i="1" s="1"/>
  <c r="V1150" i="1" s="1"/>
  <c r="W1151" i="1" s="1"/>
  <c r="V1152" i="1" s="1"/>
  <c r="W1153" i="1" s="1"/>
  <c r="V1154" i="1" s="1"/>
  <c r="W1155" i="1" s="1"/>
  <c r="V1156" i="1" s="1"/>
  <c r="W1157" i="1" s="1"/>
  <c r="V1158" i="1" s="1"/>
  <c r="W1159" i="1" s="1"/>
  <c r="V1160" i="1" s="1"/>
  <c r="W1161" i="1" s="1"/>
  <c r="V1162" i="1" s="1"/>
  <c r="W1163" i="1" s="1"/>
  <c r="V1164" i="1" s="1"/>
  <c r="W1165" i="1" s="1"/>
  <c r="V1166" i="1" s="1"/>
  <c r="W1167" i="1" s="1"/>
  <c r="V1168" i="1" s="1"/>
  <c r="W1169" i="1" s="1"/>
  <c r="V1170" i="1" s="1"/>
  <c r="W1171" i="1" s="1"/>
  <c r="V1172" i="1" s="1"/>
  <c r="W1173" i="1" s="1"/>
  <c r="V1145" i="1"/>
  <c r="W1146" i="1" s="1"/>
  <c r="V1147" i="1" s="1"/>
  <c r="W1148" i="1" s="1"/>
  <c r="V1149" i="1" s="1"/>
  <c r="W1150" i="1" s="1"/>
  <c r="V1151" i="1" s="1"/>
  <c r="W1152" i="1" s="1"/>
  <c r="V1153" i="1" s="1"/>
  <c r="W1154" i="1" s="1"/>
  <c r="V1155" i="1" s="1"/>
  <c r="W1156" i="1" s="1"/>
  <c r="V1157" i="1" s="1"/>
  <c r="W1158" i="1" s="1"/>
  <c r="V1159" i="1" s="1"/>
  <c r="W1160" i="1" s="1"/>
  <c r="V1161" i="1" s="1"/>
  <c r="W1162" i="1" s="1"/>
  <c r="V1163" i="1" s="1"/>
  <c r="W1164" i="1" s="1"/>
  <c r="V1165" i="1" s="1"/>
  <c r="W1166" i="1" s="1"/>
  <c r="V1167" i="1" s="1"/>
  <c r="W1168" i="1" s="1"/>
  <c r="V1169" i="1" s="1"/>
  <c r="W1170" i="1" s="1"/>
  <c r="V1171" i="1" s="1"/>
  <c r="W1172" i="1" s="1"/>
  <c r="V1173" i="1" s="1"/>
  <c r="W1174" i="1" s="1"/>
  <c r="V1174" i="1"/>
  <c r="W1175" i="1" s="1"/>
  <c r="V1175" i="1" l="1"/>
  <c r="W1176" i="1" s="1"/>
  <c r="V1177" i="1" l="1"/>
  <c r="W1178" i="1" s="1"/>
  <c r="V1176" i="1"/>
  <c r="W1177" i="1" s="1"/>
  <c r="V1178" i="1" s="1"/>
  <c r="W1179" i="1" l="1"/>
  <c r="V1179" i="1"/>
  <c r="W1180" i="1" s="1"/>
  <c r="V1180" i="1" l="1"/>
  <c r="W1181" i="1" s="1"/>
  <c r="V1181" i="1" l="1"/>
  <c r="W1182" i="1" s="1"/>
  <c r="V1182" i="1" l="1"/>
  <c r="W1183" i="1" s="1"/>
  <c r="V1183" i="1" l="1"/>
  <c r="W1184" i="1" s="1"/>
  <c r="V1184" i="1" l="1"/>
  <c r="W1185" i="1" s="1"/>
  <c r="V1185" i="1" l="1"/>
  <c r="W1186" i="1" s="1"/>
  <c r="V1186" i="1" l="1"/>
  <c r="W1187" i="1" s="1"/>
  <c r="V1187" i="1" l="1"/>
  <c r="W1188" i="1" s="1"/>
  <c r="V1188" i="1" l="1"/>
  <c r="W1189" i="1" s="1"/>
  <c r="V1190" i="1" l="1"/>
  <c r="W1191" i="1" s="1"/>
  <c r="V1189" i="1"/>
  <c r="W1190" i="1" s="1"/>
  <c r="V1191" i="1"/>
  <c r="W1192" i="1" s="1"/>
  <c r="V1192" i="1" l="1"/>
  <c r="W1193" i="1" s="1"/>
  <c r="V1193" i="1" l="1"/>
  <c r="W1194" i="1" s="1"/>
  <c r="V1194" i="1" l="1"/>
  <c r="W1195" i="1" s="1"/>
  <c r="V1195" i="1" l="1"/>
  <c r="W1196" i="1" s="1"/>
  <c r="V1196" i="1" l="1"/>
  <c r="W1197" i="1" s="1"/>
  <c r="V1197" i="1" l="1"/>
  <c r="W1198" i="1" s="1"/>
  <c r="V1198" i="1" l="1"/>
  <c r="W1199" i="1" s="1"/>
  <c r="V1199" i="1" l="1"/>
  <c r="W1200" i="1" s="1"/>
  <c r="V1200" i="1" l="1"/>
  <c r="W1201" i="1" s="1"/>
  <c r="V1201" i="1" l="1"/>
  <c r="W1202" i="1" s="1"/>
  <c r="V1202" i="1" l="1"/>
  <c r="W1203" i="1" s="1"/>
  <c r="V1203" i="1" l="1"/>
  <c r="W1204" i="1" s="1"/>
  <c r="V1204" i="1" l="1"/>
  <c r="W1205" i="1" s="1"/>
  <c r="V1205" i="1" l="1"/>
  <c r="W1206" i="1" s="1"/>
  <c r="V1206" i="1" l="1"/>
  <c r="W1207" i="1" s="1"/>
  <c r="V1207" i="1" l="1"/>
  <c r="W1208" i="1" s="1"/>
  <c r="V1208" i="1" l="1"/>
  <c r="W1209" i="1" s="1"/>
  <c r="V1209" i="1" l="1"/>
  <c r="W1210" i="1" s="1"/>
  <c r="V1210" i="1" l="1"/>
  <c r="W1211" i="1" s="1"/>
  <c r="V1211" i="1" l="1"/>
  <c r="W1212" i="1" s="1"/>
  <c r="V1212" i="1" l="1"/>
  <c r="W1213" i="1" s="1"/>
  <c r="V1213" i="1" l="1"/>
  <c r="W1214" i="1" s="1"/>
  <c r="V1214" i="1" l="1"/>
  <c r="W1215" i="1" s="1"/>
  <c r="V1215" i="1" l="1"/>
  <c r="W1216" i="1" s="1"/>
  <c r="V1216" i="1" l="1"/>
  <c r="W1217" i="1" s="1"/>
  <c r="V1217" i="1" l="1"/>
  <c r="W1218" i="1" s="1"/>
  <c r="V1218" i="1" l="1"/>
  <c r="W1219" i="1" s="1"/>
  <c r="V1219" i="1" l="1"/>
  <c r="W1220" i="1" s="1"/>
  <c r="V1220" i="1" l="1"/>
  <c r="W1221" i="1" s="1"/>
  <c r="V1221" i="1" l="1"/>
  <c r="W1222" i="1" s="1"/>
  <c r="V1222" i="1" l="1"/>
  <c r="W1223" i="1" s="1"/>
  <c r="V1223" i="1" l="1"/>
  <c r="W1224" i="1" s="1"/>
  <c r="V1224" i="1" l="1"/>
  <c r="W1225" i="1" s="1"/>
  <c r="V1225" i="1" l="1"/>
  <c r="W1226" i="1" s="1"/>
  <c r="V1226" i="1" l="1"/>
  <c r="W1227" i="1" s="1"/>
  <c r="V1227" i="1" l="1"/>
  <c r="W1228" i="1" s="1"/>
  <c r="V1228" i="1" l="1"/>
  <c r="W1229" i="1" s="1"/>
  <c r="V1229" i="1" l="1"/>
  <c r="W1230" i="1" s="1"/>
  <c r="V1230" i="1" l="1"/>
  <c r="W1231" i="1" s="1"/>
  <c r="V1231" i="1"/>
  <c r="W1232" i="1" s="1"/>
  <c r="V1232" i="1" l="1"/>
  <c r="W1233" i="1" s="1"/>
  <c r="V1233" i="1" l="1"/>
  <c r="W1234" i="1" s="1"/>
  <c r="V1234" i="1" l="1"/>
  <c r="W1235" i="1" s="1"/>
  <c r="V1235" i="1" l="1"/>
  <c r="W1236" i="1" s="1"/>
  <c r="V1236" i="1" l="1"/>
  <c r="W1237" i="1" s="1"/>
  <c r="V1237" i="1" l="1"/>
  <c r="W1238" i="1" s="1"/>
  <c r="V1238" i="1" l="1"/>
  <c r="W1239" i="1" s="1"/>
  <c r="V1239" i="1" l="1"/>
  <c r="W1240" i="1" s="1"/>
  <c r="V1240" i="1" l="1"/>
  <c r="W1241" i="1" s="1"/>
  <c r="V1241" i="1" l="1"/>
  <c r="W1242" i="1" s="1"/>
  <c r="V1242" i="1" l="1"/>
  <c r="W1243" i="1" s="1"/>
  <c r="V1244" i="1" l="1"/>
  <c r="W1245" i="1" s="1"/>
  <c r="V1243" i="1"/>
  <c r="W1244" i="1" s="1"/>
  <c r="V1245" i="1"/>
  <c r="W1246" i="1" s="1"/>
  <c r="V1246" i="1" l="1"/>
  <c r="W1247" i="1" s="1"/>
  <c r="V1247" i="1" l="1"/>
  <c r="W1248" i="1" s="1"/>
  <c r="V1248" i="1" l="1"/>
  <c r="W1249" i="1" s="1"/>
  <c r="V1249" i="1" l="1"/>
  <c r="W1250" i="1" s="1"/>
  <c r="V1250" i="1" l="1"/>
  <c r="W1251" i="1" s="1"/>
  <c r="V1251" i="1" l="1"/>
  <c r="W1252" i="1" s="1"/>
  <c r="V1252" i="1" l="1"/>
  <c r="W1253" i="1" s="1"/>
  <c r="V1253" i="1" l="1"/>
  <c r="W1254" i="1" s="1"/>
  <c r="V1254" i="1" l="1"/>
  <c r="W1255" i="1" s="1"/>
  <c r="V1255" i="1" l="1"/>
  <c r="W1256" i="1" s="1"/>
  <c r="V1256" i="1" l="1"/>
  <c r="W1257" i="1" s="1"/>
  <c r="V1257" i="1" l="1"/>
  <c r="W1258" i="1" s="1"/>
  <c r="V1258" i="1" l="1"/>
  <c r="W1259" i="1" s="1"/>
  <c r="V1259" i="1" l="1"/>
  <c r="W1260" i="1" s="1"/>
  <c r="V1260" i="1" l="1"/>
  <c r="W1261" i="1" s="1"/>
  <c r="V1261" i="1" l="1"/>
  <c r="W1262" i="1" s="1"/>
  <c r="V1262" i="1" l="1"/>
  <c r="W1263" i="1" s="1"/>
  <c r="V1263" i="1" l="1"/>
  <c r="W1264" i="1" s="1"/>
  <c r="V1264" i="1" l="1"/>
  <c r="W1265" i="1" s="1"/>
  <c r="V1265" i="1" l="1"/>
  <c r="W1266" i="1" s="1"/>
  <c r="V1266" i="1" l="1"/>
  <c r="W1267" i="1" s="1"/>
  <c r="V1267" i="1" l="1"/>
  <c r="W1268" i="1" s="1"/>
  <c r="V1268" i="1" l="1"/>
  <c r="W1269" i="1" s="1"/>
  <c r="V1269" i="1" l="1"/>
  <c r="W1270" i="1" s="1"/>
  <c r="V1270" i="1" l="1"/>
  <c r="W1271" i="1" s="1"/>
  <c r="V1271" i="1" l="1"/>
  <c r="W1272" i="1" s="1"/>
  <c r="V1272" i="1" l="1"/>
  <c r="W1273" i="1" s="1"/>
  <c r="V1273" i="1" l="1"/>
  <c r="W1274" i="1" s="1"/>
  <c r="V1274" i="1" l="1"/>
  <c r="W1275" i="1" s="1"/>
  <c r="V1275" i="1" l="1"/>
  <c r="W1276" i="1" s="1"/>
  <c r="V1276" i="1" l="1"/>
  <c r="W1277" i="1" s="1"/>
  <c r="V1277" i="1" l="1"/>
  <c r="W1278" i="1" s="1"/>
  <c r="V1279" i="1" l="1"/>
  <c r="W1280" i="1" s="1"/>
  <c r="V1281" i="1" s="1"/>
  <c r="W1282" i="1" s="1"/>
  <c r="V1283" i="1" s="1"/>
  <c r="W1284" i="1" s="1"/>
  <c r="V1285" i="1" s="1"/>
  <c r="W1286" i="1" s="1"/>
  <c r="V1287" i="1" s="1"/>
  <c r="W1288" i="1" s="1"/>
  <c r="V1289" i="1" s="1"/>
  <c r="W1290" i="1" s="1"/>
  <c r="V1291" i="1" s="1"/>
  <c r="W1292" i="1" s="1"/>
  <c r="V1293" i="1" s="1"/>
  <c r="W1294" i="1" s="1"/>
  <c r="V1295" i="1" s="1"/>
  <c r="W1296" i="1" s="1"/>
  <c r="V1297" i="1" s="1"/>
  <c r="W1298" i="1" s="1"/>
  <c r="V1278" i="1"/>
  <c r="W1279" i="1" s="1"/>
  <c r="V1280" i="1" s="1"/>
  <c r="W1281" i="1" s="1"/>
  <c r="V1282" i="1" s="1"/>
  <c r="W1283" i="1" s="1"/>
  <c r="V1284" i="1" s="1"/>
  <c r="W1285" i="1" s="1"/>
  <c r="V1286" i="1" s="1"/>
  <c r="W1287" i="1" s="1"/>
  <c r="V1288" i="1" s="1"/>
  <c r="W1289" i="1" s="1"/>
  <c r="V1290" i="1" s="1"/>
  <c r="W1291" i="1" s="1"/>
  <c r="V1292" i="1" s="1"/>
  <c r="W1293" i="1" s="1"/>
  <c r="V1294" i="1" s="1"/>
  <c r="W1295" i="1" s="1"/>
  <c r="V1296" i="1" s="1"/>
  <c r="W1297" i="1" s="1"/>
  <c r="V1298" i="1" s="1"/>
  <c r="W1299" i="1" s="1"/>
  <c r="V1299" i="1" l="1"/>
  <c r="W1300" i="1" s="1"/>
  <c r="V1300" i="1" l="1"/>
  <c r="W1301" i="1" s="1"/>
  <c r="V1301" i="1" l="1"/>
  <c r="W1302" i="1" s="1"/>
  <c r="V1303" i="1" l="1"/>
  <c r="W1304" i="1" s="1"/>
  <c r="V1302" i="1"/>
  <c r="W1303" i="1" s="1"/>
  <c r="V1304" i="1" l="1"/>
  <c r="W1305" i="1" s="1"/>
  <c r="V1305" i="1" l="1"/>
  <c r="W1306" i="1" s="1"/>
  <c r="V1306" i="1" l="1"/>
  <c r="W1307" i="1" s="1"/>
  <c r="V1307" i="1" l="1"/>
  <c r="W1308" i="1" s="1"/>
  <c r="V1308" i="1" l="1"/>
  <c r="W1309" i="1" s="1"/>
  <c r="V1309" i="1" l="1"/>
  <c r="W1310" i="1" s="1"/>
  <c r="V1311" i="1" s="1"/>
  <c r="W1312" i="1" s="1"/>
  <c r="V1310" i="1"/>
  <c r="W1311" i="1" s="1"/>
  <c r="V1313" i="1" l="1"/>
  <c r="W1314" i="1" s="1"/>
  <c r="V1315" i="1" s="1"/>
  <c r="W1316" i="1" s="1"/>
  <c r="V1317" i="1" s="1"/>
  <c r="W1318" i="1" s="1"/>
  <c r="V1319" i="1" s="1"/>
  <c r="W1320" i="1" s="1"/>
  <c r="V1321" i="1" s="1"/>
  <c r="W1322" i="1" s="1"/>
  <c r="V1312" i="1"/>
  <c r="W1313" i="1" s="1"/>
  <c r="V1314" i="1" s="1"/>
  <c r="W1315" i="1" s="1"/>
  <c r="V1316" i="1" s="1"/>
  <c r="W1317" i="1" s="1"/>
  <c r="V1318" i="1" s="1"/>
  <c r="W1319" i="1" s="1"/>
  <c r="V1320" i="1" s="1"/>
  <c r="W1321" i="1" s="1"/>
  <c r="V1322" i="1"/>
  <c r="W1323" i="1" s="1"/>
  <c r="V1323" i="1" l="1"/>
  <c r="W1324" i="1" s="1"/>
  <c r="V1324" i="1" l="1"/>
  <c r="W1325" i="1" s="1"/>
  <c r="V1325" i="1" l="1"/>
  <c r="W1326" i="1" s="1"/>
  <c r="V1326" i="1" l="1"/>
  <c r="W1327" i="1" s="1"/>
  <c r="V1327" i="1" l="1"/>
  <c r="W1328" i="1" s="1"/>
  <c r="V1328" i="1" l="1"/>
  <c r="W1329" i="1" s="1"/>
  <c r="V1329" i="1" l="1"/>
  <c r="W1330" i="1" s="1"/>
  <c r="V1330" i="1" l="1"/>
  <c r="W1331" i="1" s="1"/>
  <c r="V1331" i="1" l="1"/>
  <c r="W1332" i="1" s="1"/>
  <c r="V1332" i="1" l="1"/>
  <c r="W1333" i="1" s="1"/>
  <c r="V1333" i="1" l="1"/>
  <c r="W1334" i="1" s="1"/>
  <c r="V1334" i="1" l="1"/>
  <c r="W1335" i="1" s="1"/>
  <c r="V1335" i="1" l="1"/>
  <c r="W1336" i="1" s="1"/>
  <c r="V1336" i="1" l="1"/>
  <c r="W1337" i="1" s="1"/>
  <c r="V1337" i="1" l="1"/>
  <c r="W1338" i="1" s="1"/>
  <c r="V1338" i="1" l="1"/>
  <c r="W1339" i="1" s="1"/>
  <c r="V1339" i="1" l="1"/>
  <c r="W1340" i="1" s="1"/>
  <c r="V1340" i="1" l="1"/>
  <c r="W1341" i="1" s="1"/>
  <c r="V1341" i="1" l="1"/>
  <c r="W1342" i="1" s="1"/>
  <c r="V1343" i="1" l="1"/>
  <c r="W1344" i="1" s="1"/>
  <c r="V1342" i="1"/>
  <c r="W1343" i="1" s="1"/>
  <c r="V1345" i="1" l="1"/>
  <c r="W1346" i="1" s="1"/>
  <c r="V1344" i="1"/>
  <c r="W1345" i="1" s="1"/>
  <c r="V1346" i="1" l="1"/>
  <c r="W1347" i="1" s="1"/>
  <c r="V1347" i="1" l="1"/>
  <c r="V1348" i="1" s="1"/>
  <c r="W1349" i="1" s="1"/>
  <c r="W1348" i="1" l="1"/>
  <c r="V1349" i="1" s="1"/>
  <c r="W1350" i="1" s="1"/>
  <c r="V1351" i="1" s="1"/>
  <c r="W1352" i="1" s="1"/>
  <c r="V1350" i="1"/>
  <c r="W1351" i="1" s="1"/>
  <c r="V1352" i="1" l="1"/>
  <c r="V1353" i="1" s="1"/>
  <c r="W1354" i="1" s="1"/>
  <c r="W1353" i="1"/>
  <c r="V1354" i="1" l="1"/>
  <c r="V1355" i="1" s="1"/>
  <c r="W1356" i="1" s="1"/>
  <c r="W1355" i="1"/>
  <c r="V1356" i="1" l="1"/>
  <c r="W1357" i="1" s="1"/>
  <c r="V1357" i="1" l="1"/>
  <c r="W1358" i="1" s="1"/>
  <c r="V1358" i="1"/>
  <c r="W1359" i="1" s="1"/>
  <c r="V1359" i="1" l="1"/>
  <c r="V1360" i="1" l="1"/>
  <c r="W1361" i="1" s="1"/>
  <c r="W1360" i="1"/>
  <c r="V1361" i="1" l="1"/>
  <c r="V1362" i="1" s="1"/>
  <c r="W1363" i="1" s="1"/>
  <c r="W1362" i="1" l="1"/>
  <c r="V1363" i="1" s="1"/>
  <c r="W1364" i="1" l="1"/>
  <c r="V1364" i="1"/>
  <c r="W1365" i="1" s="1"/>
  <c r="V1366" i="1" s="1"/>
  <c r="W1367" i="1" s="1"/>
  <c r="V1365" i="1"/>
  <c r="W1366" i="1" s="1"/>
  <c r="V1367" i="1" l="1"/>
  <c r="W1368" i="1" s="1"/>
  <c r="V1368" i="1" l="1"/>
  <c r="V1369" i="1" s="1"/>
  <c r="W1370" i="1" s="1"/>
  <c r="W1369" i="1"/>
  <c r="V1370" i="1" l="1"/>
  <c r="W1371" i="1" s="1"/>
  <c r="V1371" i="1" l="1"/>
  <c r="W1372" i="1" s="1"/>
  <c r="V1372" i="1" l="1"/>
  <c r="W1373" i="1" s="1"/>
  <c r="V1373" i="1" l="1"/>
  <c r="W1374" i="1" s="1"/>
  <c r="V1375" i="1" s="1"/>
  <c r="W1376" i="1" s="1"/>
  <c r="V1374" i="1"/>
  <c r="W1375" i="1" s="1"/>
  <c r="V1376" i="1" l="1"/>
  <c r="W1377" i="1" s="1"/>
  <c r="V1377" i="1" l="1"/>
  <c r="V1378" i="1" s="1"/>
  <c r="W1379" i="1" s="1"/>
  <c r="W1378" i="1" l="1"/>
  <c r="V1379" i="1" s="1"/>
  <c r="W1380" i="1" s="1"/>
  <c r="V1381" i="1" l="1"/>
  <c r="W1382" i="1" s="1"/>
  <c r="V1380" i="1"/>
  <c r="W1381" i="1" s="1"/>
  <c r="V1382" i="1" l="1"/>
  <c r="W1383" i="1" s="1"/>
  <c r="V1383" i="1" l="1"/>
  <c r="W1384" i="1" s="1"/>
  <c r="V1384" i="1" l="1"/>
  <c r="W1385" i="1" s="1"/>
  <c r="V1385" i="1" l="1"/>
  <c r="W1386" i="1" s="1"/>
  <c r="V1386" i="1" l="1"/>
  <c r="W1387" i="1" s="1"/>
  <c r="V1387" i="1" l="1"/>
  <c r="W1388" i="1" s="1"/>
  <c r="V1388" i="1" l="1"/>
  <c r="W1389" i="1" s="1"/>
  <c r="V1389" i="1"/>
  <c r="W1390" i="1" s="1"/>
  <c r="V1391" i="1" l="1"/>
  <c r="W1392" i="1" s="1"/>
  <c r="V1393" i="1" s="1"/>
  <c r="W1394" i="1" s="1"/>
  <c r="V1395" i="1" s="1"/>
  <c r="W1396" i="1" s="1"/>
  <c r="V1397" i="1" s="1"/>
  <c r="V1390" i="1"/>
  <c r="W1391" i="1" s="1"/>
  <c r="V1392" i="1" s="1"/>
  <c r="W1393" i="1" s="1"/>
  <c r="V1394" i="1" s="1"/>
  <c r="W1395" i="1" s="1"/>
  <c r="V1396" i="1" s="1"/>
  <c r="W1397" i="1" s="1"/>
  <c r="V1398" i="1" l="1"/>
  <c r="W1399" i="1" s="1"/>
  <c r="W1398" i="1"/>
  <c r="V1399" i="1" l="1"/>
  <c r="W1400" i="1" s="1"/>
  <c r="V1400" i="1" l="1"/>
  <c r="W1401" i="1" s="1"/>
  <c r="V1401" i="1" l="1"/>
  <c r="W1402" i="1" s="1"/>
  <c r="V1402" i="1" l="1"/>
  <c r="W1403" i="1" s="1"/>
  <c r="V1403" i="1" l="1"/>
  <c r="W1404" i="1" s="1"/>
  <c r="V1404" i="1" l="1"/>
  <c r="V1405" i="1" l="1"/>
  <c r="W1406" i="1" s="1"/>
  <c r="V1407" i="1" s="1"/>
  <c r="W1408" i="1" s="1"/>
  <c r="V1409" i="1" s="1"/>
  <c r="W1405" i="1"/>
  <c r="V1406" i="1" s="1"/>
  <c r="W1407" i="1" s="1"/>
  <c r="V1408" i="1" s="1"/>
  <c r="W1409" i="1" s="1"/>
  <c r="V1410" i="1" l="1"/>
  <c r="W1411" i="1" s="1"/>
  <c r="V1412" i="1" s="1"/>
  <c r="W1413" i="1" s="1"/>
  <c r="V1414" i="1" s="1"/>
  <c r="W1415" i="1" s="1"/>
  <c r="V1416" i="1" s="1"/>
  <c r="W1417" i="1" s="1"/>
  <c r="W1410" i="1"/>
  <c r="V1411" i="1" s="1"/>
  <c r="W1412" i="1" s="1"/>
  <c r="V1413" i="1" s="1"/>
  <c r="W1414" i="1" s="1"/>
  <c r="V1415" i="1" s="1"/>
  <c r="W1416" i="1" s="1"/>
  <c r="V1417" i="1"/>
  <c r="W1418" i="1" s="1"/>
  <c r="V1418" i="1" l="1"/>
  <c r="W1419" i="1" s="1"/>
  <c r="V1419" i="1" l="1"/>
  <c r="V1420" i="1" s="1"/>
  <c r="W1420" i="1" l="1"/>
  <c r="V1421" i="1" s="1"/>
  <c r="W1421" i="1"/>
  <c r="V1422" i="1" l="1"/>
  <c r="W1423" i="1" s="1"/>
  <c r="W1422" i="1"/>
  <c r="V1423" i="1" l="1"/>
  <c r="W1424" i="1" s="1"/>
  <c r="V1424" i="1"/>
  <c r="W1425" i="1" l="1"/>
  <c r="V1425" i="1"/>
  <c r="W1426" i="1" s="1"/>
  <c r="V1426" i="1" l="1"/>
  <c r="W1427" i="1" s="1"/>
  <c r="V1427" i="1" l="1"/>
  <c r="V1428" i="1" s="1"/>
  <c r="W1428" i="1" l="1"/>
  <c r="V1429" i="1" s="1"/>
  <c r="W1429" i="1"/>
  <c r="W1430" i="1" l="1"/>
  <c r="V1430" i="1"/>
  <c r="W1431" i="1" s="1"/>
  <c r="V1431" i="1" l="1"/>
  <c r="W1432" i="1" s="1"/>
  <c r="V1432" i="1" l="1"/>
  <c r="V1433" i="1" s="1"/>
  <c r="W1433" i="1" l="1"/>
  <c r="V1434" i="1" s="1"/>
  <c r="W1434" i="1" l="1"/>
  <c r="V1435" i="1" s="1"/>
  <c r="W1435" i="1" l="1"/>
  <c r="V1436" i="1" s="1"/>
  <c r="W1436" i="1" l="1"/>
  <c r="V1437" i="1" s="1"/>
  <c r="W1437" i="1" l="1"/>
  <c r="V1438" i="1" s="1"/>
  <c r="W1438" i="1" l="1"/>
  <c r="V1439" i="1" s="1"/>
  <c r="W1439" i="1" l="1"/>
  <c r="V1440" i="1" s="1"/>
  <c r="W1440" i="1" l="1"/>
  <c r="V1441" i="1" s="1"/>
  <c r="W1441" i="1" l="1"/>
  <c r="V1442" i="1" s="1"/>
  <c r="W1443" i="1" s="1"/>
  <c r="W1442" i="1" l="1"/>
  <c r="V1443" i="1" s="1"/>
  <c r="W1444" i="1" s="1"/>
  <c r="V1444" i="1" l="1"/>
  <c r="W1445" i="1" s="1"/>
  <c r="V1445" i="1" l="1"/>
  <c r="W1446" i="1" s="1"/>
  <c r="V1446" i="1" l="1"/>
  <c r="W1447" i="1" s="1"/>
  <c r="V1447" i="1" l="1"/>
  <c r="W1448" i="1" s="1"/>
  <c r="V1448" i="1" l="1"/>
  <c r="W1449" i="1" s="1"/>
  <c r="V1449" i="1" l="1"/>
  <c r="W1450" i="1" s="1"/>
  <c r="V1450" i="1" l="1"/>
  <c r="W1451" i="1" s="1"/>
  <c r="V1451" i="1" l="1"/>
  <c r="W1452" i="1" s="1"/>
  <c r="V1452" i="1" l="1"/>
  <c r="W1453" i="1" s="1"/>
  <c r="V1453" i="1" l="1"/>
  <c r="W1454" i="1" s="1"/>
  <c r="V1454" i="1" l="1"/>
  <c r="W1455" i="1" s="1"/>
  <c r="V1455" i="1" l="1"/>
  <c r="W1456" i="1" s="1"/>
  <c r="V1456" i="1" l="1"/>
  <c r="W1457" i="1" s="1"/>
  <c r="V1457" i="1" l="1"/>
  <c r="W1458" i="1" s="1"/>
  <c r="V1458" i="1" l="1"/>
  <c r="W1459" i="1" s="1"/>
  <c r="V1459" i="1" l="1"/>
  <c r="W1460" i="1" s="1"/>
  <c r="V1460" i="1" l="1"/>
  <c r="W1461" i="1" s="1"/>
  <c r="V1461" i="1" l="1"/>
  <c r="W1462" i="1" s="1"/>
  <c r="V1462" i="1" l="1"/>
  <c r="W1463" i="1" s="1"/>
  <c r="V1463" i="1" l="1"/>
  <c r="W1464" i="1" s="1"/>
  <c r="V1464" i="1" l="1"/>
  <c r="W1465" i="1" s="1"/>
  <c r="V1465" i="1" l="1"/>
  <c r="W1466" i="1" s="1"/>
  <c r="V1466" i="1" l="1"/>
  <c r="W1467" i="1" s="1"/>
  <c r="V1467" i="1" l="1"/>
  <c r="W1468" i="1" s="1"/>
  <c r="V1468" i="1" l="1"/>
  <c r="W1469" i="1" s="1"/>
  <c r="V1469" i="1" l="1"/>
  <c r="W1470" i="1" s="1"/>
  <c r="V1470" i="1" l="1"/>
  <c r="W1471" i="1" s="1"/>
  <c r="V1471" i="1" l="1"/>
  <c r="W1472" i="1" s="1"/>
  <c r="V1472" i="1" l="1"/>
  <c r="W1473" i="1" s="1"/>
  <c r="V1473" i="1" l="1"/>
  <c r="W1474" i="1" s="1"/>
  <c r="V1474" i="1" l="1"/>
  <c r="W1475" i="1" s="1"/>
  <c r="V1475" i="1" l="1"/>
  <c r="W1476" i="1" s="1"/>
  <c r="V1476" i="1" l="1"/>
  <c r="W1477" i="1" s="1"/>
  <c r="V1477" i="1" l="1"/>
  <c r="W1478" i="1" s="1"/>
  <c r="V1478" i="1" l="1"/>
  <c r="W1479" i="1" s="1"/>
  <c r="V1479" i="1" l="1"/>
  <c r="W1480" i="1" s="1"/>
  <c r="V1480" i="1" l="1"/>
  <c r="W1481" i="1" s="1"/>
  <c r="V1481" i="1" l="1"/>
  <c r="W1482" i="1" s="1"/>
  <c r="V1482" i="1" l="1"/>
  <c r="W1483" i="1" s="1"/>
  <c r="V1483" i="1" l="1"/>
  <c r="W1484" i="1" s="1"/>
  <c r="V1484" i="1" l="1"/>
  <c r="W1485" i="1" s="1"/>
  <c r="V1485" i="1" l="1"/>
  <c r="W1486" i="1" s="1"/>
  <c r="V1486" i="1" l="1"/>
  <c r="W1487" i="1" s="1"/>
  <c r="V1487" i="1" l="1"/>
  <c r="W1488" i="1" s="1"/>
  <c r="V1488" i="1" l="1"/>
  <c r="W1489" i="1" s="1"/>
  <c r="V1489" i="1" l="1"/>
  <c r="W1490" i="1" s="1"/>
  <c r="V1490" i="1" l="1"/>
  <c r="W1491" i="1" l="1"/>
  <c r="V1491" i="1"/>
  <c r="W1492" i="1" s="1"/>
  <c r="V1492" i="1" l="1"/>
  <c r="W1493" i="1" s="1"/>
  <c r="V1493" i="1" l="1"/>
  <c r="W1494" i="1" s="1"/>
  <c r="V1494" i="1" l="1"/>
  <c r="W1495" i="1" s="1"/>
  <c r="V1495" i="1" l="1"/>
  <c r="W1496" i="1" s="1"/>
  <c r="V1496" i="1" l="1"/>
  <c r="W1497" i="1" s="1"/>
  <c r="V1497" i="1" l="1"/>
  <c r="W1498" i="1" s="1"/>
  <c r="V1498" i="1" l="1"/>
  <c r="W1499" i="1" s="1"/>
  <c r="V1499" i="1" l="1"/>
  <c r="W1500" i="1" s="1"/>
  <c r="V1500" i="1" l="1"/>
  <c r="W1501" i="1" s="1"/>
  <c r="V1501" i="1" l="1"/>
  <c r="W1502" i="1" s="1"/>
  <c r="V1502" i="1" l="1"/>
  <c r="W1503" i="1" s="1"/>
  <c r="V1503" i="1" l="1"/>
  <c r="W1504" i="1" s="1"/>
  <c r="V1504" i="1" l="1"/>
  <c r="W1505" i="1" s="1"/>
  <c r="V1505" i="1" l="1"/>
  <c r="W1506" i="1" s="1"/>
  <c r="V1506" i="1" l="1"/>
  <c r="W1507" i="1" s="1"/>
  <c r="V1507" i="1" l="1"/>
  <c r="W1508" i="1" s="1"/>
  <c r="V1508" i="1" l="1"/>
  <c r="W1509" i="1" s="1"/>
  <c r="V1509" i="1" l="1"/>
  <c r="W1510" i="1" s="1"/>
  <c r="V1510" i="1" l="1"/>
  <c r="W1511" i="1" s="1"/>
  <c r="V1511" i="1" l="1"/>
  <c r="W1512" i="1" s="1"/>
  <c r="V1512" i="1" l="1"/>
  <c r="W1513" i="1" s="1"/>
  <c r="V1513" i="1" l="1"/>
  <c r="W1514" i="1" s="1"/>
  <c r="V1514" i="1" l="1"/>
  <c r="W1515" i="1" s="1"/>
  <c r="V1515" i="1" l="1"/>
  <c r="W1516" i="1" s="1"/>
  <c r="V1516" i="1" l="1"/>
  <c r="W1517" i="1" s="1"/>
  <c r="V1517" i="1" l="1"/>
  <c r="W1518" i="1" s="1"/>
  <c r="V1518" i="1" l="1"/>
  <c r="W1519" i="1" s="1"/>
  <c r="V1519" i="1" l="1"/>
  <c r="W1520" i="1" s="1"/>
  <c r="V1520" i="1" l="1"/>
  <c r="W1521" i="1" s="1"/>
  <c r="V1521" i="1" l="1"/>
  <c r="W1522" i="1" s="1"/>
  <c r="V1522" i="1" l="1"/>
  <c r="W1523" i="1" s="1"/>
  <c r="V1523" i="1" l="1"/>
  <c r="W1524" i="1" s="1"/>
  <c r="V1524" i="1" l="1"/>
  <c r="W1525" i="1" s="1"/>
  <c r="V1525" i="1" l="1"/>
  <c r="W1526" i="1" s="1"/>
  <c r="V1526" i="1" l="1"/>
  <c r="W1527" i="1" s="1"/>
  <c r="V1527" i="1" l="1"/>
  <c r="W1528" i="1" s="1"/>
  <c r="V1528" i="1" l="1"/>
  <c r="W1529" i="1" s="1"/>
  <c r="V1529" i="1" l="1"/>
  <c r="W1530" i="1" s="1"/>
  <c r="V1530" i="1" l="1"/>
  <c r="W1531" i="1" s="1"/>
  <c r="V1531" i="1" l="1"/>
  <c r="W1532" i="1" s="1"/>
  <c r="V1532" i="1" l="1"/>
  <c r="W1533" i="1" s="1"/>
  <c r="V1533" i="1" l="1"/>
  <c r="W1534" i="1" s="1"/>
  <c r="V1534" i="1" l="1"/>
  <c r="W1535" i="1" s="1"/>
  <c r="V1535" i="1" l="1"/>
  <c r="W1536" i="1" s="1"/>
  <c r="V1536" i="1" l="1"/>
  <c r="W1537" i="1" s="1"/>
  <c r="V1537" i="1" l="1"/>
  <c r="W1538" i="1" s="1"/>
  <c r="V1538" i="1" l="1"/>
  <c r="W1539" i="1" s="1"/>
  <c r="V1539" i="1" l="1"/>
  <c r="W1540" i="1" s="1"/>
  <c r="V1540" i="1" l="1"/>
  <c r="W1541" i="1" s="1"/>
  <c r="V1541" i="1" l="1"/>
  <c r="W1542" i="1" s="1"/>
  <c r="V1542" i="1" l="1"/>
  <c r="W1543" i="1" s="1"/>
  <c r="V1543" i="1" l="1"/>
  <c r="W1544" i="1" s="1"/>
  <c r="V1544" i="1" l="1"/>
  <c r="W1545" i="1" s="1"/>
  <c r="V1545" i="1" l="1"/>
  <c r="W1546" i="1" s="1"/>
  <c r="V1546" i="1" l="1"/>
  <c r="W1547" i="1" s="1"/>
  <c r="V1547" i="1" l="1"/>
  <c r="W1548" i="1" s="1"/>
  <c r="V1548" i="1" l="1"/>
  <c r="W1549" i="1" s="1"/>
  <c r="V1549" i="1" l="1"/>
  <c r="W1550" i="1" s="1"/>
  <c r="V1550" i="1" l="1"/>
  <c r="W1551" i="1" s="1"/>
  <c r="V1551" i="1" l="1"/>
  <c r="W1552" i="1" s="1"/>
  <c r="V1552" i="1" l="1"/>
  <c r="W1553" i="1" s="1"/>
  <c r="V1553" i="1" l="1"/>
  <c r="W1554" i="1" s="1"/>
  <c r="V1554" i="1" l="1"/>
  <c r="W1555" i="1" s="1"/>
  <c r="V1555" i="1" l="1"/>
  <c r="W1556" i="1" s="1"/>
  <c r="V1556" i="1" l="1"/>
  <c r="W1557" i="1" s="1"/>
  <c r="V1557" i="1" l="1"/>
  <c r="W1558" i="1" s="1"/>
  <c r="V1558" i="1" l="1"/>
  <c r="W1559" i="1" s="1"/>
  <c r="V1559" i="1" l="1"/>
  <c r="W1560" i="1" s="1"/>
  <c r="V1560" i="1" l="1"/>
  <c r="W1561" i="1" s="1"/>
  <c r="V1561" i="1" l="1"/>
  <c r="W1562" i="1" s="1"/>
  <c r="V1562" i="1" l="1"/>
  <c r="W1563" i="1" s="1"/>
  <c r="V1563" i="1" l="1"/>
  <c r="W1564" i="1" s="1"/>
  <c r="V1564" i="1" l="1"/>
  <c r="W1565" i="1" s="1"/>
  <c r="V1565" i="1" l="1"/>
  <c r="W1566" i="1" s="1"/>
  <c r="V1566" i="1" l="1"/>
  <c r="W1567" i="1" s="1"/>
  <c r="V1567" i="1" l="1"/>
  <c r="W1568" i="1" s="1"/>
  <c r="V1568" i="1" l="1"/>
  <c r="W1569" i="1" s="1"/>
  <c r="V1569" i="1" l="1"/>
  <c r="W1570" i="1" s="1"/>
  <c r="V1570" i="1" l="1"/>
  <c r="W1571" i="1" s="1"/>
  <c r="V1571" i="1" l="1"/>
  <c r="W1572" i="1" s="1"/>
  <c r="V1572" i="1" l="1"/>
  <c r="W1573" i="1" s="1"/>
  <c r="V1573" i="1" l="1"/>
  <c r="W1574" i="1" s="1"/>
  <c r="V1574" i="1" l="1"/>
  <c r="W1575" i="1" s="1"/>
  <c r="V1575" i="1" l="1"/>
  <c r="W1576" i="1" s="1"/>
  <c r="V1576" i="1" l="1"/>
  <c r="W1577" i="1" s="1"/>
  <c r="V1577" i="1" l="1"/>
  <c r="W1578" i="1" s="1"/>
  <c r="V1578" i="1" l="1"/>
  <c r="W1579" i="1" s="1"/>
  <c r="V1579" i="1" l="1"/>
  <c r="W1580" i="1" s="1"/>
  <c r="V1580" i="1" l="1"/>
  <c r="W1581" i="1" s="1"/>
  <c r="V1581" i="1" l="1"/>
  <c r="W1582" i="1" s="1"/>
  <c r="V1582" i="1" l="1"/>
  <c r="W1583" i="1" s="1"/>
  <c r="V1583" i="1" l="1"/>
  <c r="W1584" i="1" s="1"/>
  <c r="V1584" i="1" l="1"/>
  <c r="W1585" i="1" s="1"/>
  <c r="V1585" i="1" l="1"/>
  <c r="W1586" i="1" s="1"/>
  <c r="V1586" i="1" l="1"/>
  <c r="W1587" i="1" s="1"/>
  <c r="V1587" i="1" l="1"/>
  <c r="W1588" i="1" s="1"/>
  <c r="V1588" i="1" l="1"/>
  <c r="W1589" i="1" s="1"/>
  <c r="V1589" i="1" l="1"/>
  <c r="W1590" i="1" s="1"/>
  <c r="V1590" i="1" l="1"/>
  <c r="W1591" i="1" s="1"/>
  <c r="V1591" i="1" l="1"/>
  <c r="W1592" i="1" s="1"/>
  <c r="V1592" i="1" l="1"/>
  <c r="W1593" i="1" s="1"/>
  <c r="V1593" i="1" l="1"/>
  <c r="W1594" i="1" s="1"/>
  <c r="V1594" i="1" l="1"/>
  <c r="W1595" i="1" s="1"/>
  <c r="V1595" i="1" l="1"/>
  <c r="W1596" i="1" s="1"/>
  <c r="V1596" i="1" l="1"/>
  <c r="W1597" i="1" s="1"/>
  <c r="V1597" i="1" l="1"/>
  <c r="W1598" i="1" s="1"/>
  <c r="V1598" i="1" l="1"/>
  <c r="W1599" i="1" s="1"/>
  <c r="V1599" i="1" l="1"/>
  <c r="W1600" i="1" s="1"/>
  <c r="V1600" i="1" l="1"/>
  <c r="W1601" i="1" s="1"/>
  <c r="V1601" i="1" l="1"/>
  <c r="W1602" i="1" s="1"/>
  <c r="V1602" i="1" l="1"/>
  <c r="W1603" i="1" s="1"/>
  <c r="V1603" i="1" l="1"/>
  <c r="W1604" i="1" s="1"/>
  <c r="V1604" i="1" l="1"/>
  <c r="W1605" i="1" s="1"/>
  <c r="V1605" i="1" l="1"/>
  <c r="W1606" i="1" s="1"/>
  <c r="V1606" i="1" l="1"/>
  <c r="W1607" i="1" s="1"/>
  <c r="V1607" i="1" l="1"/>
  <c r="W1608" i="1" s="1"/>
  <c r="V1608" i="1" l="1"/>
  <c r="W1609" i="1" s="1"/>
  <c r="V1609" i="1" l="1"/>
  <c r="W1610" i="1" s="1"/>
  <c r="V1610" i="1" l="1"/>
  <c r="W1611" i="1" s="1"/>
  <c r="V1611" i="1" l="1"/>
  <c r="W1612" i="1" s="1"/>
  <c r="V1612" i="1" l="1"/>
  <c r="W1613" i="1" s="1"/>
  <c r="V1613" i="1" l="1"/>
  <c r="W1614" i="1" s="1"/>
  <c r="V1614" i="1" l="1"/>
  <c r="W1615" i="1" s="1"/>
  <c r="V1615" i="1" l="1"/>
  <c r="W1616" i="1" s="1"/>
  <c r="V1616" i="1" l="1"/>
  <c r="W1617" i="1" s="1"/>
  <c r="V1617" i="1" l="1"/>
  <c r="W1618" i="1" s="1"/>
  <c r="V1618" i="1" l="1"/>
  <c r="W1619" i="1" s="1"/>
  <c r="V1619" i="1" l="1"/>
  <c r="W1620" i="1" s="1"/>
  <c r="V1620" i="1" l="1"/>
  <c r="W1621" i="1" s="1"/>
  <c r="V1621" i="1" l="1"/>
  <c r="W1622" i="1" s="1"/>
  <c r="V1622" i="1" l="1"/>
  <c r="W1623" i="1" s="1"/>
  <c r="V1623" i="1" l="1"/>
  <c r="W1624" i="1" s="1"/>
  <c r="V1624" i="1" l="1"/>
  <c r="W1625" i="1" s="1"/>
  <c r="V1625" i="1" l="1"/>
  <c r="W1626" i="1" s="1"/>
  <c r="V1626" i="1" l="1"/>
  <c r="W1627" i="1" s="1"/>
  <c r="V1627" i="1" l="1"/>
  <c r="W1628" i="1" s="1"/>
  <c r="V1628" i="1" l="1"/>
  <c r="W1629" i="1" s="1"/>
  <c r="V1629" i="1" l="1"/>
  <c r="W1630" i="1" s="1"/>
  <c r="V1630" i="1" l="1"/>
  <c r="W1631" i="1" s="1"/>
  <c r="V1631" i="1" l="1"/>
  <c r="W1632" i="1" s="1"/>
  <c r="V1632" i="1" l="1"/>
  <c r="W1633" i="1" s="1"/>
  <c r="V1633" i="1" l="1"/>
  <c r="W1634" i="1" s="1"/>
  <c r="V1634" i="1" l="1"/>
  <c r="W1635" i="1" s="1"/>
  <c r="V1635" i="1" l="1"/>
  <c r="W1636" i="1" s="1"/>
  <c r="V1636" i="1" l="1"/>
  <c r="W1637" i="1" s="1"/>
  <c r="V1637" i="1" l="1"/>
  <c r="W1638" i="1" s="1"/>
  <c r="V1638" i="1" l="1"/>
  <c r="W1639" i="1" s="1"/>
  <c r="V1639" i="1" l="1"/>
  <c r="W1640" i="1" s="1"/>
  <c r="V1640" i="1" l="1"/>
  <c r="W1641" i="1" s="1"/>
  <c r="V1641" i="1" l="1"/>
  <c r="W1642" i="1" s="1"/>
  <c r="V1642" i="1" l="1"/>
  <c r="W1643" i="1" s="1"/>
  <c r="V1643" i="1" l="1"/>
  <c r="W1644" i="1" s="1"/>
  <c r="V1644" i="1" l="1"/>
  <c r="W1645" i="1" s="1"/>
  <c r="V1645" i="1" l="1"/>
  <c r="W1646" i="1" s="1"/>
  <c r="V1646" i="1" l="1"/>
  <c r="W1647" i="1" s="1"/>
  <c r="V1647" i="1" l="1"/>
  <c r="W1648" i="1" s="1"/>
  <c r="V1648" i="1" l="1"/>
  <c r="W1649" i="1" s="1"/>
  <c r="V1649" i="1" l="1"/>
  <c r="W1650" i="1" s="1"/>
  <c r="V1650" i="1" l="1"/>
  <c r="W1651" i="1" s="1"/>
  <c r="V1651" i="1" l="1"/>
  <c r="W1652" i="1" s="1"/>
  <c r="V1652" i="1" l="1"/>
  <c r="W1653" i="1" s="1"/>
  <c r="V1653" i="1" l="1"/>
  <c r="W1654" i="1" s="1"/>
  <c r="V1654" i="1" l="1"/>
  <c r="W1655" i="1" s="1"/>
  <c r="V1655" i="1" l="1"/>
  <c r="W1656" i="1" s="1"/>
  <c r="V1656" i="1" l="1"/>
  <c r="W1657" i="1" s="1"/>
  <c r="V1657" i="1" l="1"/>
  <c r="W1658" i="1" s="1"/>
  <c r="V1658" i="1" l="1"/>
  <c r="W1659" i="1" s="1"/>
  <c r="V1659" i="1" l="1"/>
  <c r="W1660" i="1" s="1"/>
  <c r="V1660" i="1" l="1"/>
  <c r="W1661" i="1" s="1"/>
  <c r="V1661" i="1" l="1"/>
  <c r="W1662" i="1" s="1"/>
  <c r="V1662" i="1" l="1"/>
  <c r="W1663" i="1" s="1"/>
  <c r="V1663" i="1" l="1"/>
  <c r="W1664" i="1" s="1"/>
  <c r="V1664" i="1" l="1"/>
  <c r="W1665" i="1" s="1"/>
  <c r="V1665" i="1" l="1"/>
  <c r="W1666" i="1" s="1"/>
  <c r="V1666" i="1" l="1"/>
  <c r="W1667" i="1" s="1"/>
  <c r="V1667" i="1" l="1"/>
  <c r="W1668" i="1" s="1"/>
  <c r="V1668" i="1" l="1"/>
  <c r="W1669" i="1" s="1"/>
  <c r="V1669" i="1" l="1"/>
  <c r="W1670" i="1" s="1"/>
  <c r="V1670" i="1" l="1"/>
  <c r="W1671" i="1" s="1"/>
  <c r="V1671" i="1" l="1"/>
  <c r="W1672" i="1" s="1"/>
  <c r="V1672" i="1" l="1"/>
  <c r="W1673" i="1" s="1"/>
  <c r="V1673" i="1" l="1"/>
  <c r="W1674" i="1" s="1"/>
  <c r="V1674" i="1" l="1"/>
  <c r="W1675" i="1" s="1"/>
  <c r="V1675" i="1" l="1"/>
  <c r="W1676" i="1" s="1"/>
  <c r="V1676" i="1" l="1"/>
  <c r="W1677" i="1" s="1"/>
  <c r="V1677" i="1" l="1"/>
  <c r="W1678" i="1" s="1"/>
  <c r="V1678" i="1" l="1"/>
  <c r="W1679" i="1" s="1"/>
  <c r="V1679" i="1" l="1"/>
  <c r="W1680" i="1" s="1"/>
  <c r="V1680" i="1" l="1"/>
  <c r="W1681" i="1" s="1"/>
  <c r="V1681" i="1" l="1"/>
  <c r="W1682" i="1" s="1"/>
  <c r="V1682" i="1" l="1"/>
  <c r="W1683" i="1" s="1"/>
  <c r="V1683" i="1" l="1"/>
  <c r="W1684" i="1" s="1"/>
  <c r="V1684" i="1" l="1"/>
  <c r="W1685" i="1" s="1"/>
  <c r="V1685" i="1" l="1"/>
  <c r="W1686" i="1" s="1"/>
  <c r="V1686" i="1" l="1"/>
  <c r="W1687" i="1" s="1"/>
  <c r="V1687" i="1" l="1"/>
  <c r="W1688" i="1" s="1"/>
  <c r="V1688" i="1" l="1"/>
  <c r="W1689" i="1" s="1"/>
  <c r="V1689" i="1" l="1"/>
  <c r="W1690" i="1" s="1"/>
  <c r="V1690" i="1" l="1"/>
  <c r="W1691" i="1" s="1"/>
  <c r="V1691" i="1" l="1"/>
  <c r="W1692" i="1" s="1"/>
  <c r="V1692" i="1" l="1"/>
  <c r="W1693" i="1" s="1"/>
  <c r="V1693" i="1" l="1"/>
  <c r="W1694" i="1" s="1"/>
  <c r="V1694" i="1" l="1"/>
  <c r="W1695" i="1" s="1"/>
  <c r="V1695" i="1" l="1"/>
  <c r="W1696" i="1" s="1"/>
  <c r="V1696" i="1" l="1"/>
  <c r="W1697" i="1" s="1"/>
  <c r="V1697" i="1" l="1"/>
  <c r="W1698" i="1" s="1"/>
  <c r="V1698" i="1" l="1"/>
  <c r="W1699" i="1" s="1"/>
  <c r="V1699" i="1" l="1"/>
  <c r="W1700" i="1" s="1"/>
  <c r="V1700" i="1" l="1"/>
  <c r="W1701" i="1" s="1"/>
  <c r="V1701" i="1" l="1"/>
  <c r="W1702" i="1" s="1"/>
  <c r="V1702" i="1" l="1"/>
  <c r="W1703" i="1" s="1"/>
  <c r="V1703" i="1" l="1"/>
  <c r="W1704" i="1" s="1"/>
  <c r="V1704" i="1" l="1"/>
  <c r="W1705" i="1" s="1"/>
  <c r="V1705" i="1" l="1"/>
  <c r="W1706" i="1" s="1"/>
  <c r="V1706" i="1" l="1"/>
  <c r="W1707" i="1" s="1"/>
  <c r="V1707" i="1" l="1"/>
  <c r="W1708" i="1" s="1"/>
  <c r="V1708" i="1" l="1"/>
  <c r="W1709" i="1" s="1"/>
  <c r="V1709" i="1" l="1"/>
  <c r="W1710" i="1" s="1"/>
  <c r="V1710" i="1" l="1"/>
  <c r="W1711" i="1" s="1"/>
  <c r="V1711" i="1" l="1"/>
  <c r="W1712" i="1" s="1"/>
  <c r="V1712" i="1" l="1"/>
  <c r="W1713" i="1" s="1"/>
  <c r="V1713" i="1" l="1"/>
  <c r="W1714" i="1" s="1"/>
  <c r="V1714" i="1" l="1"/>
  <c r="W1715" i="1" s="1"/>
  <c r="V1715" i="1" l="1"/>
  <c r="W1716" i="1" s="1"/>
  <c r="V1716" i="1" l="1"/>
  <c r="V1717" i="1" l="1"/>
  <c r="W1718" i="1" s="1"/>
  <c r="W1717" i="1"/>
  <c r="V1718" i="1" s="1"/>
  <c r="W1719" i="1" s="1"/>
  <c r="V1719" i="1" l="1"/>
  <c r="W1720" i="1" s="1"/>
  <c r="V1720" i="1" l="1"/>
  <c r="W1721" i="1" s="1"/>
  <c r="V1721" i="1" l="1"/>
  <c r="W1722" i="1" s="1"/>
  <c r="V1722" i="1" l="1"/>
  <c r="W1723" i="1" s="1"/>
  <c r="V1723" i="1" l="1"/>
  <c r="W1724" i="1" s="1"/>
  <c r="V1724" i="1" l="1"/>
  <c r="W1725" i="1" s="1"/>
  <c r="V1725" i="1" l="1"/>
  <c r="W1726" i="1" s="1"/>
  <c r="V1726" i="1" l="1"/>
  <c r="W1727" i="1" s="1"/>
  <c r="V1727" i="1" l="1"/>
  <c r="W1728" i="1" s="1"/>
  <c r="V1728" i="1" l="1"/>
  <c r="W1729" i="1" s="1"/>
  <c r="V1729" i="1" l="1"/>
  <c r="W1730" i="1" s="1"/>
  <c r="V1730" i="1" l="1"/>
  <c r="W1731" i="1" s="1"/>
  <c r="V1731" i="1" l="1"/>
  <c r="W1732" i="1" s="1"/>
  <c r="V1732" i="1" l="1"/>
  <c r="W1733" i="1" s="1"/>
  <c r="V1733" i="1" l="1"/>
  <c r="V1734" i="1" l="1"/>
  <c r="W1735" i="1" s="1"/>
  <c r="W1734" i="1"/>
  <c r="V1735" i="1" s="1"/>
  <c r="W1736" i="1" s="1"/>
  <c r="V1736" i="1" l="1"/>
  <c r="W1737" i="1" s="1"/>
  <c r="V1737" i="1" l="1"/>
  <c r="W1738" i="1" s="1"/>
  <c r="V1738" i="1" l="1"/>
  <c r="W1739" i="1" s="1"/>
  <c r="V1739" i="1" l="1"/>
  <c r="W1740" i="1" s="1"/>
  <c r="V1740" i="1" l="1"/>
  <c r="W1741" i="1" s="1"/>
  <c r="V1741" i="1" l="1"/>
  <c r="W1742" i="1" s="1"/>
  <c r="V1742" i="1" l="1"/>
  <c r="W1743" i="1" s="1"/>
  <c r="V1743" i="1" l="1"/>
  <c r="W1744" i="1" s="1"/>
  <c r="V1744" i="1" l="1"/>
  <c r="W1745" i="1" s="1"/>
  <c r="V1745" i="1" l="1"/>
  <c r="W1746" i="1" s="1"/>
  <c r="V1746" i="1" l="1"/>
  <c r="W1747" i="1" s="1"/>
  <c r="V1747" i="1" l="1"/>
  <c r="W1748" i="1" s="1"/>
  <c r="V1748" i="1" l="1"/>
  <c r="W1749" i="1" s="1"/>
  <c r="V1749" i="1" l="1"/>
  <c r="W1750" i="1" s="1"/>
  <c r="V1750" i="1" l="1"/>
  <c r="W1751" i="1" s="1"/>
  <c r="V1751" i="1" l="1"/>
  <c r="W1752" i="1" s="1"/>
  <c r="V1752" i="1" l="1"/>
  <c r="W1753" i="1" s="1"/>
  <c r="V1753" i="1" l="1"/>
  <c r="W1754" i="1" s="1"/>
  <c r="V1754" i="1" l="1"/>
  <c r="W1755" i="1" s="1"/>
  <c r="V1755" i="1" l="1"/>
  <c r="W1756" i="1" s="1"/>
  <c r="V1756" i="1" l="1"/>
  <c r="W1757" i="1" s="1"/>
  <c r="V1757" i="1" l="1"/>
  <c r="W1758" i="1" s="1"/>
  <c r="V1758" i="1" l="1"/>
  <c r="W1759" i="1" s="1"/>
  <c r="V1759" i="1" l="1"/>
  <c r="W1760" i="1" s="1"/>
  <c r="V1760" i="1" l="1"/>
  <c r="W1761" i="1" s="1"/>
  <c r="V1761" i="1" l="1"/>
  <c r="W1762" i="1" s="1"/>
  <c r="V1762" i="1" l="1"/>
  <c r="W1763" i="1" s="1"/>
  <c r="V1763" i="1" l="1"/>
  <c r="W1764" i="1" s="1"/>
  <c r="V1764" i="1" l="1"/>
  <c r="W1765" i="1" s="1"/>
  <c r="V1765" i="1" l="1"/>
  <c r="W1766" i="1" s="1"/>
  <c r="V1766" i="1" l="1"/>
  <c r="W1767" i="1" s="1"/>
  <c r="V1767" i="1" l="1"/>
  <c r="W1768" i="1" s="1"/>
  <c r="V1768" i="1" l="1"/>
  <c r="W1769" i="1" s="1"/>
  <c r="V1769" i="1" l="1"/>
  <c r="W1770" i="1" s="1"/>
  <c r="V1770" i="1" l="1"/>
  <c r="W1771" i="1" s="1"/>
  <c r="V1771" i="1" l="1"/>
  <c r="W1772" i="1" s="1"/>
  <c r="V1772" i="1" l="1"/>
  <c r="W1773" i="1" s="1"/>
  <c r="V1773" i="1" l="1"/>
  <c r="W1774" i="1" s="1"/>
  <c r="V1774" i="1" l="1"/>
  <c r="W1775" i="1" s="1"/>
  <c r="V1775" i="1" l="1"/>
  <c r="W1776" i="1" s="1"/>
  <c r="V1776" i="1" l="1"/>
  <c r="W1777" i="1" s="1"/>
  <c r="V1777" i="1" l="1"/>
  <c r="W1778" i="1" s="1"/>
  <c r="V1778" i="1" l="1"/>
  <c r="W1779" i="1" s="1"/>
  <c r="V1779" i="1" l="1"/>
  <c r="W1780" i="1" s="1"/>
  <c r="V1780" i="1" l="1"/>
  <c r="W1781" i="1" s="1"/>
  <c r="V1781" i="1" l="1"/>
  <c r="W1782" i="1" s="1"/>
  <c r="V1782" i="1" l="1"/>
  <c r="W1783" i="1" s="1"/>
  <c r="V1783" i="1" l="1"/>
  <c r="W1784" i="1" s="1"/>
  <c r="V1784" i="1" l="1"/>
  <c r="W1785" i="1" s="1"/>
  <c r="V1785" i="1" l="1"/>
  <c r="W1786" i="1" s="1"/>
  <c r="V1786" i="1" l="1"/>
  <c r="W1787" i="1" s="1"/>
  <c r="V1787" i="1" l="1"/>
  <c r="W1788" i="1" s="1"/>
  <c r="V1788" i="1" l="1"/>
  <c r="W1789" i="1" s="1"/>
  <c r="V1789" i="1" l="1"/>
  <c r="W1790" i="1" s="1"/>
  <c r="V1790" i="1" l="1"/>
  <c r="W1791" i="1" s="1"/>
  <c r="V1791" i="1" l="1"/>
  <c r="W1792" i="1" s="1"/>
  <c r="V1792" i="1" l="1"/>
  <c r="W1793" i="1" s="1"/>
  <c r="V1793" i="1" l="1"/>
  <c r="W1794" i="1" s="1"/>
  <c r="V1794" i="1" l="1"/>
  <c r="W1795" i="1" s="1"/>
  <c r="V1795" i="1" l="1"/>
  <c r="W1796" i="1" s="1"/>
  <c r="V1796" i="1"/>
  <c r="W1797" i="1" s="1"/>
  <c r="V1797" i="1"/>
  <c r="W1798" i="1" s="1"/>
  <c r="V1798" i="1" l="1"/>
  <c r="W1799" i="1" s="1"/>
  <c r="V1799" i="1" l="1"/>
  <c r="W1800" i="1" s="1"/>
  <c r="V1800" i="1" l="1"/>
  <c r="W1801" i="1" s="1"/>
  <c r="V1801" i="1" l="1"/>
  <c r="W1802" i="1" s="1"/>
  <c r="V1802" i="1" l="1"/>
  <c r="W1803" i="1" s="1"/>
  <c r="V1803" i="1" l="1"/>
  <c r="W1804" i="1" s="1"/>
  <c r="V1804" i="1" l="1"/>
  <c r="W1805" i="1" s="1"/>
  <c r="V1805" i="1" l="1"/>
  <c r="W1806" i="1" s="1"/>
  <c r="V1806" i="1" l="1"/>
  <c r="W1807" i="1" s="1"/>
  <c r="V1807" i="1" l="1"/>
  <c r="W1808" i="1" s="1"/>
  <c r="V1808" i="1" l="1"/>
  <c r="W1809" i="1" s="1"/>
  <c r="V1809" i="1" l="1"/>
  <c r="W1810" i="1" s="1"/>
  <c r="V1810" i="1" l="1"/>
  <c r="W1811" i="1" s="1"/>
  <c r="V1811" i="1" l="1"/>
  <c r="W1812" i="1" s="1"/>
  <c r="V1812" i="1" l="1"/>
  <c r="W1813" i="1" s="1"/>
  <c r="V1813" i="1" l="1"/>
  <c r="W1814" i="1" s="1"/>
  <c r="V1814" i="1" l="1"/>
  <c r="W1815" i="1" s="1"/>
  <c r="V1815" i="1" l="1"/>
  <c r="W1816" i="1" s="1"/>
  <c r="V1816" i="1" l="1"/>
  <c r="W1817" i="1" s="1"/>
  <c r="V1817" i="1" l="1"/>
  <c r="W1818" i="1" s="1"/>
  <c r="V1818" i="1" l="1"/>
  <c r="W1819" i="1" s="1"/>
  <c r="V1819" i="1" l="1"/>
  <c r="W1820" i="1" s="1"/>
  <c r="V1820" i="1" l="1"/>
  <c r="W1821" i="1" s="1"/>
  <c r="V1821" i="1" l="1"/>
  <c r="W1822" i="1" s="1"/>
  <c r="V1822" i="1" l="1"/>
  <c r="W1823" i="1" s="1"/>
  <c r="V1823" i="1" l="1"/>
  <c r="W1824" i="1" s="1"/>
  <c r="V1824" i="1" l="1"/>
  <c r="W1825" i="1" s="1"/>
  <c r="V1825" i="1" l="1"/>
  <c r="W1826" i="1" s="1"/>
  <c r="V1826" i="1" l="1"/>
  <c r="W1827" i="1" s="1"/>
  <c r="V1827" i="1" l="1"/>
  <c r="W1828" i="1" s="1"/>
  <c r="V1828" i="1" l="1"/>
  <c r="W1829" i="1" s="1"/>
  <c r="V1829" i="1" l="1"/>
  <c r="W1830" i="1" s="1"/>
  <c r="V1830" i="1" l="1"/>
  <c r="W1831" i="1" s="1"/>
  <c r="V1831" i="1" l="1"/>
  <c r="W1832" i="1" s="1"/>
  <c r="V1832" i="1" l="1"/>
  <c r="W1833" i="1" s="1"/>
  <c r="V1833" i="1" l="1"/>
  <c r="W1834" i="1" s="1"/>
  <c r="V1834" i="1" l="1"/>
  <c r="W1835" i="1" s="1"/>
  <c r="V1835" i="1" l="1"/>
  <c r="W1836" i="1" s="1"/>
  <c r="V1836" i="1" l="1"/>
  <c r="W1837" i="1" s="1"/>
  <c r="V1837" i="1"/>
  <c r="W1838" i="1" s="1"/>
  <c r="V1838" i="1" l="1"/>
  <c r="W1839" i="1" s="1"/>
  <c r="V1839" i="1" l="1"/>
  <c r="W1840" i="1" s="1"/>
  <c r="V1840" i="1" l="1"/>
  <c r="W1841" i="1" s="1"/>
  <c r="V1841" i="1" l="1"/>
  <c r="W1842" i="1" s="1"/>
  <c r="V1842" i="1" l="1"/>
  <c r="W1843" i="1" s="1"/>
  <c r="V1843" i="1" l="1"/>
  <c r="W1844" i="1" s="1"/>
  <c r="V1844" i="1" l="1"/>
  <c r="W1845" i="1" s="1"/>
  <c r="V1845" i="1" l="1"/>
  <c r="W1846" i="1" s="1"/>
  <c r="V1846" i="1" l="1"/>
  <c r="W1847" i="1" s="1"/>
  <c r="V1847" i="1" l="1"/>
  <c r="W1848" i="1" s="1"/>
  <c r="V1848" i="1" l="1"/>
  <c r="W1849" i="1" s="1"/>
  <c r="V1849" i="1" l="1"/>
  <c r="W1850" i="1" s="1"/>
  <c r="V1850" i="1" l="1"/>
  <c r="W1851" i="1" s="1"/>
  <c r="V1851" i="1" l="1"/>
  <c r="W1852" i="1" s="1"/>
  <c r="V1852" i="1" l="1"/>
  <c r="W1853" i="1" s="1"/>
  <c r="V1853" i="1" l="1"/>
  <c r="W1854" i="1" s="1"/>
  <c r="V1854" i="1" l="1"/>
  <c r="W1855" i="1" s="1"/>
  <c r="V1855" i="1" l="1"/>
  <c r="W1856" i="1" s="1"/>
  <c r="V1856" i="1" l="1"/>
  <c r="W1857" i="1" s="1"/>
  <c r="V1857" i="1" l="1"/>
  <c r="W1858" i="1" s="1"/>
  <c r="V1858" i="1" l="1"/>
  <c r="W1859" i="1" s="1"/>
  <c r="V1859" i="1" l="1"/>
  <c r="W1860" i="1" s="1"/>
  <c r="V1860" i="1" l="1"/>
  <c r="W1861" i="1" s="1"/>
  <c r="V1861" i="1" l="1"/>
  <c r="W1862" i="1" s="1"/>
  <c r="V1862" i="1" l="1"/>
  <c r="W1863" i="1" s="1"/>
  <c r="V1863" i="1" l="1"/>
  <c r="W1864" i="1" s="1"/>
  <c r="V1864" i="1" l="1"/>
  <c r="W1865" i="1" s="1"/>
  <c r="V1865" i="1" l="1"/>
  <c r="W1866" i="1" s="1"/>
  <c r="V1866" i="1" l="1"/>
  <c r="W1867" i="1" s="1"/>
  <c r="V1867" i="1" l="1"/>
  <c r="W1868" i="1" s="1"/>
  <c r="V1868" i="1" l="1"/>
  <c r="W1869" i="1" s="1"/>
  <c r="V1869" i="1" l="1"/>
  <c r="W1870" i="1" s="1"/>
  <c r="V1870" i="1" l="1"/>
  <c r="W1871" i="1" s="1"/>
  <c r="V1871" i="1" l="1"/>
  <c r="W1872" i="1" s="1"/>
  <c r="V1872" i="1" l="1"/>
  <c r="W1873" i="1" s="1"/>
  <c r="V1873" i="1" l="1"/>
  <c r="W1874" i="1" s="1"/>
  <c r="V1874" i="1" l="1"/>
  <c r="W1875" i="1" s="1"/>
  <c r="V1875" i="1" l="1"/>
  <c r="W1876" i="1" s="1"/>
  <c r="V1876" i="1" l="1"/>
  <c r="W1877" i="1" s="1"/>
  <c r="V1877" i="1" l="1"/>
  <c r="W1878" i="1" s="1"/>
  <c r="V1878" i="1" l="1"/>
  <c r="W1879" i="1" s="1"/>
  <c r="V1879" i="1" l="1"/>
  <c r="W1880" i="1" s="1"/>
  <c r="V1880" i="1"/>
  <c r="W1881" i="1" s="1"/>
  <c r="V1881" i="1" l="1"/>
  <c r="W1882" i="1" s="1"/>
  <c r="V1882" i="1" l="1"/>
  <c r="W1883" i="1" s="1"/>
  <c r="V1883" i="1" l="1"/>
  <c r="W1884" i="1" s="1"/>
  <c r="V1884" i="1" l="1"/>
  <c r="W1885" i="1" s="1"/>
  <c r="V1885" i="1" l="1"/>
  <c r="W1886" i="1" s="1"/>
  <c r="V1886" i="1" l="1"/>
  <c r="W1887" i="1" s="1"/>
  <c r="V1887" i="1" l="1"/>
  <c r="W1888" i="1" s="1"/>
  <c r="V1888" i="1" l="1"/>
  <c r="W1889" i="1" s="1"/>
  <c r="V1889" i="1" l="1"/>
  <c r="W1890" i="1" s="1"/>
  <c r="V1890" i="1" l="1"/>
  <c r="W1891" i="1" s="1"/>
  <c r="V1891" i="1" l="1"/>
  <c r="W1892" i="1" s="1"/>
  <c r="V1892" i="1" l="1"/>
  <c r="W1893" i="1" s="1"/>
  <c r="V1893" i="1" l="1"/>
  <c r="W1894" i="1" s="1"/>
  <c r="V1894" i="1" l="1"/>
  <c r="W1895" i="1" s="1"/>
  <c r="V1895" i="1" l="1"/>
  <c r="W1896" i="1" s="1"/>
  <c r="V1896" i="1" l="1"/>
  <c r="W1897" i="1" s="1"/>
  <c r="V1897" i="1" l="1"/>
  <c r="W1898" i="1" s="1"/>
  <c r="V1898" i="1" l="1"/>
  <c r="W1899" i="1" s="1"/>
  <c r="V1899" i="1" l="1"/>
  <c r="W1900" i="1" s="1"/>
  <c r="V1900" i="1" l="1"/>
  <c r="W1901" i="1" s="1"/>
  <c r="V1901" i="1" l="1"/>
  <c r="W1902" i="1" s="1"/>
  <c r="V1902" i="1" l="1"/>
  <c r="W1903" i="1" s="1"/>
  <c r="V1903" i="1" l="1"/>
  <c r="V1904" i="1" l="1"/>
  <c r="W1905" i="1" s="1"/>
  <c r="W1904" i="1"/>
  <c r="V1905" i="1" s="1"/>
  <c r="W1906" i="1" s="1"/>
  <c r="V1906" i="1" l="1"/>
  <c r="W1907" i="1" s="1"/>
  <c r="V1908" i="1" l="1"/>
  <c r="W1909" i="1" s="1"/>
  <c r="V1907" i="1"/>
  <c r="W1908" i="1" s="1"/>
  <c r="V1910" i="1" l="1"/>
  <c r="W1911" i="1" s="1"/>
  <c r="V1909" i="1"/>
  <c r="W1910" i="1" s="1"/>
  <c r="V1911" i="1" l="1"/>
  <c r="W1912" i="1" s="1"/>
  <c r="V1912" i="1" l="1"/>
  <c r="W1913" i="1" s="1"/>
  <c r="V1913" i="1" l="1"/>
  <c r="W1914" i="1" s="1"/>
  <c r="V1914" i="1" l="1"/>
  <c r="W1915" i="1" s="1"/>
  <c r="V1915" i="1" l="1"/>
  <c r="W1916" i="1" s="1"/>
  <c r="V1916" i="1" l="1"/>
  <c r="W1917" i="1" s="1"/>
  <c r="V1917" i="1" l="1"/>
  <c r="W1918" i="1" s="1"/>
  <c r="V1918" i="1" l="1"/>
  <c r="W1919" i="1" s="1"/>
  <c r="V1920" i="1" l="1"/>
  <c r="W1921" i="1" s="1"/>
  <c r="V1919" i="1"/>
  <c r="W1920" i="1" s="1"/>
  <c r="V1921" i="1"/>
  <c r="W1922" i="1" s="1"/>
  <c r="V1922" i="1" l="1"/>
  <c r="W1923" i="1" s="1"/>
  <c r="V1923" i="1" l="1"/>
  <c r="W1924" i="1" s="1"/>
  <c r="V1924" i="1" l="1"/>
  <c r="W1925" i="1" s="1"/>
  <c r="V1925" i="1" l="1"/>
  <c r="W1926" i="1" s="1"/>
  <c r="V1926" i="1" l="1"/>
  <c r="V1927" i="1" l="1"/>
  <c r="W1927" i="1"/>
  <c r="W1928" i="1" l="1"/>
  <c r="V1928" i="1"/>
  <c r="W1929" i="1" s="1"/>
  <c r="V1929" i="1" l="1"/>
  <c r="W1930" i="1" s="1"/>
  <c r="V1930" i="1" l="1"/>
  <c r="W1931" i="1" s="1"/>
  <c r="V1931" i="1" l="1"/>
  <c r="W1932" i="1" s="1"/>
  <c r="V1932" i="1" l="1"/>
  <c r="W1933" i="1" s="1"/>
  <c r="V1933" i="1" l="1"/>
  <c r="W1934" i="1" s="1"/>
  <c r="V1935" i="1" l="1"/>
  <c r="W1936" i="1" s="1"/>
  <c r="V1934" i="1"/>
  <c r="W1935" i="1" s="1"/>
  <c r="V1936" i="1" l="1"/>
  <c r="W1937" i="1" s="1"/>
  <c r="V1937" i="1" l="1"/>
  <c r="W1938" i="1" s="1"/>
  <c r="V1938" i="1" l="1"/>
  <c r="W1939" i="1" s="1"/>
  <c r="V1939" i="1" l="1"/>
  <c r="W1940" i="1" s="1"/>
  <c r="V1940" i="1" l="1"/>
  <c r="W1941" i="1" s="1"/>
  <c r="V1941" i="1" l="1"/>
  <c r="W1942" i="1" s="1"/>
  <c r="V1943" i="1" l="1"/>
  <c r="W1944" i="1" s="1"/>
  <c r="V1945" i="1" s="1"/>
  <c r="W1946" i="1" s="1"/>
  <c r="V1947" i="1" s="1"/>
  <c r="W1948" i="1" s="1"/>
  <c r="V1949" i="1" s="1"/>
  <c r="V1942" i="1"/>
  <c r="W1943" i="1" s="1"/>
  <c r="V1944" i="1" s="1"/>
  <c r="W1945" i="1" s="1"/>
  <c r="V1946" i="1" s="1"/>
  <c r="W1947" i="1" s="1"/>
  <c r="V1948" i="1" s="1"/>
  <c r="W1949" i="1" s="1"/>
  <c r="V1950" i="1"/>
  <c r="W1950" i="1"/>
  <c r="W1951" i="1" l="1"/>
  <c r="V1952" i="1" s="1"/>
  <c r="W1953" i="1" s="1"/>
  <c r="V1951" i="1"/>
  <c r="W1952" i="1" s="1"/>
  <c r="V1953" i="1" l="1"/>
  <c r="W1954" i="1" s="1"/>
  <c r="V1954" i="1" l="1"/>
  <c r="W1955" i="1" s="1"/>
  <c r="V1955" i="1" l="1"/>
  <c r="W1956" i="1" s="1"/>
  <c r="V1956" i="1" l="1"/>
  <c r="W1957" i="1" s="1"/>
  <c r="V1957" i="1" l="1"/>
  <c r="W1958" i="1" s="1"/>
  <c r="V1958" i="1" l="1"/>
  <c r="W1959" i="1" s="1"/>
  <c r="V1960" i="1" l="1"/>
  <c r="W1961" i="1" s="1"/>
  <c r="V1962" i="1" s="1"/>
  <c r="W1963" i="1" s="1"/>
  <c r="V1964" i="1" s="1"/>
  <c r="W1965" i="1" s="1"/>
  <c r="V1966" i="1" s="1"/>
  <c r="W1967" i="1" s="1"/>
  <c r="V1968" i="1" s="1"/>
  <c r="W1969" i="1" s="1"/>
  <c r="V1970" i="1" s="1"/>
  <c r="W1971" i="1" s="1"/>
  <c r="V1972" i="1" s="1"/>
  <c r="W1973" i="1" s="1"/>
  <c r="V1974" i="1" s="1"/>
  <c r="W1975" i="1" s="1"/>
  <c r="V1976" i="1" s="1"/>
  <c r="W1977" i="1" s="1"/>
  <c r="V1978" i="1" s="1"/>
  <c r="W1979" i="1" s="1"/>
  <c r="V1980" i="1" s="1"/>
  <c r="W1981" i="1" s="1"/>
  <c r="V1982" i="1" s="1"/>
  <c r="W1983" i="1" s="1"/>
  <c r="V1959" i="1"/>
  <c r="W1960" i="1" s="1"/>
  <c r="V1961" i="1" s="1"/>
  <c r="W1962" i="1" s="1"/>
  <c r="V1963" i="1" s="1"/>
  <c r="W1964" i="1" s="1"/>
  <c r="V1965" i="1" s="1"/>
  <c r="W1966" i="1" s="1"/>
  <c r="V1967" i="1" s="1"/>
  <c r="W1968" i="1" s="1"/>
  <c r="V1969" i="1" s="1"/>
  <c r="W1970" i="1" s="1"/>
  <c r="V1971" i="1" s="1"/>
  <c r="W1972" i="1" s="1"/>
  <c r="V1973" i="1" s="1"/>
  <c r="W1974" i="1" s="1"/>
  <c r="V1975" i="1" s="1"/>
  <c r="W1976" i="1" s="1"/>
  <c r="V1977" i="1" s="1"/>
  <c r="W1978" i="1" s="1"/>
  <c r="V1979" i="1" s="1"/>
  <c r="W1980" i="1" s="1"/>
  <c r="V1981" i="1" s="1"/>
  <c r="W1982" i="1" s="1"/>
  <c r="V1983" i="1"/>
  <c r="V1984" i="1" l="1"/>
  <c r="W1985" i="1" s="1"/>
  <c r="W1984" i="1"/>
  <c r="V1985" i="1" s="1"/>
  <c r="W1986" i="1" s="1"/>
  <c r="V1986" i="1" l="1"/>
  <c r="W1987" i="1" s="1"/>
  <c r="V1987" i="1" l="1"/>
  <c r="W1988" i="1" s="1"/>
  <c r="V1988" i="1" l="1"/>
  <c r="W1989" i="1" s="1"/>
  <c r="V1989" i="1" l="1"/>
  <c r="W1990" i="1" s="1"/>
  <c r="V1990" i="1" l="1"/>
  <c r="W1991" i="1" s="1"/>
  <c r="V1991" i="1" l="1"/>
  <c r="W1992" i="1" s="1"/>
  <c r="V1992" i="1" l="1"/>
  <c r="W1993" i="1" s="1"/>
  <c r="V1993" i="1" l="1"/>
  <c r="V1994" i="1" l="1"/>
  <c r="W1995" i="1" s="1"/>
  <c r="W1994" i="1"/>
  <c r="V1995" i="1" s="1"/>
  <c r="W1996" i="1" s="1"/>
  <c r="V1996" i="1" l="1"/>
  <c r="W1997" i="1" s="1"/>
  <c r="V1997" i="1" l="1"/>
  <c r="W1998" i="1" s="1"/>
  <c r="V1998" i="1" l="1"/>
  <c r="W1999" i="1" s="1"/>
  <c r="V1999" i="1" l="1"/>
  <c r="W2000" i="1" s="1"/>
  <c r="V2000" i="1" l="1"/>
  <c r="W2001" i="1" s="1"/>
  <c r="V2001" i="1" l="1"/>
  <c r="W2002" i="1" s="1"/>
  <c r="V2002" i="1" l="1"/>
  <c r="W2003" i="1" s="1"/>
  <c r="V2003" i="1" l="1"/>
  <c r="W2004" i="1" s="1"/>
  <c r="V2004" i="1" l="1"/>
  <c r="W2005" i="1" s="1"/>
  <c r="V2005" i="1" l="1"/>
  <c r="W2006" i="1" s="1"/>
  <c r="V2006" i="1" l="1"/>
  <c r="W2007" i="1" s="1"/>
  <c r="V2007" i="1" l="1"/>
  <c r="W2008" i="1" s="1"/>
  <c r="V2008" i="1" l="1"/>
  <c r="W2009" i="1" s="1"/>
  <c r="V2009" i="1" l="1"/>
  <c r="W2010" i="1" s="1"/>
  <c r="V2011" i="1" l="1"/>
  <c r="W2012" i="1" s="1"/>
  <c r="V2010" i="1"/>
  <c r="W2011" i="1" s="1"/>
  <c r="V2012" i="1" l="1"/>
  <c r="W2013" i="1" s="1"/>
  <c r="V2013" i="1" l="1"/>
  <c r="W2014" i="1" s="1"/>
  <c r="V2014" i="1" l="1"/>
  <c r="W2015" i="1" s="1"/>
  <c r="V2015" i="1" l="1"/>
  <c r="W2016" i="1" s="1"/>
  <c r="V2017" i="1" s="1"/>
  <c r="V2016" i="1" l="1"/>
  <c r="W2017" i="1" s="1"/>
</calcChain>
</file>

<file path=xl/sharedStrings.xml><?xml version="1.0" encoding="utf-8"?>
<sst xmlns="http://schemas.openxmlformats.org/spreadsheetml/2006/main" count="6093" uniqueCount="2047">
  <si>
    <t>begins_at</t>
  </si>
  <si>
    <t>open_price</t>
  </si>
  <si>
    <t>close_price</t>
  </si>
  <si>
    <t>high_price</t>
  </si>
  <si>
    <t>low_price</t>
  </si>
  <si>
    <t>volume</t>
  </si>
  <si>
    <t>session</t>
  </si>
  <si>
    <t>interpolated</t>
  </si>
  <si>
    <t>symbol</t>
  </si>
  <si>
    <t>2021-04-12T22:30:00Z</t>
  </si>
  <si>
    <t>reg</t>
  </si>
  <si>
    <t>DOGEUSD</t>
  </si>
  <si>
    <t>2021-04-12T22:35:00Z</t>
  </si>
  <si>
    <t>2021-04-12T22:40:00Z</t>
  </si>
  <si>
    <t>2021-04-12T22:45:00Z</t>
  </si>
  <si>
    <t>2021-04-12T22:50:00Z</t>
  </si>
  <si>
    <t>2021-04-12T22:55:00Z</t>
  </si>
  <si>
    <t>2021-04-12T23:00:00Z</t>
  </si>
  <si>
    <t>2021-04-12T23:05:00Z</t>
  </si>
  <si>
    <t>2021-04-12T23:10:00Z</t>
  </si>
  <si>
    <t>2021-04-12T23:15:00Z</t>
  </si>
  <si>
    <t>2021-04-12T23:20:00Z</t>
  </si>
  <si>
    <t>2021-04-12T23:25:00Z</t>
  </si>
  <si>
    <t>2021-04-12T23:30:00Z</t>
  </si>
  <si>
    <t>2021-04-12T23:35:00Z</t>
  </si>
  <si>
    <t>2021-04-12T23:40:00Z</t>
  </si>
  <si>
    <t>2021-04-12T23:45:00Z</t>
  </si>
  <si>
    <t>2021-04-12T23:50:00Z</t>
  </si>
  <si>
    <t>2021-04-12T23:55:00Z</t>
  </si>
  <si>
    <t>2021-04-13T00:00:00Z</t>
  </si>
  <si>
    <t>2021-04-13T00:05:00Z</t>
  </si>
  <si>
    <t>2021-04-13T00:10:00Z</t>
  </si>
  <si>
    <t>2021-04-13T00:15:00Z</t>
  </si>
  <si>
    <t>2021-04-13T00:20:00Z</t>
  </si>
  <si>
    <t>2021-04-13T00:25:00Z</t>
  </si>
  <si>
    <t>2021-04-13T00:30:00Z</t>
  </si>
  <si>
    <t>2021-04-13T00:35:00Z</t>
  </si>
  <si>
    <t>2021-04-13T00:40:00Z</t>
  </si>
  <si>
    <t>2021-04-13T00:45:00Z</t>
  </si>
  <si>
    <t>2021-04-13T00:50:00Z</t>
  </si>
  <si>
    <t>2021-04-13T00:55:00Z</t>
  </si>
  <si>
    <t>2021-04-13T01:00:00Z</t>
  </si>
  <si>
    <t>2021-04-13T01:05:00Z</t>
  </si>
  <si>
    <t>2021-04-13T01:10:00Z</t>
  </si>
  <si>
    <t>2021-04-13T01:15:00Z</t>
  </si>
  <si>
    <t>2021-04-13T01:20:00Z</t>
  </si>
  <si>
    <t>2021-04-13T01:25:00Z</t>
  </si>
  <si>
    <t>2021-04-13T01:30:00Z</t>
  </si>
  <si>
    <t>2021-04-13T01:35:00Z</t>
  </si>
  <si>
    <t>2021-04-13T01:40:00Z</t>
  </si>
  <si>
    <t>2021-04-13T01:45:00Z</t>
  </si>
  <si>
    <t>2021-04-13T01:50:00Z</t>
  </si>
  <si>
    <t>2021-04-13T01:55:00Z</t>
  </si>
  <si>
    <t>2021-04-13T02:00:00Z</t>
  </si>
  <si>
    <t>2021-04-13T02:05:00Z</t>
  </si>
  <si>
    <t>2021-04-13T02:10:00Z</t>
  </si>
  <si>
    <t>2021-04-13T02:15:00Z</t>
  </si>
  <si>
    <t>2021-04-13T02:20:00Z</t>
  </si>
  <si>
    <t>2021-04-13T02:25:00Z</t>
  </si>
  <si>
    <t>2021-04-13T02:30:00Z</t>
  </si>
  <si>
    <t>2021-04-13T02:35:00Z</t>
  </si>
  <si>
    <t>2021-04-13T02:40:00Z</t>
  </si>
  <si>
    <t>2021-04-13T02:45:00Z</t>
  </si>
  <si>
    <t>2021-04-13T02:50:00Z</t>
  </si>
  <si>
    <t>2021-04-13T02:55:00Z</t>
  </si>
  <si>
    <t>2021-04-13T03:00:00Z</t>
  </si>
  <si>
    <t>2021-04-13T03:05:00Z</t>
  </si>
  <si>
    <t>2021-04-13T03:10:00Z</t>
  </si>
  <si>
    <t>2021-04-13T03:15:00Z</t>
  </si>
  <si>
    <t>2021-04-13T03:20:00Z</t>
  </si>
  <si>
    <t>2021-04-13T03:25:00Z</t>
  </si>
  <si>
    <t>2021-04-13T03:30:00Z</t>
  </si>
  <si>
    <t>2021-04-13T03:35:00Z</t>
  </si>
  <si>
    <t>2021-04-13T03:40:00Z</t>
  </si>
  <si>
    <t>2021-04-13T03:45:00Z</t>
  </si>
  <si>
    <t>2021-04-13T03:50:00Z</t>
  </si>
  <si>
    <t>2021-04-13T03:55:00Z</t>
  </si>
  <si>
    <t>2021-04-13T04:00:00Z</t>
  </si>
  <si>
    <t>2021-04-13T04:05:00Z</t>
  </si>
  <si>
    <t>2021-04-13T04:10:00Z</t>
  </si>
  <si>
    <t>2021-04-13T04:15:00Z</t>
  </si>
  <si>
    <t>2021-04-13T04:20:00Z</t>
  </si>
  <si>
    <t>2021-04-13T04:25:00Z</t>
  </si>
  <si>
    <t>2021-04-13T04:30:00Z</t>
  </si>
  <si>
    <t>2021-04-13T04:35:00Z</t>
  </si>
  <si>
    <t>2021-04-13T04:40:00Z</t>
  </si>
  <si>
    <t>2021-04-13T04:45:00Z</t>
  </si>
  <si>
    <t>2021-04-13T04:50:00Z</t>
  </si>
  <si>
    <t>2021-04-13T04:55:00Z</t>
  </si>
  <si>
    <t>2021-04-13T05:00:00Z</t>
  </si>
  <si>
    <t>2021-04-13T05:05:00Z</t>
  </si>
  <si>
    <t>2021-04-13T05:10:00Z</t>
  </si>
  <si>
    <t>2021-04-13T05:15:00Z</t>
  </si>
  <si>
    <t>2021-04-13T05:20:00Z</t>
  </si>
  <si>
    <t>2021-04-13T05:25:00Z</t>
  </si>
  <si>
    <t>2021-04-13T05:30:00Z</t>
  </si>
  <si>
    <t>2021-04-13T05:35:00Z</t>
  </si>
  <si>
    <t>2021-04-13T05:40:00Z</t>
  </si>
  <si>
    <t>2021-04-13T05:45:00Z</t>
  </si>
  <si>
    <t>2021-04-13T05:50:00Z</t>
  </si>
  <si>
    <t>2021-04-13T05:55:00Z</t>
  </si>
  <si>
    <t>2021-04-13T06:00:00Z</t>
  </si>
  <si>
    <t>2021-04-13T06:05:00Z</t>
  </si>
  <si>
    <t>2021-04-13T06:10:00Z</t>
  </si>
  <si>
    <t>2021-04-13T06:15:00Z</t>
  </si>
  <si>
    <t>2021-04-13T06:20:00Z</t>
  </si>
  <si>
    <t>2021-04-13T06:25:00Z</t>
  </si>
  <si>
    <t>2021-04-13T06:30:00Z</t>
  </si>
  <si>
    <t>2021-04-13T06:35:00Z</t>
  </si>
  <si>
    <t>2021-04-13T06:40:00Z</t>
  </si>
  <si>
    <t>2021-04-13T06:45:00Z</t>
  </si>
  <si>
    <t>2021-04-13T06:50:00Z</t>
  </si>
  <si>
    <t>2021-04-13T06:55:00Z</t>
  </si>
  <si>
    <t>2021-04-13T07:00:00Z</t>
  </si>
  <si>
    <t>2021-04-13T07:05:00Z</t>
  </si>
  <si>
    <t>2021-04-13T07:10:00Z</t>
  </si>
  <si>
    <t>2021-04-13T07:15:00Z</t>
  </si>
  <si>
    <t>2021-04-13T07:20:00Z</t>
  </si>
  <si>
    <t>2021-04-13T07:25:00Z</t>
  </si>
  <si>
    <t>2021-04-13T07:30:00Z</t>
  </si>
  <si>
    <t>2021-04-13T07:35:00Z</t>
  </si>
  <si>
    <t>2021-04-13T07:40:00Z</t>
  </si>
  <si>
    <t>2021-04-13T07:45:00Z</t>
  </si>
  <si>
    <t>2021-04-13T07:50:00Z</t>
  </si>
  <si>
    <t>2021-04-13T07:55:00Z</t>
  </si>
  <si>
    <t>2021-04-13T08:00:00Z</t>
  </si>
  <si>
    <t>2021-04-13T08:05:00Z</t>
  </si>
  <si>
    <t>2021-04-13T08:10:00Z</t>
  </si>
  <si>
    <t>2021-04-13T08:15:00Z</t>
  </si>
  <si>
    <t>2021-04-13T08:20:00Z</t>
  </si>
  <si>
    <t>2021-04-13T08:25:00Z</t>
  </si>
  <si>
    <t>2021-04-13T08:30:00Z</t>
  </si>
  <si>
    <t>2021-04-13T08:35:00Z</t>
  </si>
  <si>
    <t>2021-04-13T08:40:00Z</t>
  </si>
  <si>
    <t>2021-04-13T08:45:00Z</t>
  </si>
  <si>
    <t>2021-04-13T08:50:00Z</t>
  </si>
  <si>
    <t>2021-04-13T08:55:00Z</t>
  </si>
  <si>
    <t>2021-04-13T09:00:00Z</t>
  </si>
  <si>
    <t>2021-04-13T09:05:00Z</t>
  </si>
  <si>
    <t>2021-04-13T09:10:00Z</t>
  </si>
  <si>
    <t>2021-04-13T09:15:00Z</t>
  </si>
  <si>
    <t>2021-04-13T09:20:00Z</t>
  </si>
  <si>
    <t>2021-04-13T09:25:00Z</t>
  </si>
  <si>
    <t>2021-04-13T09:30:00Z</t>
  </si>
  <si>
    <t>2021-04-13T09:35:00Z</t>
  </si>
  <si>
    <t>2021-04-13T09:40:00Z</t>
  </si>
  <si>
    <t>2021-04-13T09:45:00Z</t>
  </si>
  <si>
    <t>2021-04-13T09:50:00Z</t>
  </si>
  <si>
    <t>2021-04-13T09:55:00Z</t>
  </si>
  <si>
    <t>2021-04-13T10:00:00Z</t>
  </si>
  <si>
    <t>2021-04-13T10:05:00Z</t>
  </si>
  <si>
    <t>2021-04-13T10:10:00Z</t>
  </si>
  <si>
    <t>2021-04-13T10:15:00Z</t>
  </si>
  <si>
    <t>2021-04-13T10:20:00Z</t>
  </si>
  <si>
    <t>2021-04-13T10:25:00Z</t>
  </si>
  <si>
    <t>2021-04-13T10:30:00Z</t>
  </si>
  <si>
    <t>2021-04-13T10:35:00Z</t>
  </si>
  <si>
    <t>2021-04-13T10:40:00Z</t>
  </si>
  <si>
    <t>2021-04-13T10:45:00Z</t>
  </si>
  <si>
    <t>2021-04-13T10:50:00Z</t>
  </si>
  <si>
    <t>2021-04-13T10:55:00Z</t>
  </si>
  <si>
    <t>2021-04-13T11:00:00Z</t>
  </si>
  <si>
    <t>2021-04-13T11:05:00Z</t>
  </si>
  <si>
    <t>2021-04-13T11:10:00Z</t>
  </si>
  <si>
    <t>2021-04-13T11:15:00Z</t>
  </si>
  <si>
    <t>2021-04-13T11:20:00Z</t>
  </si>
  <si>
    <t>2021-04-13T11:25:00Z</t>
  </si>
  <si>
    <t>2021-04-13T11:30:00Z</t>
  </si>
  <si>
    <t>2021-04-13T11:35:00Z</t>
  </si>
  <si>
    <t>2021-04-13T11:40:00Z</t>
  </si>
  <si>
    <t>2021-04-13T11:45:00Z</t>
  </si>
  <si>
    <t>2021-04-13T11:50:00Z</t>
  </si>
  <si>
    <t>2021-04-13T11:55:00Z</t>
  </si>
  <si>
    <t>2021-04-13T12:00:00Z</t>
  </si>
  <si>
    <t>2021-04-13T12:05:00Z</t>
  </si>
  <si>
    <t>2021-04-13T12:10:00Z</t>
  </si>
  <si>
    <t>2021-04-13T12:15:00Z</t>
  </si>
  <si>
    <t>2021-04-13T12:20:00Z</t>
  </si>
  <si>
    <t>2021-04-13T12:25:00Z</t>
  </si>
  <si>
    <t>2021-04-13T12:30:00Z</t>
  </si>
  <si>
    <t>2021-04-13T12:35:00Z</t>
  </si>
  <si>
    <t>2021-04-13T12:40:00Z</t>
  </si>
  <si>
    <t>2021-04-13T12:45:00Z</t>
  </si>
  <si>
    <t>2021-04-13T12:50:00Z</t>
  </si>
  <si>
    <t>2021-04-13T12:55:00Z</t>
  </si>
  <si>
    <t>2021-04-13T13:00:00Z</t>
  </si>
  <si>
    <t>2021-04-13T13:05:00Z</t>
  </si>
  <si>
    <t>2021-04-13T13:10:00Z</t>
  </si>
  <si>
    <t>2021-04-13T13:15:00Z</t>
  </si>
  <si>
    <t>2021-04-13T13:20:00Z</t>
  </si>
  <si>
    <t>2021-04-13T13:25:00Z</t>
  </si>
  <si>
    <t>2021-04-13T13:30:00Z</t>
  </si>
  <si>
    <t>2021-04-13T13:35:00Z</t>
  </si>
  <si>
    <t>2021-04-13T13:40:00Z</t>
  </si>
  <si>
    <t>2021-04-13T13:45:00Z</t>
  </si>
  <si>
    <t>2021-04-13T13:50:00Z</t>
  </si>
  <si>
    <t>2021-04-13T13:55:00Z</t>
  </si>
  <si>
    <t>2021-04-13T14:00:00Z</t>
  </si>
  <si>
    <t>2021-04-13T14:05:00Z</t>
  </si>
  <si>
    <t>2021-04-13T14:10:00Z</t>
  </si>
  <si>
    <t>2021-04-13T14:15:00Z</t>
  </si>
  <si>
    <t>2021-04-13T14:20:00Z</t>
  </si>
  <si>
    <t>2021-04-13T14:25:00Z</t>
  </si>
  <si>
    <t>2021-04-13T14:30:00Z</t>
  </si>
  <si>
    <t>2021-04-13T14:35:00Z</t>
  </si>
  <si>
    <t>2021-04-13T14:40:00Z</t>
  </si>
  <si>
    <t>2021-04-13T14:45:00Z</t>
  </si>
  <si>
    <t>2021-04-13T14:50:00Z</t>
  </si>
  <si>
    <t>2021-04-13T14:55:00Z</t>
  </si>
  <si>
    <t>2021-04-13T15:00:00Z</t>
  </si>
  <si>
    <t>2021-04-13T15:05:00Z</t>
  </si>
  <si>
    <t>2021-04-13T15:10:00Z</t>
  </si>
  <si>
    <t>2021-04-13T15:15:00Z</t>
  </si>
  <si>
    <t>2021-04-13T15:20:00Z</t>
  </si>
  <si>
    <t>2021-04-13T15:25:00Z</t>
  </si>
  <si>
    <t>2021-04-13T15:30:00Z</t>
  </si>
  <si>
    <t>2021-04-13T15:35:00Z</t>
  </si>
  <si>
    <t>2021-04-13T15:40:00Z</t>
  </si>
  <si>
    <t>2021-04-13T15:45:00Z</t>
  </si>
  <si>
    <t>2021-04-13T15:50:00Z</t>
  </si>
  <si>
    <t>2021-04-13T15:55:00Z</t>
  </si>
  <si>
    <t>2021-04-13T16:00:00Z</t>
  </si>
  <si>
    <t>2021-04-13T16:05:00Z</t>
  </si>
  <si>
    <t>2021-04-13T16:10:00Z</t>
  </si>
  <si>
    <t>2021-04-13T16:15:00Z</t>
  </si>
  <si>
    <t>2021-04-13T16:20:00Z</t>
  </si>
  <si>
    <t>2021-04-13T16:25:00Z</t>
  </si>
  <si>
    <t>2021-04-13T16:30:00Z</t>
  </si>
  <si>
    <t>2021-04-13T16:35:00Z</t>
  </si>
  <si>
    <t>2021-04-13T16:40:00Z</t>
  </si>
  <si>
    <t>2021-04-13T16:45:00Z</t>
  </si>
  <si>
    <t>2021-04-13T16:50:00Z</t>
  </si>
  <si>
    <t>2021-04-13T16:55:00Z</t>
  </si>
  <si>
    <t>2021-04-13T17:00:00Z</t>
  </si>
  <si>
    <t>2021-04-13T17:05:00Z</t>
  </si>
  <si>
    <t>2021-04-13T17:10:00Z</t>
  </si>
  <si>
    <t>2021-04-13T17:15:00Z</t>
  </si>
  <si>
    <t>2021-04-13T17:20:00Z</t>
  </si>
  <si>
    <t>2021-04-13T17:25:00Z</t>
  </si>
  <si>
    <t>2021-04-13T17:30:00Z</t>
  </si>
  <si>
    <t>2021-04-13T17:35:00Z</t>
  </si>
  <si>
    <t>2021-04-13T17:40:00Z</t>
  </si>
  <si>
    <t>2021-04-13T17:45:00Z</t>
  </si>
  <si>
    <t>2021-04-13T17:50:00Z</t>
  </si>
  <si>
    <t>2021-04-13T17:55:00Z</t>
  </si>
  <si>
    <t>2021-04-13T18:00:00Z</t>
  </si>
  <si>
    <t>2021-04-13T18:05:00Z</t>
  </si>
  <si>
    <t>2021-04-13T18:10:00Z</t>
  </si>
  <si>
    <t>2021-04-13T18:15:00Z</t>
  </si>
  <si>
    <t>2021-04-13T18:20:00Z</t>
  </si>
  <si>
    <t>2021-04-13T18:25:00Z</t>
  </si>
  <si>
    <t>2021-04-13T18:30:00Z</t>
  </si>
  <si>
    <t>2021-04-13T18:35:00Z</t>
  </si>
  <si>
    <t>2021-04-13T18:40:00Z</t>
  </si>
  <si>
    <t>2021-04-13T18:45:00Z</t>
  </si>
  <si>
    <t>2021-04-13T18:50:00Z</t>
  </si>
  <si>
    <t>2021-04-13T18:55:00Z</t>
  </si>
  <si>
    <t>2021-04-13T19:00:00Z</t>
  </si>
  <si>
    <t>2021-04-13T19:05:00Z</t>
  </si>
  <si>
    <t>2021-04-13T19:10:00Z</t>
  </si>
  <si>
    <t>2021-04-13T19:15:00Z</t>
  </si>
  <si>
    <t>2021-04-13T19:20:00Z</t>
  </si>
  <si>
    <t>2021-04-13T19:25:00Z</t>
  </si>
  <si>
    <t>2021-04-13T19:30:00Z</t>
  </si>
  <si>
    <t>2021-04-13T19:35:00Z</t>
  </si>
  <si>
    <t>2021-04-13T19:40:00Z</t>
  </si>
  <si>
    <t>2021-04-13T19:45:00Z</t>
  </si>
  <si>
    <t>2021-04-13T19:50:00Z</t>
  </si>
  <si>
    <t>2021-04-13T19:55:00Z</t>
  </si>
  <si>
    <t>2021-04-13T20:00:00Z</t>
  </si>
  <si>
    <t>2021-04-13T20:05:00Z</t>
  </si>
  <si>
    <t>2021-04-13T20:10:00Z</t>
  </si>
  <si>
    <t>2021-04-13T20:15:00Z</t>
  </si>
  <si>
    <t>2021-04-13T20:20:00Z</t>
  </si>
  <si>
    <t>2021-04-13T20:25:00Z</t>
  </si>
  <si>
    <t>2021-04-13T20:30:00Z</t>
  </si>
  <si>
    <t>2021-04-13T20:35:00Z</t>
  </si>
  <si>
    <t>2021-04-13T20:40:00Z</t>
  </si>
  <si>
    <t>2021-04-13T20:45:00Z</t>
  </si>
  <si>
    <t>2021-04-13T20:50:00Z</t>
  </si>
  <si>
    <t>2021-04-13T20:55:00Z</t>
  </si>
  <si>
    <t>2021-04-13T21:00:00Z</t>
  </si>
  <si>
    <t>2021-04-13T21:05:00Z</t>
  </si>
  <si>
    <t>2021-04-13T21:10:00Z</t>
  </si>
  <si>
    <t>2021-04-13T21:15:00Z</t>
  </si>
  <si>
    <t>2021-04-13T21:20:00Z</t>
  </si>
  <si>
    <t>2021-04-13T21:25:00Z</t>
  </si>
  <si>
    <t>2021-04-13T21:30:00Z</t>
  </si>
  <si>
    <t>2021-04-13T21:35:00Z</t>
  </si>
  <si>
    <t>2021-04-13T21:40:00Z</t>
  </si>
  <si>
    <t>2021-04-13T21:45:00Z</t>
  </si>
  <si>
    <t>2021-04-13T21:50:00Z</t>
  </si>
  <si>
    <t>2021-04-13T21:55:00Z</t>
  </si>
  <si>
    <t>2021-04-13T22:00:00Z</t>
  </si>
  <si>
    <t>2021-04-13T22:05:00Z</t>
  </si>
  <si>
    <t>2021-04-13T22:10:00Z</t>
  </si>
  <si>
    <t>2021-04-13T22:15:00Z</t>
  </si>
  <si>
    <t>2021-04-13T22:20:00Z</t>
  </si>
  <si>
    <t>2021-04-13T22:25:00Z</t>
  </si>
  <si>
    <t>2021-04-13T22:30:00Z</t>
  </si>
  <si>
    <t>2021-04-13T22:35:00Z</t>
  </si>
  <si>
    <t>2021-04-13T22:40:00Z</t>
  </si>
  <si>
    <t>2021-04-13T22:45:00Z</t>
  </si>
  <si>
    <t>2021-04-13T22:50:00Z</t>
  </si>
  <si>
    <t>2021-04-13T22:55:00Z</t>
  </si>
  <si>
    <t>2021-04-13T23:00:00Z</t>
  </si>
  <si>
    <t>2021-04-13T23:05:00Z</t>
  </si>
  <si>
    <t>2021-04-13T23:10:00Z</t>
  </si>
  <si>
    <t>2021-04-13T23:15:00Z</t>
  </si>
  <si>
    <t>2021-04-13T23:20:00Z</t>
  </si>
  <si>
    <t>2021-04-13T23:25:00Z</t>
  </si>
  <si>
    <t>2021-04-13T23:30:00Z</t>
  </si>
  <si>
    <t>2021-04-13T23:35:00Z</t>
  </si>
  <si>
    <t>2021-04-13T23:40:00Z</t>
  </si>
  <si>
    <t>2021-04-13T23:45:00Z</t>
  </si>
  <si>
    <t>2021-04-13T23:50:00Z</t>
  </si>
  <si>
    <t>2021-04-13T23:55:00Z</t>
  </si>
  <si>
    <t>2021-04-14T00:00:00Z</t>
  </si>
  <si>
    <t>2021-04-14T00:05:00Z</t>
  </si>
  <si>
    <t>2021-04-14T00:10:00Z</t>
  </si>
  <si>
    <t>2021-04-14T00:15:00Z</t>
  </si>
  <si>
    <t>2021-04-14T00:20:00Z</t>
  </si>
  <si>
    <t>2021-04-14T00:25:00Z</t>
  </si>
  <si>
    <t>2021-04-14T00:30:00Z</t>
  </si>
  <si>
    <t>2021-04-14T00:35:00Z</t>
  </si>
  <si>
    <t>2021-04-14T00:40:00Z</t>
  </si>
  <si>
    <t>2021-04-14T00:45:00Z</t>
  </si>
  <si>
    <t>2021-04-14T00:50:00Z</t>
  </si>
  <si>
    <t>2021-04-14T00:55:00Z</t>
  </si>
  <si>
    <t>2021-04-14T01:00:00Z</t>
  </si>
  <si>
    <t>2021-04-14T01:05:00Z</t>
  </si>
  <si>
    <t>2021-04-14T01:10:00Z</t>
  </si>
  <si>
    <t>2021-04-14T01:15:00Z</t>
  </si>
  <si>
    <t>2021-04-14T01:20:00Z</t>
  </si>
  <si>
    <t>2021-04-14T01:25:00Z</t>
  </si>
  <si>
    <t>2021-04-14T01:30:00Z</t>
  </si>
  <si>
    <t>2021-04-14T01:35:00Z</t>
  </si>
  <si>
    <t>2021-04-14T01:40:00Z</t>
  </si>
  <si>
    <t>2021-04-14T01:45:00Z</t>
  </si>
  <si>
    <t>2021-04-14T01:50:00Z</t>
  </si>
  <si>
    <t>2021-04-14T01:55:00Z</t>
  </si>
  <si>
    <t>2021-04-14T02:00:00Z</t>
  </si>
  <si>
    <t>2021-04-14T02:05:00Z</t>
  </si>
  <si>
    <t>2021-04-14T02:10:00Z</t>
  </si>
  <si>
    <t>2021-04-14T02:15:00Z</t>
  </si>
  <si>
    <t>2021-04-14T02:20:00Z</t>
  </si>
  <si>
    <t>2021-04-14T02:25:00Z</t>
  </si>
  <si>
    <t>2021-04-14T02:30:00Z</t>
  </si>
  <si>
    <t>2021-04-14T02:35:00Z</t>
  </si>
  <si>
    <t>2021-04-14T02:40:00Z</t>
  </si>
  <si>
    <t>2021-04-14T02:45:00Z</t>
  </si>
  <si>
    <t>2021-04-14T02:50:00Z</t>
  </si>
  <si>
    <t>2021-04-14T02:55:00Z</t>
  </si>
  <si>
    <t>2021-04-14T03:00:00Z</t>
  </si>
  <si>
    <t>2021-04-14T03:05:00Z</t>
  </si>
  <si>
    <t>2021-04-14T03:10:00Z</t>
  </si>
  <si>
    <t>2021-04-14T03:15:00Z</t>
  </si>
  <si>
    <t>2021-04-14T03:20:00Z</t>
  </si>
  <si>
    <t>2021-04-14T03:25:00Z</t>
  </si>
  <si>
    <t>2021-04-14T03:30:00Z</t>
  </si>
  <si>
    <t>2021-04-14T03:35:00Z</t>
  </si>
  <si>
    <t>2021-04-14T03:40:00Z</t>
  </si>
  <si>
    <t>2021-04-14T03:45:00Z</t>
  </si>
  <si>
    <t>2021-04-14T03:50:00Z</t>
  </si>
  <si>
    <t>2021-04-14T03:55:00Z</t>
  </si>
  <si>
    <t>2021-04-14T04:00:00Z</t>
  </si>
  <si>
    <t>2021-04-14T04:05:00Z</t>
  </si>
  <si>
    <t>2021-04-14T04:10:00Z</t>
  </si>
  <si>
    <t>2021-04-14T04:15:00Z</t>
  </si>
  <si>
    <t>2021-04-14T04:20:00Z</t>
  </si>
  <si>
    <t>2021-04-14T04:25:00Z</t>
  </si>
  <si>
    <t>2021-04-14T04:30:00Z</t>
  </si>
  <si>
    <t>2021-04-14T04:35:00Z</t>
  </si>
  <si>
    <t>2021-04-14T04:40:00Z</t>
  </si>
  <si>
    <t>2021-04-14T04:45:00Z</t>
  </si>
  <si>
    <t>2021-04-14T04:50:00Z</t>
  </si>
  <si>
    <t>2021-04-14T04:55:00Z</t>
  </si>
  <si>
    <t>2021-04-14T05:00:00Z</t>
  </si>
  <si>
    <t>2021-04-14T05:05:00Z</t>
  </si>
  <si>
    <t>2021-04-14T05:10:00Z</t>
  </si>
  <si>
    <t>2021-04-14T05:15:00Z</t>
  </si>
  <si>
    <t>2021-04-14T05:20:00Z</t>
  </si>
  <si>
    <t>2021-04-14T05:25:00Z</t>
  </si>
  <si>
    <t>2021-04-14T05:30:00Z</t>
  </si>
  <si>
    <t>2021-04-14T05:35:00Z</t>
  </si>
  <si>
    <t>2021-04-14T05:40:00Z</t>
  </si>
  <si>
    <t>2021-04-14T05:45:00Z</t>
  </si>
  <si>
    <t>2021-04-14T05:50:00Z</t>
  </si>
  <si>
    <t>2021-04-14T05:55:00Z</t>
  </si>
  <si>
    <t>2021-04-14T06:00:00Z</t>
  </si>
  <si>
    <t>2021-04-14T06:05:00Z</t>
  </si>
  <si>
    <t>2021-04-14T06:10:00Z</t>
  </si>
  <si>
    <t>2021-04-14T06:15:00Z</t>
  </si>
  <si>
    <t>2021-04-14T06:20:00Z</t>
  </si>
  <si>
    <t>2021-04-14T06:25:00Z</t>
  </si>
  <si>
    <t>2021-04-14T06:30:00Z</t>
  </si>
  <si>
    <t>2021-04-14T06:35:00Z</t>
  </si>
  <si>
    <t>2021-04-14T06:40:00Z</t>
  </si>
  <si>
    <t>2021-04-14T06:45:00Z</t>
  </si>
  <si>
    <t>2021-04-14T06:50:00Z</t>
  </si>
  <si>
    <t>2021-04-14T06:55:00Z</t>
  </si>
  <si>
    <t>2021-04-14T07:00:00Z</t>
  </si>
  <si>
    <t>2021-04-14T07:05:00Z</t>
  </si>
  <si>
    <t>2021-04-14T07:10:00Z</t>
  </si>
  <si>
    <t>2021-04-14T07:15:00Z</t>
  </si>
  <si>
    <t>2021-04-14T07:20:00Z</t>
  </si>
  <si>
    <t>2021-04-14T07:25:00Z</t>
  </si>
  <si>
    <t>2021-04-14T07:30:00Z</t>
  </si>
  <si>
    <t>2021-04-14T07:35:00Z</t>
  </si>
  <si>
    <t>2021-04-14T07:40:00Z</t>
  </si>
  <si>
    <t>2021-04-14T07:45:00Z</t>
  </si>
  <si>
    <t>2021-04-14T07:50:00Z</t>
  </si>
  <si>
    <t>2021-04-14T07:55:00Z</t>
  </si>
  <si>
    <t>2021-04-14T08:00:00Z</t>
  </si>
  <si>
    <t>2021-04-14T08:05:00Z</t>
  </si>
  <si>
    <t>2021-04-14T08:10:00Z</t>
  </si>
  <si>
    <t>2021-04-14T08:15:00Z</t>
  </si>
  <si>
    <t>2021-04-14T08:20:00Z</t>
  </si>
  <si>
    <t>2021-04-14T08:25:00Z</t>
  </si>
  <si>
    <t>2021-04-14T08:30:00Z</t>
  </si>
  <si>
    <t>2021-04-14T08:35:00Z</t>
  </si>
  <si>
    <t>2021-04-14T08:40:00Z</t>
  </si>
  <si>
    <t>2021-04-14T08:45:00Z</t>
  </si>
  <si>
    <t>2021-04-14T08:50:00Z</t>
  </si>
  <si>
    <t>2021-04-14T08:55:00Z</t>
  </si>
  <si>
    <t>2021-04-14T09:00:00Z</t>
  </si>
  <si>
    <t>2021-04-14T09:05:00Z</t>
  </si>
  <si>
    <t>2021-04-14T09:10:00Z</t>
  </si>
  <si>
    <t>2021-04-14T09:15:00Z</t>
  </si>
  <si>
    <t>2021-04-14T09:20:00Z</t>
  </si>
  <si>
    <t>2021-04-14T09:25:00Z</t>
  </si>
  <si>
    <t>2021-04-14T09:30:00Z</t>
  </si>
  <si>
    <t>2021-04-14T09:35:00Z</t>
  </si>
  <si>
    <t>2021-04-14T09:40:00Z</t>
  </si>
  <si>
    <t>2021-04-14T09:45:00Z</t>
  </si>
  <si>
    <t>2021-04-14T09:50:00Z</t>
  </si>
  <si>
    <t>2021-04-14T09:55:00Z</t>
  </si>
  <si>
    <t>2021-04-14T10:00:00Z</t>
  </si>
  <si>
    <t>2021-04-14T10:05:00Z</t>
  </si>
  <si>
    <t>2021-04-14T10:10:00Z</t>
  </si>
  <si>
    <t>2021-04-14T10:15:00Z</t>
  </si>
  <si>
    <t>2021-04-14T10:20:00Z</t>
  </si>
  <si>
    <t>2021-04-14T10:25:00Z</t>
  </si>
  <si>
    <t>2021-04-14T10:30:00Z</t>
  </si>
  <si>
    <t>2021-04-14T10:35:00Z</t>
  </si>
  <si>
    <t>2021-04-14T10:40:00Z</t>
  </si>
  <si>
    <t>2021-04-14T10:45:00Z</t>
  </si>
  <si>
    <t>2021-04-14T10:50:00Z</t>
  </si>
  <si>
    <t>2021-04-14T10:55:00Z</t>
  </si>
  <si>
    <t>2021-04-14T11:00:00Z</t>
  </si>
  <si>
    <t>2021-04-14T11:05:00Z</t>
  </si>
  <si>
    <t>2021-04-14T11:10:00Z</t>
  </si>
  <si>
    <t>2021-04-14T11:15:00Z</t>
  </si>
  <si>
    <t>2021-04-14T11:20:00Z</t>
  </si>
  <si>
    <t>2021-04-14T11:25:00Z</t>
  </si>
  <si>
    <t>2021-04-14T11:30:00Z</t>
  </si>
  <si>
    <t>2021-04-14T11:35:00Z</t>
  </si>
  <si>
    <t>2021-04-14T11:40:00Z</t>
  </si>
  <si>
    <t>2021-04-14T11:45:00Z</t>
  </si>
  <si>
    <t>2021-04-14T11:50:00Z</t>
  </si>
  <si>
    <t>2021-04-14T11:55:00Z</t>
  </si>
  <si>
    <t>2021-04-14T12:00:00Z</t>
  </si>
  <si>
    <t>2021-04-14T12:05:00Z</t>
  </si>
  <si>
    <t>2021-04-14T12:10:00Z</t>
  </si>
  <si>
    <t>2021-04-14T12:15:00Z</t>
  </si>
  <si>
    <t>2021-04-14T12:20:00Z</t>
  </si>
  <si>
    <t>2021-04-14T12:25:00Z</t>
  </si>
  <si>
    <t>2021-04-14T12:30:00Z</t>
  </si>
  <si>
    <t>2021-04-14T12:35:00Z</t>
  </si>
  <si>
    <t>2021-04-14T12:40:00Z</t>
  </si>
  <si>
    <t>2021-04-14T12:45:00Z</t>
  </si>
  <si>
    <t>2021-04-14T12:50:00Z</t>
  </si>
  <si>
    <t>2021-04-14T12:55:00Z</t>
  </si>
  <si>
    <t>2021-04-14T13:00:00Z</t>
  </si>
  <si>
    <t>2021-04-14T13:05:00Z</t>
  </si>
  <si>
    <t>2021-04-14T13:10:00Z</t>
  </si>
  <si>
    <t>2021-04-14T13:15:00Z</t>
  </si>
  <si>
    <t>2021-04-14T13:20:00Z</t>
  </si>
  <si>
    <t>2021-04-14T13:25:00Z</t>
  </si>
  <si>
    <t>2021-04-14T13:30:00Z</t>
  </si>
  <si>
    <t>2021-04-14T13:35:00Z</t>
  </si>
  <si>
    <t>2021-04-14T13:40:00Z</t>
  </si>
  <si>
    <t>2021-04-14T13:45:00Z</t>
  </si>
  <si>
    <t>2021-04-14T13:50:00Z</t>
  </si>
  <si>
    <t>2021-04-14T13:55:00Z</t>
  </si>
  <si>
    <t>2021-04-14T14:00:00Z</t>
  </si>
  <si>
    <t>2021-04-14T14:05:00Z</t>
  </si>
  <si>
    <t>2021-04-14T14:10:00Z</t>
  </si>
  <si>
    <t>2021-04-14T14:15:00Z</t>
  </si>
  <si>
    <t>2021-04-14T14:20:00Z</t>
  </si>
  <si>
    <t>2021-04-14T14:25:00Z</t>
  </si>
  <si>
    <t>2021-04-14T14:30:00Z</t>
  </si>
  <si>
    <t>2021-04-14T14:35:00Z</t>
  </si>
  <si>
    <t>2021-04-14T14:40:00Z</t>
  </si>
  <si>
    <t>2021-04-14T14:45:00Z</t>
  </si>
  <si>
    <t>2021-04-14T14:50:00Z</t>
  </si>
  <si>
    <t>2021-04-14T14:55:00Z</t>
  </si>
  <si>
    <t>2021-04-14T15:00:00Z</t>
  </si>
  <si>
    <t>2021-04-14T15:05:00Z</t>
  </si>
  <si>
    <t>2021-04-14T15:10:00Z</t>
  </si>
  <si>
    <t>2021-04-14T15:15:00Z</t>
  </si>
  <si>
    <t>2021-04-14T15:20:00Z</t>
  </si>
  <si>
    <t>2021-04-14T15:25:00Z</t>
  </si>
  <si>
    <t>2021-04-14T15:30:00Z</t>
  </si>
  <si>
    <t>2021-04-14T15:35:00Z</t>
  </si>
  <si>
    <t>2021-04-14T15:40:00Z</t>
  </si>
  <si>
    <t>2021-04-14T15:45:00Z</t>
  </si>
  <si>
    <t>2021-04-14T15:50:00Z</t>
  </si>
  <si>
    <t>2021-04-14T15:55:00Z</t>
  </si>
  <si>
    <t>2021-04-14T16:00:00Z</t>
  </si>
  <si>
    <t>2021-04-14T16:05:00Z</t>
  </si>
  <si>
    <t>2021-04-14T16:10:00Z</t>
  </si>
  <si>
    <t>2021-04-14T16:15:00Z</t>
  </si>
  <si>
    <t>2021-04-14T16:20:00Z</t>
  </si>
  <si>
    <t>2021-04-14T16:25:00Z</t>
  </si>
  <si>
    <t>2021-04-14T16:30:00Z</t>
  </si>
  <si>
    <t>2021-04-14T16:35:00Z</t>
  </si>
  <si>
    <t>2021-04-14T16:40:00Z</t>
  </si>
  <si>
    <t>2021-04-14T16:45:00Z</t>
  </si>
  <si>
    <t>2021-04-14T16:50:00Z</t>
  </si>
  <si>
    <t>2021-04-14T16:55:00Z</t>
  </si>
  <si>
    <t>2021-04-14T17:00:00Z</t>
  </si>
  <si>
    <t>2021-04-14T17:05:00Z</t>
  </si>
  <si>
    <t>2021-04-14T17:10:00Z</t>
  </si>
  <si>
    <t>2021-04-14T17:15:00Z</t>
  </si>
  <si>
    <t>2021-04-14T17:20:00Z</t>
  </si>
  <si>
    <t>2021-04-14T17:25:00Z</t>
  </si>
  <si>
    <t>2021-04-14T17:30:00Z</t>
  </si>
  <si>
    <t>2021-04-14T17:35:00Z</t>
  </si>
  <si>
    <t>2021-04-14T17:40:00Z</t>
  </si>
  <si>
    <t>2021-04-14T17:45:00Z</t>
  </si>
  <si>
    <t>2021-04-14T17:50:00Z</t>
  </si>
  <si>
    <t>2021-04-14T17:55:00Z</t>
  </si>
  <si>
    <t>2021-04-14T18:00:00Z</t>
  </si>
  <si>
    <t>2021-04-14T18:05:00Z</t>
  </si>
  <si>
    <t>2021-04-14T18:10:00Z</t>
  </si>
  <si>
    <t>2021-04-14T18:15:00Z</t>
  </si>
  <si>
    <t>2021-04-14T18:20:00Z</t>
  </si>
  <si>
    <t>2021-04-14T18:25:00Z</t>
  </si>
  <si>
    <t>2021-04-14T18:30:00Z</t>
  </si>
  <si>
    <t>2021-04-14T18:35:00Z</t>
  </si>
  <si>
    <t>2021-04-14T18:40:00Z</t>
  </si>
  <si>
    <t>2021-04-14T18:45:00Z</t>
  </si>
  <si>
    <t>2021-04-14T18:50:00Z</t>
  </si>
  <si>
    <t>2021-04-14T18:55:00Z</t>
  </si>
  <si>
    <t>2021-04-14T19:00:00Z</t>
  </si>
  <si>
    <t>2021-04-14T19:05:00Z</t>
  </si>
  <si>
    <t>2021-04-14T19:10:00Z</t>
  </si>
  <si>
    <t>2021-04-14T19:15:00Z</t>
  </si>
  <si>
    <t>2021-04-14T19:20:00Z</t>
  </si>
  <si>
    <t>2021-04-14T19:25:00Z</t>
  </si>
  <si>
    <t>2021-04-14T19:30:00Z</t>
  </si>
  <si>
    <t>2021-04-14T19:35:00Z</t>
  </si>
  <si>
    <t>2021-04-14T19:40:00Z</t>
  </si>
  <si>
    <t>2021-04-14T19:45:00Z</t>
  </si>
  <si>
    <t>2021-04-14T19:50:00Z</t>
  </si>
  <si>
    <t>2021-04-14T19:55:00Z</t>
  </si>
  <si>
    <t>2021-04-14T20:00:00Z</t>
  </si>
  <si>
    <t>2021-04-14T20:05:00Z</t>
  </si>
  <si>
    <t>2021-04-14T20:10:00Z</t>
  </si>
  <si>
    <t>2021-04-14T20:15:00Z</t>
  </si>
  <si>
    <t>2021-04-14T20:20:00Z</t>
  </si>
  <si>
    <t>2021-04-14T20:25:00Z</t>
  </si>
  <si>
    <t>2021-04-14T20:30:00Z</t>
  </si>
  <si>
    <t>2021-04-14T20:35:00Z</t>
  </si>
  <si>
    <t>2021-04-14T20:40:00Z</t>
  </si>
  <si>
    <t>2021-04-14T20:45:00Z</t>
  </si>
  <si>
    <t>2021-04-14T20:50:00Z</t>
  </si>
  <si>
    <t>2021-04-14T20:55:00Z</t>
  </si>
  <si>
    <t>2021-04-14T21:00:00Z</t>
  </si>
  <si>
    <t>2021-04-14T21:05:00Z</t>
  </si>
  <si>
    <t>2021-04-14T21:10:00Z</t>
  </si>
  <si>
    <t>2021-04-14T21:15:00Z</t>
  </si>
  <si>
    <t>2021-04-14T21:20:00Z</t>
  </si>
  <si>
    <t>2021-04-14T21:25:00Z</t>
  </si>
  <si>
    <t>2021-04-14T21:30:00Z</t>
  </si>
  <si>
    <t>2021-04-14T21:35:00Z</t>
  </si>
  <si>
    <t>2021-04-14T21:40:00Z</t>
  </si>
  <si>
    <t>2021-04-14T21:45:00Z</t>
  </si>
  <si>
    <t>2021-04-14T21:50:00Z</t>
  </si>
  <si>
    <t>2021-04-14T21:55:00Z</t>
  </si>
  <si>
    <t>2021-04-14T22:00:00Z</t>
  </si>
  <si>
    <t>2021-04-14T22:05:00Z</t>
  </si>
  <si>
    <t>2021-04-14T22:10:00Z</t>
  </si>
  <si>
    <t>2021-04-14T22:15:00Z</t>
  </si>
  <si>
    <t>2021-04-14T22:20:00Z</t>
  </si>
  <si>
    <t>2021-04-14T22:25:00Z</t>
  </si>
  <si>
    <t>2021-04-14T22:30:00Z</t>
  </si>
  <si>
    <t>2021-04-14T22:35:00Z</t>
  </si>
  <si>
    <t>2021-04-14T22:40:00Z</t>
  </si>
  <si>
    <t>2021-04-14T22:45:00Z</t>
  </si>
  <si>
    <t>2021-04-14T22:50:00Z</t>
  </si>
  <si>
    <t>2021-04-14T22:55:00Z</t>
  </si>
  <si>
    <t>2021-04-14T23:00:00Z</t>
  </si>
  <si>
    <t>2021-04-14T23:05:00Z</t>
  </si>
  <si>
    <t>2021-04-14T23:10:00Z</t>
  </si>
  <si>
    <t>2021-04-14T23:15:00Z</t>
  </si>
  <si>
    <t>2021-04-14T23:20:00Z</t>
  </si>
  <si>
    <t>2021-04-14T23:25:00Z</t>
  </si>
  <si>
    <t>2021-04-14T23:30:00Z</t>
  </si>
  <si>
    <t>2021-04-14T23:35:00Z</t>
  </si>
  <si>
    <t>2021-04-14T23:40:00Z</t>
  </si>
  <si>
    <t>2021-04-14T23:45:00Z</t>
  </si>
  <si>
    <t>2021-04-14T23:50:00Z</t>
  </si>
  <si>
    <t>2021-04-14T23:55:00Z</t>
  </si>
  <si>
    <t>2021-04-15T00:00:00Z</t>
  </si>
  <si>
    <t>2021-04-15T00:05:00Z</t>
  </si>
  <si>
    <t>2021-04-15T00:10:00Z</t>
  </si>
  <si>
    <t>2021-04-15T00:15:00Z</t>
  </si>
  <si>
    <t>2021-04-15T00:20:00Z</t>
  </si>
  <si>
    <t>2021-04-15T00:25:00Z</t>
  </si>
  <si>
    <t>2021-04-15T00:30:00Z</t>
  </si>
  <si>
    <t>2021-04-15T00:35:00Z</t>
  </si>
  <si>
    <t>2021-04-15T00:40:00Z</t>
  </si>
  <si>
    <t>2021-04-15T00:45:00Z</t>
  </si>
  <si>
    <t>2021-04-15T00:50:00Z</t>
  </si>
  <si>
    <t>2021-04-15T00:55:00Z</t>
  </si>
  <si>
    <t>2021-04-15T01:00:00Z</t>
  </si>
  <si>
    <t>2021-04-15T01:05:00Z</t>
  </si>
  <si>
    <t>2021-04-15T01:10:00Z</t>
  </si>
  <si>
    <t>2021-04-15T01:15:00Z</t>
  </si>
  <si>
    <t>2021-04-15T01:20:00Z</t>
  </si>
  <si>
    <t>2021-04-15T01:25:00Z</t>
  </si>
  <si>
    <t>2021-04-15T01:30:00Z</t>
  </si>
  <si>
    <t>2021-04-15T01:35:00Z</t>
  </si>
  <si>
    <t>2021-04-15T01:40:00Z</t>
  </si>
  <si>
    <t>2021-04-15T01:45:00Z</t>
  </si>
  <si>
    <t>2021-04-15T01:50:00Z</t>
  </si>
  <si>
    <t>2021-04-15T01:55:00Z</t>
  </si>
  <si>
    <t>2021-04-15T02:00:00Z</t>
  </si>
  <si>
    <t>2021-04-15T02:05:00Z</t>
  </si>
  <si>
    <t>2021-04-15T02:10:00Z</t>
  </si>
  <si>
    <t>2021-04-15T02:15:00Z</t>
  </si>
  <si>
    <t>2021-04-15T02:20:00Z</t>
  </si>
  <si>
    <t>2021-04-15T02:25:00Z</t>
  </si>
  <si>
    <t>2021-04-15T02:30:00Z</t>
  </si>
  <si>
    <t>2021-04-15T02:35:00Z</t>
  </si>
  <si>
    <t>2021-04-15T02:40:00Z</t>
  </si>
  <si>
    <t>2021-04-15T02:45:00Z</t>
  </si>
  <si>
    <t>2021-04-15T02:50:00Z</t>
  </si>
  <si>
    <t>2021-04-15T02:55:00Z</t>
  </si>
  <si>
    <t>2021-04-15T03:00:00Z</t>
  </si>
  <si>
    <t>2021-04-15T03:05:00Z</t>
  </si>
  <si>
    <t>2021-04-15T03:10:00Z</t>
  </si>
  <si>
    <t>2021-04-15T03:15:00Z</t>
  </si>
  <si>
    <t>2021-04-15T03:20:00Z</t>
  </si>
  <si>
    <t>2021-04-15T03:25:00Z</t>
  </si>
  <si>
    <t>2021-04-15T03:30:00Z</t>
  </si>
  <si>
    <t>2021-04-15T03:35:00Z</t>
  </si>
  <si>
    <t>2021-04-15T03:40:00Z</t>
  </si>
  <si>
    <t>2021-04-15T03:45:00Z</t>
  </si>
  <si>
    <t>2021-04-15T03:50:00Z</t>
  </si>
  <si>
    <t>2021-04-15T03:55:00Z</t>
  </si>
  <si>
    <t>2021-04-15T04:00:00Z</t>
  </si>
  <si>
    <t>2021-04-15T04:05:00Z</t>
  </si>
  <si>
    <t>2021-04-15T04:10:00Z</t>
  </si>
  <si>
    <t>2021-04-15T04:15:00Z</t>
  </si>
  <si>
    <t>2021-04-15T04:20:00Z</t>
  </si>
  <si>
    <t>2021-04-15T04:25:00Z</t>
  </si>
  <si>
    <t>2021-04-15T04:30:00Z</t>
  </si>
  <si>
    <t>2021-04-15T04:35:00Z</t>
  </si>
  <si>
    <t>2021-04-15T04:40:00Z</t>
  </si>
  <si>
    <t>2021-04-15T04:45:00Z</t>
  </si>
  <si>
    <t>2021-04-15T04:50:00Z</t>
  </si>
  <si>
    <t>2021-04-15T04:55:00Z</t>
  </si>
  <si>
    <t>2021-04-15T05:00:00Z</t>
  </si>
  <si>
    <t>2021-04-15T05:05:00Z</t>
  </si>
  <si>
    <t>2021-04-15T05:10:00Z</t>
  </si>
  <si>
    <t>2021-04-15T05:15:00Z</t>
  </si>
  <si>
    <t>2021-04-15T05:20:00Z</t>
  </si>
  <si>
    <t>2021-04-15T05:25:00Z</t>
  </si>
  <si>
    <t>2021-04-15T05:30:00Z</t>
  </si>
  <si>
    <t>2021-04-15T05:35:00Z</t>
  </si>
  <si>
    <t>2021-04-15T05:40:00Z</t>
  </si>
  <si>
    <t>2021-04-15T05:45:00Z</t>
  </si>
  <si>
    <t>2021-04-15T05:50:00Z</t>
  </si>
  <si>
    <t>2021-04-15T05:55:00Z</t>
  </si>
  <si>
    <t>2021-04-15T06:00:00Z</t>
  </si>
  <si>
    <t>2021-04-15T06:05:00Z</t>
  </si>
  <si>
    <t>2021-04-15T06:10:00Z</t>
  </si>
  <si>
    <t>2021-04-15T06:15:00Z</t>
  </si>
  <si>
    <t>2021-04-15T06:20:00Z</t>
  </si>
  <si>
    <t>2021-04-15T06:25:00Z</t>
  </si>
  <si>
    <t>2021-04-15T06:30:00Z</t>
  </si>
  <si>
    <t>2021-04-15T06:35:00Z</t>
  </si>
  <si>
    <t>2021-04-15T06:40:00Z</t>
  </si>
  <si>
    <t>2021-04-15T06:45:00Z</t>
  </si>
  <si>
    <t>2021-04-15T06:50:00Z</t>
  </si>
  <si>
    <t>2021-04-15T06:55:00Z</t>
  </si>
  <si>
    <t>2021-04-15T07:00:00Z</t>
  </si>
  <si>
    <t>2021-04-15T07:05:00Z</t>
  </si>
  <si>
    <t>2021-04-15T07:10:00Z</t>
  </si>
  <si>
    <t>2021-04-15T07:15:00Z</t>
  </si>
  <si>
    <t>2021-04-15T07:20:00Z</t>
  </si>
  <si>
    <t>2021-04-15T07:25:00Z</t>
  </si>
  <si>
    <t>2021-04-15T07:30:00Z</t>
  </si>
  <si>
    <t>2021-04-15T07:35:00Z</t>
  </si>
  <si>
    <t>2021-04-15T07:40:00Z</t>
  </si>
  <si>
    <t>2021-04-15T07:45:00Z</t>
  </si>
  <si>
    <t>2021-04-15T07:50:00Z</t>
  </si>
  <si>
    <t>2021-04-15T07:55:00Z</t>
  </si>
  <si>
    <t>2021-04-15T08:00:00Z</t>
  </si>
  <si>
    <t>2021-04-15T08:05:00Z</t>
  </si>
  <si>
    <t>2021-04-15T08:10:00Z</t>
  </si>
  <si>
    <t>2021-04-15T08:15:00Z</t>
  </si>
  <si>
    <t>2021-04-15T08:20:00Z</t>
  </si>
  <si>
    <t>2021-04-15T08:25:00Z</t>
  </si>
  <si>
    <t>2021-04-15T08:30:00Z</t>
  </si>
  <si>
    <t>2021-04-15T08:35:00Z</t>
  </si>
  <si>
    <t>2021-04-15T08:40:00Z</t>
  </si>
  <si>
    <t>2021-04-15T08:45:00Z</t>
  </si>
  <si>
    <t>2021-04-15T08:50:00Z</t>
  </si>
  <si>
    <t>2021-04-15T08:55:00Z</t>
  </si>
  <si>
    <t>2021-04-15T09:00:00Z</t>
  </si>
  <si>
    <t>2021-04-15T09:05:00Z</t>
  </si>
  <si>
    <t>2021-04-15T09:10:00Z</t>
  </si>
  <si>
    <t>2021-04-15T09:15:00Z</t>
  </si>
  <si>
    <t>2021-04-15T09:20:00Z</t>
  </si>
  <si>
    <t>2021-04-15T09:25:00Z</t>
  </si>
  <si>
    <t>2021-04-15T09:30:00Z</t>
  </si>
  <si>
    <t>2021-04-15T09:35:00Z</t>
  </si>
  <si>
    <t>2021-04-15T09:40:00Z</t>
  </si>
  <si>
    <t>2021-04-15T09:45:00Z</t>
  </si>
  <si>
    <t>2021-04-15T09:50:00Z</t>
  </si>
  <si>
    <t>2021-04-15T09:55:00Z</t>
  </si>
  <si>
    <t>2021-04-15T10:00:00Z</t>
  </si>
  <si>
    <t>2021-04-15T10:05:00Z</t>
  </si>
  <si>
    <t>2021-04-15T10:10:00Z</t>
  </si>
  <si>
    <t>2021-04-15T10:15:00Z</t>
  </si>
  <si>
    <t>2021-04-15T10:20:00Z</t>
  </si>
  <si>
    <t>2021-04-15T10:25:00Z</t>
  </si>
  <si>
    <t>2021-04-15T10:30:00Z</t>
  </si>
  <si>
    <t>2021-04-15T10:35:00Z</t>
  </si>
  <si>
    <t>2021-04-15T10:40:00Z</t>
  </si>
  <si>
    <t>2021-04-15T10:45:00Z</t>
  </si>
  <si>
    <t>2021-04-15T10:50:00Z</t>
  </si>
  <si>
    <t>2021-04-15T10:55:00Z</t>
  </si>
  <si>
    <t>2021-04-15T11:00:00Z</t>
  </si>
  <si>
    <t>2021-04-15T11:05:00Z</t>
  </si>
  <si>
    <t>2021-04-15T11:10:00Z</t>
  </si>
  <si>
    <t>2021-04-15T11:15:00Z</t>
  </si>
  <si>
    <t>2021-04-15T11:20:00Z</t>
  </si>
  <si>
    <t>2021-04-15T11:25:00Z</t>
  </si>
  <si>
    <t>2021-04-15T11:30:00Z</t>
  </si>
  <si>
    <t>2021-04-15T11:35:00Z</t>
  </si>
  <si>
    <t>2021-04-15T11:40:00Z</t>
  </si>
  <si>
    <t>2021-04-15T11:45:00Z</t>
  </si>
  <si>
    <t>2021-04-15T11:50:00Z</t>
  </si>
  <si>
    <t>2021-04-15T11:55:00Z</t>
  </si>
  <si>
    <t>2021-04-15T12:00:00Z</t>
  </si>
  <si>
    <t>2021-04-15T12:05:00Z</t>
  </si>
  <si>
    <t>2021-04-15T12:10:00Z</t>
  </si>
  <si>
    <t>2021-04-15T12:15:00Z</t>
  </si>
  <si>
    <t>2021-04-15T12:20:00Z</t>
  </si>
  <si>
    <t>2021-04-15T12:25:00Z</t>
  </si>
  <si>
    <t>2021-04-15T12:30:00Z</t>
  </si>
  <si>
    <t>2021-04-15T12:35:00Z</t>
  </si>
  <si>
    <t>2021-04-15T12:40:00Z</t>
  </si>
  <si>
    <t>2021-04-15T12:45:00Z</t>
  </si>
  <si>
    <t>2021-04-15T12:50:00Z</t>
  </si>
  <si>
    <t>2021-04-15T12:55:00Z</t>
  </si>
  <si>
    <t>2021-04-15T13:00:00Z</t>
  </si>
  <si>
    <t>2021-04-15T13:05:00Z</t>
  </si>
  <si>
    <t>2021-04-15T13:10:00Z</t>
  </si>
  <si>
    <t>2021-04-15T13:15:00Z</t>
  </si>
  <si>
    <t>2021-04-15T13:20:00Z</t>
  </si>
  <si>
    <t>2021-04-15T13:25:00Z</t>
  </si>
  <si>
    <t>2021-04-15T13:30:00Z</t>
  </si>
  <si>
    <t>2021-04-15T13:35:00Z</t>
  </si>
  <si>
    <t>2021-04-15T13:40:00Z</t>
  </si>
  <si>
    <t>2021-04-15T13:45:00Z</t>
  </si>
  <si>
    <t>2021-04-15T13:50:00Z</t>
  </si>
  <si>
    <t>2021-04-15T13:55:00Z</t>
  </si>
  <si>
    <t>2021-04-15T14:00:00Z</t>
  </si>
  <si>
    <t>2021-04-15T14:05:00Z</t>
  </si>
  <si>
    <t>2021-04-15T14:10:00Z</t>
  </si>
  <si>
    <t>2021-04-15T14:15:00Z</t>
  </si>
  <si>
    <t>2021-04-15T14:20:00Z</t>
  </si>
  <si>
    <t>2021-04-15T14:25:00Z</t>
  </si>
  <si>
    <t>2021-04-15T14:30:00Z</t>
  </si>
  <si>
    <t>2021-04-15T14:35:00Z</t>
  </si>
  <si>
    <t>2021-04-15T14:40:00Z</t>
  </si>
  <si>
    <t>2021-04-15T14:45:00Z</t>
  </si>
  <si>
    <t>2021-04-15T14:50:00Z</t>
  </si>
  <si>
    <t>2021-04-15T14:55:00Z</t>
  </si>
  <si>
    <t>2021-04-15T15:00:00Z</t>
  </si>
  <si>
    <t>2021-04-15T15:05:00Z</t>
  </si>
  <si>
    <t>2021-04-15T15:10:00Z</t>
  </si>
  <si>
    <t>2021-04-15T15:15:00Z</t>
  </si>
  <si>
    <t>2021-04-15T15:20:00Z</t>
  </si>
  <si>
    <t>2021-04-15T15:25:00Z</t>
  </si>
  <si>
    <t>2021-04-15T15:30:00Z</t>
  </si>
  <si>
    <t>2021-04-15T15:35:00Z</t>
  </si>
  <si>
    <t>2021-04-15T15:40:00Z</t>
  </si>
  <si>
    <t>2021-04-15T15:45:00Z</t>
  </si>
  <si>
    <t>2021-04-15T15:50:00Z</t>
  </si>
  <si>
    <t>2021-04-15T15:55:00Z</t>
  </si>
  <si>
    <t>2021-04-15T16:00:00Z</t>
  </si>
  <si>
    <t>2021-04-15T16:05:00Z</t>
  </si>
  <si>
    <t>2021-04-15T16:10:00Z</t>
  </si>
  <si>
    <t>2021-04-15T16:15:00Z</t>
  </si>
  <si>
    <t>2021-04-15T16:20:00Z</t>
  </si>
  <si>
    <t>2021-04-15T16:25:00Z</t>
  </si>
  <si>
    <t>2021-04-15T16:30:00Z</t>
  </si>
  <si>
    <t>2021-04-15T16:35:00Z</t>
  </si>
  <si>
    <t>2021-04-15T16:40:00Z</t>
  </si>
  <si>
    <t>2021-04-15T16:45:00Z</t>
  </si>
  <si>
    <t>2021-04-15T16:50:00Z</t>
  </si>
  <si>
    <t>2021-04-15T16:55:00Z</t>
  </si>
  <si>
    <t>2021-04-15T17:00:00Z</t>
  </si>
  <si>
    <t>2021-04-15T17:05:00Z</t>
  </si>
  <si>
    <t>2021-04-15T17:10:00Z</t>
  </si>
  <si>
    <t>2021-04-15T17:15:00Z</t>
  </si>
  <si>
    <t>2021-04-15T17:20:00Z</t>
  </si>
  <si>
    <t>2021-04-15T17:25:00Z</t>
  </si>
  <si>
    <t>2021-04-15T17:30:00Z</t>
  </si>
  <si>
    <t>2021-04-15T17:35:00Z</t>
  </si>
  <si>
    <t>2021-04-15T17:40:00Z</t>
  </si>
  <si>
    <t>2021-04-15T17:45:00Z</t>
  </si>
  <si>
    <t>2021-04-15T17:50:00Z</t>
  </si>
  <si>
    <t>2021-04-15T17:55:00Z</t>
  </si>
  <si>
    <t>2021-04-15T18:00:00Z</t>
  </si>
  <si>
    <t>2021-04-15T18:05:00Z</t>
  </si>
  <si>
    <t>2021-04-15T18:10:00Z</t>
  </si>
  <si>
    <t>2021-04-15T18:15:00Z</t>
  </si>
  <si>
    <t>2021-04-15T18:20:00Z</t>
  </si>
  <si>
    <t>2021-04-15T18:25:00Z</t>
  </si>
  <si>
    <t>2021-04-15T18:30:00Z</t>
  </si>
  <si>
    <t>2021-04-15T18:35:00Z</t>
  </si>
  <si>
    <t>2021-04-15T18:40:00Z</t>
  </si>
  <si>
    <t>2021-04-15T18:45:00Z</t>
  </si>
  <si>
    <t>2021-04-15T18:50:00Z</t>
  </si>
  <si>
    <t>2021-04-15T18:55:00Z</t>
  </si>
  <si>
    <t>2021-04-15T19:00:00Z</t>
  </si>
  <si>
    <t>2021-04-15T19:05:00Z</t>
  </si>
  <si>
    <t>2021-04-15T19:10:00Z</t>
  </si>
  <si>
    <t>2021-04-15T19:15:00Z</t>
  </si>
  <si>
    <t>2021-04-15T19:20:00Z</t>
  </si>
  <si>
    <t>2021-04-15T19:25:00Z</t>
  </si>
  <si>
    <t>2021-04-15T19:30:00Z</t>
  </si>
  <si>
    <t>2021-04-15T19:35:00Z</t>
  </si>
  <si>
    <t>2021-04-15T19:40:00Z</t>
  </si>
  <si>
    <t>2021-04-15T19:45:00Z</t>
  </si>
  <si>
    <t>2021-04-15T19:50:00Z</t>
  </si>
  <si>
    <t>2021-04-15T19:55:00Z</t>
  </si>
  <si>
    <t>2021-04-15T20:00:00Z</t>
  </si>
  <si>
    <t>2021-04-15T20:05:00Z</t>
  </si>
  <si>
    <t>2021-04-15T20:10:00Z</t>
  </si>
  <si>
    <t>2021-04-15T20:15:00Z</t>
  </si>
  <si>
    <t>2021-04-15T20:20:00Z</t>
  </si>
  <si>
    <t>2021-04-15T20:25:00Z</t>
  </si>
  <si>
    <t>2021-04-15T20:30:00Z</t>
  </si>
  <si>
    <t>2021-04-15T20:35:00Z</t>
  </si>
  <si>
    <t>2021-04-15T20:40:00Z</t>
  </si>
  <si>
    <t>2021-04-15T20:45:00Z</t>
  </si>
  <si>
    <t>2021-04-15T20:50:00Z</t>
  </si>
  <si>
    <t>2021-04-15T20:55:00Z</t>
  </si>
  <si>
    <t>2021-04-15T21:00:00Z</t>
  </si>
  <si>
    <t>2021-04-15T21:05:00Z</t>
  </si>
  <si>
    <t>2021-04-15T21:10:00Z</t>
  </si>
  <si>
    <t>2021-04-15T21:15:00Z</t>
  </si>
  <si>
    <t>2021-04-15T21:20:00Z</t>
  </si>
  <si>
    <t>2021-04-15T21:25:00Z</t>
  </si>
  <si>
    <t>2021-04-15T21:30:00Z</t>
  </si>
  <si>
    <t>2021-04-15T21:35:00Z</t>
  </si>
  <si>
    <t>2021-04-15T21:40:00Z</t>
  </si>
  <si>
    <t>2021-04-15T21:45:00Z</t>
  </si>
  <si>
    <t>2021-04-15T21:50:00Z</t>
  </si>
  <si>
    <t>2021-04-15T21:55:00Z</t>
  </si>
  <si>
    <t>2021-04-15T22:00:00Z</t>
  </si>
  <si>
    <t>2021-04-15T22:05:00Z</t>
  </si>
  <si>
    <t>2021-04-15T22:10:00Z</t>
  </si>
  <si>
    <t>2021-04-15T22:15:00Z</t>
  </si>
  <si>
    <t>2021-04-15T22:20:00Z</t>
  </si>
  <si>
    <t>2021-04-15T22:25:00Z</t>
  </si>
  <si>
    <t>2021-04-15T22:30:00Z</t>
  </si>
  <si>
    <t>2021-04-15T22:35:00Z</t>
  </si>
  <si>
    <t>2021-04-15T22:40:00Z</t>
  </si>
  <si>
    <t>2021-04-15T22:45:00Z</t>
  </si>
  <si>
    <t>2021-04-15T22:50:00Z</t>
  </si>
  <si>
    <t>2021-04-15T22:55:00Z</t>
  </si>
  <si>
    <t>2021-04-15T23:00:00Z</t>
  </si>
  <si>
    <t>2021-04-15T23:05:00Z</t>
  </si>
  <si>
    <t>2021-04-15T23:10:00Z</t>
  </si>
  <si>
    <t>2021-04-15T23:15:00Z</t>
  </si>
  <si>
    <t>2021-04-15T23:20:00Z</t>
  </si>
  <si>
    <t>2021-04-15T23:25:00Z</t>
  </si>
  <si>
    <t>2021-04-15T23:30:00Z</t>
  </si>
  <si>
    <t>2021-04-15T23:35:00Z</t>
  </si>
  <si>
    <t>2021-04-15T23:40:00Z</t>
  </si>
  <si>
    <t>2021-04-15T23:45:00Z</t>
  </si>
  <si>
    <t>2021-04-15T23:50:00Z</t>
  </si>
  <si>
    <t>2021-04-15T23:55:00Z</t>
  </si>
  <si>
    <t>2021-04-16T00:00:00Z</t>
  </si>
  <si>
    <t>2021-04-16T00:05:00Z</t>
  </si>
  <si>
    <t>2021-04-16T00:10:00Z</t>
  </si>
  <si>
    <t>2021-04-16T00:15:00Z</t>
  </si>
  <si>
    <t>2021-04-16T00:20:00Z</t>
  </si>
  <si>
    <t>2021-04-16T00:25:00Z</t>
  </si>
  <si>
    <t>2021-04-16T00:30:00Z</t>
  </si>
  <si>
    <t>2021-04-16T00:35:00Z</t>
  </si>
  <si>
    <t>2021-04-16T00:40:00Z</t>
  </si>
  <si>
    <t>2021-04-16T00:45:00Z</t>
  </si>
  <si>
    <t>2021-04-16T00:50:00Z</t>
  </si>
  <si>
    <t>2021-04-16T00:55:00Z</t>
  </si>
  <si>
    <t>2021-04-16T01:00:00Z</t>
  </si>
  <si>
    <t>2021-04-16T01:05:00Z</t>
  </si>
  <si>
    <t>2021-04-16T01:10:00Z</t>
  </si>
  <si>
    <t>2021-04-16T01:15:00Z</t>
  </si>
  <si>
    <t>2021-04-16T01:20:00Z</t>
  </si>
  <si>
    <t>2021-04-16T01:25:00Z</t>
  </si>
  <si>
    <t>2021-04-16T01:30:00Z</t>
  </si>
  <si>
    <t>2021-04-16T01:35:00Z</t>
  </si>
  <si>
    <t>2021-04-16T01:40:00Z</t>
  </si>
  <si>
    <t>2021-04-16T01:45:00Z</t>
  </si>
  <si>
    <t>2021-04-16T01:50:00Z</t>
  </si>
  <si>
    <t>2021-04-16T01:55:00Z</t>
  </si>
  <si>
    <t>2021-04-16T02:00:00Z</t>
  </si>
  <si>
    <t>2021-04-16T02:05:00Z</t>
  </si>
  <si>
    <t>2021-04-16T02:10:00Z</t>
  </si>
  <si>
    <t>2021-04-16T02:15:00Z</t>
  </si>
  <si>
    <t>2021-04-16T02:20:00Z</t>
  </si>
  <si>
    <t>2021-04-16T02:25:00Z</t>
  </si>
  <si>
    <t>2021-04-16T02:30:00Z</t>
  </si>
  <si>
    <t>2021-04-16T02:35:00Z</t>
  </si>
  <si>
    <t>2021-04-16T02:40:00Z</t>
  </si>
  <si>
    <t>2021-04-16T02:45:00Z</t>
  </si>
  <si>
    <t>2021-04-16T02:50:00Z</t>
  </si>
  <si>
    <t>2021-04-16T02:55:00Z</t>
  </si>
  <si>
    <t>2021-04-16T03:00:00Z</t>
  </si>
  <si>
    <t>2021-04-16T03:05:00Z</t>
  </si>
  <si>
    <t>2021-04-16T03:10:00Z</t>
  </si>
  <si>
    <t>2021-04-16T03:15:00Z</t>
  </si>
  <si>
    <t>2021-04-16T03:20:00Z</t>
  </si>
  <si>
    <t>2021-04-16T03:25:00Z</t>
  </si>
  <si>
    <t>2021-04-16T03:30:00Z</t>
  </si>
  <si>
    <t>2021-04-16T03:35:00Z</t>
  </si>
  <si>
    <t>2021-04-16T03:40:00Z</t>
  </si>
  <si>
    <t>2021-04-16T03:45:00Z</t>
  </si>
  <si>
    <t>2021-04-16T03:50:00Z</t>
  </si>
  <si>
    <t>2021-04-16T03:55:00Z</t>
  </si>
  <si>
    <t>2021-04-16T04:00:00Z</t>
  </si>
  <si>
    <t>2021-04-16T04:05:00Z</t>
  </si>
  <si>
    <t>2021-04-16T04:10:00Z</t>
  </si>
  <si>
    <t>2021-04-16T04:15:00Z</t>
  </si>
  <si>
    <t>2021-04-16T04:20:00Z</t>
  </si>
  <si>
    <t>2021-04-16T04:25:00Z</t>
  </si>
  <si>
    <t>2021-04-16T04:30:00Z</t>
  </si>
  <si>
    <t>2021-04-16T04:35:00Z</t>
  </si>
  <si>
    <t>2021-04-16T04:40:00Z</t>
  </si>
  <si>
    <t>2021-04-16T04:45:00Z</t>
  </si>
  <si>
    <t>2021-04-16T04:50:00Z</t>
  </si>
  <si>
    <t>2021-04-16T04:55:00Z</t>
  </si>
  <si>
    <t>2021-04-16T05:00:00Z</t>
  </si>
  <si>
    <t>2021-04-16T05:05:00Z</t>
  </si>
  <si>
    <t>2021-04-16T05:10:00Z</t>
  </si>
  <si>
    <t>2021-04-16T05:15:00Z</t>
  </si>
  <si>
    <t>2021-04-16T05:20:00Z</t>
  </si>
  <si>
    <t>2021-04-16T05:25:00Z</t>
  </si>
  <si>
    <t>2021-04-16T05:30:00Z</t>
  </si>
  <si>
    <t>2021-04-16T05:35:00Z</t>
  </si>
  <si>
    <t>2021-04-16T05:40:00Z</t>
  </si>
  <si>
    <t>2021-04-16T05:45:00Z</t>
  </si>
  <si>
    <t>2021-04-16T05:50:00Z</t>
  </si>
  <si>
    <t>2021-04-16T05:55:00Z</t>
  </si>
  <si>
    <t>2021-04-16T06:00:00Z</t>
  </si>
  <si>
    <t>2021-04-16T06:05:00Z</t>
  </si>
  <si>
    <t>2021-04-16T06:10:00Z</t>
  </si>
  <si>
    <t>2021-04-16T06:15:00Z</t>
  </si>
  <si>
    <t>2021-04-16T06:20:00Z</t>
  </si>
  <si>
    <t>2021-04-16T06:25:00Z</t>
  </si>
  <si>
    <t>2021-04-16T06:30:00Z</t>
  </si>
  <si>
    <t>2021-04-16T06:35:00Z</t>
  </si>
  <si>
    <t>2021-04-16T06:40:00Z</t>
  </si>
  <si>
    <t>2021-04-16T06:45:00Z</t>
  </si>
  <si>
    <t>2021-04-16T06:50:00Z</t>
  </si>
  <si>
    <t>2021-04-16T06:55:00Z</t>
  </si>
  <si>
    <t>2021-04-16T07:00:00Z</t>
  </si>
  <si>
    <t>2021-04-16T07:05:00Z</t>
  </si>
  <si>
    <t>2021-04-16T07:10:00Z</t>
  </si>
  <si>
    <t>2021-04-16T07:15:00Z</t>
  </si>
  <si>
    <t>2021-04-16T07:20:00Z</t>
  </si>
  <si>
    <t>2021-04-16T07:25:00Z</t>
  </si>
  <si>
    <t>2021-04-16T07:30:00Z</t>
  </si>
  <si>
    <t>2021-04-16T07:35:00Z</t>
  </si>
  <si>
    <t>2021-04-16T07:40:00Z</t>
  </si>
  <si>
    <t>2021-04-16T07:45:00Z</t>
  </si>
  <si>
    <t>2021-04-16T07:50:00Z</t>
  </si>
  <si>
    <t>2021-04-16T07:55:00Z</t>
  </si>
  <si>
    <t>2021-04-16T08:00:00Z</t>
  </si>
  <si>
    <t>2021-04-16T08:05:00Z</t>
  </si>
  <si>
    <t>2021-04-16T08:10:00Z</t>
  </si>
  <si>
    <t>2021-04-16T08:15:00Z</t>
  </si>
  <si>
    <t>2021-04-16T08:20:00Z</t>
  </si>
  <si>
    <t>2021-04-16T08:25:00Z</t>
  </si>
  <si>
    <t>2021-04-16T08:30:00Z</t>
  </si>
  <si>
    <t>2021-04-16T08:35:00Z</t>
  </si>
  <si>
    <t>2021-04-16T08:40:00Z</t>
  </si>
  <si>
    <t>2021-04-16T08:45:00Z</t>
  </si>
  <si>
    <t>2021-04-16T08:50:00Z</t>
  </si>
  <si>
    <t>2021-04-16T08:55:00Z</t>
  </si>
  <si>
    <t>2021-04-16T09:00:00Z</t>
  </si>
  <si>
    <t>2021-04-16T09:05:00Z</t>
  </si>
  <si>
    <t>2021-04-16T09:10:00Z</t>
  </si>
  <si>
    <t>2021-04-16T09:15:00Z</t>
  </si>
  <si>
    <t>2021-04-16T09:20:00Z</t>
  </si>
  <si>
    <t>2021-04-16T09:25:00Z</t>
  </si>
  <si>
    <t>2021-04-16T09:30:00Z</t>
  </si>
  <si>
    <t>2021-04-16T09:35:00Z</t>
  </si>
  <si>
    <t>2021-04-16T09:40:00Z</t>
  </si>
  <si>
    <t>2021-04-16T09:45:00Z</t>
  </si>
  <si>
    <t>2021-04-16T09:50:00Z</t>
  </si>
  <si>
    <t>2021-04-16T09:55:00Z</t>
  </si>
  <si>
    <t>2021-04-16T10:00:00Z</t>
  </si>
  <si>
    <t>2021-04-16T10:05:00Z</t>
  </si>
  <si>
    <t>2021-04-16T10:10:00Z</t>
  </si>
  <si>
    <t>2021-04-16T10:15:00Z</t>
  </si>
  <si>
    <t>2021-04-16T10:20:00Z</t>
  </si>
  <si>
    <t>2021-04-16T10:25:00Z</t>
  </si>
  <si>
    <t>2021-04-16T10:30:00Z</t>
  </si>
  <si>
    <t>2021-04-16T10:35:00Z</t>
  </si>
  <si>
    <t>2021-04-16T10:40:00Z</t>
  </si>
  <si>
    <t>2021-04-16T10:45:00Z</t>
  </si>
  <si>
    <t>2021-04-16T10:50:00Z</t>
  </si>
  <si>
    <t>2021-04-16T10:55:00Z</t>
  </si>
  <si>
    <t>2021-04-16T11:00:00Z</t>
  </si>
  <si>
    <t>2021-04-16T11:05:00Z</t>
  </si>
  <si>
    <t>2021-04-16T11:10:00Z</t>
  </si>
  <si>
    <t>2021-04-16T11:15:00Z</t>
  </si>
  <si>
    <t>2021-04-16T11:20:00Z</t>
  </si>
  <si>
    <t>2021-04-16T11:25:00Z</t>
  </si>
  <si>
    <t>2021-04-16T11:30:00Z</t>
  </si>
  <si>
    <t>2021-04-16T11:35:00Z</t>
  </si>
  <si>
    <t>2021-04-16T11:40:00Z</t>
  </si>
  <si>
    <t>2021-04-16T11:45:00Z</t>
  </si>
  <si>
    <t>2021-04-16T11:50:00Z</t>
  </si>
  <si>
    <t>2021-04-16T11:55:00Z</t>
  </si>
  <si>
    <t>2021-04-16T12:00:00Z</t>
  </si>
  <si>
    <t>2021-04-16T12:05:00Z</t>
  </si>
  <si>
    <t>2021-04-16T12:10:00Z</t>
  </si>
  <si>
    <t>2021-04-16T12:15:00Z</t>
  </si>
  <si>
    <t>2021-04-16T12:20:00Z</t>
  </si>
  <si>
    <t>2021-04-16T12:25:00Z</t>
  </si>
  <si>
    <t>2021-04-16T12:30:00Z</t>
  </si>
  <si>
    <t>2021-04-16T12:35:00Z</t>
  </si>
  <si>
    <t>2021-04-16T12:40:00Z</t>
  </si>
  <si>
    <t>2021-04-16T12:45:00Z</t>
  </si>
  <si>
    <t>2021-04-16T12:50:00Z</t>
  </si>
  <si>
    <t>2021-04-16T12:55:00Z</t>
  </si>
  <si>
    <t>2021-04-16T13:00:00Z</t>
  </si>
  <si>
    <t>2021-04-16T13:05:00Z</t>
  </si>
  <si>
    <t>2021-04-16T13:10:00Z</t>
  </si>
  <si>
    <t>2021-04-16T13:15:00Z</t>
  </si>
  <si>
    <t>2021-04-16T13:20:00Z</t>
  </si>
  <si>
    <t>2021-04-16T13:25:00Z</t>
  </si>
  <si>
    <t>2021-04-16T13:30:00Z</t>
  </si>
  <si>
    <t>2021-04-16T13:35:00Z</t>
  </si>
  <si>
    <t>2021-04-16T13:40:00Z</t>
  </si>
  <si>
    <t>2021-04-16T13:45:00Z</t>
  </si>
  <si>
    <t>2021-04-16T13:50:00Z</t>
  </si>
  <si>
    <t>2021-04-16T13:55:00Z</t>
  </si>
  <si>
    <t>2021-04-16T14:00:00Z</t>
  </si>
  <si>
    <t>2021-04-16T14:05:00Z</t>
  </si>
  <si>
    <t>2021-04-16T14:10:00Z</t>
  </si>
  <si>
    <t>2021-04-16T14:15:00Z</t>
  </si>
  <si>
    <t>2021-04-16T14:20:00Z</t>
  </si>
  <si>
    <t>2021-04-16T14:25:00Z</t>
  </si>
  <si>
    <t>2021-04-16T14:30:00Z</t>
  </si>
  <si>
    <t>2021-04-16T14:35:00Z</t>
  </si>
  <si>
    <t>2021-04-16T14:40:00Z</t>
  </si>
  <si>
    <t>2021-04-16T14:45:00Z</t>
  </si>
  <si>
    <t>2021-04-16T14:50:00Z</t>
  </si>
  <si>
    <t>2021-04-16T14:55:00Z</t>
  </si>
  <si>
    <t>2021-04-16T15:00:00Z</t>
  </si>
  <si>
    <t>2021-04-16T15:05:00Z</t>
  </si>
  <si>
    <t>2021-04-16T15:10:00Z</t>
  </si>
  <si>
    <t>2021-04-16T15:15:00Z</t>
  </si>
  <si>
    <t>2021-04-16T15:20:00Z</t>
  </si>
  <si>
    <t>2021-04-16T15:25:00Z</t>
  </si>
  <si>
    <t>2021-04-16T15:30:00Z</t>
  </si>
  <si>
    <t>2021-04-16T15:35:00Z</t>
  </si>
  <si>
    <t>2021-04-16T15:40:00Z</t>
  </si>
  <si>
    <t>2021-04-16T15:45:00Z</t>
  </si>
  <si>
    <t>2021-04-16T15:50:00Z</t>
  </si>
  <si>
    <t>2021-04-16T15:55:00Z</t>
  </si>
  <si>
    <t>2021-04-16T16:00:00Z</t>
  </si>
  <si>
    <t>2021-04-16T16:05:00Z</t>
  </si>
  <si>
    <t>2021-04-16T16:10:00Z</t>
  </si>
  <si>
    <t>2021-04-16T16:15:00Z</t>
  </si>
  <si>
    <t>2021-04-16T16:20:00Z</t>
  </si>
  <si>
    <t>2021-04-16T16:25:00Z</t>
  </si>
  <si>
    <t>2021-04-16T16:30:00Z</t>
  </si>
  <si>
    <t>2021-04-16T16:35:00Z</t>
  </si>
  <si>
    <t>2021-04-16T16:40:00Z</t>
  </si>
  <si>
    <t>2021-04-16T16:45:00Z</t>
  </si>
  <si>
    <t>2021-04-16T16:50:00Z</t>
  </si>
  <si>
    <t>2021-04-16T16:55:00Z</t>
  </si>
  <si>
    <t>2021-04-16T17:00:00Z</t>
  </si>
  <si>
    <t>2021-04-16T17:05:00Z</t>
  </si>
  <si>
    <t>2021-04-16T17:10:00Z</t>
  </si>
  <si>
    <t>2021-04-16T17:15:00Z</t>
  </si>
  <si>
    <t>2021-04-16T17:20:00Z</t>
  </si>
  <si>
    <t>2021-04-16T17:25:00Z</t>
  </si>
  <si>
    <t>2021-04-16T17:30:00Z</t>
  </si>
  <si>
    <t>2021-04-16T17:35:00Z</t>
  </si>
  <si>
    <t>2021-04-16T17:40:00Z</t>
  </si>
  <si>
    <t>2021-04-16T17:45:00Z</t>
  </si>
  <si>
    <t>2021-04-16T17:50:00Z</t>
  </si>
  <si>
    <t>2021-04-16T17:55:00Z</t>
  </si>
  <si>
    <t>2021-04-16T18:00:00Z</t>
  </si>
  <si>
    <t>2021-04-16T18:05:00Z</t>
  </si>
  <si>
    <t>2021-04-16T18:10:00Z</t>
  </si>
  <si>
    <t>2021-04-16T18:15:00Z</t>
  </si>
  <si>
    <t>2021-04-16T18:20:00Z</t>
  </si>
  <si>
    <t>2021-04-16T18:25:00Z</t>
  </si>
  <si>
    <t>2021-04-16T18:30:00Z</t>
  </si>
  <si>
    <t>2021-04-16T18:35:00Z</t>
  </si>
  <si>
    <t>2021-04-16T18:40:00Z</t>
  </si>
  <si>
    <t>2021-04-16T18:45:00Z</t>
  </si>
  <si>
    <t>2021-04-16T18:50:00Z</t>
  </si>
  <si>
    <t>2021-04-16T18:55:00Z</t>
  </si>
  <si>
    <t>2021-04-16T19:00:00Z</t>
  </si>
  <si>
    <t>2021-04-16T19:05:00Z</t>
  </si>
  <si>
    <t>2021-04-16T19:10:00Z</t>
  </si>
  <si>
    <t>2021-04-16T19:15:00Z</t>
  </si>
  <si>
    <t>2021-04-16T19:20:00Z</t>
  </si>
  <si>
    <t>2021-04-16T19:25:00Z</t>
  </si>
  <si>
    <t>2021-04-16T19:30:00Z</t>
  </si>
  <si>
    <t>2021-04-16T19:35:00Z</t>
  </si>
  <si>
    <t>2021-04-16T19:40:00Z</t>
  </si>
  <si>
    <t>2021-04-16T19:45:00Z</t>
  </si>
  <si>
    <t>2021-04-16T19:50:00Z</t>
  </si>
  <si>
    <t>2021-04-16T19:55:00Z</t>
  </si>
  <si>
    <t>2021-04-16T20:00:00Z</t>
  </si>
  <si>
    <t>2021-04-16T20:05:00Z</t>
  </si>
  <si>
    <t>2021-04-16T20:10:00Z</t>
  </si>
  <si>
    <t>2021-04-16T20:15:00Z</t>
  </si>
  <si>
    <t>2021-04-16T20:20:00Z</t>
  </si>
  <si>
    <t>2021-04-16T20:25:00Z</t>
  </si>
  <si>
    <t>2021-04-16T20:30:00Z</t>
  </si>
  <si>
    <t>2021-04-16T20:35:00Z</t>
  </si>
  <si>
    <t>2021-04-16T20:40:00Z</t>
  </si>
  <si>
    <t>2021-04-16T20:45:00Z</t>
  </si>
  <si>
    <t>2021-04-16T20:50:00Z</t>
  </si>
  <si>
    <t>2021-04-16T20:55:00Z</t>
  </si>
  <si>
    <t>2021-04-16T21:00:00Z</t>
  </si>
  <si>
    <t>2021-04-16T21:05:00Z</t>
  </si>
  <si>
    <t>2021-04-16T21:10:00Z</t>
  </si>
  <si>
    <t>2021-04-16T21:15:00Z</t>
  </si>
  <si>
    <t>2021-04-16T21:20:00Z</t>
  </si>
  <si>
    <t>2021-04-16T21:25:00Z</t>
  </si>
  <si>
    <t>2021-04-16T21:30:00Z</t>
  </si>
  <si>
    <t>2021-04-16T21:35:00Z</t>
  </si>
  <si>
    <t>2021-04-16T21:40:00Z</t>
  </si>
  <si>
    <t>2021-04-16T21:45:00Z</t>
  </si>
  <si>
    <t>2021-04-16T21:50:00Z</t>
  </si>
  <si>
    <t>2021-04-16T21:55:00Z</t>
  </si>
  <si>
    <t>2021-04-16T22:00:00Z</t>
  </si>
  <si>
    <t>2021-04-16T22:05:00Z</t>
  </si>
  <si>
    <t>2021-04-16T22:10:00Z</t>
  </si>
  <si>
    <t>2021-04-16T22:15:00Z</t>
  </si>
  <si>
    <t>2021-04-16T22:20:00Z</t>
  </si>
  <si>
    <t>2021-04-16T22:25:00Z</t>
  </si>
  <si>
    <t>2021-04-16T22:30:00Z</t>
  </si>
  <si>
    <t>2021-04-16T22:35:00Z</t>
  </si>
  <si>
    <t>2021-04-16T22:40:00Z</t>
  </si>
  <si>
    <t>2021-04-16T22:45:00Z</t>
  </si>
  <si>
    <t>2021-04-16T22:50:00Z</t>
  </si>
  <si>
    <t>2021-04-16T22:55:00Z</t>
  </si>
  <si>
    <t>2021-04-16T23:00:00Z</t>
  </si>
  <si>
    <t>2021-04-16T23:05:00Z</t>
  </si>
  <si>
    <t>2021-04-16T23:10:00Z</t>
  </si>
  <si>
    <t>2021-04-16T23:15:00Z</t>
  </si>
  <si>
    <t>2021-04-16T23:20:00Z</t>
  </si>
  <si>
    <t>2021-04-16T23:25:00Z</t>
  </si>
  <si>
    <t>2021-04-16T23:30:00Z</t>
  </si>
  <si>
    <t>2021-04-16T23:35:00Z</t>
  </si>
  <si>
    <t>2021-04-16T23:40:00Z</t>
  </si>
  <si>
    <t>2021-04-16T23:45:00Z</t>
  </si>
  <si>
    <t>2021-04-16T23:50:00Z</t>
  </si>
  <si>
    <t>2021-04-16T23:55:00Z</t>
  </si>
  <si>
    <t>2021-04-17T00:00:00Z</t>
  </si>
  <si>
    <t>2021-04-17T00:05:00Z</t>
  </si>
  <si>
    <t>2021-04-17T00:10:00Z</t>
  </si>
  <si>
    <t>2021-04-17T00:15:00Z</t>
  </si>
  <si>
    <t>2021-04-17T00:20:00Z</t>
  </si>
  <si>
    <t>2021-04-17T00:25:00Z</t>
  </si>
  <si>
    <t>2021-04-17T00:30:00Z</t>
  </si>
  <si>
    <t>2021-04-17T00:35:00Z</t>
  </si>
  <si>
    <t>2021-04-17T00:40:00Z</t>
  </si>
  <si>
    <t>2021-04-17T00:45:00Z</t>
  </si>
  <si>
    <t>2021-04-17T00:50:00Z</t>
  </si>
  <si>
    <t>2021-04-17T00:55:00Z</t>
  </si>
  <si>
    <t>2021-04-17T01:00:00Z</t>
  </si>
  <si>
    <t>2021-04-17T01:05:00Z</t>
  </si>
  <si>
    <t>2021-04-17T01:10:00Z</t>
  </si>
  <si>
    <t>2021-04-17T01:15:00Z</t>
  </si>
  <si>
    <t>2021-04-17T01:20:00Z</t>
  </si>
  <si>
    <t>2021-04-17T01:25:00Z</t>
  </si>
  <si>
    <t>2021-04-17T01:30:00Z</t>
  </si>
  <si>
    <t>2021-04-17T01:35:00Z</t>
  </si>
  <si>
    <t>2021-04-17T01:40:00Z</t>
  </si>
  <si>
    <t>2021-04-17T01:45:00Z</t>
  </si>
  <si>
    <t>2021-04-17T01:50:00Z</t>
  </si>
  <si>
    <t>2021-04-17T01:55:00Z</t>
  </si>
  <si>
    <t>2021-04-17T02:00:00Z</t>
  </si>
  <si>
    <t>2021-04-17T02:05:00Z</t>
  </si>
  <si>
    <t>2021-04-17T02:10:00Z</t>
  </si>
  <si>
    <t>2021-04-17T02:15:00Z</t>
  </si>
  <si>
    <t>2021-04-17T02:20:00Z</t>
  </si>
  <si>
    <t>2021-04-17T02:25:00Z</t>
  </si>
  <si>
    <t>2021-04-17T02:30:00Z</t>
  </si>
  <si>
    <t>2021-04-17T02:35:00Z</t>
  </si>
  <si>
    <t>2021-04-17T02:40:00Z</t>
  </si>
  <si>
    <t>2021-04-17T02:45:00Z</t>
  </si>
  <si>
    <t>2021-04-17T02:50:00Z</t>
  </si>
  <si>
    <t>2021-04-17T02:55:00Z</t>
  </si>
  <si>
    <t>2021-04-17T03:00:00Z</t>
  </si>
  <si>
    <t>2021-04-17T03:05:00Z</t>
  </si>
  <si>
    <t>2021-04-17T03:10:00Z</t>
  </si>
  <si>
    <t>2021-04-17T03:15:00Z</t>
  </si>
  <si>
    <t>2021-04-17T03:20:00Z</t>
  </si>
  <si>
    <t>2021-04-17T03:25:00Z</t>
  </si>
  <si>
    <t>2021-04-17T03:30:00Z</t>
  </si>
  <si>
    <t>2021-04-17T03:35:00Z</t>
  </si>
  <si>
    <t>2021-04-17T03:40:00Z</t>
  </si>
  <si>
    <t>2021-04-17T03:45:00Z</t>
  </si>
  <si>
    <t>2021-04-17T03:50:00Z</t>
  </si>
  <si>
    <t>2021-04-17T03:55:00Z</t>
  </si>
  <si>
    <t>2021-04-17T04:00:00Z</t>
  </si>
  <si>
    <t>2021-04-17T04:05:00Z</t>
  </si>
  <si>
    <t>2021-04-17T04:10:00Z</t>
  </si>
  <si>
    <t>2021-04-17T04:15:00Z</t>
  </si>
  <si>
    <t>2021-04-17T04:20:00Z</t>
  </si>
  <si>
    <t>2021-04-17T04:25:00Z</t>
  </si>
  <si>
    <t>2021-04-17T04:30:00Z</t>
  </si>
  <si>
    <t>2021-04-17T04:35:00Z</t>
  </si>
  <si>
    <t>2021-04-17T04:40:00Z</t>
  </si>
  <si>
    <t>2021-04-17T04:45:00Z</t>
  </si>
  <si>
    <t>2021-04-17T04:50:00Z</t>
  </si>
  <si>
    <t>2021-04-17T04:55:00Z</t>
  </si>
  <si>
    <t>2021-04-17T05:00:00Z</t>
  </si>
  <si>
    <t>2021-04-17T05:05:00Z</t>
  </si>
  <si>
    <t>2021-04-17T05:10:00Z</t>
  </si>
  <si>
    <t>2021-04-17T05:15:00Z</t>
  </si>
  <si>
    <t>2021-04-17T05:20:00Z</t>
  </si>
  <si>
    <t>2021-04-17T05:25:00Z</t>
  </si>
  <si>
    <t>2021-04-17T05:30:00Z</t>
  </si>
  <si>
    <t>2021-04-17T05:35:00Z</t>
  </si>
  <si>
    <t>2021-04-17T05:40:00Z</t>
  </si>
  <si>
    <t>2021-04-17T05:45:00Z</t>
  </si>
  <si>
    <t>2021-04-17T05:50:00Z</t>
  </si>
  <si>
    <t>2021-04-17T05:55:00Z</t>
  </si>
  <si>
    <t>2021-04-17T06:00:00Z</t>
  </si>
  <si>
    <t>2021-04-17T06:05:00Z</t>
  </si>
  <si>
    <t>2021-04-17T06:10:00Z</t>
  </si>
  <si>
    <t>2021-04-17T06:15:00Z</t>
  </si>
  <si>
    <t>2021-04-17T06:20:00Z</t>
  </si>
  <si>
    <t>2021-04-17T06:25:00Z</t>
  </si>
  <si>
    <t>2021-04-17T06:30:00Z</t>
  </si>
  <si>
    <t>2021-04-17T06:35:00Z</t>
  </si>
  <si>
    <t>2021-04-17T06:40:00Z</t>
  </si>
  <si>
    <t>2021-04-17T06:45:00Z</t>
  </si>
  <si>
    <t>2021-04-17T06:50:00Z</t>
  </si>
  <si>
    <t>2021-04-17T06:55:00Z</t>
  </si>
  <si>
    <t>2021-04-17T07:00:00Z</t>
  </si>
  <si>
    <t>2021-04-17T07:05:00Z</t>
  </si>
  <si>
    <t>2021-04-17T07:10:00Z</t>
  </si>
  <si>
    <t>2021-04-17T07:15:00Z</t>
  </si>
  <si>
    <t>2021-04-17T07:20:00Z</t>
  </si>
  <si>
    <t>2021-04-17T07:25:00Z</t>
  </si>
  <si>
    <t>2021-04-17T07:30:00Z</t>
  </si>
  <si>
    <t>2021-04-17T07:35:00Z</t>
  </si>
  <si>
    <t>2021-04-17T07:40:00Z</t>
  </si>
  <si>
    <t>2021-04-17T07:45:00Z</t>
  </si>
  <si>
    <t>2021-04-17T07:50:00Z</t>
  </si>
  <si>
    <t>2021-04-17T07:55:00Z</t>
  </si>
  <si>
    <t>2021-04-17T08:00:00Z</t>
  </si>
  <si>
    <t>2021-04-17T08:05:00Z</t>
  </si>
  <si>
    <t>2021-04-17T08:10:00Z</t>
  </si>
  <si>
    <t>2021-04-17T08:15:00Z</t>
  </si>
  <si>
    <t>2021-04-17T08:20:00Z</t>
  </si>
  <si>
    <t>2021-04-17T08:25:00Z</t>
  </si>
  <si>
    <t>2021-04-17T08:30:00Z</t>
  </si>
  <si>
    <t>2021-04-17T08:35:00Z</t>
  </si>
  <si>
    <t>2021-04-17T08:40:00Z</t>
  </si>
  <si>
    <t>2021-04-17T08:45:00Z</t>
  </si>
  <si>
    <t>2021-04-17T08:50:00Z</t>
  </si>
  <si>
    <t>2021-04-17T08:55:00Z</t>
  </si>
  <si>
    <t>2021-04-17T09:00:00Z</t>
  </si>
  <si>
    <t>2021-04-17T09:05:00Z</t>
  </si>
  <si>
    <t>2021-04-17T09:10:00Z</t>
  </si>
  <si>
    <t>2021-04-17T09:15:00Z</t>
  </si>
  <si>
    <t>2021-04-17T09:20:00Z</t>
  </si>
  <si>
    <t>2021-04-17T09:25:00Z</t>
  </si>
  <si>
    <t>2021-04-17T09:30:00Z</t>
  </si>
  <si>
    <t>2021-04-17T09:35:00Z</t>
  </si>
  <si>
    <t>2021-04-17T09:40:00Z</t>
  </si>
  <si>
    <t>2021-04-17T09:45:00Z</t>
  </si>
  <si>
    <t>2021-04-17T09:50:00Z</t>
  </si>
  <si>
    <t>2021-04-17T09:55:00Z</t>
  </si>
  <si>
    <t>2021-04-17T10:00:00Z</t>
  </si>
  <si>
    <t>2021-04-17T10:05:00Z</t>
  </si>
  <si>
    <t>2021-04-17T10:10:00Z</t>
  </si>
  <si>
    <t>2021-04-17T10:15:00Z</t>
  </si>
  <si>
    <t>2021-04-17T10:20:00Z</t>
  </si>
  <si>
    <t>2021-04-17T10:25:00Z</t>
  </si>
  <si>
    <t>2021-04-17T10:30:00Z</t>
  </si>
  <si>
    <t>2021-04-17T10:35:00Z</t>
  </si>
  <si>
    <t>2021-04-17T10:40:00Z</t>
  </si>
  <si>
    <t>2021-04-17T10:45:00Z</t>
  </si>
  <si>
    <t>2021-04-17T10:50:00Z</t>
  </si>
  <si>
    <t>2021-04-17T10:55:00Z</t>
  </si>
  <si>
    <t>2021-04-17T11:00:00Z</t>
  </si>
  <si>
    <t>2021-04-17T11:05:00Z</t>
  </si>
  <si>
    <t>2021-04-17T11:10:00Z</t>
  </si>
  <si>
    <t>2021-04-17T11:15:00Z</t>
  </si>
  <si>
    <t>2021-04-17T11:20:00Z</t>
  </si>
  <si>
    <t>2021-04-17T11:25:00Z</t>
  </si>
  <si>
    <t>2021-04-17T11:30:00Z</t>
  </si>
  <si>
    <t>2021-04-17T11:35:00Z</t>
  </si>
  <si>
    <t>2021-04-17T11:40:00Z</t>
  </si>
  <si>
    <t>2021-04-17T11:45:00Z</t>
  </si>
  <si>
    <t>2021-04-17T11:50:00Z</t>
  </si>
  <si>
    <t>2021-04-17T11:55:00Z</t>
  </si>
  <si>
    <t>2021-04-17T12:00:00Z</t>
  </si>
  <si>
    <t>2021-04-17T12:05:00Z</t>
  </si>
  <si>
    <t>2021-04-17T12:10:00Z</t>
  </si>
  <si>
    <t>2021-04-17T12:15:00Z</t>
  </si>
  <si>
    <t>2021-04-17T12:20:00Z</t>
  </si>
  <si>
    <t>2021-04-17T12:25:00Z</t>
  </si>
  <si>
    <t>2021-04-17T12:30:00Z</t>
  </si>
  <si>
    <t>2021-04-17T12:35:00Z</t>
  </si>
  <si>
    <t>2021-04-17T12:40:00Z</t>
  </si>
  <si>
    <t>2021-04-17T12:45:00Z</t>
  </si>
  <si>
    <t>2021-04-17T12:50:00Z</t>
  </si>
  <si>
    <t>2021-04-17T12:55:00Z</t>
  </si>
  <si>
    <t>2021-04-17T13:00:00Z</t>
  </si>
  <si>
    <t>2021-04-17T13:05:00Z</t>
  </si>
  <si>
    <t>2021-04-17T13:10:00Z</t>
  </si>
  <si>
    <t>2021-04-17T13:15:00Z</t>
  </si>
  <si>
    <t>2021-04-17T13:20:00Z</t>
  </si>
  <si>
    <t>2021-04-17T13:25:00Z</t>
  </si>
  <si>
    <t>2021-04-17T13:30:00Z</t>
  </si>
  <si>
    <t>2021-04-17T13:35:00Z</t>
  </si>
  <si>
    <t>2021-04-17T13:40:00Z</t>
  </si>
  <si>
    <t>2021-04-17T13:45:00Z</t>
  </si>
  <si>
    <t>2021-04-17T13:50:00Z</t>
  </si>
  <si>
    <t>2021-04-17T13:55:00Z</t>
  </si>
  <si>
    <t>2021-04-17T14:00:00Z</t>
  </si>
  <si>
    <t>2021-04-17T14:05:00Z</t>
  </si>
  <si>
    <t>2021-04-17T14:10:00Z</t>
  </si>
  <si>
    <t>2021-04-17T14:15:00Z</t>
  </si>
  <si>
    <t>2021-04-17T14:20:00Z</t>
  </si>
  <si>
    <t>2021-04-17T14:25:00Z</t>
  </si>
  <si>
    <t>2021-04-17T14:30:00Z</t>
  </si>
  <si>
    <t>2021-04-17T14:35:00Z</t>
  </si>
  <si>
    <t>2021-04-17T14:40:00Z</t>
  </si>
  <si>
    <t>2021-04-17T14:45:00Z</t>
  </si>
  <si>
    <t>2021-04-17T14:50:00Z</t>
  </si>
  <si>
    <t>2021-04-17T14:55:00Z</t>
  </si>
  <si>
    <t>2021-04-17T15:00:00Z</t>
  </si>
  <si>
    <t>2021-04-17T15:05:00Z</t>
  </si>
  <si>
    <t>2021-04-17T15:10:00Z</t>
  </si>
  <si>
    <t>2021-04-17T15:15:00Z</t>
  </si>
  <si>
    <t>2021-04-17T15:20:00Z</t>
  </si>
  <si>
    <t>2021-04-17T15:25:00Z</t>
  </si>
  <si>
    <t>2021-04-17T15:30:00Z</t>
  </si>
  <si>
    <t>2021-04-17T15:35:00Z</t>
  </si>
  <si>
    <t>2021-04-17T15:40:00Z</t>
  </si>
  <si>
    <t>2021-04-17T15:45:00Z</t>
  </si>
  <si>
    <t>2021-04-17T15:50:00Z</t>
  </si>
  <si>
    <t>2021-04-17T15:55:00Z</t>
  </si>
  <si>
    <t>2021-04-17T16:00:00Z</t>
  </si>
  <si>
    <t>2021-04-17T16:05:00Z</t>
  </si>
  <si>
    <t>2021-04-17T16:10:00Z</t>
  </si>
  <si>
    <t>2021-04-17T16:15:00Z</t>
  </si>
  <si>
    <t>2021-04-17T16:20:00Z</t>
  </si>
  <si>
    <t>2021-04-17T16:25:00Z</t>
  </si>
  <si>
    <t>2021-04-17T16:30:00Z</t>
  </si>
  <si>
    <t>2021-04-17T16:35:00Z</t>
  </si>
  <si>
    <t>2021-04-17T16:40:00Z</t>
  </si>
  <si>
    <t>2021-04-17T16:45:00Z</t>
  </si>
  <si>
    <t>2021-04-17T16:50:00Z</t>
  </si>
  <si>
    <t>2021-04-17T16:55:00Z</t>
  </si>
  <si>
    <t>2021-04-17T17:00:00Z</t>
  </si>
  <si>
    <t>2021-04-17T17:05:00Z</t>
  </si>
  <si>
    <t>2021-04-17T17:10:00Z</t>
  </si>
  <si>
    <t>2021-04-17T17:15:00Z</t>
  </si>
  <si>
    <t>2021-04-17T17:20:00Z</t>
  </si>
  <si>
    <t>2021-04-17T17:25:00Z</t>
  </si>
  <si>
    <t>2021-04-17T17:30:00Z</t>
  </si>
  <si>
    <t>2021-04-17T17:35:00Z</t>
  </si>
  <si>
    <t>2021-04-17T17:40:00Z</t>
  </si>
  <si>
    <t>2021-04-17T17:45:00Z</t>
  </si>
  <si>
    <t>2021-04-17T17:50:00Z</t>
  </si>
  <si>
    <t>2021-04-17T17:55:00Z</t>
  </si>
  <si>
    <t>2021-04-17T18:00:00Z</t>
  </si>
  <si>
    <t>2021-04-17T18:05:00Z</t>
  </si>
  <si>
    <t>2021-04-17T18:10:00Z</t>
  </si>
  <si>
    <t>2021-04-17T18:15:00Z</t>
  </si>
  <si>
    <t>2021-04-17T18:20:00Z</t>
  </si>
  <si>
    <t>2021-04-17T18:25:00Z</t>
  </si>
  <si>
    <t>2021-04-17T18:30:00Z</t>
  </si>
  <si>
    <t>2021-04-17T18:35:00Z</t>
  </si>
  <si>
    <t>2021-04-17T18:40:00Z</t>
  </si>
  <si>
    <t>2021-04-17T18:45:00Z</t>
  </si>
  <si>
    <t>2021-04-17T18:50:00Z</t>
  </si>
  <si>
    <t>2021-04-17T18:55:00Z</t>
  </si>
  <si>
    <t>2021-04-17T19:00:00Z</t>
  </si>
  <si>
    <t>2021-04-17T19:05:00Z</t>
  </si>
  <si>
    <t>2021-04-17T19:10:00Z</t>
  </si>
  <si>
    <t>2021-04-17T19:15:00Z</t>
  </si>
  <si>
    <t>2021-04-17T19:20:00Z</t>
  </si>
  <si>
    <t>2021-04-17T19:25:00Z</t>
  </si>
  <si>
    <t>2021-04-17T19:30:00Z</t>
  </si>
  <si>
    <t>2021-04-17T19:35:00Z</t>
  </si>
  <si>
    <t>2021-04-17T19:40:00Z</t>
  </si>
  <si>
    <t>2021-04-17T19:45:00Z</t>
  </si>
  <si>
    <t>2021-04-17T19:50:00Z</t>
  </si>
  <si>
    <t>2021-04-17T19:55:00Z</t>
  </si>
  <si>
    <t>2021-04-17T20:00:00Z</t>
  </si>
  <si>
    <t>2021-04-17T20:05:00Z</t>
  </si>
  <si>
    <t>2021-04-17T20:10:00Z</t>
  </si>
  <si>
    <t>2021-04-17T20:15:00Z</t>
  </si>
  <si>
    <t>2021-04-17T20:20:00Z</t>
  </si>
  <si>
    <t>2021-04-17T20:25:00Z</t>
  </si>
  <si>
    <t>2021-04-17T20:30:00Z</t>
  </si>
  <si>
    <t>2021-04-17T20:35:00Z</t>
  </si>
  <si>
    <t>2021-04-17T20:40:00Z</t>
  </si>
  <si>
    <t>2021-04-17T20:45:00Z</t>
  </si>
  <si>
    <t>2021-04-17T20:50:00Z</t>
  </si>
  <si>
    <t>2021-04-17T20:55:00Z</t>
  </si>
  <si>
    <t>2021-04-17T21:00:00Z</t>
  </si>
  <si>
    <t>2021-04-17T21:05:00Z</t>
  </si>
  <si>
    <t>2021-04-17T21:10:00Z</t>
  </si>
  <si>
    <t>2021-04-17T21:15:00Z</t>
  </si>
  <si>
    <t>2021-04-17T21:20:00Z</t>
  </si>
  <si>
    <t>2021-04-17T21:25:00Z</t>
  </si>
  <si>
    <t>2021-04-17T21:30:00Z</t>
  </si>
  <si>
    <t>2021-04-17T21:35:00Z</t>
  </si>
  <si>
    <t>2021-04-17T21:40:00Z</t>
  </si>
  <si>
    <t>2021-04-17T21:45:00Z</t>
  </si>
  <si>
    <t>2021-04-17T21:50:00Z</t>
  </si>
  <si>
    <t>2021-04-17T21:55:00Z</t>
  </si>
  <si>
    <t>2021-04-17T22:00:00Z</t>
  </si>
  <si>
    <t>2021-04-17T22:05:00Z</t>
  </si>
  <si>
    <t>2021-04-17T22:10:00Z</t>
  </si>
  <si>
    <t>2021-04-17T22:15:00Z</t>
  </si>
  <si>
    <t>2021-04-17T22:20:00Z</t>
  </si>
  <si>
    <t>2021-04-17T22:25:00Z</t>
  </si>
  <si>
    <t>2021-04-17T22:30:00Z</t>
  </si>
  <si>
    <t>2021-04-17T22:35:00Z</t>
  </si>
  <si>
    <t>2021-04-17T22:40:00Z</t>
  </si>
  <si>
    <t>2021-04-17T22:45:00Z</t>
  </si>
  <si>
    <t>2021-04-17T22:50:00Z</t>
  </si>
  <si>
    <t>2021-04-17T22:55:00Z</t>
  </si>
  <si>
    <t>2021-04-17T23:00:00Z</t>
  </si>
  <si>
    <t>2021-04-17T23:05:00Z</t>
  </si>
  <si>
    <t>2021-04-17T23:10:00Z</t>
  </si>
  <si>
    <t>2021-04-17T23:15:00Z</t>
  </si>
  <si>
    <t>2021-04-17T23:20:00Z</t>
  </si>
  <si>
    <t>2021-04-17T23:25:00Z</t>
  </si>
  <si>
    <t>2021-04-17T23:30:00Z</t>
  </si>
  <si>
    <t>2021-04-17T23:35:00Z</t>
  </si>
  <si>
    <t>2021-04-17T23:40:00Z</t>
  </si>
  <si>
    <t>2021-04-17T23:45:00Z</t>
  </si>
  <si>
    <t>2021-04-17T23:50:00Z</t>
  </si>
  <si>
    <t>2021-04-17T23:55:00Z</t>
  </si>
  <si>
    <t>2021-04-18T00:00:00Z</t>
  </si>
  <si>
    <t>2021-04-18T00:05:00Z</t>
  </si>
  <si>
    <t>2021-04-18T00:10:00Z</t>
  </si>
  <si>
    <t>2021-04-18T00:15:00Z</t>
  </si>
  <si>
    <t>2021-04-18T00:20:00Z</t>
  </si>
  <si>
    <t>2021-04-18T00:25:00Z</t>
  </si>
  <si>
    <t>2021-04-18T00:30:00Z</t>
  </si>
  <si>
    <t>2021-04-18T00:35:00Z</t>
  </si>
  <si>
    <t>2021-04-18T00:40:00Z</t>
  </si>
  <si>
    <t>2021-04-18T00:45:00Z</t>
  </si>
  <si>
    <t>2021-04-18T00:50:00Z</t>
  </si>
  <si>
    <t>2021-04-18T00:55:00Z</t>
  </si>
  <si>
    <t>2021-04-18T01:00:00Z</t>
  </si>
  <si>
    <t>2021-04-18T01:05:00Z</t>
  </si>
  <si>
    <t>2021-04-18T01:10:00Z</t>
  </si>
  <si>
    <t>2021-04-18T01:15:00Z</t>
  </si>
  <si>
    <t>2021-04-18T01:20:00Z</t>
  </si>
  <si>
    <t>2021-04-18T01:25:00Z</t>
  </si>
  <si>
    <t>2021-04-18T01:30:00Z</t>
  </si>
  <si>
    <t>2021-04-18T01:35:00Z</t>
  </si>
  <si>
    <t>2021-04-18T01:40:00Z</t>
  </si>
  <si>
    <t>2021-04-18T01:45:00Z</t>
  </si>
  <si>
    <t>2021-04-18T01:50:00Z</t>
  </si>
  <si>
    <t>2021-04-18T01:55:00Z</t>
  </si>
  <si>
    <t>2021-04-18T02:00:00Z</t>
  </si>
  <si>
    <t>2021-04-18T02:05:00Z</t>
  </si>
  <si>
    <t>2021-04-18T02:10:00Z</t>
  </si>
  <si>
    <t>2021-04-18T02:15:00Z</t>
  </si>
  <si>
    <t>2021-04-18T02:20:00Z</t>
  </si>
  <si>
    <t>2021-04-18T02:25:00Z</t>
  </si>
  <si>
    <t>2021-04-18T02:30:00Z</t>
  </si>
  <si>
    <t>2021-04-18T02:35:00Z</t>
  </si>
  <si>
    <t>2021-04-18T02:40:00Z</t>
  </si>
  <si>
    <t>2021-04-18T02:45:00Z</t>
  </si>
  <si>
    <t>2021-04-18T02:50:00Z</t>
  </si>
  <si>
    <t>2021-04-18T02:55:00Z</t>
  </si>
  <si>
    <t>2021-04-18T03:00:00Z</t>
  </si>
  <si>
    <t>2021-04-18T03:05:00Z</t>
  </si>
  <si>
    <t>2021-04-18T03:10:00Z</t>
  </si>
  <si>
    <t>2021-04-18T03:15:00Z</t>
  </si>
  <si>
    <t>2021-04-18T03:20:00Z</t>
  </si>
  <si>
    <t>2021-04-18T03:25:00Z</t>
  </si>
  <si>
    <t>2021-04-18T03:30:00Z</t>
  </si>
  <si>
    <t>2021-04-18T03:35:00Z</t>
  </si>
  <si>
    <t>2021-04-18T03:40:00Z</t>
  </si>
  <si>
    <t>2021-04-18T03:45:00Z</t>
  </si>
  <si>
    <t>2021-04-18T03:50:00Z</t>
  </si>
  <si>
    <t>2021-04-18T03:55:00Z</t>
  </si>
  <si>
    <t>2021-04-18T04:00:00Z</t>
  </si>
  <si>
    <t>2021-04-18T04:05:00Z</t>
  </si>
  <si>
    <t>2021-04-18T04:10:00Z</t>
  </si>
  <si>
    <t>2021-04-18T04:15:00Z</t>
  </si>
  <si>
    <t>2021-04-18T04:20:00Z</t>
  </si>
  <si>
    <t>2021-04-18T04:25:00Z</t>
  </si>
  <si>
    <t>2021-04-18T04:30:00Z</t>
  </si>
  <si>
    <t>2021-04-18T04:35:00Z</t>
  </si>
  <si>
    <t>2021-04-18T04:40:00Z</t>
  </si>
  <si>
    <t>2021-04-18T04:45:00Z</t>
  </si>
  <si>
    <t>2021-04-18T04:50:00Z</t>
  </si>
  <si>
    <t>2021-04-18T04:55:00Z</t>
  </si>
  <si>
    <t>2021-04-18T05:00:00Z</t>
  </si>
  <si>
    <t>2021-04-18T05:05:00Z</t>
  </si>
  <si>
    <t>2021-04-18T05:10:00Z</t>
  </si>
  <si>
    <t>2021-04-18T05:15:00Z</t>
  </si>
  <si>
    <t>2021-04-18T05:20:00Z</t>
  </si>
  <si>
    <t>2021-04-18T05:25:00Z</t>
  </si>
  <si>
    <t>2021-04-18T05:30:00Z</t>
  </si>
  <si>
    <t>2021-04-18T05:35:00Z</t>
  </si>
  <si>
    <t>2021-04-18T05:40:00Z</t>
  </si>
  <si>
    <t>2021-04-18T05:45:00Z</t>
  </si>
  <si>
    <t>2021-04-18T05:50:00Z</t>
  </si>
  <si>
    <t>2021-04-18T05:55:00Z</t>
  </si>
  <si>
    <t>2021-04-18T06:00:00Z</t>
  </si>
  <si>
    <t>2021-04-18T06:05:00Z</t>
  </si>
  <si>
    <t>2021-04-18T06:10:00Z</t>
  </si>
  <si>
    <t>2021-04-18T06:15:00Z</t>
  </si>
  <si>
    <t>2021-04-18T06:20:00Z</t>
  </si>
  <si>
    <t>2021-04-18T06:25:00Z</t>
  </si>
  <si>
    <t>2021-04-18T06:30:00Z</t>
  </si>
  <si>
    <t>2021-04-18T06:35:00Z</t>
  </si>
  <si>
    <t>2021-04-18T06:40:00Z</t>
  </si>
  <si>
    <t>2021-04-18T06:45:00Z</t>
  </si>
  <si>
    <t>2021-04-18T06:50:00Z</t>
  </si>
  <si>
    <t>2021-04-18T06:55:00Z</t>
  </si>
  <si>
    <t>2021-04-18T07:00:00Z</t>
  </si>
  <si>
    <t>2021-04-18T07:05:00Z</t>
  </si>
  <si>
    <t>2021-04-18T07:10:00Z</t>
  </si>
  <si>
    <t>2021-04-18T07:15:00Z</t>
  </si>
  <si>
    <t>2021-04-18T07:20:00Z</t>
  </si>
  <si>
    <t>2021-04-18T07:25:00Z</t>
  </si>
  <si>
    <t>2021-04-18T07:30:00Z</t>
  </si>
  <si>
    <t>2021-04-18T07:35:00Z</t>
  </si>
  <si>
    <t>2021-04-18T07:40:00Z</t>
  </si>
  <si>
    <t>2021-04-18T07:45:00Z</t>
  </si>
  <si>
    <t>2021-04-18T07:50:00Z</t>
  </si>
  <si>
    <t>2021-04-18T07:55:00Z</t>
  </si>
  <si>
    <t>2021-04-18T08:00:00Z</t>
  </si>
  <si>
    <t>2021-04-18T08:05:00Z</t>
  </si>
  <si>
    <t>2021-04-18T08:10:00Z</t>
  </si>
  <si>
    <t>2021-04-18T08:15:00Z</t>
  </si>
  <si>
    <t>2021-04-18T08:20:00Z</t>
  </si>
  <si>
    <t>2021-04-18T08:25:00Z</t>
  </si>
  <si>
    <t>2021-04-18T08:30:00Z</t>
  </si>
  <si>
    <t>2021-04-18T08:35:00Z</t>
  </si>
  <si>
    <t>2021-04-18T08:40:00Z</t>
  </si>
  <si>
    <t>2021-04-18T08:45:00Z</t>
  </si>
  <si>
    <t>2021-04-18T08:50:00Z</t>
  </si>
  <si>
    <t>2021-04-18T08:55:00Z</t>
  </si>
  <si>
    <t>2021-04-18T09:00:00Z</t>
  </si>
  <si>
    <t>2021-04-18T09:05:00Z</t>
  </si>
  <si>
    <t>2021-04-18T09:10:00Z</t>
  </si>
  <si>
    <t>2021-04-18T09:15:00Z</t>
  </si>
  <si>
    <t>2021-04-18T09:20:00Z</t>
  </si>
  <si>
    <t>2021-04-18T09:25:00Z</t>
  </si>
  <si>
    <t>2021-04-18T09:30:00Z</t>
  </si>
  <si>
    <t>2021-04-18T09:35:00Z</t>
  </si>
  <si>
    <t>2021-04-18T09:40:00Z</t>
  </si>
  <si>
    <t>2021-04-18T09:45:00Z</t>
  </si>
  <si>
    <t>2021-04-18T09:50:00Z</t>
  </si>
  <si>
    <t>2021-04-18T09:55:00Z</t>
  </si>
  <si>
    <t>2021-04-18T10:00:00Z</t>
  </si>
  <si>
    <t>2021-04-18T10:05:00Z</t>
  </si>
  <si>
    <t>2021-04-18T10:10:00Z</t>
  </si>
  <si>
    <t>2021-04-18T10:15:00Z</t>
  </si>
  <si>
    <t>2021-04-18T10:20:00Z</t>
  </si>
  <si>
    <t>2021-04-18T10:25:00Z</t>
  </si>
  <si>
    <t>2021-04-18T10:30:00Z</t>
  </si>
  <si>
    <t>2021-04-18T10:35:00Z</t>
  </si>
  <si>
    <t>2021-04-18T10:40:00Z</t>
  </si>
  <si>
    <t>2021-04-18T10:45:00Z</t>
  </si>
  <si>
    <t>2021-04-18T10:50:00Z</t>
  </si>
  <si>
    <t>2021-04-18T10:55:00Z</t>
  </si>
  <si>
    <t>2021-04-18T11:00:00Z</t>
  </si>
  <si>
    <t>2021-04-18T11:05:00Z</t>
  </si>
  <si>
    <t>2021-04-18T11:10:00Z</t>
  </si>
  <si>
    <t>2021-04-18T11:15:00Z</t>
  </si>
  <si>
    <t>2021-04-18T11:20:00Z</t>
  </si>
  <si>
    <t>2021-04-18T11:25:00Z</t>
  </si>
  <si>
    <t>2021-04-18T11:30:00Z</t>
  </si>
  <si>
    <t>2021-04-18T11:35:00Z</t>
  </si>
  <si>
    <t>2021-04-18T11:40:00Z</t>
  </si>
  <si>
    <t>2021-04-18T11:45:00Z</t>
  </si>
  <si>
    <t>2021-04-18T11:50:00Z</t>
  </si>
  <si>
    <t>2021-04-18T11:55:00Z</t>
  </si>
  <si>
    <t>2021-04-18T12:00:00Z</t>
  </si>
  <si>
    <t>2021-04-18T12:05:00Z</t>
  </si>
  <si>
    <t>2021-04-18T12:10:00Z</t>
  </si>
  <si>
    <t>2021-04-18T12:15:00Z</t>
  </si>
  <si>
    <t>2021-04-18T12:20:00Z</t>
  </si>
  <si>
    <t>2021-04-18T12:25:00Z</t>
  </si>
  <si>
    <t>2021-04-18T12:30:00Z</t>
  </si>
  <si>
    <t>2021-04-18T12:35:00Z</t>
  </si>
  <si>
    <t>2021-04-18T12:40:00Z</t>
  </si>
  <si>
    <t>2021-04-18T12:45:00Z</t>
  </si>
  <si>
    <t>2021-04-18T12:50:00Z</t>
  </si>
  <si>
    <t>2021-04-18T12:55:00Z</t>
  </si>
  <si>
    <t>2021-04-18T13:00:00Z</t>
  </si>
  <si>
    <t>2021-04-18T13:05:00Z</t>
  </si>
  <si>
    <t>2021-04-18T13:10:00Z</t>
  </si>
  <si>
    <t>2021-04-18T13:15:00Z</t>
  </si>
  <si>
    <t>2021-04-18T13:20:00Z</t>
  </si>
  <si>
    <t>2021-04-18T13:25:00Z</t>
  </si>
  <si>
    <t>2021-04-18T13:30:00Z</t>
  </si>
  <si>
    <t>2021-04-18T13:35:00Z</t>
  </si>
  <si>
    <t>2021-04-18T13:40:00Z</t>
  </si>
  <si>
    <t>2021-04-18T13:45:00Z</t>
  </si>
  <si>
    <t>2021-04-18T13:50:00Z</t>
  </si>
  <si>
    <t>2021-04-18T13:55:00Z</t>
  </si>
  <si>
    <t>2021-04-18T14:00:00Z</t>
  </si>
  <si>
    <t>2021-04-18T14:05:00Z</t>
  </si>
  <si>
    <t>2021-04-18T14:10:00Z</t>
  </si>
  <si>
    <t>2021-04-18T14:15:00Z</t>
  </si>
  <si>
    <t>2021-04-18T14:20:00Z</t>
  </si>
  <si>
    <t>2021-04-18T14:25:00Z</t>
  </si>
  <si>
    <t>2021-04-18T14:30:00Z</t>
  </si>
  <si>
    <t>2021-04-18T14:35:00Z</t>
  </si>
  <si>
    <t>2021-04-18T14:40:00Z</t>
  </si>
  <si>
    <t>2021-04-18T14:45:00Z</t>
  </si>
  <si>
    <t>2021-04-18T14:50:00Z</t>
  </si>
  <si>
    <t>2021-04-18T14:55:00Z</t>
  </si>
  <si>
    <t>2021-04-18T15:00:00Z</t>
  </si>
  <si>
    <t>2021-04-18T15:05:00Z</t>
  </si>
  <si>
    <t>2021-04-18T15:10:00Z</t>
  </si>
  <si>
    <t>2021-04-18T15:15:00Z</t>
  </si>
  <si>
    <t>2021-04-18T15:20:00Z</t>
  </si>
  <si>
    <t>2021-04-18T15:25:00Z</t>
  </si>
  <si>
    <t>2021-04-18T15:30:00Z</t>
  </si>
  <si>
    <t>2021-04-18T15:35:00Z</t>
  </si>
  <si>
    <t>2021-04-18T15:40:00Z</t>
  </si>
  <si>
    <t>2021-04-18T15:45:00Z</t>
  </si>
  <si>
    <t>2021-04-18T15:50:00Z</t>
  </si>
  <si>
    <t>2021-04-18T15:55:00Z</t>
  </si>
  <si>
    <t>2021-04-18T16:00:00Z</t>
  </si>
  <si>
    <t>2021-04-18T16:05:00Z</t>
  </si>
  <si>
    <t>2021-04-18T16:10:00Z</t>
  </si>
  <si>
    <t>2021-04-18T16:15:00Z</t>
  </si>
  <si>
    <t>2021-04-18T16:20:00Z</t>
  </si>
  <si>
    <t>2021-04-18T16:25:00Z</t>
  </si>
  <si>
    <t>2021-04-18T16:30:00Z</t>
  </si>
  <si>
    <t>2021-04-18T16:35:00Z</t>
  </si>
  <si>
    <t>2021-04-18T16:40:00Z</t>
  </si>
  <si>
    <t>2021-04-18T16:45:00Z</t>
  </si>
  <si>
    <t>2021-04-18T16:50:00Z</t>
  </si>
  <si>
    <t>2021-04-18T16:55:00Z</t>
  </si>
  <si>
    <t>2021-04-18T17:00:00Z</t>
  </si>
  <si>
    <t>2021-04-18T17:05:00Z</t>
  </si>
  <si>
    <t>2021-04-18T17:10:00Z</t>
  </si>
  <si>
    <t>2021-04-18T17:15:00Z</t>
  </si>
  <si>
    <t>2021-04-18T17:20:00Z</t>
  </si>
  <si>
    <t>2021-04-18T17:25:00Z</t>
  </si>
  <si>
    <t>2021-04-18T17:30:00Z</t>
  </si>
  <si>
    <t>2021-04-18T17:35:00Z</t>
  </si>
  <si>
    <t>2021-04-18T17:40:00Z</t>
  </si>
  <si>
    <t>2021-04-18T17:45:00Z</t>
  </si>
  <si>
    <t>2021-04-18T17:50:00Z</t>
  </si>
  <si>
    <t>2021-04-18T17:55:00Z</t>
  </si>
  <si>
    <t>2021-04-18T18:00:00Z</t>
  </si>
  <si>
    <t>2021-04-18T18:05:00Z</t>
  </si>
  <si>
    <t>2021-04-18T18:10:00Z</t>
  </si>
  <si>
    <t>2021-04-18T18:15:00Z</t>
  </si>
  <si>
    <t>2021-04-18T18:20:00Z</t>
  </si>
  <si>
    <t>2021-04-18T18:25:00Z</t>
  </si>
  <si>
    <t>2021-04-18T18:30:00Z</t>
  </si>
  <si>
    <t>2021-04-18T18:35:00Z</t>
  </si>
  <si>
    <t>2021-04-18T18:40:00Z</t>
  </si>
  <si>
    <t>2021-04-18T18:45:00Z</t>
  </si>
  <si>
    <t>2021-04-18T18:50:00Z</t>
  </si>
  <si>
    <t>2021-04-18T18:55:00Z</t>
  </si>
  <si>
    <t>2021-04-18T19:00:00Z</t>
  </si>
  <si>
    <t>2021-04-18T19:05:00Z</t>
  </si>
  <si>
    <t>2021-04-18T19:10:00Z</t>
  </si>
  <si>
    <t>2021-04-18T19:15:00Z</t>
  </si>
  <si>
    <t>2021-04-18T19:20:00Z</t>
  </si>
  <si>
    <t>2021-04-18T19:25:00Z</t>
  </si>
  <si>
    <t>2021-04-18T19:30:00Z</t>
  </si>
  <si>
    <t>2021-04-18T19:35:00Z</t>
  </si>
  <si>
    <t>2021-04-18T19:40:00Z</t>
  </si>
  <si>
    <t>2021-04-18T19:45:00Z</t>
  </si>
  <si>
    <t>2021-04-18T19:50:00Z</t>
  </si>
  <si>
    <t>2021-04-18T19:55:00Z</t>
  </si>
  <si>
    <t>2021-04-18T20:00:00Z</t>
  </si>
  <si>
    <t>2021-04-18T20:05:00Z</t>
  </si>
  <si>
    <t>2021-04-18T20:10:00Z</t>
  </si>
  <si>
    <t>2021-04-18T20:15:00Z</t>
  </si>
  <si>
    <t>2021-04-18T20:20:00Z</t>
  </si>
  <si>
    <t>2021-04-18T20:25:00Z</t>
  </si>
  <si>
    <t>2021-04-18T20:30:00Z</t>
  </si>
  <si>
    <t>2021-04-18T20:35:00Z</t>
  </si>
  <si>
    <t>2021-04-18T20:40:00Z</t>
  </si>
  <si>
    <t>2021-04-18T20:45:00Z</t>
  </si>
  <si>
    <t>2021-04-18T20:50:00Z</t>
  </si>
  <si>
    <t>2021-04-18T20:55:00Z</t>
  </si>
  <si>
    <t>2021-04-18T21:00:00Z</t>
  </si>
  <si>
    <t>2021-04-18T21:05:00Z</t>
  </si>
  <si>
    <t>2021-04-18T21:10:00Z</t>
  </si>
  <si>
    <t>2021-04-18T21:15:00Z</t>
  </si>
  <si>
    <t>2021-04-18T21:20:00Z</t>
  </si>
  <si>
    <t>2021-04-18T21:25:00Z</t>
  </si>
  <si>
    <t>2021-04-18T21:30:00Z</t>
  </si>
  <si>
    <t>2021-04-18T21:35:00Z</t>
  </si>
  <si>
    <t>2021-04-18T21:40:00Z</t>
  </si>
  <si>
    <t>2021-04-18T21:45:00Z</t>
  </si>
  <si>
    <t>2021-04-18T21:50:00Z</t>
  </si>
  <si>
    <t>2021-04-18T21:55:00Z</t>
  </si>
  <si>
    <t>2021-04-18T22:00:00Z</t>
  </si>
  <si>
    <t>2021-04-18T22:05:00Z</t>
  </si>
  <si>
    <t>2021-04-18T22:10:00Z</t>
  </si>
  <si>
    <t>2021-04-18T22:15:00Z</t>
  </si>
  <si>
    <t>2021-04-18T22:20:00Z</t>
  </si>
  <si>
    <t>2021-04-18T22:25:00Z</t>
  </si>
  <si>
    <t>2021-04-18T22:30:00Z</t>
  </si>
  <si>
    <t>2021-04-18T22:35:00Z</t>
  </si>
  <si>
    <t>2021-04-18T22:40:00Z</t>
  </si>
  <si>
    <t>2021-04-18T22:45:00Z</t>
  </si>
  <si>
    <t>2021-04-18T22:50:00Z</t>
  </si>
  <si>
    <t>2021-04-18T22:55:00Z</t>
  </si>
  <si>
    <t>2021-04-18T23:00:00Z</t>
  </si>
  <si>
    <t>2021-04-18T23:05:00Z</t>
  </si>
  <si>
    <t>2021-04-18T23:10:00Z</t>
  </si>
  <si>
    <t>2021-04-18T23:15:00Z</t>
  </si>
  <si>
    <t>2021-04-18T23:20:00Z</t>
  </si>
  <si>
    <t>2021-04-18T23:25:00Z</t>
  </si>
  <si>
    <t>2021-04-18T23:30:00Z</t>
  </si>
  <si>
    <t>2021-04-18T23:35:00Z</t>
  </si>
  <si>
    <t>2021-04-18T23:40:00Z</t>
  </si>
  <si>
    <t>2021-04-18T23:45:00Z</t>
  </si>
  <si>
    <t>2021-04-18T23:50:00Z</t>
  </si>
  <si>
    <t>2021-04-18T23:55:00Z</t>
  </si>
  <si>
    <t>2021-04-19T00:00:00Z</t>
  </si>
  <si>
    <t>2021-04-19T00:05:00Z</t>
  </si>
  <si>
    <t>2021-04-19T00:10:00Z</t>
  </si>
  <si>
    <t>2021-04-19T00:15:00Z</t>
  </si>
  <si>
    <t>2021-04-19T00:20:00Z</t>
  </si>
  <si>
    <t>2021-04-19T00:25:00Z</t>
  </si>
  <si>
    <t>2021-04-19T00:30:00Z</t>
  </si>
  <si>
    <t>2021-04-19T00:35:00Z</t>
  </si>
  <si>
    <t>2021-04-19T00:40:00Z</t>
  </si>
  <si>
    <t>2021-04-19T00:45:00Z</t>
  </si>
  <si>
    <t>2021-04-19T00:50:00Z</t>
  </si>
  <si>
    <t>2021-04-19T00:55:00Z</t>
  </si>
  <si>
    <t>2021-04-19T01:00:00Z</t>
  </si>
  <si>
    <t>2021-04-19T01:05:00Z</t>
  </si>
  <si>
    <t>2021-04-19T01:10:00Z</t>
  </si>
  <si>
    <t>2021-04-19T01:15:00Z</t>
  </si>
  <si>
    <t>2021-04-19T01:20:00Z</t>
  </si>
  <si>
    <t>2021-04-19T01:25:00Z</t>
  </si>
  <si>
    <t>2021-04-19T01:30:00Z</t>
  </si>
  <si>
    <t>2021-04-19T01:35:00Z</t>
  </si>
  <si>
    <t>2021-04-19T01:40:00Z</t>
  </si>
  <si>
    <t>2021-04-19T01:45:00Z</t>
  </si>
  <si>
    <t>2021-04-19T01:50:00Z</t>
  </si>
  <si>
    <t>2021-04-19T01:55:00Z</t>
  </si>
  <si>
    <t>2021-04-19T02:00:00Z</t>
  </si>
  <si>
    <t>2021-04-19T02:05:00Z</t>
  </si>
  <si>
    <t>2021-04-19T02:10:00Z</t>
  </si>
  <si>
    <t>2021-04-19T02:15:00Z</t>
  </si>
  <si>
    <t>2021-04-19T02:20:00Z</t>
  </si>
  <si>
    <t>2021-04-19T02:25:00Z</t>
  </si>
  <si>
    <t>2021-04-19T02:30:00Z</t>
  </si>
  <si>
    <t>2021-04-19T02:35:00Z</t>
  </si>
  <si>
    <t>2021-04-19T02:40:00Z</t>
  </si>
  <si>
    <t>2021-04-19T02:45:00Z</t>
  </si>
  <si>
    <t>2021-04-19T02:50:00Z</t>
  </si>
  <si>
    <t>2021-04-19T02:55:00Z</t>
  </si>
  <si>
    <t>2021-04-19T03:00:00Z</t>
  </si>
  <si>
    <t>2021-04-19T03:05:00Z</t>
  </si>
  <si>
    <t>2021-04-19T03:10:00Z</t>
  </si>
  <si>
    <t>2021-04-19T03:15:00Z</t>
  </si>
  <si>
    <t>2021-04-19T03:20:00Z</t>
  </si>
  <si>
    <t>2021-04-19T03:25:00Z</t>
  </si>
  <si>
    <t>2021-04-19T03:30:00Z</t>
  </si>
  <si>
    <t>2021-04-19T03:35:00Z</t>
  </si>
  <si>
    <t>2021-04-19T03:40:00Z</t>
  </si>
  <si>
    <t>2021-04-19T03:45:00Z</t>
  </si>
  <si>
    <t>2021-04-19T03:50:00Z</t>
  </si>
  <si>
    <t>2021-04-19T03:55:00Z</t>
  </si>
  <si>
    <t>2021-04-19T04:00:00Z</t>
  </si>
  <si>
    <t>2021-04-19T04:05:00Z</t>
  </si>
  <si>
    <t>2021-04-19T04:10:00Z</t>
  </si>
  <si>
    <t>2021-04-19T04:15:00Z</t>
  </si>
  <si>
    <t>2021-04-19T04:20:00Z</t>
  </si>
  <si>
    <t>2021-04-19T04:25:00Z</t>
  </si>
  <si>
    <t>2021-04-19T04:30:00Z</t>
  </si>
  <si>
    <t>2021-04-19T04:35:00Z</t>
  </si>
  <si>
    <t>2021-04-19T04:40:00Z</t>
  </si>
  <si>
    <t>2021-04-19T04:45:00Z</t>
  </si>
  <si>
    <t>2021-04-19T04:50:00Z</t>
  </si>
  <si>
    <t>2021-04-19T04:55:00Z</t>
  </si>
  <si>
    <t>2021-04-19T05:00:00Z</t>
  </si>
  <si>
    <t>2021-04-19T05:05:00Z</t>
  </si>
  <si>
    <t>2021-04-19T05:10:00Z</t>
  </si>
  <si>
    <t>2021-04-19T05:15:00Z</t>
  </si>
  <si>
    <t>2021-04-19T05:20:00Z</t>
  </si>
  <si>
    <t>2021-04-19T05:25:00Z</t>
  </si>
  <si>
    <t>2021-04-19T05:30:00Z</t>
  </si>
  <si>
    <t>2021-04-19T05:35:00Z</t>
  </si>
  <si>
    <t>2021-04-19T05:40:00Z</t>
  </si>
  <si>
    <t>2021-04-19T05:45:00Z</t>
  </si>
  <si>
    <t>2021-04-19T05:50:00Z</t>
  </si>
  <si>
    <t>2021-04-19T05:55:00Z</t>
  </si>
  <si>
    <t>2021-04-19T06:00:00Z</t>
  </si>
  <si>
    <t>2021-04-19T06:05:00Z</t>
  </si>
  <si>
    <t>2021-04-19T06:10:00Z</t>
  </si>
  <si>
    <t>2021-04-19T06:15:00Z</t>
  </si>
  <si>
    <t>2021-04-19T06:20:00Z</t>
  </si>
  <si>
    <t>2021-04-19T06:25:00Z</t>
  </si>
  <si>
    <t>2021-04-19T06:30:00Z</t>
  </si>
  <si>
    <t>2021-04-19T06:35:00Z</t>
  </si>
  <si>
    <t>2021-04-19T06:40:00Z</t>
  </si>
  <si>
    <t>2021-04-19T06:45:00Z</t>
  </si>
  <si>
    <t>2021-04-19T06:50:00Z</t>
  </si>
  <si>
    <t>2021-04-19T06:55:00Z</t>
  </si>
  <si>
    <t>2021-04-19T07:00:00Z</t>
  </si>
  <si>
    <t>2021-04-19T07:05:00Z</t>
  </si>
  <si>
    <t>2021-04-19T07:10:00Z</t>
  </si>
  <si>
    <t>2021-04-19T07:15:00Z</t>
  </si>
  <si>
    <t>2021-04-19T07:20:00Z</t>
  </si>
  <si>
    <t>2021-04-19T07:25:00Z</t>
  </si>
  <si>
    <t>2021-04-19T07:30:00Z</t>
  </si>
  <si>
    <t>2021-04-19T07:35:00Z</t>
  </si>
  <si>
    <t>2021-04-19T07:40:00Z</t>
  </si>
  <si>
    <t>2021-04-19T07:45:00Z</t>
  </si>
  <si>
    <t>2021-04-19T07:50:00Z</t>
  </si>
  <si>
    <t>2021-04-19T07:55:00Z</t>
  </si>
  <si>
    <t>2021-04-19T08:00:00Z</t>
  </si>
  <si>
    <t>2021-04-19T08:05:00Z</t>
  </si>
  <si>
    <t>2021-04-19T08:10:00Z</t>
  </si>
  <si>
    <t>2021-04-19T08:15:00Z</t>
  </si>
  <si>
    <t>2021-04-19T08:20:00Z</t>
  </si>
  <si>
    <t>2021-04-19T08:25:00Z</t>
  </si>
  <si>
    <t>2021-04-19T08:30:00Z</t>
  </si>
  <si>
    <t>2021-04-19T08:35:00Z</t>
  </si>
  <si>
    <t>2021-04-19T08:40:00Z</t>
  </si>
  <si>
    <t>2021-04-19T08:45:00Z</t>
  </si>
  <si>
    <t>2021-04-19T08:50:00Z</t>
  </si>
  <si>
    <t>2021-04-19T08:55:00Z</t>
  </si>
  <si>
    <t>2021-04-19T09:00:00Z</t>
  </si>
  <si>
    <t>2021-04-19T09:05:00Z</t>
  </si>
  <si>
    <t>2021-04-19T09:10:00Z</t>
  </si>
  <si>
    <t>2021-04-19T09:15:00Z</t>
  </si>
  <si>
    <t>2021-04-19T09:20:00Z</t>
  </si>
  <si>
    <t>2021-04-19T09:25:00Z</t>
  </si>
  <si>
    <t>2021-04-19T09:30:00Z</t>
  </si>
  <si>
    <t>2021-04-19T09:35:00Z</t>
  </si>
  <si>
    <t>2021-04-19T09:40:00Z</t>
  </si>
  <si>
    <t>2021-04-19T09:45:00Z</t>
  </si>
  <si>
    <t>2021-04-19T09:50:00Z</t>
  </si>
  <si>
    <t>2021-04-19T09:55:00Z</t>
  </si>
  <si>
    <t>2021-04-19T10:00:00Z</t>
  </si>
  <si>
    <t>2021-04-19T10:05:00Z</t>
  </si>
  <si>
    <t>2021-04-19T10:10:00Z</t>
  </si>
  <si>
    <t>2021-04-19T10:15:00Z</t>
  </si>
  <si>
    <t>2021-04-19T10:20:00Z</t>
  </si>
  <si>
    <t>2021-04-19T10:25:00Z</t>
  </si>
  <si>
    <t>2021-04-19T10:30:00Z</t>
  </si>
  <si>
    <t>2021-04-19T10:35:00Z</t>
  </si>
  <si>
    <t>2021-04-19T10:40:00Z</t>
  </si>
  <si>
    <t>2021-04-19T10:45:00Z</t>
  </si>
  <si>
    <t>2021-04-19T10:50:00Z</t>
  </si>
  <si>
    <t>2021-04-19T10:55:00Z</t>
  </si>
  <si>
    <t>2021-04-19T11:00:00Z</t>
  </si>
  <si>
    <t>2021-04-19T11:05:00Z</t>
  </si>
  <si>
    <t>2021-04-19T11:10:00Z</t>
  </si>
  <si>
    <t>2021-04-19T11:15:00Z</t>
  </si>
  <si>
    <t>2021-04-19T11:20:00Z</t>
  </si>
  <si>
    <t>2021-04-19T11:25:00Z</t>
  </si>
  <si>
    <t>2021-04-19T11:30:00Z</t>
  </si>
  <si>
    <t>2021-04-19T11:35:00Z</t>
  </si>
  <si>
    <t>2021-04-19T11:40:00Z</t>
  </si>
  <si>
    <t>2021-04-19T11:45:00Z</t>
  </si>
  <si>
    <t>2021-04-19T11:50:00Z</t>
  </si>
  <si>
    <t>2021-04-19T11:55:00Z</t>
  </si>
  <si>
    <t>2021-04-19T12:00:00Z</t>
  </si>
  <si>
    <t>2021-04-19T12:05:00Z</t>
  </si>
  <si>
    <t>2021-04-19T12:10:00Z</t>
  </si>
  <si>
    <t>2021-04-19T12:15:00Z</t>
  </si>
  <si>
    <t>2021-04-19T12:20:00Z</t>
  </si>
  <si>
    <t>2021-04-19T12:25:00Z</t>
  </si>
  <si>
    <t>2021-04-19T12:30:00Z</t>
  </si>
  <si>
    <t>2021-04-19T12:35:00Z</t>
  </si>
  <si>
    <t>2021-04-19T12:40:00Z</t>
  </si>
  <si>
    <t>2021-04-19T12:45:00Z</t>
  </si>
  <si>
    <t>2021-04-19T12:50:00Z</t>
  </si>
  <si>
    <t>2021-04-19T12:55:00Z</t>
  </si>
  <si>
    <t>2021-04-19T13:00:00Z</t>
  </si>
  <si>
    <t>2021-04-19T13:05:00Z</t>
  </si>
  <si>
    <t>2021-04-19T13:10:00Z</t>
  </si>
  <si>
    <t>2021-04-19T13:15:00Z</t>
  </si>
  <si>
    <t>2021-04-19T13:20:00Z</t>
  </si>
  <si>
    <t>2021-04-19T13:25:00Z</t>
  </si>
  <si>
    <t>2021-04-19T13:30:00Z</t>
  </si>
  <si>
    <t>2021-04-19T13:35:00Z</t>
  </si>
  <si>
    <t>2021-04-19T13:40:00Z</t>
  </si>
  <si>
    <t>2021-04-19T13:45:00Z</t>
  </si>
  <si>
    <t>2021-04-19T13:50:00Z</t>
  </si>
  <si>
    <t>2021-04-19T13:55:00Z</t>
  </si>
  <si>
    <t>2021-04-19T14:00:00Z</t>
  </si>
  <si>
    <t>2021-04-19T14:05:00Z</t>
  </si>
  <si>
    <t>2021-04-19T14:10:00Z</t>
  </si>
  <si>
    <t>2021-04-19T14:15:00Z</t>
  </si>
  <si>
    <t>2021-04-19T14:20:00Z</t>
  </si>
  <si>
    <t>2021-04-19T14:25:00Z</t>
  </si>
  <si>
    <t>2021-04-19T14:30:00Z</t>
  </si>
  <si>
    <t>2021-04-19T14:35:00Z</t>
  </si>
  <si>
    <t>2021-04-19T14:40:00Z</t>
  </si>
  <si>
    <t>2021-04-19T14:45:00Z</t>
  </si>
  <si>
    <t>2021-04-19T14:50:00Z</t>
  </si>
  <si>
    <t>2021-04-19T14:55:00Z</t>
  </si>
  <si>
    <t>2021-04-19T15:00:00Z</t>
  </si>
  <si>
    <t>2021-04-19T15:05:00Z</t>
  </si>
  <si>
    <t>2021-04-19T15:10:00Z</t>
  </si>
  <si>
    <t>2021-04-19T15:15:00Z</t>
  </si>
  <si>
    <t>2021-04-19T15:20:00Z</t>
  </si>
  <si>
    <t>2021-04-19T15:25:00Z</t>
  </si>
  <si>
    <t>2021-04-19T15:30:00Z</t>
  </si>
  <si>
    <t>2021-04-19T15:35:00Z</t>
  </si>
  <si>
    <t>2021-04-19T15:40:00Z</t>
  </si>
  <si>
    <t>2021-04-19T15:45:00Z</t>
  </si>
  <si>
    <t>2021-04-19T15:50:00Z</t>
  </si>
  <si>
    <t>2021-04-19T15:55:00Z</t>
  </si>
  <si>
    <t>2021-04-19T16:00:00Z</t>
  </si>
  <si>
    <t>2021-04-19T16:05:00Z</t>
  </si>
  <si>
    <t>2021-04-19T16:10:00Z</t>
  </si>
  <si>
    <t>2021-04-19T16:15:00Z</t>
  </si>
  <si>
    <t>2021-04-19T16:20:00Z</t>
  </si>
  <si>
    <t>2021-04-19T16:25:00Z</t>
  </si>
  <si>
    <t>2021-04-19T16:30:00Z</t>
  </si>
  <si>
    <t>2021-04-19T16:35:00Z</t>
  </si>
  <si>
    <t>2021-04-19T16:40:00Z</t>
  </si>
  <si>
    <t>2021-04-19T16:45:00Z</t>
  </si>
  <si>
    <t>2021-04-19T16:50:00Z</t>
  </si>
  <si>
    <t>2021-04-19T16:55:00Z</t>
  </si>
  <si>
    <t>2021-04-19T17:00:00Z</t>
  </si>
  <si>
    <t>2021-04-19T17:05:00Z</t>
  </si>
  <si>
    <t>2021-04-19T17:10:00Z</t>
  </si>
  <si>
    <t>2021-04-19T17:15:00Z</t>
  </si>
  <si>
    <t>2021-04-19T17:20:00Z</t>
  </si>
  <si>
    <t>2021-04-19T17:25:00Z</t>
  </si>
  <si>
    <t>2021-04-19T17:30:00Z</t>
  </si>
  <si>
    <t>2021-04-19T17:35:00Z</t>
  </si>
  <si>
    <t>2021-04-19T17:40:00Z</t>
  </si>
  <si>
    <t>2021-04-19T17:45:00Z</t>
  </si>
  <si>
    <t>2021-04-19T17:50:00Z</t>
  </si>
  <si>
    <t>2021-04-19T17:55:00Z</t>
  </si>
  <si>
    <t>2021-04-19T18:00:00Z</t>
  </si>
  <si>
    <t>2021-04-19T18:05:00Z</t>
  </si>
  <si>
    <t>2021-04-19T18:10:00Z</t>
  </si>
  <si>
    <t>2021-04-19T18:15:00Z</t>
  </si>
  <si>
    <t>2021-04-19T18:20:00Z</t>
  </si>
  <si>
    <t>2021-04-19T18:25:00Z</t>
  </si>
  <si>
    <t>2021-04-19T18:30:00Z</t>
  </si>
  <si>
    <t>2021-04-19T18:35:00Z</t>
  </si>
  <si>
    <t>2021-04-19T18:40:00Z</t>
  </si>
  <si>
    <t>2021-04-19T18:45:00Z</t>
  </si>
  <si>
    <t>2021-04-19T18:50:00Z</t>
  </si>
  <si>
    <t>2021-04-19T18:55:00Z</t>
  </si>
  <si>
    <t>2021-04-19T19:00:00Z</t>
  </si>
  <si>
    <t>2021-04-19T19:05:00Z</t>
  </si>
  <si>
    <t>2021-04-19T19:10:00Z</t>
  </si>
  <si>
    <t>2021-04-19T19:15:00Z</t>
  </si>
  <si>
    <t>2021-04-19T19:20:00Z</t>
  </si>
  <si>
    <t>2021-04-19T19:25:00Z</t>
  </si>
  <si>
    <t>2021-04-19T19:30:00Z</t>
  </si>
  <si>
    <t>2021-04-19T19:35:00Z</t>
  </si>
  <si>
    <t>2021-04-19T19:40:00Z</t>
  </si>
  <si>
    <t>2021-04-19T19:45:00Z</t>
  </si>
  <si>
    <t>2021-04-19T19:50:00Z</t>
  </si>
  <si>
    <t>2021-04-19T19:55:00Z</t>
  </si>
  <si>
    <t>2021-04-19T20:00:00Z</t>
  </si>
  <si>
    <t>2021-04-19T20:05:00Z</t>
  </si>
  <si>
    <t>2021-04-19T20:10:00Z</t>
  </si>
  <si>
    <t>2021-04-19T20:15:00Z</t>
  </si>
  <si>
    <t>2021-04-19T20:20:00Z</t>
  </si>
  <si>
    <t>2021-04-19T20:25:00Z</t>
  </si>
  <si>
    <t>2021-04-19T20:30:00Z</t>
  </si>
  <si>
    <t>2021-04-19T20:35:00Z</t>
  </si>
  <si>
    <t>2021-04-19T20:40:00Z</t>
  </si>
  <si>
    <t>2021-04-19T20:45:00Z</t>
  </si>
  <si>
    <t>2021-04-19T20:50:00Z</t>
  </si>
  <si>
    <t>2021-04-19T20:55:00Z</t>
  </si>
  <si>
    <t>2021-04-19T21:00:00Z</t>
  </si>
  <si>
    <t>2021-04-19T21:05:00Z</t>
  </si>
  <si>
    <t>2021-04-19T21:10:00Z</t>
  </si>
  <si>
    <t>2021-04-19T21:15:00Z</t>
  </si>
  <si>
    <t>2021-04-19T21:20:00Z</t>
  </si>
  <si>
    <t>2021-04-19T21:25:00Z</t>
  </si>
  <si>
    <t>2021-04-19T21:30:00Z</t>
  </si>
  <si>
    <t>2021-04-19T21:35:00Z</t>
  </si>
  <si>
    <t>2021-04-19T21:40:00Z</t>
  </si>
  <si>
    <t>2021-04-19T21:45:00Z</t>
  </si>
  <si>
    <t>2021-04-19T21:50:00Z</t>
  </si>
  <si>
    <t>2021-04-19T21:55:00Z</t>
  </si>
  <si>
    <t>2021-04-19T22:00:00Z</t>
  </si>
  <si>
    <t>2021-04-19T22:05:00Z</t>
  </si>
  <si>
    <t>2021-04-19T22:10:00Z</t>
  </si>
  <si>
    <t>2021-04-19T22:15:00Z</t>
  </si>
  <si>
    <t>2021-04-19T22:20:00Z</t>
  </si>
  <si>
    <t>2021-04-19T22:25:00Z</t>
  </si>
  <si>
    <t>pp1</t>
  </si>
  <si>
    <t>pp2</t>
  </si>
  <si>
    <t>pp3</t>
  </si>
  <si>
    <t>action</t>
  </si>
  <si>
    <t>shares</t>
  </si>
  <si>
    <t>value</t>
  </si>
  <si>
    <t>hold</t>
  </si>
  <si>
    <t>Box</t>
  </si>
  <si>
    <t>Buy</t>
  </si>
  <si>
    <t>Hold</t>
  </si>
  <si>
    <t>Sell</t>
  </si>
  <si>
    <t>box</t>
  </si>
  <si>
    <t>buys</t>
  </si>
  <si>
    <t>holds</t>
  </si>
  <si>
    <t>sells</t>
  </si>
  <si>
    <t>rand</t>
  </si>
  <si>
    <t>action?</t>
  </si>
  <si>
    <t>sell</t>
  </si>
  <si>
    <t>buy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</si>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</sst>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[$-409]m/d/yy\ h:mm\ AM/PM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44" fontId="0" fillId="0" borderId="0" xfId="2" applyFont="1"/>
    <xf numFmtId="43" fontId="0" fillId="0" borderId="0" xfId="1" applyFont="1"/>
    <xf numFmtId="0" fontId="0" fillId="0" borderId="0" xfId="0" quotePrefix="1"/>
    <xf numFmtId="0" fontId="0" fillId="33" borderId="0" xfId="0" applyFill="1"/>
    <xf numFmtId="0" fontId="0" fillId="34" borderId="0" xfId="0" applyFill="1"/>
    <xf numFmtId="0" fontId="0" fillId="35" borderId="0" xfId="0" applyFill="1"/>
    <xf numFmtId="9" fontId="0" fillId="0" borderId="0" xfId="44" applyFont="1"/>
    <xf numFmtId="166" fontId="0" fillId="0" borderId="0" xfId="0" applyNumberFormat="1"/>
    <xf numFmtId="166" fontId="0" fillId="33" borderId="0" xfId="0" applyNumberFormat="1" applyFill="1"/>
    <xf numFmtId="166" fontId="0" fillId="35" borderId="0" xfId="0" applyNumberFormat="1" applyFill="1"/>
    <xf numFmtId="166" fontId="0" fillId="34" borderId="0" xfId="0" applyNumberFormat="1" applyFill="1"/>
  </cellXfs>
  <cellStyles count="45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Currency" xfId="2" builtinId="4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44" builtinId="5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doge_1minute_week_24_7!$W$1</c:f>
              <c:strCache>
                <c:ptCount val="1"/>
                <c:pt idx="0">
                  <c:v>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doge_1minute_week_24_7!$W$2:$W$2017</c:f>
              <c:numCache>
                <c:formatCode>_("$"* #,##0.00_);_("$"* \(#,##0.00\);_("$"* "-"??_);_(@_)</c:formatCode>
                <c:ptCount val="2016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17.93589378283669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72-470F-A615-3F4A58A68C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5864824"/>
        <c:axId val="345866464"/>
      </c:lineChart>
      <c:catAx>
        <c:axId val="3458648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866464"/>
        <c:crosses val="autoZero"/>
        <c:auto val="1"/>
        <c:lblAlgn val="ctr"/>
        <c:lblOffset val="100"/>
        <c:noMultiLvlLbl val="0"/>
      </c:catAx>
      <c:valAx>
        <c:axId val="34586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864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0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4223" cy="629759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021"/>
  <sheetViews>
    <sheetView tabSelected="1" topLeftCell="G1" workbookViewId="0">
      <selection activeCell="N5" sqref="N5"/>
    </sheetView>
  </sheetViews>
  <sheetFormatPr defaultRowHeight="15" x14ac:dyDescent="0.25"/>
  <cols>
    <col min="2" max="2" width="19.85546875" style="8" bestFit="1" customWidth="1"/>
    <col min="3" max="3" width="19.85546875" style="8" customWidth="1"/>
    <col min="12" max="12" width="9.140625" customWidth="1"/>
    <col min="22" max="22" width="9.5703125" bestFit="1" customWidth="1"/>
  </cols>
  <sheetData>
    <row r="1" spans="1:45" x14ac:dyDescent="0.25">
      <c r="B1" s="8" t="s">
        <v>0</v>
      </c>
      <c r="C1" s="8" t="s">
        <v>2046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2027</v>
      </c>
      <c r="M1" t="s">
        <v>2028</v>
      </c>
      <c r="N1" t="s">
        <v>2029</v>
      </c>
      <c r="O1" t="s">
        <v>2030</v>
      </c>
      <c r="P1" t="s">
        <v>2038</v>
      </c>
      <c r="Q1" t="s">
        <v>2039</v>
      </c>
      <c r="R1" t="s">
        <v>2040</v>
      </c>
      <c r="S1" t="s">
        <v>2041</v>
      </c>
      <c r="T1" t="s">
        <v>2042</v>
      </c>
      <c r="U1" t="s">
        <v>2043</v>
      </c>
      <c r="V1" s="2" t="s">
        <v>2031</v>
      </c>
      <c r="W1" s="1" t="s">
        <v>2032</v>
      </c>
      <c r="Y1" t="s">
        <v>2034</v>
      </c>
      <c r="Z1" t="s">
        <v>2035</v>
      </c>
      <c r="AA1" t="s">
        <v>2036</v>
      </c>
      <c r="AB1" t="s">
        <v>2037</v>
      </c>
      <c r="AC1" t="s">
        <v>2035</v>
      </c>
      <c r="AD1" t="s">
        <v>2036</v>
      </c>
      <c r="AE1" t="s">
        <v>2037</v>
      </c>
      <c r="AG1" t="s">
        <v>2034</v>
      </c>
      <c r="AH1" t="s">
        <v>2035</v>
      </c>
      <c r="AI1" t="s">
        <v>2036</v>
      </c>
      <c r="AJ1" t="s">
        <v>2037</v>
      </c>
      <c r="AK1" t="s">
        <v>2035</v>
      </c>
      <c r="AL1" t="s">
        <v>2036</v>
      </c>
      <c r="AM1" t="s">
        <v>2037</v>
      </c>
      <c r="AN1" t="s">
        <v>2035</v>
      </c>
      <c r="AO1" t="s">
        <v>2036</v>
      </c>
      <c r="AP1" t="s">
        <v>2037</v>
      </c>
      <c r="AQ1" t="s">
        <v>2035</v>
      </c>
      <c r="AR1" t="s">
        <v>2036</v>
      </c>
      <c r="AS1" t="s">
        <v>2037</v>
      </c>
    </row>
    <row r="2" spans="1:45" x14ac:dyDescent="0.25">
      <c r="A2">
        <v>0</v>
      </c>
      <c r="B2" s="8" t="s">
        <v>9</v>
      </c>
      <c r="C2" s="8" t="str">
        <f>LEFT(B2,10)&amp;" "&amp;MID(B2,12,8)</f>
        <v>2021-04-12 22:30:00</v>
      </c>
      <c r="D2">
        <v>0.41378599999999999</v>
      </c>
      <c r="E2">
        <f ca="1">OFFSET($D$2,2015-A2,0)</f>
        <v>7.1759000000000003E-2</v>
      </c>
      <c r="F2">
        <v>7.2064000000000003E-2</v>
      </c>
      <c r="G2">
        <v>7.0485999999999993E-2</v>
      </c>
      <c r="H2">
        <v>0</v>
      </c>
      <c r="I2" t="s">
        <v>10</v>
      </c>
      <c r="J2" t="b">
        <v>0</v>
      </c>
      <c r="K2" t="s">
        <v>11</v>
      </c>
      <c r="V2" s="2"/>
      <c r="W2" s="1">
        <v>100</v>
      </c>
      <c r="X2" s="3"/>
      <c r="Y2">
        <v>1</v>
      </c>
      <c r="Z2">
        <f>COUNTIF(Q:Q,$Y2)</f>
        <v>4</v>
      </c>
      <c r="AA2">
        <f>COUNTIF(R:R,$Y2)</f>
        <v>4</v>
      </c>
      <c r="AB2">
        <f>COUNTIF(S:S,$Y2)</f>
        <v>0</v>
      </c>
      <c r="AC2" s="7">
        <f>IF(SUM($Z2:$AB2)=0,"-",Z2/SUM($Z2:$AB2))</f>
        <v>0.5</v>
      </c>
      <c r="AD2" s="7">
        <f t="shared" ref="AD2:AE2" si="0">IF(SUM($Z2:$AB2)=0,"-",AA2/SUM($Z2:$AB2))</f>
        <v>0.5</v>
      </c>
      <c r="AE2" s="7">
        <f t="shared" si="0"/>
        <v>0</v>
      </c>
      <c r="AG2">
        <v>1</v>
      </c>
      <c r="AH2">
        <v>322</v>
      </c>
      <c r="AI2">
        <v>298</v>
      </c>
      <c r="AJ2">
        <v>0</v>
      </c>
      <c r="AK2">
        <v>314</v>
      </c>
      <c r="AL2">
        <v>318</v>
      </c>
      <c r="AM2">
        <v>0</v>
      </c>
      <c r="AN2">
        <f>AH2+AK2</f>
        <v>636</v>
      </c>
      <c r="AO2">
        <f t="shared" ref="AO2:AP2" si="1">AI2+AL2</f>
        <v>616</v>
      </c>
      <c r="AP2">
        <f t="shared" si="1"/>
        <v>0</v>
      </c>
      <c r="AQ2" s="7">
        <f>IF(SUM($AN2:$AP2)=0,"-",AN2/SUM($AN2:$AP2))</f>
        <v>0.50798722044728439</v>
      </c>
      <c r="AR2" s="7">
        <f t="shared" ref="AR2:AS2" si="2">IF(SUM($AN2:$AP2)=0,"-",AO2/SUM($AN2:$AP2))</f>
        <v>0.49201277955271566</v>
      </c>
      <c r="AS2" s="7">
        <f t="shared" si="2"/>
        <v>0</v>
      </c>
    </row>
    <row r="3" spans="1:45" x14ac:dyDescent="0.25">
      <c r="A3">
        <v>1</v>
      </c>
      <c r="B3" s="8" t="s">
        <v>12</v>
      </c>
      <c r="C3" s="8" t="str">
        <f t="shared" ref="C3:C66" si="3">LEFT(B3,10)&amp;" "&amp;MID(B3,12,8)</f>
        <v>2021-04-12 22:35:00</v>
      </c>
      <c r="D3">
        <v>0.41840100000000002</v>
      </c>
      <c r="E3">
        <f t="shared" ref="E3:E66" ca="1" si="4">OFFSET($D$2,2015-A3,0)</f>
        <v>7.1592000000000003E-2</v>
      </c>
      <c r="F3">
        <v>7.2419999999999998E-2</v>
      </c>
      <c r="G3">
        <v>7.0759000000000002E-2</v>
      </c>
      <c r="H3">
        <v>0</v>
      </c>
      <c r="I3" t="s">
        <v>10</v>
      </c>
      <c r="J3" t="b">
        <v>0</v>
      </c>
      <c r="K3" t="s">
        <v>11</v>
      </c>
      <c r="L3">
        <f>(D3-D2)/(C3-C2)/D3</f>
        <v>3.1766654506988501</v>
      </c>
      <c r="O3" t="s">
        <v>2033</v>
      </c>
      <c r="V3" s="2">
        <f>IF(AND(U3="buy",W2&lt;&gt;0),W2/$D3,IF(U3="sell",0,V2))</f>
        <v>0</v>
      </c>
      <c r="W3" s="1">
        <f>IF(AND(U3="sell",V2&lt;&gt;0),V2*$D3,IF(U3="buy",0,W2))</f>
        <v>100</v>
      </c>
      <c r="X3" s="3"/>
      <c r="Y3">
        <v>2</v>
      </c>
      <c r="Z3">
        <f>COUNTIF(Q:Q,$Y3)</f>
        <v>2</v>
      </c>
      <c r="AA3">
        <f>COUNTIF(R:R,$Y3)</f>
        <v>1</v>
      </c>
      <c r="AB3">
        <f>COUNTIF(S:S,$Y3)</f>
        <v>0</v>
      </c>
      <c r="AC3" s="7">
        <f>IF(SUM($Z3:$AB3)=0,"-",Z3/SUM($Z3:$AB3))</f>
        <v>0.66666666666666663</v>
      </c>
      <c r="AD3" s="7">
        <f>IF(SUM($Z3:$AB3)=0,"-",AA3/SUM($Z3:$AB3))</f>
        <v>0.33333333333333331</v>
      </c>
      <c r="AE3" s="7">
        <f>IF(SUM($Z3:$AB3)=0,"-",AB3/SUM($Z3:$AB3))</f>
        <v>0</v>
      </c>
      <c r="AG3">
        <v>2</v>
      </c>
      <c r="AH3">
        <v>94</v>
      </c>
      <c r="AI3">
        <v>59</v>
      </c>
      <c r="AJ3">
        <v>0</v>
      </c>
      <c r="AK3">
        <v>76</v>
      </c>
      <c r="AL3">
        <v>63</v>
      </c>
      <c r="AM3">
        <v>0</v>
      </c>
      <c r="AN3">
        <f t="shared" ref="AN3:AN9" si="5">AH3+AK3</f>
        <v>170</v>
      </c>
      <c r="AO3">
        <f t="shared" ref="AO3:AO9" si="6">AI3+AL3</f>
        <v>122</v>
      </c>
      <c r="AP3">
        <f t="shared" ref="AP3:AP9" si="7">AJ3+AM3</f>
        <v>0</v>
      </c>
      <c r="AQ3" s="7">
        <f>IF(SUM($AN3:$AP3)=0,"-",AN3/SUM($AN3:$AP3))</f>
        <v>0.5821917808219178</v>
      </c>
      <c r="AR3" s="7">
        <f>IF(SUM($AN3:$AP3)=0,"-",AO3/SUM($AN3:$AP3))</f>
        <v>0.4178082191780822</v>
      </c>
      <c r="AS3" s="7">
        <f>IF(SUM($AN3:$AP3)=0,"-",AP3/SUM($AN3:$AP3))</f>
        <v>0</v>
      </c>
    </row>
    <row r="4" spans="1:45" x14ac:dyDescent="0.25">
      <c r="A4">
        <v>2</v>
      </c>
      <c r="B4" s="8" t="s">
        <v>13</v>
      </c>
      <c r="C4" s="8" t="str">
        <f t="shared" si="3"/>
        <v>2021-04-12 22:40:00</v>
      </c>
      <c r="D4">
        <v>0.40004000000000001</v>
      </c>
      <c r="E4">
        <f t="shared" ca="1" si="4"/>
        <v>7.1607000000000004E-2</v>
      </c>
      <c r="F4">
        <v>7.2499999999999995E-2</v>
      </c>
      <c r="G4">
        <v>7.0607000000000003E-2</v>
      </c>
      <c r="H4">
        <v>0</v>
      </c>
      <c r="I4" t="s">
        <v>10</v>
      </c>
      <c r="J4" t="b">
        <v>0</v>
      </c>
      <c r="K4" t="s">
        <v>11</v>
      </c>
      <c r="L4">
        <f t="shared" ref="L4:L67" si="8">(D4-D3)/(C4-C3)/D4</f>
        <v>-13.21859812479752</v>
      </c>
      <c r="M4">
        <f>L4-L3</f>
        <v>-16.395263575496369</v>
      </c>
      <c r="O4" t="s">
        <v>2045</v>
      </c>
      <c r="V4" s="2">
        <f t="shared" ref="V4:V67" si="9">IF(AND(U4="buy",W3&lt;&gt;0),W3/$D4,IF(U4="sell",0,V3))</f>
        <v>0</v>
      </c>
      <c r="W4" s="1">
        <f t="shared" ref="W4:W67" si="10">IF(AND(U4="sell",V3&lt;&gt;0),V3*$D4,IF(U4="buy",0,W3))</f>
        <v>100</v>
      </c>
      <c r="X4" s="3"/>
      <c r="Y4">
        <v>3</v>
      </c>
      <c r="Z4">
        <f>COUNTIF(Q:Q,$Y4)</f>
        <v>0</v>
      </c>
      <c r="AA4">
        <f>COUNTIF(R:R,$Y4)</f>
        <v>0</v>
      </c>
      <c r="AB4">
        <f>COUNTIF(S:S,$Y4)</f>
        <v>0</v>
      </c>
      <c r="AC4" s="7" t="str">
        <f>IF(SUM($Z4:$AB4)=0,"-",Z4/SUM($Z4:$AB4))</f>
        <v>-</v>
      </c>
      <c r="AD4" s="7" t="str">
        <f>IF(SUM($Z4:$AB4)=0,"-",AA4/SUM($Z4:$AB4))</f>
        <v>-</v>
      </c>
      <c r="AE4" s="7" t="str">
        <f>IF(SUM($Z4:$AB4)=0,"-",AB4/SUM($Z4:$AB4))</f>
        <v>-</v>
      </c>
      <c r="AG4">
        <v>3</v>
      </c>
      <c r="AH4">
        <v>8</v>
      </c>
      <c r="AI4">
        <v>15</v>
      </c>
      <c r="AJ4">
        <v>0</v>
      </c>
      <c r="AK4">
        <v>9</v>
      </c>
      <c r="AL4">
        <v>14</v>
      </c>
      <c r="AM4">
        <v>0</v>
      </c>
      <c r="AN4">
        <f t="shared" si="5"/>
        <v>17</v>
      </c>
      <c r="AO4">
        <f t="shared" si="6"/>
        <v>29</v>
      </c>
      <c r="AP4">
        <f t="shared" si="7"/>
        <v>0</v>
      </c>
      <c r="AQ4" s="7">
        <f>IF(SUM($AN4:$AP4)=0,"-",AN4/SUM($AN4:$AP4))</f>
        <v>0.36956521739130432</v>
      </c>
      <c r="AR4" s="7">
        <f>IF(SUM($AN4:$AP4)=0,"-",AO4/SUM($AN4:$AP4))</f>
        <v>0.63043478260869568</v>
      </c>
      <c r="AS4" s="7">
        <f>IF(SUM($AN4:$AP4)=0,"-",AP4/SUM($AN4:$AP4))</f>
        <v>0</v>
      </c>
    </row>
    <row r="5" spans="1:45" x14ac:dyDescent="0.25">
      <c r="A5">
        <v>3</v>
      </c>
      <c r="B5" s="8" t="s">
        <v>14</v>
      </c>
      <c r="C5" s="8" t="str">
        <f t="shared" si="3"/>
        <v>2021-04-12 22:45:00</v>
      </c>
      <c r="D5">
        <v>0.400086</v>
      </c>
      <c r="E5">
        <f t="shared" ca="1" si="4"/>
        <v>7.1772000000000002E-2</v>
      </c>
      <c r="F5">
        <v>7.2387000000000007E-2</v>
      </c>
      <c r="G5">
        <v>7.0753999999999997E-2</v>
      </c>
      <c r="H5">
        <v>0</v>
      </c>
      <c r="I5" t="s">
        <v>10</v>
      </c>
      <c r="J5" t="b">
        <v>0</v>
      </c>
      <c r="K5" t="s">
        <v>11</v>
      </c>
      <c r="L5">
        <f t="shared" si="8"/>
        <v>3.3112880761474846E-2</v>
      </c>
      <c r="M5">
        <f t="shared" ref="M5:N68" si="11">L5-L4</f>
        <v>13.251711005558995</v>
      </c>
      <c r="N5">
        <f>M5-M4</f>
        <v>29.646974581055364</v>
      </c>
      <c r="O5" t="str">
        <f t="shared" ref="O5:O21" si="12">IF(D5=MIN(D4:D6),"buy",IF(D5=MAX(D4:D6),"sell","hold"))</f>
        <v>sell</v>
      </c>
      <c r="P5">
        <f t="shared" ref="P5:P68" si="13">9*IF((L5-MIN($L:$L))/(MAX($L:$L)-MIN($L:$L))&lt;1/3,0,IF((L5-MIN($L:$L))/(MAX($L:$L)-MIN($L:$L))&lt;2/3,1,2))+3*IF((M5-MIN($M:$M))/(MAX($M:$M)-MIN($M:$M))&lt;1/3,0,IF((M5-MIN($M:$M))/(MAX($M:$M)-MIN($M:$M))&lt;2/3,1,2))+IF((N5-MIN($N:$N))/(MAX($N:$N)-MIN($N:$N))&lt;1/3,0,IF((N5-MIN($N:$N))/(MAX($N:$N)-MIN($N:$N))&lt;2/3,1,2))+1</f>
        <v>14</v>
      </c>
      <c r="Q5" t="str">
        <f>IF($O5="buy",$P5,"")</f>
        <v/>
      </c>
      <c r="R5" t="str">
        <f>IF($O5="hold",$P5,"")</f>
        <v/>
      </c>
      <c r="S5">
        <f>IF($O5="sell",$P5,"")</f>
        <v>14</v>
      </c>
      <c r="T5">
        <f t="shared" ref="T4:T20" ca="1" si="14">RAND()</f>
        <v>0.72780571094583513</v>
      </c>
      <c r="U5" t="str">
        <f ca="1">IF(T5&lt;VLOOKUP(P5,$Y$2:$AE$82,5),"buy",IF(T5&lt;VLOOKUP(P5,$Y$2:$AE$82,5)+VLOOKUP(P5,$Y$2:$AE$82,6),"hold","sell"))</f>
        <v>buy</v>
      </c>
      <c r="V5" s="2">
        <f t="shared" ca="1" si="9"/>
        <v>249.94626155376594</v>
      </c>
      <c r="W5" s="1">
        <f t="shared" ca="1" si="10"/>
        <v>0</v>
      </c>
      <c r="X5" s="3"/>
      <c r="Y5">
        <v>4</v>
      </c>
      <c r="Z5">
        <f>COUNTIF(Q:Q,$Y5)</f>
        <v>0</v>
      </c>
      <c r="AA5">
        <f>COUNTIF(R:R,$Y5)</f>
        <v>0</v>
      </c>
      <c r="AB5">
        <f>COUNTIF(S:S,$Y5)</f>
        <v>0</v>
      </c>
      <c r="AC5" s="7" t="str">
        <f>IF(SUM($Z5:$AB5)=0,"-",Z5/SUM($Z5:$AB5))</f>
        <v>-</v>
      </c>
      <c r="AD5" s="7" t="str">
        <f>IF(SUM($Z5:$AB5)=0,"-",AA5/SUM($Z5:$AB5))</f>
        <v>-</v>
      </c>
      <c r="AE5" s="7" t="str">
        <f>IF(SUM($Z5:$AB5)=0,"-",AB5/SUM($Z5:$AB5))</f>
        <v>-</v>
      </c>
      <c r="AG5">
        <v>4</v>
      </c>
      <c r="AH5">
        <v>103</v>
      </c>
      <c r="AI5">
        <v>97</v>
      </c>
      <c r="AJ5">
        <v>0</v>
      </c>
      <c r="AK5">
        <v>127</v>
      </c>
      <c r="AL5">
        <v>94</v>
      </c>
      <c r="AM5">
        <v>0</v>
      </c>
      <c r="AN5">
        <f t="shared" si="5"/>
        <v>230</v>
      </c>
      <c r="AO5">
        <f t="shared" si="6"/>
        <v>191</v>
      </c>
      <c r="AP5">
        <f t="shared" si="7"/>
        <v>0</v>
      </c>
      <c r="AQ5" s="7">
        <f>IF(SUM($AN5:$AP5)=0,"-",AN5/SUM($AN5:$AP5))</f>
        <v>0.54631828978622332</v>
      </c>
      <c r="AR5" s="7">
        <f>IF(SUM($AN5:$AP5)=0,"-",AO5/SUM($AN5:$AP5))</f>
        <v>0.45368171021377673</v>
      </c>
      <c r="AS5" s="7">
        <f>IF(SUM($AN5:$AP5)=0,"-",AP5/SUM($AN5:$AP5))</f>
        <v>0</v>
      </c>
    </row>
    <row r="6" spans="1:45" x14ac:dyDescent="0.25">
      <c r="A6">
        <v>4</v>
      </c>
      <c r="B6" s="8" t="s">
        <v>15</v>
      </c>
      <c r="C6" s="8" t="str">
        <f t="shared" si="3"/>
        <v>2021-04-12 22:50:00</v>
      </c>
      <c r="D6">
        <v>0.39943800000000002</v>
      </c>
      <c r="E6">
        <f t="shared" ca="1" si="4"/>
        <v>7.2112999999999997E-2</v>
      </c>
      <c r="F6">
        <v>7.2599999999999998E-2</v>
      </c>
      <c r="G6">
        <v>7.0983000000000004E-2</v>
      </c>
      <c r="H6">
        <v>0</v>
      </c>
      <c r="I6" t="s">
        <v>10</v>
      </c>
      <c r="J6" t="b">
        <v>0</v>
      </c>
      <c r="K6" t="s">
        <v>11</v>
      </c>
      <c r="L6">
        <f t="shared" si="8"/>
        <v>-0.4672164385530066</v>
      </c>
      <c r="M6">
        <f t="shared" si="11"/>
        <v>-0.50032931931448144</v>
      </c>
      <c r="N6">
        <f t="shared" si="11"/>
        <v>-13.752040324873477</v>
      </c>
      <c r="O6" t="str">
        <f t="shared" si="12"/>
        <v>hold</v>
      </c>
      <c r="P6">
        <f t="shared" si="13"/>
        <v>14</v>
      </c>
      <c r="Q6" t="str">
        <f>IF($O6="buy",$P6,"")</f>
        <v/>
      </c>
      <c r="R6">
        <f>IF($O6="hold",$P6,"")</f>
        <v>14</v>
      </c>
      <c r="S6" t="str">
        <f>IF($O6="sell",$P6,"")</f>
        <v/>
      </c>
      <c r="T6">
        <f t="shared" ca="1" si="14"/>
        <v>0.82665760091097173</v>
      </c>
      <c r="U6" t="str">
        <f ca="1">IF(T6&lt;VLOOKUP(P6,$Y$2:$AE$82,5),"buy",IF(T6&lt;VLOOKUP(P6,$Y$2:$AE$82,5)+VLOOKUP(P6,$Y$2:$AE$82,6),"hold","sell"))</f>
        <v>buy</v>
      </c>
      <c r="V6" s="2">
        <f t="shared" ca="1" si="9"/>
        <v>249.94626155376594</v>
      </c>
      <c r="W6" s="1">
        <f t="shared" ca="1" si="10"/>
        <v>0</v>
      </c>
      <c r="X6" s="3"/>
      <c r="Y6">
        <v>5</v>
      </c>
      <c r="Z6">
        <f>COUNTIF(Q:Q,$Y6)</f>
        <v>0</v>
      </c>
      <c r="AA6">
        <f>COUNTIF(R:R,$Y6)</f>
        <v>1</v>
      </c>
      <c r="AB6">
        <f>COUNTIF(S:S,$Y6)</f>
        <v>0</v>
      </c>
      <c r="AC6" s="7">
        <f>IF(SUM($Z6:$AB6)=0,"-",Z6/SUM($Z6:$AB6))</f>
        <v>0</v>
      </c>
      <c r="AD6" s="7">
        <f>IF(SUM($Z6:$AB6)=0,"-",AA6/SUM($Z6:$AB6))</f>
        <v>1</v>
      </c>
      <c r="AE6" s="7">
        <f>IF(SUM($Z6:$AB6)=0,"-",AB6/SUM($Z6:$AB6))</f>
        <v>0</v>
      </c>
      <c r="AG6">
        <v>5</v>
      </c>
      <c r="AH6">
        <v>0</v>
      </c>
      <c r="AI6">
        <v>102</v>
      </c>
      <c r="AJ6">
        <v>121</v>
      </c>
      <c r="AK6">
        <v>0</v>
      </c>
      <c r="AL6">
        <v>105</v>
      </c>
      <c r="AM6">
        <v>117</v>
      </c>
      <c r="AN6">
        <f t="shared" si="5"/>
        <v>0</v>
      </c>
      <c r="AO6">
        <f t="shared" si="6"/>
        <v>207</v>
      </c>
      <c r="AP6">
        <f t="shared" si="7"/>
        <v>238</v>
      </c>
      <c r="AQ6" s="7">
        <f>IF(SUM($AN6:$AP6)=0,"-",AN6/SUM($AN6:$AP6))</f>
        <v>0</v>
      </c>
      <c r="AR6" s="7">
        <f>IF(SUM($AN6:$AP6)=0,"-",AO6/SUM($AN6:$AP6))</f>
        <v>0.46516853932584268</v>
      </c>
      <c r="AS6" s="7">
        <f>IF(SUM($AN6:$AP6)=0,"-",AP6/SUM($AN6:$AP6))</f>
        <v>0.53483146067415732</v>
      </c>
    </row>
    <row r="7" spans="1:45" x14ac:dyDescent="0.25">
      <c r="A7">
        <v>5</v>
      </c>
      <c r="B7" s="8" t="s">
        <v>16</v>
      </c>
      <c r="C7" s="8" t="str">
        <f t="shared" si="3"/>
        <v>2021-04-12 22:55:00</v>
      </c>
      <c r="D7">
        <v>0.39745999999999998</v>
      </c>
      <c r="E7">
        <f t="shared" ca="1" si="4"/>
        <v>7.1670999999999999E-2</v>
      </c>
      <c r="F7">
        <v>7.2352E-2</v>
      </c>
      <c r="G7">
        <v>7.084E-2</v>
      </c>
      <c r="H7">
        <v>0</v>
      </c>
      <c r="I7" t="s">
        <v>10</v>
      </c>
      <c r="J7" t="b">
        <v>0</v>
      </c>
      <c r="K7" t="s">
        <v>11</v>
      </c>
      <c r="L7">
        <f t="shared" si="8"/>
        <v>-1.4332612100099409</v>
      </c>
      <c r="M7">
        <f t="shared" si="11"/>
        <v>-0.96604477145693424</v>
      </c>
      <c r="N7">
        <f t="shared" si="11"/>
        <v>-0.4657154521424528</v>
      </c>
      <c r="O7" t="str">
        <f t="shared" si="12"/>
        <v>buy</v>
      </c>
      <c r="P7">
        <f t="shared" si="13"/>
        <v>14</v>
      </c>
      <c r="Q7">
        <f>IF($O7="buy",$P7,"")</f>
        <v>14</v>
      </c>
      <c r="R7" t="str">
        <f>IF($O7="hold",$P7,"")</f>
        <v/>
      </c>
      <c r="S7" t="str">
        <f>IF($O7="sell",$P7,"")</f>
        <v/>
      </c>
      <c r="T7">
        <f t="shared" ca="1" si="14"/>
        <v>0.97720325875395586</v>
      </c>
      <c r="U7" t="str">
        <f ca="1">IF(T7&lt;VLOOKUP(P7,$Y$2:$AE$82,5),"buy",IF(T7&lt;VLOOKUP(P7,$Y$2:$AE$82,5)+VLOOKUP(P7,$Y$2:$AE$82,6),"hold","sell"))</f>
        <v>buy</v>
      </c>
      <c r="V7" s="2">
        <f t="shared" ca="1" si="9"/>
        <v>249.94626155376594</v>
      </c>
      <c r="W7" s="1">
        <f t="shared" ca="1" si="10"/>
        <v>0</v>
      </c>
      <c r="X7" s="3"/>
      <c r="Y7">
        <v>6</v>
      </c>
      <c r="Z7">
        <f>COUNTIF(Q:Q,$Y7)</f>
        <v>1</v>
      </c>
      <c r="AA7">
        <f>COUNTIF(R:R,$Y7)</f>
        <v>1</v>
      </c>
      <c r="AB7">
        <f>COUNTIF(S:S,$Y7)</f>
        <v>0</v>
      </c>
      <c r="AC7" s="7">
        <f>IF(SUM($Z7:$AB7)=0,"-",Z7/SUM($Z7:$AB7))</f>
        <v>0.5</v>
      </c>
      <c r="AD7" s="7">
        <f>IF(SUM($Z7:$AB7)=0,"-",AA7/SUM($Z7:$AB7))</f>
        <v>0.5</v>
      </c>
      <c r="AE7" s="7">
        <f>IF(SUM($Z7:$AB7)=0,"-",AB7/SUM($Z7:$AB7))</f>
        <v>0</v>
      </c>
      <c r="AG7">
        <v>6</v>
      </c>
      <c r="AH7">
        <v>0</v>
      </c>
      <c r="AI7">
        <v>9</v>
      </c>
      <c r="AJ7">
        <v>14</v>
      </c>
      <c r="AK7">
        <v>1</v>
      </c>
      <c r="AL7">
        <v>10</v>
      </c>
      <c r="AM7">
        <v>15</v>
      </c>
      <c r="AN7">
        <f t="shared" si="5"/>
        <v>1</v>
      </c>
      <c r="AO7">
        <f t="shared" si="6"/>
        <v>19</v>
      </c>
      <c r="AP7">
        <f t="shared" si="7"/>
        <v>29</v>
      </c>
      <c r="AQ7" s="7">
        <f>IF(SUM($AN7:$AP7)=0,"-",AN7/SUM($AN7:$AP7))</f>
        <v>2.0408163265306121E-2</v>
      </c>
      <c r="AR7" s="7">
        <f>IF(SUM($AN7:$AP7)=0,"-",AO7/SUM($AN7:$AP7))</f>
        <v>0.38775510204081631</v>
      </c>
      <c r="AS7" s="7">
        <f>IF(SUM($AN7:$AP7)=0,"-",AP7/SUM($AN7:$AP7))</f>
        <v>0.59183673469387754</v>
      </c>
    </row>
    <row r="8" spans="1:45" x14ac:dyDescent="0.25">
      <c r="A8">
        <v>6</v>
      </c>
      <c r="B8" s="8" t="s">
        <v>17</v>
      </c>
      <c r="C8" s="8" t="str">
        <f t="shared" si="3"/>
        <v>2021-04-12 23:00:00</v>
      </c>
      <c r="D8">
        <v>0.39905499999999999</v>
      </c>
      <c r="E8">
        <f t="shared" ca="1" si="4"/>
        <v>7.1400000000000005E-2</v>
      </c>
      <c r="F8">
        <v>7.2248000000000007E-2</v>
      </c>
      <c r="G8">
        <v>7.0532999999999998E-2</v>
      </c>
      <c r="H8">
        <v>0</v>
      </c>
      <c r="I8" t="s">
        <v>10</v>
      </c>
      <c r="J8" t="b">
        <v>0</v>
      </c>
      <c r="K8" t="s">
        <v>11</v>
      </c>
      <c r="L8">
        <f t="shared" si="8"/>
        <v>1.1511195185256127</v>
      </c>
      <c r="M8">
        <f t="shared" si="11"/>
        <v>2.5843807285355536</v>
      </c>
      <c r="N8">
        <f t="shared" si="11"/>
        <v>3.550425499992488</v>
      </c>
      <c r="O8" t="str">
        <f t="shared" si="12"/>
        <v>sell</v>
      </c>
      <c r="P8">
        <f t="shared" si="13"/>
        <v>14</v>
      </c>
      <c r="Q8" t="str">
        <f>IF($O8="buy",$P8,"")</f>
        <v/>
      </c>
      <c r="R8" t="str">
        <f>IF($O8="hold",$P8,"")</f>
        <v/>
      </c>
      <c r="S8">
        <f>IF($O8="sell",$P8,"")</f>
        <v>14</v>
      </c>
      <c r="T8">
        <f t="shared" ca="1" si="14"/>
        <v>0.73051347191495319</v>
      </c>
      <c r="U8" t="str">
        <f ca="1">IF(T8&lt;VLOOKUP(P8,$Y$2:$AE$82,5),"buy",IF(T8&lt;VLOOKUP(P8,$Y$2:$AE$82,5)+VLOOKUP(P8,$Y$2:$AE$82,6),"hold","sell"))</f>
        <v>buy</v>
      </c>
      <c r="V8" s="2">
        <f t="shared" ca="1" si="9"/>
        <v>249.94626155376594</v>
      </c>
      <c r="W8" s="1">
        <f t="shared" ca="1" si="10"/>
        <v>0</v>
      </c>
      <c r="X8" s="3"/>
      <c r="Y8">
        <v>7</v>
      </c>
      <c r="Z8">
        <f>COUNTIF(Q:Q,$Y8)</f>
        <v>0</v>
      </c>
      <c r="AA8">
        <f>COUNTIF(R:R,$Y8)</f>
        <v>0</v>
      </c>
      <c r="AB8">
        <f>COUNTIF(S:S,$Y8)</f>
        <v>0</v>
      </c>
      <c r="AC8" s="7" t="str">
        <f>IF(SUM($Z8:$AB8)=0,"-",Z8/SUM($Z8:$AB8))</f>
        <v>-</v>
      </c>
      <c r="AD8" s="7" t="str">
        <f>IF(SUM($Z8:$AB8)=0,"-",AA8/SUM($Z8:$AB8))</f>
        <v>-</v>
      </c>
      <c r="AE8" s="7" t="str">
        <f>IF(SUM($Z8:$AB8)=0,"-",AB8/SUM($Z8:$AB8))</f>
        <v>-</v>
      </c>
      <c r="AG8">
        <v>7</v>
      </c>
      <c r="AH8">
        <v>0</v>
      </c>
      <c r="AI8">
        <v>59</v>
      </c>
      <c r="AJ8">
        <v>81</v>
      </c>
      <c r="AK8">
        <v>0</v>
      </c>
      <c r="AL8">
        <v>67</v>
      </c>
      <c r="AM8">
        <v>74</v>
      </c>
      <c r="AN8">
        <f t="shared" si="5"/>
        <v>0</v>
      </c>
      <c r="AO8">
        <f t="shared" si="6"/>
        <v>126</v>
      </c>
      <c r="AP8">
        <f t="shared" si="7"/>
        <v>155</v>
      </c>
      <c r="AQ8" s="7">
        <f>IF(SUM($AN8:$AP8)=0,"-",AN8/SUM($AN8:$AP8))</f>
        <v>0</v>
      </c>
      <c r="AR8" s="7">
        <f>IF(SUM($AN8:$AP8)=0,"-",AO8/SUM($AN8:$AP8))</f>
        <v>0.44839857651245552</v>
      </c>
      <c r="AS8" s="7">
        <f>IF(SUM($AN8:$AP8)=0,"-",AP8/SUM($AN8:$AP8))</f>
        <v>0.55160142348754448</v>
      </c>
    </row>
    <row r="9" spans="1:45" x14ac:dyDescent="0.25">
      <c r="A9">
        <v>7</v>
      </c>
      <c r="B9" s="8" t="s">
        <v>18</v>
      </c>
      <c r="C9" s="8" t="str">
        <f t="shared" si="3"/>
        <v>2021-04-12 23:05:00</v>
      </c>
      <c r="D9">
        <v>0.39904200000000001</v>
      </c>
      <c r="E9">
        <f t="shared" ca="1" si="4"/>
        <v>7.1167999999999995E-2</v>
      </c>
      <c r="F9">
        <v>7.2079000000000004E-2</v>
      </c>
      <c r="G9">
        <v>7.0580000000000004E-2</v>
      </c>
      <c r="H9">
        <v>0</v>
      </c>
      <c r="I9" t="s">
        <v>10</v>
      </c>
      <c r="J9" t="b">
        <v>0</v>
      </c>
      <c r="K9" t="s">
        <v>11</v>
      </c>
      <c r="L9">
        <f t="shared" si="8"/>
        <v>-9.3824710268157804E-3</v>
      </c>
      <c r="M9">
        <f t="shared" si="11"/>
        <v>-1.1605019895524284</v>
      </c>
      <c r="N9">
        <f t="shared" si="11"/>
        <v>-3.744882718087982</v>
      </c>
      <c r="O9" t="str">
        <f t="shared" si="12"/>
        <v>hold</v>
      </c>
      <c r="P9">
        <f t="shared" si="13"/>
        <v>14</v>
      </c>
      <c r="Q9" t="str">
        <f>IF($O9="buy",$P9,"")</f>
        <v/>
      </c>
      <c r="R9">
        <f>IF($O9="hold",$P9,"")</f>
        <v>14</v>
      </c>
      <c r="S9" t="str">
        <f>IF($O9="sell",$P9,"")</f>
        <v/>
      </c>
      <c r="T9">
        <f t="shared" ca="1" si="14"/>
        <v>0.83546649249848248</v>
      </c>
      <c r="U9" t="str">
        <f ca="1">IF(T9&lt;VLOOKUP(P9,$Y$2:$AE$82,5),"buy",IF(T9&lt;VLOOKUP(P9,$Y$2:$AE$82,5)+VLOOKUP(P9,$Y$2:$AE$82,6),"hold","sell"))</f>
        <v>buy</v>
      </c>
      <c r="V9" s="2">
        <f t="shared" ca="1" si="9"/>
        <v>249.94626155376594</v>
      </c>
      <c r="W9" s="1">
        <f t="shared" ca="1" si="10"/>
        <v>0</v>
      </c>
      <c r="X9" s="3"/>
      <c r="Y9">
        <v>8</v>
      </c>
      <c r="Z9">
        <f>COUNTIF(Q:Q,$Y9)</f>
        <v>0</v>
      </c>
      <c r="AA9">
        <f>COUNTIF(R:R,$Y9)</f>
        <v>0</v>
      </c>
      <c r="AB9">
        <f>COUNTIF(S:S,$Y9)</f>
        <v>0</v>
      </c>
      <c r="AC9" s="7" t="str">
        <f>IF(SUM($Z9:$AB9)=0,"-",Z9/SUM($Z9:$AB9))</f>
        <v>-</v>
      </c>
      <c r="AD9" s="7" t="str">
        <f>IF(SUM($Z9:$AB9)=0,"-",AA9/SUM($Z9:$AB9))</f>
        <v>-</v>
      </c>
      <c r="AE9" s="7" t="str">
        <f>IF(SUM($Z9:$AB9)=0,"-",AB9/SUM($Z9:$AB9))</f>
        <v>-</v>
      </c>
      <c r="AG9">
        <v>8</v>
      </c>
      <c r="AH9">
        <v>2</v>
      </c>
      <c r="AI9">
        <v>318</v>
      </c>
      <c r="AJ9">
        <v>312</v>
      </c>
      <c r="AK9">
        <v>1</v>
      </c>
      <c r="AL9">
        <v>287</v>
      </c>
      <c r="AM9">
        <v>322</v>
      </c>
      <c r="AN9">
        <f t="shared" si="5"/>
        <v>3</v>
      </c>
      <c r="AO9">
        <f t="shared" si="6"/>
        <v>605</v>
      </c>
      <c r="AP9">
        <f t="shared" si="7"/>
        <v>634</v>
      </c>
      <c r="AQ9" s="7">
        <f>IF(SUM($AN9:$AP9)=0,"-",AN9/SUM($AN9:$AP9))</f>
        <v>2.4154589371980675E-3</v>
      </c>
      <c r="AR9" s="7">
        <f>IF(SUM($AN9:$AP9)=0,"-",AO9/SUM($AN9:$AP9))</f>
        <v>0.48711755233494364</v>
      </c>
      <c r="AS9" s="7">
        <f>IF(SUM($AN9:$AP9)=0,"-",AP9/SUM($AN9:$AP9))</f>
        <v>0.51046698872785834</v>
      </c>
    </row>
    <row r="10" spans="1:45" x14ac:dyDescent="0.25">
      <c r="A10">
        <v>8</v>
      </c>
      <c r="B10" s="8" t="s">
        <v>19</v>
      </c>
      <c r="C10" s="8" t="str">
        <f t="shared" si="3"/>
        <v>2021-04-12 23:10:00</v>
      </c>
      <c r="D10">
        <v>0.39798499999999998</v>
      </c>
      <c r="E10">
        <f t="shared" ca="1" si="4"/>
        <v>7.1105000000000002E-2</v>
      </c>
      <c r="F10">
        <v>7.2166999999999995E-2</v>
      </c>
      <c r="G10">
        <v>7.0406999999999997E-2</v>
      </c>
      <c r="H10">
        <v>0</v>
      </c>
      <c r="I10" t="s">
        <v>10</v>
      </c>
      <c r="J10" t="b">
        <v>0</v>
      </c>
      <c r="K10" t="s">
        <v>11</v>
      </c>
      <c r="L10">
        <f t="shared" si="8"/>
        <v>-0.76489314834886202</v>
      </c>
      <c r="M10">
        <f t="shared" si="11"/>
        <v>-0.75551067732204624</v>
      </c>
      <c r="N10">
        <f t="shared" si="11"/>
        <v>0.40499131223038221</v>
      </c>
      <c r="O10" t="str">
        <f t="shared" si="12"/>
        <v>hold</v>
      </c>
      <c r="P10">
        <f t="shared" si="13"/>
        <v>14</v>
      </c>
      <c r="Q10" t="str">
        <f>IF($O10="buy",$P10,"")</f>
        <v/>
      </c>
      <c r="R10">
        <f>IF($O10="hold",$P10,"")</f>
        <v>14</v>
      </c>
      <c r="S10" t="str">
        <f>IF($O10="sell",$P10,"")</f>
        <v/>
      </c>
      <c r="T10">
        <f t="shared" ca="1" si="14"/>
        <v>0.91222415158976722</v>
      </c>
      <c r="U10" t="str">
        <f ca="1">IF(T10&lt;VLOOKUP(P10,$Y$2:$AE$82,5),"buy",IF(T10&lt;VLOOKUP(P10,$Y$2:$AE$82,5)+VLOOKUP(P10,$Y$2:$AE$82,6),"hold","sell"))</f>
        <v>buy</v>
      </c>
      <c r="V10" s="2">
        <f t="shared" ca="1" si="9"/>
        <v>249.94626155376594</v>
      </c>
      <c r="W10" s="1">
        <f t="shared" ca="1" si="10"/>
        <v>0</v>
      </c>
      <c r="AC10" s="7"/>
      <c r="AD10" s="7"/>
      <c r="AE10" s="7"/>
      <c r="AQ10" s="7"/>
      <c r="AR10" s="7"/>
      <c r="AS10" s="7"/>
    </row>
    <row r="11" spans="1:45" x14ac:dyDescent="0.25">
      <c r="A11">
        <v>9</v>
      </c>
      <c r="B11" s="8" t="s">
        <v>20</v>
      </c>
      <c r="C11" s="8" t="str">
        <f t="shared" si="3"/>
        <v>2021-04-12 23:15:00</v>
      </c>
      <c r="D11">
        <v>0.39514500000000002</v>
      </c>
      <c r="E11">
        <f t="shared" ca="1" si="4"/>
        <v>7.1141999999999997E-2</v>
      </c>
      <c r="F11">
        <v>7.1844000000000005E-2</v>
      </c>
      <c r="G11">
        <v>7.0430999999999994E-2</v>
      </c>
      <c r="H11">
        <v>0</v>
      </c>
      <c r="I11" t="s">
        <v>10</v>
      </c>
      <c r="J11" t="b">
        <v>0</v>
      </c>
      <c r="K11" t="s">
        <v>11</v>
      </c>
      <c r="L11">
        <f t="shared" si="8"/>
        <v>-2.0699237008230749</v>
      </c>
      <c r="M11">
        <f t="shared" si="11"/>
        <v>-1.305030552474213</v>
      </c>
      <c r="N11">
        <f t="shared" si="11"/>
        <v>-0.54951987515216671</v>
      </c>
      <c r="O11" t="str">
        <f t="shared" si="12"/>
        <v>buy</v>
      </c>
      <c r="P11">
        <f t="shared" si="13"/>
        <v>14</v>
      </c>
      <c r="Q11">
        <f>IF($O11="buy",$P11,"")</f>
        <v>14</v>
      </c>
      <c r="R11" t="str">
        <f>IF($O11="hold",$P11,"")</f>
        <v/>
      </c>
      <c r="S11" t="str">
        <f>IF($O11="sell",$P11,"")</f>
        <v/>
      </c>
      <c r="T11">
        <f t="shared" ca="1" si="14"/>
        <v>0.19986037289085135</v>
      </c>
      <c r="U11" t="str">
        <f ca="1">IF(T11&lt;VLOOKUP(P11,$Y$2:$AE$82,5),"buy",IF(T11&lt;VLOOKUP(P11,$Y$2:$AE$82,5)+VLOOKUP(P11,$Y$2:$AE$82,6),"hold","sell"))</f>
        <v>buy</v>
      </c>
      <c r="V11" s="2">
        <f t="shared" ca="1" si="9"/>
        <v>249.94626155376594</v>
      </c>
      <c r="W11" s="1">
        <f t="shared" ca="1" si="10"/>
        <v>0</v>
      </c>
      <c r="AC11" s="7"/>
      <c r="AD11" s="7"/>
      <c r="AE11" s="7"/>
      <c r="AQ11" s="7"/>
      <c r="AR11" s="7"/>
      <c r="AS11" s="7"/>
    </row>
    <row r="12" spans="1:45" x14ac:dyDescent="0.25">
      <c r="A12">
        <v>10</v>
      </c>
      <c r="B12" s="8" t="s">
        <v>21</v>
      </c>
      <c r="C12" s="8" t="str">
        <f t="shared" si="3"/>
        <v>2021-04-12 23:20:00</v>
      </c>
      <c r="D12">
        <v>0.39668999999999999</v>
      </c>
      <c r="E12">
        <f t="shared" ca="1" si="4"/>
        <v>7.1147000000000002E-2</v>
      </c>
      <c r="F12">
        <v>7.2025000000000006E-2</v>
      </c>
      <c r="G12">
        <v>7.0171999999999998E-2</v>
      </c>
      <c r="H12">
        <v>0</v>
      </c>
      <c r="I12" t="s">
        <v>10</v>
      </c>
      <c r="J12" t="b">
        <v>0</v>
      </c>
      <c r="K12" t="s">
        <v>11</v>
      </c>
      <c r="L12">
        <f t="shared" si="8"/>
        <v>1.1216819189149982</v>
      </c>
      <c r="M12">
        <f t="shared" si="11"/>
        <v>3.1916056197380733</v>
      </c>
      <c r="N12">
        <f t="shared" si="11"/>
        <v>4.4966361722122858</v>
      </c>
      <c r="O12" t="str">
        <f t="shared" si="12"/>
        <v>sell</v>
      </c>
      <c r="P12">
        <f t="shared" si="13"/>
        <v>14</v>
      </c>
      <c r="Q12" t="str">
        <f>IF($O12="buy",$P12,"")</f>
        <v/>
      </c>
      <c r="R12" t="str">
        <f>IF($O12="hold",$P12,"")</f>
        <v/>
      </c>
      <c r="S12">
        <f>IF($O12="sell",$P12,"")</f>
        <v>14</v>
      </c>
      <c r="T12">
        <f t="shared" ca="1" si="14"/>
        <v>0.43523828565035594</v>
      </c>
      <c r="U12" t="str">
        <f ca="1">IF(T12&lt;VLOOKUP(P12,$Y$2:$AE$82,5),"buy",IF(T12&lt;VLOOKUP(P12,$Y$2:$AE$82,5)+VLOOKUP(P12,$Y$2:$AE$82,6),"hold","sell"))</f>
        <v>buy</v>
      </c>
      <c r="V12" s="2">
        <f t="shared" ca="1" si="9"/>
        <v>249.94626155376594</v>
      </c>
      <c r="W12" s="1">
        <f t="shared" ca="1" si="10"/>
        <v>0</v>
      </c>
      <c r="AC12" s="7"/>
      <c r="AD12" s="7"/>
      <c r="AE12" s="7"/>
      <c r="AQ12" s="7"/>
      <c r="AR12" s="7"/>
      <c r="AS12" s="7"/>
    </row>
    <row r="13" spans="1:45" x14ac:dyDescent="0.25">
      <c r="A13">
        <v>11</v>
      </c>
      <c r="B13" s="8" t="s">
        <v>22</v>
      </c>
      <c r="C13" s="8" t="str">
        <f t="shared" si="3"/>
        <v>2021-04-12 23:25:00</v>
      </c>
      <c r="D13">
        <v>0.39292199999999999</v>
      </c>
      <c r="E13">
        <f t="shared" ca="1" si="4"/>
        <v>7.1363999999999997E-2</v>
      </c>
      <c r="F13">
        <v>7.1656999999999998E-2</v>
      </c>
      <c r="G13">
        <v>7.0258000000000001E-2</v>
      </c>
      <c r="H13">
        <v>0</v>
      </c>
      <c r="I13" t="s">
        <v>10</v>
      </c>
      <c r="J13" t="b">
        <v>0</v>
      </c>
      <c r="K13" t="s">
        <v>11</v>
      </c>
      <c r="L13">
        <f t="shared" si="8"/>
        <v>-2.7618305891161041</v>
      </c>
      <c r="M13">
        <f t="shared" si="11"/>
        <v>-3.8835125080311022</v>
      </c>
      <c r="N13">
        <f t="shared" si="11"/>
        <v>-7.0751181277691755</v>
      </c>
      <c r="O13" t="str">
        <f t="shared" si="12"/>
        <v>buy</v>
      </c>
      <c r="P13">
        <f t="shared" si="13"/>
        <v>14</v>
      </c>
      <c r="Q13">
        <f>IF($O13="buy",$P13,"")</f>
        <v>14</v>
      </c>
      <c r="R13" t="str">
        <f>IF($O13="hold",$P13,"")</f>
        <v/>
      </c>
      <c r="S13" t="str">
        <f>IF($O13="sell",$P13,"")</f>
        <v/>
      </c>
      <c r="T13">
        <f t="shared" ca="1" si="14"/>
        <v>8.4947698770848956E-2</v>
      </c>
      <c r="U13" t="str">
        <f ca="1">IF(T13&lt;VLOOKUP(P13,$Y$2:$AE$82,5),"buy",IF(T13&lt;VLOOKUP(P13,$Y$2:$AE$82,5)+VLOOKUP(P13,$Y$2:$AE$82,6),"hold","sell"))</f>
        <v>buy</v>
      </c>
      <c r="V13" s="2">
        <f t="shared" ca="1" si="9"/>
        <v>249.94626155376594</v>
      </c>
      <c r="W13" s="1">
        <f t="shared" ca="1" si="10"/>
        <v>0</v>
      </c>
      <c r="AC13" s="7"/>
      <c r="AD13" s="7"/>
      <c r="AE13" s="7"/>
      <c r="AQ13" s="7"/>
      <c r="AR13" s="7"/>
      <c r="AS13" s="7"/>
    </row>
    <row r="14" spans="1:45" x14ac:dyDescent="0.25">
      <c r="A14">
        <v>12</v>
      </c>
      <c r="B14" s="8" t="s">
        <v>23</v>
      </c>
      <c r="C14" s="8" t="str">
        <f t="shared" si="3"/>
        <v>2021-04-12 23:30:00</v>
      </c>
      <c r="D14">
        <v>0.39941599999999999</v>
      </c>
      <c r="E14">
        <f t="shared" ca="1" si="4"/>
        <v>7.0885000000000004E-2</v>
      </c>
      <c r="F14">
        <v>7.2056999999999996E-2</v>
      </c>
      <c r="G14">
        <v>7.0257E-2</v>
      </c>
      <c r="H14">
        <v>0</v>
      </c>
      <c r="I14" t="s">
        <v>10</v>
      </c>
      <c r="J14" t="b">
        <v>0</v>
      </c>
      <c r="K14" t="s">
        <v>11</v>
      </c>
      <c r="L14">
        <f t="shared" si="8"/>
        <v>4.6825164784130493</v>
      </c>
      <c r="M14">
        <f t="shared" si="11"/>
        <v>7.4443470675291534</v>
      </c>
      <c r="N14">
        <f t="shared" si="11"/>
        <v>11.327859575560256</v>
      </c>
      <c r="O14" t="str">
        <f t="shared" si="12"/>
        <v>sell</v>
      </c>
      <c r="P14">
        <f t="shared" si="13"/>
        <v>14</v>
      </c>
      <c r="Q14" t="str">
        <f>IF($O14="buy",$P14,"")</f>
        <v/>
      </c>
      <c r="R14" t="str">
        <f>IF($O14="hold",$P14,"")</f>
        <v/>
      </c>
      <c r="S14">
        <f>IF($O14="sell",$P14,"")</f>
        <v>14</v>
      </c>
      <c r="T14">
        <f t="shared" ca="1" si="14"/>
        <v>0.28034013184862083</v>
      </c>
      <c r="U14" t="str">
        <f ca="1">IF(T14&lt;VLOOKUP(P14,$Y$2:$AE$82,5),"buy",IF(T14&lt;VLOOKUP(P14,$Y$2:$AE$82,5)+VLOOKUP(P14,$Y$2:$AE$82,6),"hold","sell"))</f>
        <v>buy</v>
      </c>
      <c r="V14" s="2">
        <f t="shared" ca="1" si="9"/>
        <v>249.94626155376594</v>
      </c>
      <c r="W14" s="1">
        <f t="shared" ca="1" si="10"/>
        <v>0</v>
      </c>
      <c r="AC14" s="7"/>
      <c r="AD14" s="7"/>
      <c r="AE14" s="7"/>
      <c r="AQ14" s="7"/>
      <c r="AR14" s="7"/>
      <c r="AS14" s="7"/>
    </row>
    <row r="15" spans="1:45" x14ac:dyDescent="0.25">
      <c r="A15">
        <v>13</v>
      </c>
      <c r="B15" s="8" t="s">
        <v>24</v>
      </c>
      <c r="C15" s="8" t="str">
        <f t="shared" si="3"/>
        <v>2021-04-12 23:35:00</v>
      </c>
      <c r="D15">
        <v>0.39494000000000001</v>
      </c>
      <c r="E15">
        <f t="shared" ca="1" si="4"/>
        <v>7.1524000000000004E-2</v>
      </c>
      <c r="F15">
        <v>7.2137000000000007E-2</v>
      </c>
      <c r="G15">
        <v>7.0751999999999995E-2</v>
      </c>
      <c r="H15">
        <v>0</v>
      </c>
      <c r="I15" t="s">
        <v>10</v>
      </c>
      <c r="J15" t="b">
        <v>0</v>
      </c>
      <c r="K15" t="s">
        <v>11</v>
      </c>
      <c r="L15">
        <f t="shared" si="8"/>
        <v>-3.2640097191960757</v>
      </c>
      <c r="M15">
        <f t="shared" si="11"/>
        <v>-7.946526197609125</v>
      </c>
      <c r="N15">
        <f t="shared" si="11"/>
        <v>-15.390873265138278</v>
      </c>
      <c r="O15" t="str">
        <f t="shared" si="12"/>
        <v>hold</v>
      </c>
      <c r="P15">
        <f t="shared" si="13"/>
        <v>14</v>
      </c>
      <c r="Q15" t="str">
        <f>IF($O15="buy",$P15,"")</f>
        <v/>
      </c>
      <c r="R15">
        <f>IF($O15="hold",$P15,"")</f>
        <v>14</v>
      </c>
      <c r="S15" t="str">
        <f>IF($O15="sell",$P15,"")</f>
        <v/>
      </c>
      <c r="T15">
        <f t="shared" ca="1" si="14"/>
        <v>0.91781332814365513</v>
      </c>
      <c r="U15" t="str">
        <f ca="1">IF(T15&lt;VLOOKUP(P15,$Y$2:$AE$82,5),"buy",IF(T15&lt;VLOOKUP(P15,$Y$2:$AE$82,5)+VLOOKUP(P15,$Y$2:$AE$82,6),"hold","sell"))</f>
        <v>buy</v>
      </c>
      <c r="V15" s="2">
        <f t="shared" ca="1" si="9"/>
        <v>249.94626155376594</v>
      </c>
      <c r="W15" s="1">
        <f t="shared" ca="1" si="10"/>
        <v>0</v>
      </c>
      <c r="AC15" s="7"/>
      <c r="AD15" s="7"/>
      <c r="AE15" s="7"/>
      <c r="AQ15" s="7"/>
      <c r="AR15" s="7"/>
      <c r="AS15" s="7"/>
    </row>
    <row r="16" spans="1:45" x14ac:dyDescent="0.25">
      <c r="A16">
        <v>14</v>
      </c>
      <c r="B16" s="8" t="s">
        <v>25</v>
      </c>
      <c r="C16" s="8" t="str">
        <f t="shared" si="3"/>
        <v>2021-04-12 23:40:00</v>
      </c>
      <c r="D16">
        <v>0.39437299999999997</v>
      </c>
      <c r="E16">
        <f t="shared" ca="1" si="4"/>
        <v>7.1263000000000007E-2</v>
      </c>
      <c r="F16">
        <v>7.1784000000000001E-2</v>
      </c>
      <c r="G16">
        <v>7.0667999999999995E-2</v>
      </c>
      <c r="H16">
        <v>0</v>
      </c>
      <c r="I16" t="s">
        <v>10</v>
      </c>
      <c r="J16" t="b">
        <v>0</v>
      </c>
      <c r="K16" t="s">
        <v>11</v>
      </c>
      <c r="L16">
        <f t="shared" si="8"/>
        <v>-0.41406485776686719</v>
      </c>
      <c r="M16">
        <f t="shared" si="11"/>
        <v>2.8499448614292087</v>
      </c>
      <c r="N16">
        <f t="shared" si="11"/>
        <v>10.796471059038334</v>
      </c>
      <c r="O16" t="str">
        <f t="shared" si="12"/>
        <v>hold</v>
      </c>
      <c r="P16">
        <f t="shared" si="13"/>
        <v>14</v>
      </c>
      <c r="Q16" t="str">
        <f>IF($O16="buy",$P16,"")</f>
        <v/>
      </c>
      <c r="R16">
        <f>IF($O16="hold",$P16,"")</f>
        <v>14</v>
      </c>
      <c r="S16" t="str">
        <f>IF($O16="sell",$P16,"")</f>
        <v/>
      </c>
      <c r="T16">
        <f t="shared" ca="1" si="14"/>
        <v>0.12052732703051439</v>
      </c>
      <c r="U16" t="str">
        <f ca="1">IF(T16&lt;VLOOKUP(P16,$Y$2:$AE$82,5),"buy",IF(T16&lt;VLOOKUP(P16,$Y$2:$AE$82,5)+VLOOKUP(P16,$Y$2:$AE$82,6),"hold","sell"))</f>
        <v>buy</v>
      </c>
      <c r="V16" s="2">
        <f t="shared" ca="1" si="9"/>
        <v>249.94626155376594</v>
      </c>
      <c r="W16" s="1">
        <f t="shared" ca="1" si="10"/>
        <v>0</v>
      </c>
      <c r="AC16" s="7"/>
      <c r="AD16" s="7"/>
      <c r="AE16" s="7"/>
      <c r="AQ16" s="7"/>
      <c r="AR16" s="7"/>
      <c r="AS16" s="7"/>
    </row>
    <row r="17" spans="1:45" x14ac:dyDescent="0.25">
      <c r="A17">
        <v>15</v>
      </c>
      <c r="B17" s="8" t="s">
        <v>26</v>
      </c>
      <c r="C17" s="8" t="str">
        <f t="shared" si="3"/>
        <v>2021-04-12 23:45:00</v>
      </c>
      <c r="D17">
        <v>0.39194499999999999</v>
      </c>
      <c r="E17">
        <f t="shared" ca="1" si="4"/>
        <v>7.1453000000000003E-2</v>
      </c>
      <c r="F17">
        <v>7.1719000000000005E-2</v>
      </c>
      <c r="G17">
        <v>7.0497000000000004E-2</v>
      </c>
      <c r="H17">
        <v>0</v>
      </c>
      <c r="I17" t="s">
        <v>10</v>
      </c>
      <c r="J17" t="b">
        <v>0</v>
      </c>
      <c r="K17" t="s">
        <v>11</v>
      </c>
      <c r="L17">
        <f t="shared" si="8"/>
        <v>-1.7840870509534388</v>
      </c>
      <c r="M17">
        <f t="shared" si="11"/>
        <v>-1.3700221931865717</v>
      </c>
      <c r="N17">
        <f t="shared" si="11"/>
        <v>-4.2199670546157808</v>
      </c>
      <c r="O17" t="str">
        <f t="shared" si="12"/>
        <v>hold</v>
      </c>
      <c r="P17">
        <f t="shared" si="13"/>
        <v>14</v>
      </c>
      <c r="Q17" t="str">
        <f>IF($O17="buy",$P17,"")</f>
        <v/>
      </c>
      <c r="R17">
        <f>IF($O17="hold",$P17,"")</f>
        <v>14</v>
      </c>
      <c r="S17" t="str">
        <f>IF($O17="sell",$P17,"")</f>
        <v/>
      </c>
      <c r="T17">
        <f t="shared" ca="1" si="14"/>
        <v>2.7577670276262567E-2</v>
      </c>
      <c r="U17" t="str">
        <f ca="1">IF(T17&lt;VLOOKUP(P17,$Y$2:$AE$82,5),"buy",IF(T17&lt;VLOOKUP(P17,$Y$2:$AE$82,5)+VLOOKUP(P17,$Y$2:$AE$82,6),"hold","sell"))</f>
        <v>buy</v>
      </c>
      <c r="V17" s="2">
        <f t="shared" ca="1" si="9"/>
        <v>249.94626155376594</v>
      </c>
      <c r="W17" s="1">
        <f t="shared" ca="1" si="10"/>
        <v>0</v>
      </c>
      <c r="AC17" s="7"/>
      <c r="AD17" s="7"/>
      <c r="AE17" s="7"/>
      <c r="AQ17" s="7"/>
      <c r="AR17" s="7"/>
      <c r="AS17" s="7"/>
    </row>
    <row r="18" spans="1:45" x14ac:dyDescent="0.25">
      <c r="A18">
        <v>16</v>
      </c>
      <c r="B18" s="8" t="s">
        <v>27</v>
      </c>
      <c r="C18" s="8" t="str">
        <f t="shared" si="3"/>
        <v>2021-04-12 23:50:00</v>
      </c>
      <c r="D18">
        <v>0.39138200000000001</v>
      </c>
      <c r="E18">
        <f t="shared" ca="1" si="4"/>
        <v>7.0985000000000006E-2</v>
      </c>
      <c r="F18">
        <v>7.1884000000000003E-2</v>
      </c>
      <c r="G18">
        <v>7.0290000000000005E-2</v>
      </c>
      <c r="H18">
        <v>0</v>
      </c>
      <c r="I18" t="s">
        <v>10</v>
      </c>
      <c r="J18" t="b">
        <v>0</v>
      </c>
      <c r="K18" t="s">
        <v>11</v>
      </c>
      <c r="L18">
        <f t="shared" si="8"/>
        <v>-0.41428578767291974</v>
      </c>
      <c r="M18">
        <f t="shared" si="11"/>
        <v>1.369801263280519</v>
      </c>
      <c r="N18">
        <f t="shared" si="11"/>
        <v>2.7398234564670907</v>
      </c>
      <c r="O18" t="str">
        <f t="shared" si="12"/>
        <v>hold</v>
      </c>
      <c r="P18">
        <f t="shared" si="13"/>
        <v>14</v>
      </c>
      <c r="Q18" t="str">
        <f>IF($O18="buy",$P18,"")</f>
        <v/>
      </c>
      <c r="R18">
        <f>IF($O18="hold",$P18,"")</f>
        <v>14</v>
      </c>
      <c r="S18" t="str">
        <f>IF($O18="sell",$P18,"")</f>
        <v/>
      </c>
      <c r="T18">
        <f t="shared" ca="1" si="14"/>
        <v>0.91581856989444288</v>
      </c>
      <c r="U18" t="str">
        <f ca="1">IF(T18&lt;VLOOKUP(P18,$Y$2:$AE$82,5),"buy",IF(T18&lt;VLOOKUP(P18,$Y$2:$AE$82,5)+VLOOKUP(P18,$Y$2:$AE$82,6),"hold","sell"))</f>
        <v>buy</v>
      </c>
      <c r="V18" s="2">
        <f t="shared" ca="1" si="9"/>
        <v>249.94626155376594</v>
      </c>
      <c r="W18" s="1">
        <f t="shared" ca="1" si="10"/>
        <v>0</v>
      </c>
      <c r="AC18" s="7"/>
      <c r="AD18" s="7"/>
      <c r="AE18" s="7"/>
      <c r="AQ18" s="7"/>
      <c r="AR18" s="7"/>
      <c r="AS18" s="7"/>
    </row>
    <row r="19" spans="1:45" x14ac:dyDescent="0.25">
      <c r="A19">
        <v>17</v>
      </c>
      <c r="B19" s="8" t="s">
        <v>28</v>
      </c>
      <c r="C19" s="8" t="str">
        <f t="shared" si="3"/>
        <v>2021-04-12 23:55:00</v>
      </c>
      <c r="D19">
        <v>0.38750600000000002</v>
      </c>
      <c r="E19">
        <f t="shared" ca="1" si="4"/>
        <v>7.0977999999999999E-2</v>
      </c>
      <c r="F19">
        <v>7.1790000000000007E-2</v>
      </c>
      <c r="G19">
        <v>7.0245000000000002E-2</v>
      </c>
      <c r="H19">
        <v>0</v>
      </c>
      <c r="I19" t="s">
        <v>10</v>
      </c>
      <c r="J19" t="b">
        <v>0</v>
      </c>
      <c r="K19" t="s">
        <v>11</v>
      </c>
      <c r="L19">
        <f t="shared" si="8"/>
        <v>-2.8806986180871186</v>
      </c>
      <c r="M19">
        <f t="shared" si="11"/>
        <v>-2.4664128304141988</v>
      </c>
      <c r="N19">
        <f t="shared" si="11"/>
        <v>-3.8362140936947178</v>
      </c>
      <c r="O19" t="str">
        <f t="shared" si="12"/>
        <v>buy</v>
      </c>
      <c r="P19">
        <f t="shared" si="13"/>
        <v>14</v>
      </c>
      <c r="Q19">
        <f>IF($O19="buy",$P19,"")</f>
        <v>14</v>
      </c>
      <c r="R19" t="str">
        <f>IF($O19="hold",$P19,"")</f>
        <v/>
      </c>
      <c r="S19" t="str">
        <f>IF($O19="sell",$P19,"")</f>
        <v/>
      </c>
      <c r="T19">
        <f t="shared" ca="1" si="14"/>
        <v>0.22138000353476295</v>
      </c>
      <c r="U19" t="str">
        <f ca="1">IF(T19&lt;VLOOKUP(P19,$Y$2:$AE$82,5),"buy",IF(T19&lt;VLOOKUP(P19,$Y$2:$AE$82,5)+VLOOKUP(P19,$Y$2:$AE$82,6),"hold","sell"))</f>
        <v>buy</v>
      </c>
      <c r="V19" s="2">
        <f t="shared" ca="1" si="9"/>
        <v>249.94626155376594</v>
      </c>
      <c r="W19" s="1">
        <f t="shared" ca="1" si="10"/>
        <v>0</v>
      </c>
      <c r="AC19" s="7"/>
      <c r="AD19" s="7"/>
      <c r="AE19" s="7"/>
      <c r="AQ19" s="7"/>
      <c r="AR19" s="7"/>
      <c r="AS19" s="7"/>
    </row>
    <row r="20" spans="1:45" x14ac:dyDescent="0.25">
      <c r="A20">
        <v>18</v>
      </c>
      <c r="B20" s="8" t="s">
        <v>29</v>
      </c>
      <c r="C20" s="8" t="str">
        <f t="shared" si="3"/>
        <v>2021-04-13 00:00:00</v>
      </c>
      <c r="D20">
        <v>0.39737299999999998</v>
      </c>
      <c r="E20">
        <f t="shared" ca="1" si="4"/>
        <v>7.1097999999999995E-2</v>
      </c>
      <c r="F20">
        <v>7.2468000000000005E-2</v>
      </c>
      <c r="G20">
        <v>7.0055000000000006E-2</v>
      </c>
      <c r="H20">
        <v>0</v>
      </c>
      <c r="I20" t="s">
        <v>10</v>
      </c>
      <c r="J20" t="b">
        <v>0</v>
      </c>
      <c r="K20" t="s">
        <v>11</v>
      </c>
      <c r="L20">
        <f t="shared" si="8"/>
        <v>7.1512055490597595</v>
      </c>
      <c r="M20">
        <f t="shared" si="11"/>
        <v>10.031904167146878</v>
      </c>
      <c r="N20">
        <f t="shared" si="11"/>
        <v>12.498316997561076</v>
      </c>
      <c r="O20" t="str">
        <f t="shared" si="12"/>
        <v>hold</v>
      </c>
      <c r="P20">
        <f t="shared" si="13"/>
        <v>14</v>
      </c>
      <c r="Q20" t="str">
        <f>IF($O20="buy",$P20,"")</f>
        <v/>
      </c>
      <c r="R20">
        <f>IF($O20="hold",$P20,"")</f>
        <v>14</v>
      </c>
      <c r="S20" t="str">
        <f>IF($O20="sell",$P20,"")</f>
        <v/>
      </c>
      <c r="T20">
        <f t="shared" ca="1" si="14"/>
        <v>0.50011239411821062</v>
      </c>
      <c r="U20" t="str">
        <f ca="1">IF(T20&lt;VLOOKUP(P20,$Y$2:$AE$82,5),"buy",IF(T20&lt;VLOOKUP(P20,$Y$2:$AE$82,5)+VLOOKUP(P20,$Y$2:$AE$82,6),"hold","sell"))</f>
        <v>buy</v>
      </c>
      <c r="V20" s="2">
        <f t="shared" ca="1" si="9"/>
        <v>249.94626155376594</v>
      </c>
      <c r="W20" s="1">
        <f t="shared" ca="1" si="10"/>
        <v>0</v>
      </c>
      <c r="AC20" s="7"/>
      <c r="AD20" s="7"/>
      <c r="AE20" s="7"/>
      <c r="AQ20" s="7"/>
      <c r="AR20" s="7"/>
      <c r="AS20" s="7"/>
    </row>
    <row r="21" spans="1:45" x14ac:dyDescent="0.25">
      <c r="A21">
        <v>19</v>
      </c>
      <c r="B21" s="8" t="s">
        <v>30</v>
      </c>
      <c r="C21" s="8" t="str">
        <f t="shared" si="3"/>
        <v>2021-04-13 00:05:00</v>
      </c>
      <c r="D21">
        <v>0.39974300000000001</v>
      </c>
      <c r="E21">
        <f t="shared" ca="1" si="4"/>
        <v>7.1507000000000001E-2</v>
      </c>
      <c r="F21">
        <v>7.3096999999999995E-2</v>
      </c>
      <c r="G21">
        <v>7.0784E-2</v>
      </c>
      <c r="H21">
        <v>0</v>
      </c>
      <c r="I21" t="s">
        <v>10</v>
      </c>
      <c r="J21" t="b">
        <v>0</v>
      </c>
      <c r="K21" t="s">
        <v>11</v>
      </c>
      <c r="L21">
        <f t="shared" si="8"/>
        <v>1.7074970684557194</v>
      </c>
      <c r="M21">
        <f t="shared" si="11"/>
        <v>-5.4437084806040401</v>
      </c>
      <c r="N21">
        <f t="shared" si="11"/>
        <v>-15.475612647750918</v>
      </c>
      <c r="O21" t="str">
        <f t="shared" si="12"/>
        <v>sell</v>
      </c>
      <c r="P21">
        <f t="shared" si="13"/>
        <v>14</v>
      </c>
      <c r="Q21" t="str">
        <f>IF($O21="buy",$P21,"")</f>
        <v/>
      </c>
      <c r="R21" t="str">
        <f>IF($O21="hold",$P21,"")</f>
        <v/>
      </c>
      <c r="S21">
        <f>IF($O21="sell",$P21,"")</f>
        <v>14</v>
      </c>
      <c r="T21">
        <f ca="1">RAND()</f>
        <v>0.95483926433690547</v>
      </c>
      <c r="U21" t="str">
        <f ca="1">IF(T21&lt;VLOOKUP(P21,$Y$2:$AE$82,5),"buy",IF(T21&lt;VLOOKUP(P21,$Y$2:$AE$82,5)+VLOOKUP(P21,$Y$2:$AE$82,6),"hold","sell"))</f>
        <v>buy</v>
      </c>
      <c r="V21" s="2">
        <f t="shared" ca="1" si="9"/>
        <v>249.94626155376594</v>
      </c>
      <c r="W21" s="1">
        <f t="shared" ca="1" si="10"/>
        <v>0</v>
      </c>
      <c r="AC21" s="7"/>
      <c r="AD21" s="7"/>
      <c r="AE21" s="7"/>
      <c r="AQ21" s="7"/>
      <c r="AR21" s="7"/>
      <c r="AS21" s="7"/>
    </row>
    <row r="22" spans="1:45" x14ac:dyDescent="0.25">
      <c r="A22">
        <v>20</v>
      </c>
      <c r="B22" s="8" t="s">
        <v>31</v>
      </c>
      <c r="C22" s="8" t="str">
        <f t="shared" si="3"/>
        <v>2021-04-13 00:10:00</v>
      </c>
      <c r="D22">
        <v>0.39639799999999997</v>
      </c>
      <c r="E22">
        <f t="shared" ca="1" si="4"/>
        <v>7.2566000000000005E-2</v>
      </c>
      <c r="F22">
        <v>7.3344000000000006E-2</v>
      </c>
      <c r="G22">
        <v>7.1249999999999994E-2</v>
      </c>
      <c r="H22">
        <v>0</v>
      </c>
      <c r="I22" t="s">
        <v>10</v>
      </c>
      <c r="J22" t="b">
        <v>0</v>
      </c>
      <c r="K22" t="s">
        <v>11</v>
      </c>
      <c r="L22">
        <f t="shared" si="8"/>
        <v>-2.4302847110190102</v>
      </c>
      <c r="M22">
        <f t="shared" si="11"/>
        <v>-4.1377817794747296</v>
      </c>
      <c r="N22">
        <f t="shared" si="11"/>
        <v>1.3059267011293105</v>
      </c>
      <c r="O22" t="str">
        <f>IF(D22=MIN(D21:D23),"buy",IF(D22=MAX(D21:D23),"sell","hold"))</f>
        <v>buy</v>
      </c>
      <c r="P22">
        <f t="shared" si="13"/>
        <v>14</v>
      </c>
      <c r="Q22">
        <f>IF($O22="buy",$P22,"")</f>
        <v>14</v>
      </c>
      <c r="R22" t="str">
        <f>IF($O22="hold",$P22,"")</f>
        <v/>
      </c>
      <c r="S22" t="str">
        <f>IF($O22="sell",$P22,"")</f>
        <v/>
      </c>
      <c r="T22">
        <f t="shared" ref="T22:T85" ca="1" si="15">RAND()</f>
        <v>0.62794300960039651</v>
      </c>
      <c r="U22" t="str">
        <f ca="1">IF(T22&lt;VLOOKUP(P22,$Y$2:$AE$82,5),"buy",IF(T22&lt;VLOOKUP(P22,$Y$2:$AE$82,5)+VLOOKUP(P22,$Y$2:$AE$82,6),"hold","sell"))</f>
        <v>buy</v>
      </c>
      <c r="V22" s="2">
        <f t="shared" ca="1" si="9"/>
        <v>249.94626155376594</v>
      </c>
      <c r="W22" s="1">
        <f t="shared" ca="1" si="10"/>
        <v>0</v>
      </c>
      <c r="AC22" s="7"/>
      <c r="AD22" s="7"/>
      <c r="AE22" s="7"/>
      <c r="AQ22" s="7"/>
      <c r="AR22" s="7"/>
      <c r="AS22" s="7"/>
    </row>
    <row r="23" spans="1:45" x14ac:dyDescent="0.25">
      <c r="A23">
        <v>21</v>
      </c>
      <c r="B23" s="8" t="s">
        <v>32</v>
      </c>
      <c r="C23" s="8" t="str">
        <f t="shared" si="3"/>
        <v>2021-04-13 00:15:00</v>
      </c>
      <c r="D23">
        <v>0.39889599999999997</v>
      </c>
      <c r="E23">
        <f t="shared" ca="1" si="4"/>
        <v>7.2642999999999999E-2</v>
      </c>
      <c r="F23">
        <v>7.3506000000000002E-2</v>
      </c>
      <c r="G23">
        <v>7.1340000000000001E-2</v>
      </c>
      <c r="H23">
        <v>0</v>
      </c>
      <c r="I23" t="s">
        <v>10</v>
      </c>
      <c r="J23" t="b">
        <v>0</v>
      </c>
      <c r="K23" t="s">
        <v>11</v>
      </c>
      <c r="L23">
        <f t="shared" si="8"/>
        <v>1.8035377659089484</v>
      </c>
      <c r="M23">
        <f t="shared" si="11"/>
        <v>4.2338224769279584</v>
      </c>
      <c r="N23">
        <f t="shared" si="11"/>
        <v>8.3716042564026871</v>
      </c>
      <c r="O23" t="str">
        <f t="shared" ref="O23:O86" si="16">IF(D23=MIN(D22:D24),"buy",IF(D23=MAX(D22:D24),"sell","hold"))</f>
        <v>hold</v>
      </c>
      <c r="P23">
        <f t="shared" si="13"/>
        <v>14</v>
      </c>
      <c r="Q23" t="str">
        <f>IF($O23="buy",$P23,"")</f>
        <v/>
      </c>
      <c r="R23">
        <f>IF($O23="hold",$P23,"")</f>
        <v>14</v>
      </c>
      <c r="S23" t="str">
        <f>IF($O23="sell",$P23,"")</f>
        <v/>
      </c>
      <c r="T23">
        <f t="shared" ca="1" si="15"/>
        <v>2.4338016004068264E-2</v>
      </c>
      <c r="U23" t="str">
        <f ca="1">IF(T23&lt;VLOOKUP(P23,$Y$2:$AE$82,5),"buy",IF(T23&lt;VLOOKUP(P23,$Y$2:$AE$82,5)+VLOOKUP(P23,$Y$2:$AE$82,6),"hold","sell"))</f>
        <v>buy</v>
      </c>
      <c r="V23" s="2">
        <f t="shared" ca="1" si="9"/>
        <v>249.94626155376594</v>
      </c>
      <c r="W23" s="1">
        <f t="shared" ca="1" si="10"/>
        <v>0</v>
      </c>
      <c r="AC23" s="7"/>
      <c r="AD23" s="7"/>
      <c r="AE23" s="7"/>
      <c r="AQ23" s="7"/>
      <c r="AR23" s="7"/>
      <c r="AS23" s="7"/>
    </row>
    <row r="24" spans="1:45" x14ac:dyDescent="0.25">
      <c r="A24">
        <v>22</v>
      </c>
      <c r="B24" s="8" t="s">
        <v>33</v>
      </c>
      <c r="C24" s="8" t="str">
        <f t="shared" si="3"/>
        <v>2021-04-13 00:20:00</v>
      </c>
      <c r="D24">
        <v>0.40260499999999999</v>
      </c>
      <c r="E24">
        <f t="shared" ca="1" si="4"/>
        <v>7.2617000000000001E-2</v>
      </c>
      <c r="F24">
        <v>7.3120000000000004E-2</v>
      </c>
      <c r="G24">
        <v>7.1096000000000006E-2</v>
      </c>
      <c r="H24">
        <v>0</v>
      </c>
      <c r="I24" t="s">
        <v>10</v>
      </c>
      <c r="J24" t="b">
        <v>0</v>
      </c>
      <c r="K24" t="s">
        <v>11</v>
      </c>
      <c r="L24">
        <f t="shared" si="8"/>
        <v>2.653201025214456</v>
      </c>
      <c r="M24">
        <f t="shared" si="11"/>
        <v>0.84966325930550757</v>
      </c>
      <c r="N24">
        <f t="shared" si="11"/>
        <v>-3.3841592176224511</v>
      </c>
      <c r="O24" t="str">
        <f t="shared" si="16"/>
        <v>sell</v>
      </c>
      <c r="P24">
        <f t="shared" si="13"/>
        <v>14</v>
      </c>
      <c r="Q24" t="str">
        <f>IF($O24="buy",$P24,"")</f>
        <v/>
      </c>
      <c r="R24" t="str">
        <f>IF($O24="hold",$P24,"")</f>
        <v/>
      </c>
      <c r="S24">
        <f>IF($O24="sell",$P24,"")</f>
        <v>14</v>
      </c>
      <c r="T24">
        <f t="shared" ca="1" si="15"/>
        <v>0.54475207964953865</v>
      </c>
      <c r="U24" t="str">
        <f ca="1">IF(T24&lt;VLOOKUP(P24,$Y$2:$AE$82,5),"buy",IF(T24&lt;VLOOKUP(P24,$Y$2:$AE$82,5)+VLOOKUP(P24,$Y$2:$AE$82,6),"hold","sell"))</f>
        <v>buy</v>
      </c>
      <c r="V24" s="2">
        <f t="shared" ca="1" si="9"/>
        <v>249.94626155376594</v>
      </c>
      <c r="W24" s="1">
        <f t="shared" ca="1" si="10"/>
        <v>0</v>
      </c>
      <c r="AC24" s="7"/>
      <c r="AD24" s="7"/>
      <c r="AE24" s="7"/>
      <c r="AQ24" s="7"/>
      <c r="AR24" s="7"/>
      <c r="AS24" s="7"/>
    </row>
    <row r="25" spans="1:45" x14ac:dyDescent="0.25">
      <c r="A25">
        <v>23</v>
      </c>
      <c r="B25" s="8" t="s">
        <v>34</v>
      </c>
      <c r="C25" s="8" t="str">
        <f t="shared" si="3"/>
        <v>2021-04-13 00:25:00</v>
      </c>
      <c r="D25">
        <v>0.39998400000000001</v>
      </c>
      <c r="E25">
        <f t="shared" ca="1" si="4"/>
        <v>7.2054000000000007E-2</v>
      </c>
      <c r="F25">
        <v>7.3070999999999997E-2</v>
      </c>
      <c r="G25">
        <v>7.1528999999999995E-2</v>
      </c>
      <c r="H25">
        <v>0</v>
      </c>
      <c r="I25" t="s">
        <v>10</v>
      </c>
      <c r="J25" t="b">
        <v>0</v>
      </c>
      <c r="K25" t="s">
        <v>11</v>
      </c>
      <c r="L25">
        <f t="shared" si="8"/>
        <v>-1.8871954895770893</v>
      </c>
      <c r="M25">
        <f t="shared" si="11"/>
        <v>-4.5403965147915457</v>
      </c>
      <c r="N25">
        <f t="shared" si="11"/>
        <v>-5.3900597740970531</v>
      </c>
      <c r="O25" t="str">
        <f t="shared" si="16"/>
        <v>hold</v>
      </c>
      <c r="P25">
        <f t="shared" si="13"/>
        <v>14</v>
      </c>
      <c r="Q25" t="str">
        <f>IF($O25="buy",$P25,"")</f>
        <v/>
      </c>
      <c r="R25">
        <f>IF($O25="hold",$P25,"")</f>
        <v>14</v>
      </c>
      <c r="S25" t="str">
        <f>IF($O25="sell",$P25,"")</f>
        <v/>
      </c>
      <c r="T25">
        <f t="shared" ca="1" si="15"/>
        <v>0.29522190673365734</v>
      </c>
      <c r="U25" t="str">
        <f ca="1">IF(T25&lt;VLOOKUP(P25,$Y$2:$AE$82,5),"buy",IF(T25&lt;VLOOKUP(P25,$Y$2:$AE$82,5)+VLOOKUP(P25,$Y$2:$AE$82,6),"hold","sell"))</f>
        <v>buy</v>
      </c>
      <c r="V25" s="2">
        <f t="shared" ca="1" si="9"/>
        <v>249.94626155376594</v>
      </c>
      <c r="W25" s="1">
        <f t="shared" ca="1" si="10"/>
        <v>0</v>
      </c>
      <c r="AC25" s="7"/>
      <c r="AD25" s="7"/>
      <c r="AE25" s="7"/>
      <c r="AQ25" s="7"/>
      <c r="AR25" s="7"/>
      <c r="AS25" s="7"/>
    </row>
    <row r="26" spans="1:45" x14ac:dyDescent="0.25">
      <c r="A26">
        <v>24</v>
      </c>
      <c r="B26" s="8" t="s">
        <v>35</v>
      </c>
      <c r="C26" s="8" t="str">
        <f t="shared" si="3"/>
        <v>2021-04-13 00:30:00</v>
      </c>
      <c r="D26">
        <v>0.39867399999999997</v>
      </c>
      <c r="E26">
        <f t="shared" ca="1" si="4"/>
        <v>7.2170999999999999E-2</v>
      </c>
      <c r="F26">
        <v>7.3099999999999998E-2</v>
      </c>
      <c r="G26">
        <v>7.1499999999999994E-2</v>
      </c>
      <c r="H26">
        <v>0</v>
      </c>
      <c r="I26" t="s">
        <v>10</v>
      </c>
      <c r="J26" t="b">
        <v>0</v>
      </c>
      <c r="K26" t="s">
        <v>11</v>
      </c>
      <c r="L26">
        <f t="shared" si="8"/>
        <v>-0.94633710640974311</v>
      </c>
      <c r="M26">
        <f t="shared" si="11"/>
        <v>0.94085838316734616</v>
      </c>
      <c r="N26">
        <f t="shared" si="11"/>
        <v>5.481254897958892</v>
      </c>
      <c r="O26" t="str">
        <f t="shared" si="16"/>
        <v>buy</v>
      </c>
      <c r="P26">
        <f t="shared" si="13"/>
        <v>14</v>
      </c>
      <c r="Q26">
        <f>IF($O26="buy",$P26,"")</f>
        <v>14</v>
      </c>
      <c r="R26" t="str">
        <f>IF($O26="hold",$P26,"")</f>
        <v/>
      </c>
      <c r="S26" t="str">
        <f>IF($O26="sell",$P26,"")</f>
        <v/>
      </c>
      <c r="T26">
        <f t="shared" ca="1" si="15"/>
        <v>0.39854883994433998</v>
      </c>
      <c r="U26" t="str">
        <f ca="1">IF(T26&lt;VLOOKUP(P26,$Y$2:$AE$82,5),"buy",IF(T26&lt;VLOOKUP(P26,$Y$2:$AE$82,5)+VLOOKUP(P26,$Y$2:$AE$82,6),"hold","sell"))</f>
        <v>buy</v>
      </c>
      <c r="V26" s="2">
        <f t="shared" ca="1" si="9"/>
        <v>249.94626155376594</v>
      </c>
      <c r="W26" s="1">
        <f t="shared" ca="1" si="10"/>
        <v>0</v>
      </c>
      <c r="AC26" s="7"/>
      <c r="AD26" s="7"/>
      <c r="AE26" s="7"/>
      <c r="AQ26" s="7"/>
      <c r="AR26" s="7"/>
      <c r="AS26" s="7"/>
    </row>
    <row r="27" spans="1:45" x14ac:dyDescent="0.25">
      <c r="A27">
        <v>25</v>
      </c>
      <c r="B27" s="8" t="s">
        <v>36</v>
      </c>
      <c r="C27" s="8" t="str">
        <f t="shared" si="3"/>
        <v>2021-04-13 00:35:00</v>
      </c>
      <c r="D27">
        <v>0.39980599999999999</v>
      </c>
      <c r="E27">
        <f t="shared" ca="1" si="4"/>
        <v>7.2100999999999998E-2</v>
      </c>
      <c r="F27">
        <v>7.2826000000000002E-2</v>
      </c>
      <c r="G27">
        <v>7.1184999999999998E-2</v>
      </c>
      <c r="H27">
        <v>0</v>
      </c>
      <c r="I27" t="s">
        <v>10</v>
      </c>
      <c r="J27" t="b">
        <v>0</v>
      </c>
      <c r="K27" t="s">
        <v>11</v>
      </c>
      <c r="L27">
        <f t="shared" si="8"/>
        <v>0.81543548697026147</v>
      </c>
      <c r="M27">
        <f t="shared" si="11"/>
        <v>1.7617725933800046</v>
      </c>
      <c r="N27">
        <f t="shared" si="11"/>
        <v>0.82091421021265842</v>
      </c>
      <c r="O27" t="str">
        <f t="shared" si="16"/>
        <v>hold</v>
      </c>
      <c r="P27">
        <f t="shared" si="13"/>
        <v>14</v>
      </c>
      <c r="Q27" t="str">
        <f>IF($O27="buy",$P27,"")</f>
        <v/>
      </c>
      <c r="R27">
        <f>IF($O27="hold",$P27,"")</f>
        <v>14</v>
      </c>
      <c r="S27" t="str">
        <f>IF($O27="sell",$P27,"")</f>
        <v/>
      </c>
      <c r="T27">
        <f t="shared" ca="1" si="15"/>
        <v>0.89679957688012646</v>
      </c>
      <c r="U27" t="str">
        <f ca="1">IF(T27&lt;VLOOKUP(P27,$Y$2:$AE$82,5),"buy",IF(T27&lt;VLOOKUP(P27,$Y$2:$AE$82,5)+VLOOKUP(P27,$Y$2:$AE$82,6),"hold","sell"))</f>
        <v>buy</v>
      </c>
      <c r="V27" s="2">
        <f t="shared" ca="1" si="9"/>
        <v>249.94626155376594</v>
      </c>
      <c r="W27" s="1">
        <f t="shared" ca="1" si="10"/>
        <v>0</v>
      </c>
      <c r="AC27" s="7"/>
      <c r="AD27" s="7"/>
      <c r="AE27" s="7"/>
      <c r="AQ27" s="7"/>
      <c r="AR27" s="7"/>
      <c r="AS27" s="7"/>
    </row>
    <row r="28" spans="1:45" x14ac:dyDescent="0.25">
      <c r="A28">
        <v>26</v>
      </c>
      <c r="B28" s="8" t="s">
        <v>37</v>
      </c>
      <c r="C28" s="8" t="str">
        <f t="shared" si="3"/>
        <v>2021-04-13 00:40:00</v>
      </c>
      <c r="D28">
        <v>0.40181299999999998</v>
      </c>
      <c r="E28">
        <f t="shared" ca="1" si="4"/>
        <v>7.2112999999999997E-2</v>
      </c>
      <c r="F28">
        <v>7.3037000000000005E-2</v>
      </c>
      <c r="G28">
        <v>7.1177000000000004E-2</v>
      </c>
      <c r="H28">
        <v>0</v>
      </c>
      <c r="I28" t="s">
        <v>10</v>
      </c>
      <c r="J28" t="b">
        <v>0</v>
      </c>
      <c r="K28" t="s">
        <v>11</v>
      </c>
      <c r="L28">
        <f t="shared" si="8"/>
        <v>1.4385199068399863</v>
      </c>
      <c r="M28">
        <f t="shared" si="11"/>
        <v>0.62308441986972485</v>
      </c>
      <c r="N28">
        <f t="shared" si="11"/>
        <v>-1.1386881735102796</v>
      </c>
      <c r="O28" t="str">
        <f t="shared" si="16"/>
        <v>sell</v>
      </c>
      <c r="P28">
        <f t="shared" si="13"/>
        <v>14</v>
      </c>
      <c r="Q28" t="str">
        <f>IF($O28="buy",$P28,"")</f>
        <v/>
      </c>
      <c r="R28" t="str">
        <f>IF($O28="hold",$P28,"")</f>
        <v/>
      </c>
      <c r="S28">
        <f>IF($O28="sell",$P28,"")</f>
        <v>14</v>
      </c>
      <c r="T28">
        <f t="shared" ca="1" si="15"/>
        <v>0.93448171569556393</v>
      </c>
      <c r="U28" t="str">
        <f ca="1">IF(T28&lt;VLOOKUP(P28,$Y$2:$AE$82,5),"buy",IF(T28&lt;VLOOKUP(P28,$Y$2:$AE$82,5)+VLOOKUP(P28,$Y$2:$AE$82,6),"hold","sell"))</f>
        <v>buy</v>
      </c>
      <c r="V28" s="2">
        <f t="shared" ca="1" si="9"/>
        <v>249.94626155376594</v>
      </c>
      <c r="W28" s="1">
        <f t="shared" ca="1" si="10"/>
        <v>0</v>
      </c>
      <c r="AC28" s="7"/>
      <c r="AD28" s="7"/>
      <c r="AE28" s="7"/>
      <c r="AQ28" s="7"/>
      <c r="AR28" s="7"/>
      <c r="AS28" s="7"/>
    </row>
    <row r="29" spans="1:45" x14ac:dyDescent="0.25">
      <c r="A29">
        <v>27</v>
      </c>
      <c r="B29" s="8" t="s">
        <v>38</v>
      </c>
      <c r="C29" s="8" t="str">
        <f t="shared" si="3"/>
        <v>2021-04-13 00:45:00</v>
      </c>
      <c r="D29">
        <v>0.399592</v>
      </c>
      <c r="E29">
        <f t="shared" ca="1" si="4"/>
        <v>7.1997000000000005E-2</v>
      </c>
      <c r="F29">
        <v>7.3163000000000006E-2</v>
      </c>
      <c r="G29">
        <v>7.1334999999999996E-2</v>
      </c>
      <c r="H29">
        <v>0</v>
      </c>
      <c r="I29" t="s">
        <v>10</v>
      </c>
      <c r="J29" t="b">
        <v>0</v>
      </c>
      <c r="K29" t="s">
        <v>11</v>
      </c>
      <c r="L29">
        <f t="shared" si="8"/>
        <v>-1.6007527693139774</v>
      </c>
      <c r="M29">
        <f t="shared" si="11"/>
        <v>-3.0392726761539635</v>
      </c>
      <c r="N29">
        <f t="shared" si="11"/>
        <v>-3.6623570960236882</v>
      </c>
      <c r="O29" t="str">
        <f t="shared" si="16"/>
        <v>hold</v>
      </c>
      <c r="P29">
        <f t="shared" si="13"/>
        <v>14</v>
      </c>
      <c r="Q29" t="str">
        <f>IF($O29="buy",$P29,"")</f>
        <v/>
      </c>
      <c r="R29">
        <f>IF($O29="hold",$P29,"")</f>
        <v>14</v>
      </c>
      <c r="S29" t="str">
        <f>IF($O29="sell",$P29,"")</f>
        <v/>
      </c>
      <c r="T29">
        <f t="shared" ca="1" si="15"/>
        <v>0.3780883299904827</v>
      </c>
      <c r="U29" t="str">
        <f ca="1">IF(T29&lt;VLOOKUP(P29,$Y$2:$AE$82,5),"buy",IF(T29&lt;VLOOKUP(P29,$Y$2:$AE$82,5)+VLOOKUP(P29,$Y$2:$AE$82,6),"hold","sell"))</f>
        <v>buy</v>
      </c>
      <c r="V29" s="2">
        <f t="shared" ca="1" si="9"/>
        <v>249.94626155376594</v>
      </c>
      <c r="W29" s="1">
        <f t="shared" ca="1" si="10"/>
        <v>0</v>
      </c>
      <c r="AC29" s="7"/>
      <c r="AD29" s="7"/>
      <c r="AE29" s="7"/>
      <c r="AQ29" s="7"/>
      <c r="AR29" s="7"/>
      <c r="AS29" s="7"/>
    </row>
    <row r="30" spans="1:45" x14ac:dyDescent="0.25">
      <c r="A30">
        <v>28</v>
      </c>
      <c r="B30" s="8" t="s">
        <v>39</v>
      </c>
      <c r="C30" s="8" t="str">
        <f t="shared" si="3"/>
        <v>2021-04-13 00:50:00</v>
      </c>
      <c r="D30">
        <v>0.39636199999999999</v>
      </c>
      <c r="E30">
        <f t="shared" ca="1" si="4"/>
        <v>7.2497000000000006E-2</v>
      </c>
      <c r="F30">
        <v>7.3199E-2</v>
      </c>
      <c r="G30">
        <v>7.1596999999999994E-2</v>
      </c>
      <c r="H30">
        <v>0</v>
      </c>
      <c r="I30" t="s">
        <v>10</v>
      </c>
      <c r="J30" t="b">
        <v>0</v>
      </c>
      <c r="K30" t="s">
        <v>11</v>
      </c>
      <c r="L30">
        <f t="shared" si="8"/>
        <v>-2.3469454712266984</v>
      </c>
      <c r="M30">
        <f t="shared" si="11"/>
        <v>-0.74619270191272102</v>
      </c>
      <c r="N30">
        <f t="shared" si="11"/>
        <v>2.2930799742412424</v>
      </c>
      <c r="O30" t="str">
        <f t="shared" si="16"/>
        <v>buy</v>
      </c>
      <c r="P30">
        <f t="shared" si="13"/>
        <v>14</v>
      </c>
      <c r="Q30">
        <f>IF($O30="buy",$P30,"")</f>
        <v>14</v>
      </c>
      <c r="R30" t="str">
        <f>IF($O30="hold",$P30,"")</f>
        <v/>
      </c>
      <c r="S30" t="str">
        <f>IF($O30="sell",$P30,"")</f>
        <v/>
      </c>
      <c r="T30">
        <f t="shared" ca="1" si="15"/>
        <v>0.56850566236901912</v>
      </c>
      <c r="U30" t="str">
        <f ca="1">IF(T30&lt;VLOOKUP(P30,$Y$2:$AE$82,5),"buy",IF(T30&lt;VLOOKUP(P30,$Y$2:$AE$82,5)+VLOOKUP(P30,$Y$2:$AE$82,6),"hold","sell"))</f>
        <v>buy</v>
      </c>
      <c r="V30" s="2">
        <f t="shared" ca="1" si="9"/>
        <v>249.94626155376594</v>
      </c>
      <c r="W30" s="1">
        <f t="shared" ca="1" si="10"/>
        <v>0</v>
      </c>
      <c r="AC30" s="7"/>
      <c r="AD30" s="7"/>
      <c r="AE30" s="7"/>
      <c r="AQ30" s="7"/>
      <c r="AR30" s="7"/>
      <c r="AS30" s="7"/>
    </row>
    <row r="31" spans="1:45" x14ac:dyDescent="0.25">
      <c r="A31">
        <v>29</v>
      </c>
      <c r="B31" s="8" t="s">
        <v>40</v>
      </c>
      <c r="C31" s="8" t="str">
        <f t="shared" si="3"/>
        <v>2021-04-13 00:55:00</v>
      </c>
      <c r="D31">
        <v>0.39788699999999999</v>
      </c>
      <c r="E31">
        <f t="shared" ca="1" si="4"/>
        <v>7.2706999999999994E-2</v>
      </c>
      <c r="F31">
        <v>7.3375999999999997E-2</v>
      </c>
      <c r="G31">
        <v>7.1850999999999998E-2</v>
      </c>
      <c r="H31">
        <v>0</v>
      </c>
      <c r="I31" t="s">
        <v>10</v>
      </c>
      <c r="J31" t="b">
        <v>0</v>
      </c>
      <c r="K31" t="s">
        <v>11</v>
      </c>
      <c r="L31">
        <f t="shared" si="8"/>
        <v>1.1038309859048008</v>
      </c>
      <c r="M31">
        <f t="shared" si="11"/>
        <v>3.4507764571314992</v>
      </c>
      <c r="N31">
        <f t="shared" si="11"/>
        <v>4.1969691590442206</v>
      </c>
      <c r="O31" t="str">
        <f t="shared" si="16"/>
        <v>hold</v>
      </c>
      <c r="P31">
        <f t="shared" si="13"/>
        <v>14</v>
      </c>
      <c r="Q31" t="str">
        <f>IF($O31="buy",$P31,"")</f>
        <v/>
      </c>
      <c r="R31">
        <f>IF($O31="hold",$P31,"")</f>
        <v>14</v>
      </c>
      <c r="S31" t="str">
        <f>IF($O31="sell",$P31,"")</f>
        <v/>
      </c>
      <c r="T31">
        <f t="shared" ca="1" si="15"/>
        <v>0.53273938853360436</v>
      </c>
      <c r="U31" t="str">
        <f ca="1">IF(T31&lt;VLOOKUP(P31,$Y$2:$AE$82,5),"buy",IF(T31&lt;VLOOKUP(P31,$Y$2:$AE$82,5)+VLOOKUP(P31,$Y$2:$AE$82,6),"hold","sell"))</f>
        <v>buy</v>
      </c>
      <c r="V31" s="2">
        <f t="shared" ca="1" si="9"/>
        <v>249.94626155376594</v>
      </c>
      <c r="W31" s="1">
        <f t="shared" ca="1" si="10"/>
        <v>0</v>
      </c>
      <c r="AC31" s="7"/>
      <c r="AD31" s="7"/>
      <c r="AE31" s="7"/>
      <c r="AQ31" s="7"/>
      <c r="AR31" s="7"/>
      <c r="AS31" s="7"/>
    </row>
    <row r="32" spans="1:45" x14ac:dyDescent="0.25">
      <c r="A32">
        <v>30</v>
      </c>
      <c r="B32" s="8" t="s">
        <v>41</v>
      </c>
      <c r="C32" s="8" t="str">
        <f t="shared" si="3"/>
        <v>2021-04-13 01:00:00</v>
      </c>
      <c r="D32">
        <v>0.39910200000000001</v>
      </c>
      <c r="E32">
        <f t="shared" ca="1" si="4"/>
        <v>7.2575000000000001E-2</v>
      </c>
      <c r="F32">
        <v>7.3207999999999995E-2</v>
      </c>
      <c r="G32">
        <v>7.1579000000000004E-2</v>
      </c>
      <c r="H32">
        <v>0</v>
      </c>
      <c r="I32" t="s">
        <v>10</v>
      </c>
      <c r="J32" t="b">
        <v>0</v>
      </c>
      <c r="K32" t="s">
        <v>11</v>
      </c>
      <c r="L32">
        <f t="shared" si="8"/>
        <v>0.87676834575094731</v>
      </c>
      <c r="M32">
        <f t="shared" si="11"/>
        <v>-0.22706264015385347</v>
      </c>
      <c r="N32">
        <f t="shared" si="11"/>
        <v>-3.6778390972853527</v>
      </c>
      <c r="O32" t="str">
        <f t="shared" si="16"/>
        <v>sell</v>
      </c>
      <c r="P32">
        <f t="shared" si="13"/>
        <v>14</v>
      </c>
      <c r="Q32" t="str">
        <f>IF($O32="buy",$P32,"")</f>
        <v/>
      </c>
      <c r="R32" t="str">
        <f>IF($O32="hold",$P32,"")</f>
        <v/>
      </c>
      <c r="S32">
        <f>IF($O32="sell",$P32,"")</f>
        <v>14</v>
      </c>
      <c r="T32">
        <f t="shared" ca="1" si="15"/>
        <v>0.9954937660410409</v>
      </c>
      <c r="U32" t="str">
        <f ca="1">IF(T32&lt;VLOOKUP(P32,$Y$2:$AE$82,5),"buy",IF(T32&lt;VLOOKUP(P32,$Y$2:$AE$82,5)+VLOOKUP(P32,$Y$2:$AE$82,6),"hold","sell"))</f>
        <v>buy</v>
      </c>
      <c r="V32" s="2">
        <f t="shared" ca="1" si="9"/>
        <v>249.94626155376594</v>
      </c>
      <c r="W32" s="1">
        <f t="shared" ca="1" si="10"/>
        <v>0</v>
      </c>
      <c r="AC32" s="7"/>
      <c r="AD32" s="7"/>
      <c r="AE32" s="7"/>
      <c r="AQ32" s="7"/>
      <c r="AR32" s="7"/>
      <c r="AS32" s="7"/>
    </row>
    <row r="33" spans="1:45" x14ac:dyDescent="0.25">
      <c r="A33">
        <v>31</v>
      </c>
      <c r="B33" s="8" t="s">
        <v>42</v>
      </c>
      <c r="C33" s="8" t="str">
        <f t="shared" si="3"/>
        <v>2021-04-13 01:05:00</v>
      </c>
      <c r="D33">
        <v>0.39794499999999999</v>
      </c>
      <c r="E33">
        <f t="shared" ca="1" si="4"/>
        <v>7.2482000000000005E-2</v>
      </c>
      <c r="F33">
        <v>7.3210999999999998E-2</v>
      </c>
      <c r="G33">
        <v>7.1623999999999993E-2</v>
      </c>
      <c r="H33">
        <v>0</v>
      </c>
      <c r="I33" t="s">
        <v>10</v>
      </c>
      <c r="J33" t="b">
        <v>0</v>
      </c>
      <c r="K33" t="s">
        <v>11</v>
      </c>
      <c r="L33">
        <f t="shared" si="8"/>
        <v>-0.83734184274734202</v>
      </c>
      <c r="M33">
        <f t="shared" si="11"/>
        <v>-1.7141101884982892</v>
      </c>
      <c r="N33">
        <f t="shared" si="11"/>
        <v>-1.4870475483444356</v>
      </c>
      <c r="O33" t="str">
        <f t="shared" si="16"/>
        <v>hold</v>
      </c>
      <c r="P33">
        <f t="shared" si="13"/>
        <v>14</v>
      </c>
      <c r="Q33" t="str">
        <f>IF($O33="buy",$P33,"")</f>
        <v/>
      </c>
      <c r="R33">
        <f>IF($O33="hold",$P33,"")</f>
        <v>14</v>
      </c>
      <c r="S33" t="str">
        <f>IF($O33="sell",$P33,"")</f>
        <v/>
      </c>
      <c r="T33">
        <f t="shared" ca="1" si="15"/>
        <v>0.63178325272888236</v>
      </c>
      <c r="U33" t="str">
        <f ca="1">IF(T33&lt;VLOOKUP(P33,$Y$2:$AE$82,5),"buy",IF(T33&lt;VLOOKUP(P33,$Y$2:$AE$82,5)+VLOOKUP(P33,$Y$2:$AE$82,6),"hold","sell"))</f>
        <v>buy</v>
      </c>
      <c r="V33" s="2">
        <f t="shared" ca="1" si="9"/>
        <v>249.94626155376594</v>
      </c>
      <c r="W33" s="1">
        <f t="shared" ca="1" si="10"/>
        <v>0</v>
      </c>
      <c r="AC33" s="7"/>
      <c r="AD33" s="7"/>
      <c r="AE33" s="7"/>
      <c r="AQ33" s="7"/>
      <c r="AR33" s="7"/>
      <c r="AS33" s="7"/>
    </row>
    <row r="34" spans="1:45" x14ac:dyDescent="0.25">
      <c r="A34">
        <v>32</v>
      </c>
      <c r="B34" s="8" t="s">
        <v>43</v>
      </c>
      <c r="C34" s="8" t="str">
        <f t="shared" si="3"/>
        <v>2021-04-13 01:10:00</v>
      </c>
      <c r="D34">
        <v>0.39324599999999998</v>
      </c>
      <c r="E34">
        <f t="shared" ca="1" si="4"/>
        <v>7.2331999999999994E-2</v>
      </c>
      <c r="F34">
        <v>7.3145000000000002E-2</v>
      </c>
      <c r="G34">
        <v>7.1469000000000005E-2</v>
      </c>
      <c r="H34">
        <v>0</v>
      </c>
      <c r="I34" t="s">
        <v>10</v>
      </c>
      <c r="J34" t="b">
        <v>0</v>
      </c>
      <c r="K34" t="s">
        <v>11</v>
      </c>
      <c r="L34">
        <f t="shared" si="8"/>
        <v>-3.4413878367748754</v>
      </c>
      <c r="M34">
        <f t="shared" si="11"/>
        <v>-2.6040459940275333</v>
      </c>
      <c r="N34">
        <f t="shared" si="11"/>
        <v>-0.88993580552924412</v>
      </c>
      <c r="O34" t="str">
        <f t="shared" si="16"/>
        <v>buy</v>
      </c>
      <c r="P34">
        <f t="shared" si="13"/>
        <v>14</v>
      </c>
      <c r="Q34">
        <f>IF($O34="buy",$P34,"")</f>
        <v>14</v>
      </c>
      <c r="R34" t="str">
        <f>IF($O34="hold",$P34,"")</f>
        <v/>
      </c>
      <c r="S34" t="str">
        <f>IF($O34="sell",$P34,"")</f>
        <v/>
      </c>
      <c r="T34">
        <f t="shared" ca="1" si="15"/>
        <v>2.7203339329195386E-2</v>
      </c>
      <c r="U34" t="str">
        <f ca="1">IF(T34&lt;VLOOKUP(P34,$Y$2:$AE$82,5),"buy",IF(T34&lt;VLOOKUP(P34,$Y$2:$AE$82,5)+VLOOKUP(P34,$Y$2:$AE$82,6),"hold","sell"))</f>
        <v>buy</v>
      </c>
      <c r="V34" s="2">
        <f t="shared" ca="1" si="9"/>
        <v>249.94626155376594</v>
      </c>
      <c r="W34" s="1">
        <f t="shared" ca="1" si="10"/>
        <v>0</v>
      </c>
      <c r="AC34" s="7"/>
      <c r="AD34" s="7"/>
      <c r="AE34" s="7"/>
      <c r="AQ34" s="7"/>
      <c r="AR34" s="7"/>
      <c r="AS34" s="7"/>
    </row>
    <row r="35" spans="1:45" x14ac:dyDescent="0.25">
      <c r="A35">
        <v>33</v>
      </c>
      <c r="B35" s="8" t="s">
        <v>44</v>
      </c>
      <c r="C35" s="8" t="str">
        <f t="shared" si="3"/>
        <v>2021-04-13 01:15:00</v>
      </c>
      <c r="D35">
        <v>0.39469300000000002</v>
      </c>
      <c r="E35">
        <f t="shared" ca="1" si="4"/>
        <v>7.2600999999999999E-2</v>
      </c>
      <c r="F35">
        <v>7.3191999999999993E-2</v>
      </c>
      <c r="G35">
        <v>7.1748000000000006E-2</v>
      </c>
      <c r="H35">
        <v>0</v>
      </c>
      <c r="I35" t="s">
        <v>10</v>
      </c>
      <c r="J35" t="b">
        <v>0</v>
      </c>
      <c r="K35" t="s">
        <v>11</v>
      </c>
      <c r="L35">
        <f t="shared" si="8"/>
        <v>1.055848468340874</v>
      </c>
      <c r="M35">
        <f t="shared" si="11"/>
        <v>4.4972363051157496</v>
      </c>
      <c r="N35">
        <f t="shared" si="11"/>
        <v>7.1012822991432829</v>
      </c>
      <c r="O35" t="str">
        <f t="shared" si="16"/>
        <v>sell</v>
      </c>
      <c r="P35">
        <f t="shared" si="13"/>
        <v>14</v>
      </c>
      <c r="Q35" t="str">
        <f>IF($O35="buy",$P35,"")</f>
        <v/>
      </c>
      <c r="R35" t="str">
        <f>IF($O35="hold",$P35,"")</f>
        <v/>
      </c>
      <c r="S35">
        <f>IF($O35="sell",$P35,"")</f>
        <v>14</v>
      </c>
      <c r="T35">
        <f t="shared" ca="1" si="15"/>
        <v>0.7954462513389875</v>
      </c>
      <c r="U35" t="str">
        <f ca="1">IF(T35&lt;VLOOKUP(P35,$Y$2:$AE$82,5),"buy",IF(T35&lt;VLOOKUP(P35,$Y$2:$AE$82,5)+VLOOKUP(P35,$Y$2:$AE$82,6),"hold","sell"))</f>
        <v>buy</v>
      </c>
      <c r="V35" s="2">
        <f t="shared" ca="1" si="9"/>
        <v>249.94626155376594</v>
      </c>
      <c r="W35" s="1">
        <f t="shared" ca="1" si="10"/>
        <v>0</v>
      </c>
      <c r="AC35" s="7"/>
      <c r="AD35" s="7"/>
      <c r="AE35" s="7"/>
      <c r="AQ35" s="7"/>
      <c r="AR35" s="7"/>
      <c r="AS35" s="7"/>
    </row>
    <row r="36" spans="1:45" x14ac:dyDescent="0.25">
      <c r="A36">
        <v>34</v>
      </c>
      <c r="B36" s="8" t="s">
        <v>45</v>
      </c>
      <c r="C36" s="8" t="str">
        <f t="shared" si="3"/>
        <v>2021-04-13 01:20:00</v>
      </c>
      <c r="D36">
        <v>0.39168199999999997</v>
      </c>
      <c r="E36">
        <f t="shared" ca="1" si="4"/>
        <v>7.2497000000000006E-2</v>
      </c>
      <c r="F36">
        <v>7.3997999999999994E-2</v>
      </c>
      <c r="G36">
        <v>7.1863999999999997E-2</v>
      </c>
      <c r="H36">
        <v>0</v>
      </c>
      <c r="I36" t="s">
        <v>10</v>
      </c>
      <c r="J36" t="b">
        <v>0</v>
      </c>
      <c r="K36" t="s">
        <v>11</v>
      </c>
      <c r="L36">
        <f t="shared" si="8"/>
        <v>-2.2139592853580838</v>
      </c>
      <c r="M36">
        <f t="shared" si="11"/>
        <v>-3.2698077536989576</v>
      </c>
      <c r="N36">
        <f t="shared" si="11"/>
        <v>-7.7670440588147072</v>
      </c>
      <c r="O36" t="str">
        <f t="shared" si="16"/>
        <v>hold</v>
      </c>
      <c r="P36">
        <f t="shared" si="13"/>
        <v>14</v>
      </c>
      <c r="Q36" t="str">
        <f>IF($O36="buy",$P36,"")</f>
        <v/>
      </c>
      <c r="R36">
        <f>IF($O36="hold",$P36,"")</f>
        <v>14</v>
      </c>
      <c r="S36" t="str">
        <f>IF($O36="sell",$P36,"")</f>
        <v/>
      </c>
      <c r="T36">
        <f t="shared" ca="1" si="15"/>
        <v>0.28169727856689453</v>
      </c>
      <c r="U36" t="str">
        <f ca="1">IF(T36&lt;VLOOKUP(P36,$Y$2:$AE$82,5),"buy",IF(T36&lt;VLOOKUP(P36,$Y$2:$AE$82,5)+VLOOKUP(P36,$Y$2:$AE$82,6),"hold","sell"))</f>
        <v>buy</v>
      </c>
      <c r="V36" s="2">
        <f t="shared" ca="1" si="9"/>
        <v>249.94626155376594</v>
      </c>
      <c r="W36" s="1">
        <f t="shared" ca="1" si="10"/>
        <v>0</v>
      </c>
      <c r="AC36" s="7"/>
      <c r="AD36" s="7"/>
      <c r="AE36" s="7"/>
      <c r="AQ36" s="7"/>
      <c r="AR36" s="7"/>
      <c r="AS36" s="7"/>
    </row>
    <row r="37" spans="1:45" x14ac:dyDescent="0.25">
      <c r="A37">
        <v>35</v>
      </c>
      <c r="B37" s="8" t="s">
        <v>46</v>
      </c>
      <c r="C37" s="8" t="str">
        <f t="shared" si="3"/>
        <v>2021-04-13 01:25:00</v>
      </c>
      <c r="D37">
        <v>0.39091999999999999</v>
      </c>
      <c r="E37">
        <f t="shared" ca="1" si="4"/>
        <v>7.3562000000000002E-2</v>
      </c>
      <c r="F37">
        <v>7.4533000000000002E-2</v>
      </c>
      <c r="G37">
        <v>7.2745000000000004E-2</v>
      </c>
      <c r="H37">
        <v>0</v>
      </c>
      <c r="I37" t="s">
        <v>10</v>
      </c>
      <c r="J37" t="b">
        <v>0</v>
      </c>
      <c r="K37" t="s">
        <v>11</v>
      </c>
      <c r="L37">
        <f t="shared" si="8"/>
        <v>-0.56138340260031527</v>
      </c>
      <c r="M37">
        <f t="shared" si="11"/>
        <v>1.6525758827577686</v>
      </c>
      <c r="N37">
        <f t="shared" si="11"/>
        <v>4.9223836364567264</v>
      </c>
      <c r="O37" t="str">
        <f t="shared" si="16"/>
        <v>buy</v>
      </c>
      <c r="P37">
        <f t="shared" si="13"/>
        <v>14</v>
      </c>
      <c r="Q37">
        <f>IF($O37="buy",$P37,"")</f>
        <v>14</v>
      </c>
      <c r="R37" t="str">
        <f>IF($O37="hold",$P37,"")</f>
        <v/>
      </c>
      <c r="S37" t="str">
        <f>IF($O37="sell",$P37,"")</f>
        <v/>
      </c>
      <c r="T37">
        <f t="shared" ca="1" si="15"/>
        <v>0.62406336811293772</v>
      </c>
      <c r="U37" t="str">
        <f ca="1">IF(T37&lt;VLOOKUP(P37,$Y$2:$AE$82,5),"buy",IF(T37&lt;VLOOKUP(P37,$Y$2:$AE$82,5)+VLOOKUP(P37,$Y$2:$AE$82,6),"hold","sell"))</f>
        <v>buy</v>
      </c>
      <c r="V37" s="2">
        <f t="shared" ca="1" si="9"/>
        <v>249.94626155376594</v>
      </c>
      <c r="W37" s="1">
        <f t="shared" ca="1" si="10"/>
        <v>0</v>
      </c>
      <c r="AC37" s="7"/>
      <c r="AD37" s="7"/>
      <c r="AE37" s="7"/>
      <c r="AQ37" s="7"/>
      <c r="AR37" s="7"/>
      <c r="AS37" s="7"/>
    </row>
    <row r="38" spans="1:45" x14ac:dyDescent="0.25">
      <c r="A38">
        <v>36</v>
      </c>
      <c r="B38" s="8" t="s">
        <v>47</v>
      </c>
      <c r="C38" s="8" t="str">
        <f t="shared" si="3"/>
        <v>2021-04-13 01:30:00</v>
      </c>
      <c r="D38">
        <v>0.394729</v>
      </c>
      <c r="E38">
        <f t="shared" ca="1" si="4"/>
        <v>7.3515999999999998E-2</v>
      </c>
      <c r="F38">
        <v>7.5051999999999994E-2</v>
      </c>
      <c r="G38">
        <v>7.2757000000000002E-2</v>
      </c>
      <c r="H38">
        <v>0</v>
      </c>
      <c r="I38" t="s">
        <v>10</v>
      </c>
      <c r="J38" t="b">
        <v>0</v>
      </c>
      <c r="K38" t="s">
        <v>11</v>
      </c>
      <c r="L38">
        <f t="shared" si="8"/>
        <v>2.7791016140735931</v>
      </c>
      <c r="M38">
        <f t="shared" si="11"/>
        <v>3.3404850166739086</v>
      </c>
      <c r="N38">
        <f t="shared" si="11"/>
        <v>1.6879091339161401</v>
      </c>
      <c r="O38" t="str">
        <f t="shared" si="16"/>
        <v>sell</v>
      </c>
      <c r="P38">
        <f t="shared" si="13"/>
        <v>14</v>
      </c>
      <c r="Q38" t="str">
        <f>IF($O38="buy",$P38,"")</f>
        <v/>
      </c>
      <c r="R38" t="str">
        <f>IF($O38="hold",$P38,"")</f>
        <v/>
      </c>
      <c r="S38">
        <f>IF($O38="sell",$P38,"")</f>
        <v>14</v>
      </c>
      <c r="T38">
        <f t="shared" ca="1" si="15"/>
        <v>4.5328543572336066E-3</v>
      </c>
      <c r="U38" t="str">
        <f ca="1">IF(T38&lt;VLOOKUP(P38,$Y$2:$AE$82,5),"buy",IF(T38&lt;VLOOKUP(P38,$Y$2:$AE$82,5)+VLOOKUP(P38,$Y$2:$AE$82,6),"hold","sell"))</f>
        <v>buy</v>
      </c>
      <c r="V38" s="2">
        <f t="shared" ca="1" si="9"/>
        <v>249.94626155376594</v>
      </c>
      <c r="W38" s="1">
        <f t="shared" ca="1" si="10"/>
        <v>0</v>
      </c>
      <c r="AC38" s="7"/>
      <c r="AD38" s="7"/>
      <c r="AE38" s="7"/>
      <c r="AQ38" s="7"/>
      <c r="AR38" s="7"/>
      <c r="AS38" s="7"/>
    </row>
    <row r="39" spans="1:45" x14ac:dyDescent="0.25">
      <c r="A39">
        <v>37</v>
      </c>
      <c r="B39" s="8" t="s">
        <v>48</v>
      </c>
      <c r="C39" s="8" t="str">
        <f t="shared" si="3"/>
        <v>2021-04-13 01:35:00</v>
      </c>
      <c r="D39">
        <v>0.393567</v>
      </c>
      <c r="E39">
        <f t="shared" ca="1" si="4"/>
        <v>7.4288999999999994E-2</v>
      </c>
      <c r="F39">
        <v>7.5457999999999997E-2</v>
      </c>
      <c r="G39">
        <v>7.3426000000000005E-2</v>
      </c>
      <c r="H39">
        <v>0</v>
      </c>
      <c r="I39" t="s">
        <v>10</v>
      </c>
      <c r="J39" t="b">
        <v>0</v>
      </c>
      <c r="K39" t="s">
        <v>11</v>
      </c>
      <c r="L39">
        <f t="shared" si="8"/>
        <v>-0.85031519490117724</v>
      </c>
      <c r="M39">
        <f t="shared" si="11"/>
        <v>-3.6294168089747703</v>
      </c>
      <c r="N39">
        <f t="shared" si="11"/>
        <v>-6.9699018256486784</v>
      </c>
      <c r="O39" t="str">
        <f t="shared" si="16"/>
        <v>buy</v>
      </c>
      <c r="P39">
        <f t="shared" si="13"/>
        <v>14</v>
      </c>
      <c r="Q39">
        <f>IF($O39="buy",$P39,"")</f>
        <v>14</v>
      </c>
      <c r="R39" t="str">
        <f>IF($O39="hold",$P39,"")</f>
        <v/>
      </c>
      <c r="S39" t="str">
        <f>IF($O39="sell",$P39,"")</f>
        <v/>
      </c>
      <c r="T39">
        <f t="shared" ca="1" si="15"/>
        <v>0.9008508475560113</v>
      </c>
      <c r="U39" t="str">
        <f ca="1">IF(T39&lt;VLOOKUP(P39,$Y$2:$AE$82,5),"buy",IF(T39&lt;VLOOKUP(P39,$Y$2:$AE$82,5)+VLOOKUP(P39,$Y$2:$AE$82,6),"hold","sell"))</f>
        <v>buy</v>
      </c>
      <c r="V39" s="2">
        <f t="shared" ca="1" si="9"/>
        <v>249.94626155376594</v>
      </c>
      <c r="W39" s="1">
        <f t="shared" ca="1" si="10"/>
        <v>0</v>
      </c>
      <c r="AC39" s="7"/>
      <c r="AD39" s="7"/>
      <c r="AE39" s="7"/>
      <c r="AQ39" s="7"/>
      <c r="AR39" s="7"/>
      <c r="AS39" s="7"/>
    </row>
    <row r="40" spans="1:45" x14ac:dyDescent="0.25">
      <c r="A40">
        <v>38</v>
      </c>
      <c r="B40" s="8" t="s">
        <v>49</v>
      </c>
      <c r="C40" s="8" t="str">
        <f t="shared" si="3"/>
        <v>2021-04-13 01:40:00</v>
      </c>
      <c r="D40">
        <v>0.394536</v>
      </c>
      <c r="E40">
        <f t="shared" ca="1" si="4"/>
        <v>7.4535000000000004E-2</v>
      </c>
      <c r="F40">
        <v>7.6575000000000004E-2</v>
      </c>
      <c r="G40">
        <v>7.3743000000000003E-2</v>
      </c>
      <c r="H40">
        <v>0</v>
      </c>
      <c r="I40" t="s">
        <v>10</v>
      </c>
      <c r="J40" t="b">
        <v>0</v>
      </c>
      <c r="K40" t="s">
        <v>11</v>
      </c>
      <c r="L40">
        <f t="shared" si="8"/>
        <v>0.70734229493662626</v>
      </c>
      <c r="M40">
        <f t="shared" si="11"/>
        <v>1.5576574898378035</v>
      </c>
      <c r="N40">
        <f t="shared" si="11"/>
        <v>5.1870742988125738</v>
      </c>
      <c r="O40" t="str">
        <f t="shared" si="16"/>
        <v>hold</v>
      </c>
      <c r="P40">
        <f t="shared" si="13"/>
        <v>14</v>
      </c>
      <c r="Q40" t="str">
        <f>IF($O40="buy",$P40,"")</f>
        <v/>
      </c>
      <c r="R40">
        <f>IF($O40="hold",$P40,"")</f>
        <v>14</v>
      </c>
      <c r="S40" t="str">
        <f>IF($O40="sell",$P40,"")</f>
        <v/>
      </c>
      <c r="T40">
        <f t="shared" ca="1" si="15"/>
        <v>0.5658313867641791</v>
      </c>
      <c r="U40" t="str">
        <f ca="1">IF(T40&lt;VLOOKUP(P40,$Y$2:$AE$82,5),"buy",IF(T40&lt;VLOOKUP(P40,$Y$2:$AE$82,5)+VLOOKUP(P40,$Y$2:$AE$82,6),"hold","sell"))</f>
        <v>buy</v>
      </c>
      <c r="V40" s="2">
        <f t="shared" ca="1" si="9"/>
        <v>249.94626155376594</v>
      </c>
      <c r="W40" s="1">
        <f t="shared" ca="1" si="10"/>
        <v>0</v>
      </c>
      <c r="AC40" s="7"/>
      <c r="AD40" s="7"/>
      <c r="AE40" s="7"/>
      <c r="AQ40" s="7"/>
      <c r="AR40" s="7"/>
      <c r="AS40" s="7"/>
    </row>
    <row r="41" spans="1:45" x14ac:dyDescent="0.25">
      <c r="A41">
        <v>39</v>
      </c>
      <c r="B41" s="8" t="s">
        <v>50</v>
      </c>
      <c r="C41" s="8" t="str">
        <f t="shared" si="3"/>
        <v>2021-04-13 01:45:00</v>
      </c>
      <c r="D41">
        <v>0.39681499999999997</v>
      </c>
      <c r="E41">
        <f t="shared" ca="1" si="4"/>
        <v>7.5749999999999998E-2</v>
      </c>
      <c r="F41">
        <v>7.7627000000000002E-2</v>
      </c>
      <c r="G41">
        <v>7.4341000000000004E-2</v>
      </c>
      <c r="H41">
        <v>0</v>
      </c>
      <c r="I41" t="s">
        <v>10</v>
      </c>
      <c r="J41" t="b">
        <v>0</v>
      </c>
      <c r="K41" t="s">
        <v>11</v>
      </c>
      <c r="L41">
        <f t="shared" si="8"/>
        <v>1.6540503776602913</v>
      </c>
      <c r="M41">
        <f t="shared" si="11"/>
        <v>0.94670808272366502</v>
      </c>
      <c r="N41">
        <f t="shared" si="11"/>
        <v>-0.61094940711413848</v>
      </c>
      <c r="O41" t="str">
        <f t="shared" si="16"/>
        <v>hold</v>
      </c>
      <c r="P41">
        <f t="shared" si="13"/>
        <v>14</v>
      </c>
      <c r="Q41" t="str">
        <f>IF($O41="buy",$P41,"")</f>
        <v/>
      </c>
      <c r="R41">
        <f>IF($O41="hold",$P41,"")</f>
        <v>14</v>
      </c>
      <c r="S41" t="str">
        <f>IF($O41="sell",$P41,"")</f>
        <v/>
      </c>
      <c r="T41">
        <f t="shared" ca="1" si="15"/>
        <v>0.38458290463608569</v>
      </c>
      <c r="U41" t="str">
        <f ca="1">IF(T41&lt;VLOOKUP(P41,$Y$2:$AE$82,5),"buy",IF(T41&lt;VLOOKUP(P41,$Y$2:$AE$82,5)+VLOOKUP(P41,$Y$2:$AE$82,6),"hold","sell"))</f>
        <v>buy</v>
      </c>
      <c r="V41" s="2">
        <f t="shared" ca="1" si="9"/>
        <v>249.94626155376594</v>
      </c>
      <c r="W41" s="1">
        <f t="shared" ca="1" si="10"/>
        <v>0</v>
      </c>
      <c r="AC41" s="7"/>
      <c r="AD41" s="7"/>
      <c r="AE41" s="7"/>
      <c r="AQ41" s="7"/>
      <c r="AR41" s="7"/>
      <c r="AS41" s="7"/>
    </row>
    <row r="42" spans="1:45" x14ac:dyDescent="0.25">
      <c r="A42">
        <v>40</v>
      </c>
      <c r="B42" s="8" t="s">
        <v>51</v>
      </c>
      <c r="C42" s="8" t="str">
        <f t="shared" si="3"/>
        <v>2021-04-13 01:50:00</v>
      </c>
      <c r="D42">
        <v>0.39756999999999998</v>
      </c>
      <c r="E42">
        <f t="shared" ca="1" si="4"/>
        <v>7.5606999999999994E-2</v>
      </c>
      <c r="F42">
        <v>7.6230000000000006E-2</v>
      </c>
      <c r="G42">
        <v>7.3720999999999995E-2</v>
      </c>
      <c r="H42">
        <v>0</v>
      </c>
      <c r="I42" t="s">
        <v>10</v>
      </c>
      <c r="J42" t="b">
        <v>0</v>
      </c>
      <c r="K42" t="s">
        <v>11</v>
      </c>
      <c r="L42">
        <f t="shared" si="8"/>
        <v>0.54692255388200361</v>
      </c>
      <c r="M42">
        <f t="shared" si="11"/>
        <v>-1.1071278237782876</v>
      </c>
      <c r="N42">
        <f t="shared" si="11"/>
        <v>-2.0538359065019525</v>
      </c>
      <c r="O42" t="str">
        <f t="shared" si="16"/>
        <v>hold</v>
      </c>
      <c r="P42">
        <f t="shared" si="13"/>
        <v>14</v>
      </c>
      <c r="Q42" t="str">
        <f>IF($O42="buy",$P42,"")</f>
        <v/>
      </c>
      <c r="R42">
        <f>IF($O42="hold",$P42,"")</f>
        <v>14</v>
      </c>
      <c r="S42" t="str">
        <f>IF($O42="sell",$P42,"")</f>
        <v/>
      </c>
      <c r="T42">
        <f t="shared" ca="1" si="15"/>
        <v>3.791577960802861E-2</v>
      </c>
      <c r="U42" t="str">
        <f ca="1">IF(T42&lt;VLOOKUP(P42,$Y$2:$AE$82,5),"buy",IF(T42&lt;VLOOKUP(P42,$Y$2:$AE$82,5)+VLOOKUP(P42,$Y$2:$AE$82,6),"hold","sell"))</f>
        <v>buy</v>
      </c>
      <c r="V42" s="2">
        <f t="shared" ca="1" si="9"/>
        <v>249.94626155376594</v>
      </c>
      <c r="W42" s="1">
        <f t="shared" ca="1" si="10"/>
        <v>0</v>
      </c>
      <c r="AC42" s="7"/>
      <c r="AD42" s="7"/>
      <c r="AE42" s="7"/>
      <c r="AQ42" s="7"/>
      <c r="AR42" s="7"/>
      <c r="AS42" s="7"/>
    </row>
    <row r="43" spans="1:45" x14ac:dyDescent="0.25">
      <c r="A43">
        <v>41</v>
      </c>
      <c r="B43" s="8" t="s">
        <v>52</v>
      </c>
      <c r="C43" s="8" t="str">
        <f t="shared" si="3"/>
        <v>2021-04-13 01:55:00</v>
      </c>
      <c r="D43">
        <v>0.39981800000000001</v>
      </c>
      <c r="E43">
        <f t="shared" ca="1" si="4"/>
        <v>7.4926999999999994E-2</v>
      </c>
      <c r="F43">
        <v>7.6051999999999995E-2</v>
      </c>
      <c r="G43">
        <v>7.3828000000000005E-2</v>
      </c>
      <c r="H43">
        <v>0</v>
      </c>
      <c r="I43" t="s">
        <v>10</v>
      </c>
      <c r="J43" t="b">
        <v>0</v>
      </c>
      <c r="K43" t="s">
        <v>11</v>
      </c>
      <c r="L43">
        <f t="shared" si="8"/>
        <v>1.6192967815430235</v>
      </c>
      <c r="M43">
        <f t="shared" si="11"/>
        <v>1.0723742276610198</v>
      </c>
      <c r="N43">
        <f t="shared" si="11"/>
        <v>2.1795020514393073</v>
      </c>
      <c r="O43" t="str">
        <f t="shared" si="16"/>
        <v>sell</v>
      </c>
      <c r="P43">
        <f t="shared" si="13"/>
        <v>14</v>
      </c>
      <c r="Q43" t="str">
        <f>IF($O43="buy",$P43,"")</f>
        <v/>
      </c>
      <c r="R43" t="str">
        <f>IF($O43="hold",$P43,"")</f>
        <v/>
      </c>
      <c r="S43">
        <f>IF($O43="sell",$P43,"")</f>
        <v>14</v>
      </c>
      <c r="T43">
        <f t="shared" ca="1" si="15"/>
        <v>0.90123761138618985</v>
      </c>
      <c r="U43" t="str">
        <f ca="1">IF(T43&lt;VLOOKUP(P43,$Y$2:$AE$82,5),"buy",IF(T43&lt;VLOOKUP(P43,$Y$2:$AE$82,5)+VLOOKUP(P43,$Y$2:$AE$82,6),"hold","sell"))</f>
        <v>buy</v>
      </c>
      <c r="V43" s="2">
        <f t="shared" ca="1" si="9"/>
        <v>249.94626155376594</v>
      </c>
      <c r="W43" s="1">
        <f t="shared" ca="1" si="10"/>
        <v>0</v>
      </c>
      <c r="AC43" s="7"/>
      <c r="AD43" s="7"/>
      <c r="AE43" s="7"/>
      <c r="AQ43" s="7"/>
      <c r="AR43" s="7"/>
      <c r="AS43" s="7"/>
    </row>
    <row r="44" spans="1:45" x14ac:dyDescent="0.25">
      <c r="A44">
        <v>42</v>
      </c>
      <c r="B44" s="8" t="s">
        <v>53</v>
      </c>
      <c r="C44" s="8" t="str">
        <f t="shared" si="3"/>
        <v>2021-04-13 02:00:00</v>
      </c>
      <c r="D44">
        <v>0.39832400000000001</v>
      </c>
      <c r="E44">
        <f t="shared" ca="1" si="4"/>
        <v>7.5326000000000004E-2</v>
      </c>
      <c r="F44">
        <v>7.5679999999999997E-2</v>
      </c>
      <c r="G44">
        <v>7.3577000000000004E-2</v>
      </c>
      <c r="H44">
        <v>0</v>
      </c>
      <c r="I44" t="s">
        <v>10</v>
      </c>
      <c r="J44" t="b">
        <v>0</v>
      </c>
      <c r="K44" t="s">
        <v>11</v>
      </c>
      <c r="L44">
        <f t="shared" si="8"/>
        <v>-1.0802060621481409</v>
      </c>
      <c r="M44">
        <f t="shared" si="11"/>
        <v>-2.6995028436911643</v>
      </c>
      <c r="N44">
        <f t="shared" si="11"/>
        <v>-3.7718770713521841</v>
      </c>
      <c r="O44" t="str">
        <f t="shared" si="16"/>
        <v>buy</v>
      </c>
      <c r="P44">
        <f t="shared" si="13"/>
        <v>14</v>
      </c>
      <c r="Q44">
        <f>IF($O44="buy",$P44,"")</f>
        <v>14</v>
      </c>
      <c r="R44" t="str">
        <f>IF($O44="hold",$P44,"")</f>
        <v/>
      </c>
      <c r="S44" t="str">
        <f>IF($O44="sell",$P44,"")</f>
        <v/>
      </c>
      <c r="T44">
        <f t="shared" ca="1" si="15"/>
        <v>0.75053444003976721</v>
      </c>
      <c r="U44" t="str">
        <f ca="1">IF(T44&lt;VLOOKUP(P44,$Y$2:$AE$82,5),"buy",IF(T44&lt;VLOOKUP(P44,$Y$2:$AE$82,5)+VLOOKUP(P44,$Y$2:$AE$82,6),"hold","sell"))</f>
        <v>buy</v>
      </c>
      <c r="V44" s="2">
        <f t="shared" ca="1" si="9"/>
        <v>249.94626155376594</v>
      </c>
      <c r="W44" s="1">
        <f t="shared" ca="1" si="10"/>
        <v>0</v>
      </c>
      <c r="AC44" s="7"/>
      <c r="AD44" s="7"/>
      <c r="AE44" s="7"/>
      <c r="AQ44" s="7"/>
      <c r="AR44" s="7"/>
      <c r="AS44" s="7"/>
    </row>
    <row r="45" spans="1:45" x14ac:dyDescent="0.25">
      <c r="A45">
        <v>43</v>
      </c>
      <c r="B45" s="8" t="s">
        <v>54</v>
      </c>
      <c r="C45" s="8" t="str">
        <f t="shared" si="3"/>
        <v>2021-04-13 02:05:00</v>
      </c>
      <c r="D45">
        <v>0.398615</v>
      </c>
      <c r="E45">
        <f t="shared" ca="1" si="4"/>
        <v>7.4192999999999995E-2</v>
      </c>
      <c r="F45">
        <v>7.5394000000000003E-2</v>
      </c>
      <c r="G45">
        <v>7.3341000000000003E-2</v>
      </c>
      <c r="H45">
        <v>0</v>
      </c>
      <c r="I45" t="s">
        <v>10</v>
      </c>
      <c r="J45" t="b">
        <v>0</v>
      </c>
      <c r="K45" t="s">
        <v>11</v>
      </c>
      <c r="L45">
        <f t="shared" si="8"/>
        <v>0.21024798383916354</v>
      </c>
      <c r="M45">
        <f t="shared" si="11"/>
        <v>1.2904540459873044</v>
      </c>
      <c r="N45">
        <f t="shared" si="11"/>
        <v>3.989956889678469</v>
      </c>
      <c r="O45" t="str">
        <f t="shared" si="16"/>
        <v>hold</v>
      </c>
      <c r="P45">
        <f t="shared" si="13"/>
        <v>14</v>
      </c>
      <c r="Q45" t="str">
        <f>IF($O45="buy",$P45,"")</f>
        <v/>
      </c>
      <c r="R45">
        <f>IF($O45="hold",$P45,"")</f>
        <v>14</v>
      </c>
      <c r="S45" t="str">
        <f>IF($O45="sell",$P45,"")</f>
        <v/>
      </c>
      <c r="T45">
        <f t="shared" ca="1" si="15"/>
        <v>0.32902101647625348</v>
      </c>
      <c r="U45" t="str">
        <f ca="1">IF(T45&lt;VLOOKUP(P45,$Y$2:$AE$82,5),"buy",IF(T45&lt;VLOOKUP(P45,$Y$2:$AE$82,5)+VLOOKUP(P45,$Y$2:$AE$82,6),"hold","sell"))</f>
        <v>buy</v>
      </c>
      <c r="V45" s="2">
        <f t="shared" ca="1" si="9"/>
        <v>249.94626155376594</v>
      </c>
      <c r="W45" s="1">
        <f t="shared" ca="1" si="10"/>
        <v>0</v>
      </c>
      <c r="AC45" s="7"/>
      <c r="AD45" s="7"/>
      <c r="AE45" s="7"/>
      <c r="AQ45" s="7"/>
      <c r="AR45" s="7"/>
      <c r="AS45" s="7"/>
    </row>
    <row r="46" spans="1:45" x14ac:dyDescent="0.25">
      <c r="A46">
        <v>44</v>
      </c>
      <c r="B46" s="8" t="s">
        <v>55</v>
      </c>
      <c r="C46" s="8" t="str">
        <f t="shared" si="3"/>
        <v>2021-04-13 02:10:00</v>
      </c>
      <c r="D46">
        <v>0.40023799999999998</v>
      </c>
      <c r="E46">
        <f t="shared" ca="1" si="4"/>
        <v>7.4206999999999995E-2</v>
      </c>
      <c r="F46">
        <v>7.5717999999999994E-2</v>
      </c>
      <c r="G46">
        <v>7.3511999999999994E-2</v>
      </c>
      <c r="H46">
        <v>0</v>
      </c>
      <c r="I46" t="s">
        <v>10</v>
      </c>
      <c r="J46" t="b">
        <v>0</v>
      </c>
      <c r="K46" t="s">
        <v>11</v>
      </c>
      <c r="L46">
        <f t="shared" si="8"/>
        <v>1.1678651188938649</v>
      </c>
      <c r="M46">
        <f t="shared" si="11"/>
        <v>0.95761713505470136</v>
      </c>
      <c r="N46">
        <f t="shared" si="11"/>
        <v>-0.33283691093260304</v>
      </c>
      <c r="O46" t="str">
        <f t="shared" si="16"/>
        <v>sell</v>
      </c>
      <c r="P46">
        <f t="shared" si="13"/>
        <v>14</v>
      </c>
      <c r="Q46" t="str">
        <f>IF($O46="buy",$P46,"")</f>
        <v/>
      </c>
      <c r="R46" t="str">
        <f>IF($O46="hold",$P46,"")</f>
        <v/>
      </c>
      <c r="S46">
        <f>IF($O46="sell",$P46,"")</f>
        <v>14</v>
      </c>
      <c r="T46">
        <f t="shared" ca="1" si="15"/>
        <v>0.72335843158637614</v>
      </c>
      <c r="U46" t="str">
        <f ca="1">IF(T46&lt;VLOOKUP(P46,$Y$2:$AE$82,5),"buy",IF(T46&lt;VLOOKUP(P46,$Y$2:$AE$82,5)+VLOOKUP(P46,$Y$2:$AE$82,6),"hold","sell"))</f>
        <v>buy</v>
      </c>
      <c r="V46" s="2">
        <f t="shared" ca="1" si="9"/>
        <v>249.94626155376594</v>
      </c>
      <c r="W46" s="1">
        <f t="shared" ca="1" si="10"/>
        <v>0</v>
      </c>
      <c r="AC46" s="7"/>
      <c r="AD46" s="7"/>
      <c r="AE46" s="7"/>
      <c r="AQ46" s="7"/>
      <c r="AR46" s="7"/>
      <c r="AS46" s="7"/>
    </row>
    <row r="47" spans="1:45" x14ac:dyDescent="0.25">
      <c r="A47">
        <v>45</v>
      </c>
      <c r="B47" s="8" t="s">
        <v>56</v>
      </c>
      <c r="C47" s="8" t="str">
        <f t="shared" si="3"/>
        <v>2021-04-13 02:15:00</v>
      </c>
      <c r="D47">
        <v>0.39495999999999998</v>
      </c>
      <c r="E47">
        <f t="shared" ca="1" si="4"/>
        <v>7.4427999999999994E-2</v>
      </c>
      <c r="F47">
        <v>7.5892000000000001E-2</v>
      </c>
      <c r="G47">
        <v>7.3758000000000004E-2</v>
      </c>
      <c r="H47">
        <v>0</v>
      </c>
      <c r="I47" t="s">
        <v>10</v>
      </c>
      <c r="J47" t="b">
        <v>0</v>
      </c>
      <c r="K47" t="s">
        <v>11</v>
      </c>
      <c r="L47">
        <f t="shared" si="8"/>
        <v>-3.8486530317390915</v>
      </c>
      <c r="M47">
        <f t="shared" si="11"/>
        <v>-5.0165181506329564</v>
      </c>
      <c r="N47">
        <f t="shared" si="11"/>
        <v>-5.9741352856876579</v>
      </c>
      <c r="O47" t="str">
        <f t="shared" si="16"/>
        <v>hold</v>
      </c>
      <c r="P47">
        <f t="shared" si="13"/>
        <v>14</v>
      </c>
      <c r="Q47" t="str">
        <f>IF($O47="buy",$P47,"")</f>
        <v/>
      </c>
      <c r="R47">
        <f>IF($O47="hold",$P47,"")</f>
        <v>14</v>
      </c>
      <c r="S47" t="str">
        <f>IF($O47="sell",$P47,"")</f>
        <v/>
      </c>
      <c r="T47">
        <f t="shared" ca="1" si="15"/>
        <v>0.76501924113089104</v>
      </c>
      <c r="U47" t="str">
        <f ca="1">IF(T47&lt;VLOOKUP(P47,$Y$2:$AE$82,5),"buy",IF(T47&lt;VLOOKUP(P47,$Y$2:$AE$82,5)+VLOOKUP(P47,$Y$2:$AE$82,6),"hold","sell"))</f>
        <v>buy</v>
      </c>
      <c r="V47" s="2">
        <f t="shared" ca="1" si="9"/>
        <v>249.94626155376594</v>
      </c>
      <c r="W47" s="1">
        <f t="shared" ca="1" si="10"/>
        <v>0</v>
      </c>
      <c r="AC47" s="7"/>
      <c r="AD47" s="7"/>
      <c r="AE47" s="7"/>
      <c r="AQ47" s="7"/>
      <c r="AR47" s="7"/>
      <c r="AS47" s="7"/>
    </row>
    <row r="48" spans="1:45" x14ac:dyDescent="0.25">
      <c r="A48">
        <v>46</v>
      </c>
      <c r="B48" s="8" t="s">
        <v>57</v>
      </c>
      <c r="C48" s="8" t="str">
        <f t="shared" si="3"/>
        <v>2021-04-13 02:20:00</v>
      </c>
      <c r="D48">
        <v>0.39400099999999999</v>
      </c>
      <c r="E48">
        <f t="shared" ca="1" si="4"/>
        <v>7.5462000000000001E-2</v>
      </c>
      <c r="F48">
        <v>7.6081999999999997E-2</v>
      </c>
      <c r="G48">
        <v>7.3979000000000003E-2</v>
      </c>
      <c r="H48">
        <v>0</v>
      </c>
      <c r="I48" t="s">
        <v>10</v>
      </c>
      <c r="J48" t="b">
        <v>0</v>
      </c>
      <c r="K48" t="s">
        <v>11</v>
      </c>
      <c r="L48">
        <f t="shared" si="8"/>
        <v>-0.70099314534029178</v>
      </c>
      <c r="M48">
        <f t="shared" si="11"/>
        <v>3.1476598863987997</v>
      </c>
      <c r="N48">
        <f t="shared" si="11"/>
        <v>8.1641780370317569</v>
      </c>
      <c r="O48" t="str">
        <f t="shared" si="16"/>
        <v>hold</v>
      </c>
      <c r="P48">
        <f t="shared" si="13"/>
        <v>14</v>
      </c>
      <c r="Q48" t="str">
        <f>IF($O48="buy",$P48,"")</f>
        <v/>
      </c>
      <c r="R48">
        <f>IF($O48="hold",$P48,"")</f>
        <v>14</v>
      </c>
      <c r="S48" t="str">
        <f>IF($O48="sell",$P48,"")</f>
        <v/>
      </c>
      <c r="T48">
        <f t="shared" ca="1" si="15"/>
        <v>0.64657659896864195</v>
      </c>
      <c r="U48" t="str">
        <f ca="1">IF(T48&lt;VLOOKUP(P48,$Y$2:$AE$82,5),"buy",IF(T48&lt;VLOOKUP(P48,$Y$2:$AE$82,5)+VLOOKUP(P48,$Y$2:$AE$82,6),"hold","sell"))</f>
        <v>buy</v>
      </c>
      <c r="V48" s="2">
        <f t="shared" ca="1" si="9"/>
        <v>249.94626155376594</v>
      </c>
      <c r="W48" s="1">
        <f t="shared" ca="1" si="10"/>
        <v>0</v>
      </c>
      <c r="AC48" s="7"/>
      <c r="AD48" s="7"/>
      <c r="AE48" s="7"/>
      <c r="AQ48" s="7"/>
      <c r="AR48" s="7"/>
      <c r="AS48" s="7"/>
    </row>
    <row r="49" spans="1:45" x14ac:dyDescent="0.25">
      <c r="A49">
        <v>47</v>
      </c>
      <c r="B49" s="8" t="s">
        <v>58</v>
      </c>
      <c r="C49" s="8" t="str">
        <f t="shared" si="3"/>
        <v>2021-04-13 02:25:00</v>
      </c>
      <c r="D49">
        <v>0.39363100000000001</v>
      </c>
      <c r="E49">
        <f t="shared" ca="1" si="4"/>
        <v>7.5188000000000005E-2</v>
      </c>
      <c r="F49">
        <v>7.5965000000000005E-2</v>
      </c>
      <c r="G49">
        <v>7.3707999999999996E-2</v>
      </c>
      <c r="H49">
        <v>0</v>
      </c>
      <c r="I49" t="s">
        <v>10</v>
      </c>
      <c r="J49" t="b">
        <v>0</v>
      </c>
      <c r="K49" t="s">
        <v>11</v>
      </c>
      <c r="L49">
        <f t="shared" si="8"/>
        <v>-0.2707103858078822</v>
      </c>
      <c r="M49">
        <f t="shared" si="11"/>
        <v>0.43028275953240958</v>
      </c>
      <c r="N49">
        <f t="shared" si="11"/>
        <v>-2.7173771268663902</v>
      </c>
      <c r="O49" t="str">
        <f t="shared" si="16"/>
        <v>hold</v>
      </c>
      <c r="P49">
        <f t="shared" si="13"/>
        <v>14</v>
      </c>
      <c r="Q49" t="str">
        <f>IF($O49="buy",$P49,"")</f>
        <v/>
      </c>
      <c r="R49">
        <f>IF($O49="hold",$P49,"")</f>
        <v>14</v>
      </c>
      <c r="S49" t="str">
        <f>IF($O49="sell",$P49,"")</f>
        <v/>
      </c>
      <c r="T49">
        <f t="shared" ca="1" si="15"/>
        <v>0.22534401918529023</v>
      </c>
      <c r="U49" t="str">
        <f ca="1">IF(T49&lt;VLOOKUP(P49,$Y$2:$AE$82,5),"buy",IF(T49&lt;VLOOKUP(P49,$Y$2:$AE$82,5)+VLOOKUP(P49,$Y$2:$AE$82,6),"hold","sell"))</f>
        <v>buy</v>
      </c>
      <c r="V49" s="2">
        <f t="shared" ca="1" si="9"/>
        <v>249.94626155376594</v>
      </c>
      <c r="W49" s="1">
        <f t="shared" ca="1" si="10"/>
        <v>0</v>
      </c>
      <c r="AC49" s="7"/>
      <c r="AD49" s="7"/>
      <c r="AE49" s="7"/>
      <c r="AQ49" s="7"/>
      <c r="AR49" s="7"/>
      <c r="AS49" s="7"/>
    </row>
    <row r="50" spans="1:45" x14ac:dyDescent="0.25">
      <c r="A50">
        <v>48</v>
      </c>
      <c r="B50" s="8" t="s">
        <v>59</v>
      </c>
      <c r="C50" s="8" t="str">
        <f t="shared" si="3"/>
        <v>2021-04-13 02:30:00</v>
      </c>
      <c r="D50">
        <v>0.391183</v>
      </c>
      <c r="E50">
        <f t="shared" ca="1" si="4"/>
        <v>7.5550000000000006E-2</v>
      </c>
      <c r="F50">
        <v>7.6452000000000006E-2</v>
      </c>
      <c r="G50">
        <v>7.4346999999999996E-2</v>
      </c>
      <c r="H50">
        <v>0</v>
      </c>
      <c r="I50" t="s">
        <v>10</v>
      </c>
      <c r="J50" t="b">
        <v>0</v>
      </c>
      <c r="K50" t="s">
        <v>11</v>
      </c>
      <c r="L50">
        <f t="shared" si="8"/>
        <v>-1.8022869108744666</v>
      </c>
      <c r="M50">
        <f t="shared" si="11"/>
        <v>-1.5315765250665843</v>
      </c>
      <c r="N50">
        <f t="shared" si="11"/>
        <v>-1.9618592845989937</v>
      </c>
      <c r="O50" t="str">
        <f t="shared" si="16"/>
        <v>hold</v>
      </c>
      <c r="P50">
        <f t="shared" si="13"/>
        <v>14</v>
      </c>
      <c r="Q50" t="str">
        <f>IF($O50="buy",$P50,"")</f>
        <v/>
      </c>
      <c r="R50">
        <f>IF($O50="hold",$P50,"")</f>
        <v>14</v>
      </c>
      <c r="S50" t="str">
        <f>IF($O50="sell",$P50,"")</f>
        <v/>
      </c>
      <c r="T50">
        <f t="shared" ca="1" si="15"/>
        <v>0.86476382987593547</v>
      </c>
      <c r="U50" t="str">
        <f ca="1">IF(T50&lt;VLOOKUP(P50,$Y$2:$AE$82,5),"buy",IF(T50&lt;VLOOKUP(P50,$Y$2:$AE$82,5)+VLOOKUP(P50,$Y$2:$AE$82,6),"hold","sell"))</f>
        <v>buy</v>
      </c>
      <c r="V50" s="2">
        <f t="shared" ca="1" si="9"/>
        <v>249.94626155376594</v>
      </c>
      <c r="W50" s="1">
        <f t="shared" ca="1" si="10"/>
        <v>0</v>
      </c>
      <c r="AC50" s="7"/>
      <c r="AD50" s="7"/>
      <c r="AE50" s="7"/>
      <c r="AQ50" s="7"/>
      <c r="AR50" s="7"/>
      <c r="AS50" s="7"/>
    </row>
    <row r="51" spans="1:45" x14ac:dyDescent="0.25">
      <c r="A51">
        <v>49</v>
      </c>
      <c r="B51" s="8" t="s">
        <v>60</v>
      </c>
      <c r="C51" s="8" t="str">
        <f t="shared" si="3"/>
        <v>2021-04-13 02:35:00</v>
      </c>
      <c r="D51">
        <v>0.39078099999999999</v>
      </c>
      <c r="E51">
        <f t="shared" ca="1" si="4"/>
        <v>7.5492000000000004E-2</v>
      </c>
      <c r="F51">
        <v>7.6590000000000005E-2</v>
      </c>
      <c r="G51">
        <v>7.4140999999999999E-2</v>
      </c>
      <c r="H51">
        <v>0</v>
      </c>
      <c r="I51" t="s">
        <v>10</v>
      </c>
      <c r="J51" t="b">
        <v>0</v>
      </c>
      <c r="K51" t="s">
        <v>11</v>
      </c>
      <c r="L51">
        <f t="shared" si="8"/>
        <v>-0.29626824196985746</v>
      </c>
      <c r="M51">
        <f t="shared" si="11"/>
        <v>1.5060186689046091</v>
      </c>
      <c r="N51">
        <f t="shared" si="11"/>
        <v>3.0375951939711934</v>
      </c>
      <c r="O51" t="str">
        <f t="shared" si="16"/>
        <v>hold</v>
      </c>
      <c r="P51">
        <f t="shared" si="13"/>
        <v>14</v>
      </c>
      <c r="Q51" t="str">
        <f>IF($O51="buy",$P51,"")</f>
        <v/>
      </c>
      <c r="R51">
        <f>IF($O51="hold",$P51,"")</f>
        <v>14</v>
      </c>
      <c r="S51" t="str">
        <f>IF($O51="sell",$P51,"")</f>
        <v/>
      </c>
      <c r="T51">
        <f t="shared" ca="1" si="15"/>
        <v>0.47124145318194133</v>
      </c>
      <c r="U51" t="str">
        <f ca="1">IF(T51&lt;VLOOKUP(P51,$Y$2:$AE$82,5),"buy",IF(T51&lt;VLOOKUP(P51,$Y$2:$AE$82,5)+VLOOKUP(P51,$Y$2:$AE$82,6),"hold","sell"))</f>
        <v>buy</v>
      </c>
      <c r="V51" s="2">
        <f t="shared" ca="1" si="9"/>
        <v>249.94626155376594</v>
      </c>
      <c r="W51" s="1">
        <f t="shared" ca="1" si="10"/>
        <v>0</v>
      </c>
      <c r="AC51" s="7"/>
      <c r="AD51" s="7"/>
      <c r="AE51" s="7"/>
      <c r="AQ51" s="7"/>
      <c r="AR51" s="7"/>
      <c r="AS51" s="7"/>
    </row>
    <row r="52" spans="1:45" x14ac:dyDescent="0.25">
      <c r="A52">
        <v>50</v>
      </c>
      <c r="B52" s="8" t="s">
        <v>61</v>
      </c>
      <c r="C52" s="8" t="str">
        <f t="shared" si="3"/>
        <v>2021-04-13 02:40:00</v>
      </c>
      <c r="D52">
        <v>0.38941999999999999</v>
      </c>
      <c r="E52">
        <f t="shared" ca="1" si="4"/>
        <v>7.5014999999999998E-2</v>
      </c>
      <c r="F52">
        <v>7.5574000000000002E-2</v>
      </c>
      <c r="G52">
        <v>7.3534000000000002E-2</v>
      </c>
      <c r="H52">
        <v>0</v>
      </c>
      <c r="I52" t="s">
        <v>10</v>
      </c>
      <c r="J52" t="b">
        <v>0</v>
      </c>
      <c r="K52" t="s">
        <v>11</v>
      </c>
      <c r="L52">
        <f t="shared" si="8"/>
        <v>-1.00654306498138</v>
      </c>
      <c r="M52">
        <f t="shared" si="11"/>
        <v>-0.71027482301152256</v>
      </c>
      <c r="N52">
        <f t="shared" si="11"/>
        <v>-2.2162934919161317</v>
      </c>
      <c r="O52" t="str">
        <f t="shared" si="16"/>
        <v>buy</v>
      </c>
      <c r="P52">
        <f t="shared" si="13"/>
        <v>14</v>
      </c>
      <c r="Q52">
        <f>IF($O52="buy",$P52,"")</f>
        <v>14</v>
      </c>
      <c r="R52" t="str">
        <f>IF($O52="hold",$P52,"")</f>
        <v/>
      </c>
      <c r="S52" t="str">
        <f>IF($O52="sell",$P52,"")</f>
        <v/>
      </c>
      <c r="T52">
        <f t="shared" ca="1" si="15"/>
        <v>0.67872726066602362</v>
      </c>
      <c r="U52" t="str">
        <f ca="1">IF(T52&lt;VLOOKUP(P52,$Y$2:$AE$82,5),"buy",IF(T52&lt;VLOOKUP(P52,$Y$2:$AE$82,5)+VLOOKUP(P52,$Y$2:$AE$82,6),"hold","sell"))</f>
        <v>buy</v>
      </c>
      <c r="V52" s="2">
        <f t="shared" ca="1" si="9"/>
        <v>249.94626155376594</v>
      </c>
      <c r="W52" s="1">
        <f t="shared" ca="1" si="10"/>
        <v>0</v>
      </c>
      <c r="AC52" s="7"/>
      <c r="AD52" s="7"/>
      <c r="AE52" s="7"/>
      <c r="AQ52" s="7"/>
      <c r="AR52" s="7"/>
      <c r="AS52" s="7"/>
    </row>
    <row r="53" spans="1:45" x14ac:dyDescent="0.25">
      <c r="A53">
        <v>51</v>
      </c>
      <c r="B53" s="8" t="s">
        <v>62</v>
      </c>
      <c r="C53" s="8" t="str">
        <f t="shared" si="3"/>
        <v>2021-04-13 02:45:00</v>
      </c>
      <c r="D53">
        <v>0.39342199999999999</v>
      </c>
      <c r="E53">
        <f t="shared" ca="1" si="4"/>
        <v>7.4664999999999995E-2</v>
      </c>
      <c r="F53">
        <v>7.5036000000000005E-2</v>
      </c>
      <c r="G53">
        <v>7.3606000000000005E-2</v>
      </c>
      <c r="H53">
        <v>0</v>
      </c>
      <c r="I53" t="s">
        <v>10</v>
      </c>
      <c r="J53" t="b">
        <v>0</v>
      </c>
      <c r="K53" t="s">
        <v>11</v>
      </c>
      <c r="L53">
        <f t="shared" si="8"/>
        <v>2.9296175573766248</v>
      </c>
      <c r="M53">
        <f t="shared" si="11"/>
        <v>3.9361606223580048</v>
      </c>
      <c r="N53">
        <f t="shared" si="11"/>
        <v>4.6464354453695274</v>
      </c>
      <c r="O53" t="str">
        <f t="shared" si="16"/>
        <v>hold</v>
      </c>
      <c r="P53">
        <f t="shared" si="13"/>
        <v>14</v>
      </c>
      <c r="Q53" t="str">
        <f>IF($O53="buy",$P53,"")</f>
        <v/>
      </c>
      <c r="R53">
        <f>IF($O53="hold",$P53,"")</f>
        <v>14</v>
      </c>
      <c r="S53" t="str">
        <f>IF($O53="sell",$P53,"")</f>
        <v/>
      </c>
      <c r="T53">
        <f t="shared" ca="1" si="15"/>
        <v>0.12529780809704871</v>
      </c>
      <c r="U53" t="str">
        <f ca="1">IF(T53&lt;VLOOKUP(P53,$Y$2:$AE$82,5),"buy",IF(T53&lt;VLOOKUP(P53,$Y$2:$AE$82,5)+VLOOKUP(P53,$Y$2:$AE$82,6),"hold","sell"))</f>
        <v>buy</v>
      </c>
      <c r="V53" s="2">
        <f t="shared" ca="1" si="9"/>
        <v>249.94626155376594</v>
      </c>
      <c r="W53" s="1">
        <f t="shared" ca="1" si="10"/>
        <v>0</v>
      </c>
      <c r="AC53" s="7"/>
      <c r="AD53" s="7"/>
      <c r="AE53" s="7"/>
      <c r="AQ53" s="7"/>
      <c r="AR53" s="7"/>
      <c r="AS53" s="7"/>
    </row>
    <row r="54" spans="1:45" x14ac:dyDescent="0.25">
      <c r="A54">
        <v>52</v>
      </c>
      <c r="B54" s="8" t="s">
        <v>63</v>
      </c>
      <c r="C54" s="8" t="str">
        <f t="shared" si="3"/>
        <v>2021-04-13 02:50:00</v>
      </c>
      <c r="D54">
        <v>0.39553700000000003</v>
      </c>
      <c r="E54">
        <f t="shared" ca="1" si="4"/>
        <v>7.4515999999999999E-2</v>
      </c>
      <c r="F54">
        <v>7.5082999999999997E-2</v>
      </c>
      <c r="G54">
        <v>7.3166999999999996E-2</v>
      </c>
      <c r="H54">
        <v>0</v>
      </c>
      <c r="I54" t="s">
        <v>10</v>
      </c>
      <c r="J54" t="b">
        <v>0</v>
      </c>
      <c r="K54" t="s">
        <v>11</v>
      </c>
      <c r="L54">
        <f t="shared" si="8"/>
        <v>1.539982354539011</v>
      </c>
      <c r="M54">
        <f t="shared" si="11"/>
        <v>-1.3896352028376138</v>
      </c>
      <c r="N54">
        <f t="shared" si="11"/>
        <v>-5.3257958251956188</v>
      </c>
      <c r="O54" t="str">
        <f t="shared" si="16"/>
        <v>sell</v>
      </c>
      <c r="P54">
        <f t="shared" si="13"/>
        <v>14</v>
      </c>
      <c r="Q54" t="str">
        <f>IF($O54="buy",$P54,"")</f>
        <v/>
      </c>
      <c r="R54" t="str">
        <f>IF($O54="hold",$P54,"")</f>
        <v/>
      </c>
      <c r="S54">
        <f>IF($O54="sell",$P54,"")</f>
        <v>14</v>
      </c>
      <c r="T54">
        <f t="shared" ca="1" si="15"/>
        <v>0.97237290421708622</v>
      </c>
      <c r="U54" t="str">
        <f ca="1">IF(T54&lt;VLOOKUP(P54,$Y$2:$AE$82,5),"buy",IF(T54&lt;VLOOKUP(P54,$Y$2:$AE$82,5)+VLOOKUP(P54,$Y$2:$AE$82,6),"hold","sell"))</f>
        <v>buy</v>
      </c>
      <c r="V54" s="2">
        <f t="shared" ca="1" si="9"/>
        <v>249.94626155376594</v>
      </c>
      <c r="W54" s="1">
        <f t="shared" ca="1" si="10"/>
        <v>0</v>
      </c>
      <c r="AC54" s="7"/>
      <c r="AD54" s="7"/>
      <c r="AE54" s="7"/>
      <c r="AQ54" s="7"/>
      <c r="AR54" s="7"/>
      <c r="AS54" s="7"/>
    </row>
    <row r="55" spans="1:45" x14ac:dyDescent="0.25">
      <c r="A55">
        <v>53</v>
      </c>
      <c r="B55" s="8" t="s">
        <v>64</v>
      </c>
      <c r="C55" s="8" t="str">
        <f t="shared" si="3"/>
        <v>2021-04-13 02:55:00</v>
      </c>
      <c r="D55">
        <v>0.39138499999999998</v>
      </c>
      <c r="E55">
        <f t="shared" ca="1" si="4"/>
        <v>7.4241000000000001E-2</v>
      </c>
      <c r="F55">
        <v>7.4874999999999997E-2</v>
      </c>
      <c r="G55">
        <v>7.2750999999999996E-2</v>
      </c>
      <c r="H55">
        <v>0</v>
      </c>
      <c r="I55" t="s">
        <v>10</v>
      </c>
      <c r="J55" t="b">
        <v>0</v>
      </c>
      <c r="K55" t="s">
        <v>11</v>
      </c>
      <c r="L55">
        <f t="shared" si="8"/>
        <v>-3.0552422770620908</v>
      </c>
      <c r="M55">
        <f t="shared" si="11"/>
        <v>-4.5952246316011021</v>
      </c>
      <c r="N55">
        <f t="shared" si="11"/>
        <v>-3.2055894287634885</v>
      </c>
      <c r="O55" t="str">
        <f t="shared" si="16"/>
        <v>buy</v>
      </c>
      <c r="P55">
        <f t="shared" si="13"/>
        <v>14</v>
      </c>
      <c r="Q55">
        <f>IF($O55="buy",$P55,"")</f>
        <v>14</v>
      </c>
      <c r="R55" t="str">
        <f>IF($O55="hold",$P55,"")</f>
        <v/>
      </c>
      <c r="S55" t="str">
        <f>IF($O55="sell",$P55,"")</f>
        <v/>
      </c>
      <c r="T55">
        <f t="shared" ca="1" si="15"/>
        <v>0.66084838464164597</v>
      </c>
      <c r="U55" t="str">
        <f ca="1">IF(T55&lt;VLOOKUP(P55,$Y$2:$AE$82,5),"buy",IF(T55&lt;VLOOKUP(P55,$Y$2:$AE$82,5)+VLOOKUP(P55,$Y$2:$AE$82,6),"hold","sell"))</f>
        <v>buy</v>
      </c>
      <c r="V55" s="2">
        <f t="shared" ca="1" si="9"/>
        <v>249.94626155376594</v>
      </c>
      <c r="W55" s="1">
        <f t="shared" ca="1" si="10"/>
        <v>0</v>
      </c>
      <c r="AC55" s="7"/>
      <c r="AD55" s="7"/>
      <c r="AE55" s="7"/>
      <c r="AQ55" s="7"/>
      <c r="AR55" s="7"/>
      <c r="AS55" s="7"/>
    </row>
    <row r="56" spans="1:45" x14ac:dyDescent="0.25">
      <c r="A56">
        <v>54</v>
      </c>
      <c r="B56" s="8" t="s">
        <v>65</v>
      </c>
      <c r="C56" s="8" t="str">
        <f t="shared" si="3"/>
        <v>2021-04-13 03:00:00</v>
      </c>
      <c r="D56">
        <v>0.39377499999999999</v>
      </c>
      <c r="E56">
        <f t="shared" ca="1" si="4"/>
        <v>7.3942999999999995E-2</v>
      </c>
      <c r="F56">
        <v>7.4517E-2</v>
      </c>
      <c r="G56">
        <v>7.2900000000000006E-2</v>
      </c>
      <c r="H56">
        <v>0</v>
      </c>
      <c r="I56" t="s">
        <v>10</v>
      </c>
      <c r="J56" t="b">
        <v>0</v>
      </c>
      <c r="K56" t="s">
        <v>11</v>
      </c>
      <c r="L56">
        <f t="shared" si="8"/>
        <v>1.7480033030056477</v>
      </c>
      <c r="M56">
        <f t="shared" si="11"/>
        <v>4.8032455800677383</v>
      </c>
      <c r="N56">
        <f t="shared" si="11"/>
        <v>9.3984702116688403</v>
      </c>
      <c r="O56" t="str">
        <f t="shared" si="16"/>
        <v>sell</v>
      </c>
      <c r="P56">
        <f t="shared" si="13"/>
        <v>14</v>
      </c>
      <c r="Q56" t="str">
        <f>IF($O56="buy",$P56,"")</f>
        <v/>
      </c>
      <c r="R56" t="str">
        <f>IF($O56="hold",$P56,"")</f>
        <v/>
      </c>
      <c r="S56">
        <f>IF($O56="sell",$P56,"")</f>
        <v>14</v>
      </c>
      <c r="T56">
        <f t="shared" ca="1" si="15"/>
        <v>0.25634554045822455</v>
      </c>
      <c r="U56" t="str">
        <f ca="1">IF(T56&lt;VLOOKUP(P56,$Y$2:$AE$82,5),"buy",IF(T56&lt;VLOOKUP(P56,$Y$2:$AE$82,5)+VLOOKUP(P56,$Y$2:$AE$82,6),"hold","sell"))</f>
        <v>buy</v>
      </c>
      <c r="V56" s="2">
        <f t="shared" ca="1" si="9"/>
        <v>249.94626155376594</v>
      </c>
      <c r="W56" s="1">
        <f t="shared" ca="1" si="10"/>
        <v>0</v>
      </c>
      <c r="AC56" s="7"/>
      <c r="AD56" s="7"/>
      <c r="AE56" s="7"/>
      <c r="AQ56" s="7"/>
      <c r="AR56" s="7"/>
      <c r="AS56" s="7"/>
    </row>
    <row r="57" spans="1:45" x14ac:dyDescent="0.25">
      <c r="A57">
        <v>55</v>
      </c>
      <c r="B57" s="8" t="s">
        <v>66</v>
      </c>
      <c r="C57" s="8" t="str">
        <f t="shared" si="3"/>
        <v>2021-04-13 03:05:00</v>
      </c>
      <c r="D57">
        <v>0.38813199999999998</v>
      </c>
      <c r="E57">
        <f t="shared" ca="1" si="4"/>
        <v>7.3724999999999999E-2</v>
      </c>
      <c r="F57">
        <v>7.4554999999999996E-2</v>
      </c>
      <c r="G57">
        <v>7.2470000000000007E-2</v>
      </c>
      <c r="H57">
        <v>0</v>
      </c>
      <c r="I57" t="s">
        <v>10</v>
      </c>
      <c r="J57" t="b">
        <v>0</v>
      </c>
      <c r="K57" t="s">
        <v>11</v>
      </c>
      <c r="L57">
        <f t="shared" si="8"/>
        <v>-4.1871940512855765</v>
      </c>
      <c r="M57">
        <f t="shared" si="11"/>
        <v>-5.9351973542912244</v>
      </c>
      <c r="N57">
        <f t="shared" si="11"/>
        <v>-10.738442934358963</v>
      </c>
      <c r="O57" t="str">
        <f t="shared" si="16"/>
        <v>hold</v>
      </c>
      <c r="P57">
        <f t="shared" si="13"/>
        <v>14</v>
      </c>
      <c r="Q57" t="str">
        <f>IF($O57="buy",$P57,"")</f>
        <v/>
      </c>
      <c r="R57">
        <f>IF($O57="hold",$P57,"")</f>
        <v>14</v>
      </c>
      <c r="S57" t="str">
        <f>IF($O57="sell",$P57,"")</f>
        <v/>
      </c>
      <c r="T57">
        <f t="shared" ca="1" si="15"/>
        <v>0.15460078634126351</v>
      </c>
      <c r="U57" t="str">
        <f ca="1">IF(T57&lt;VLOOKUP(P57,$Y$2:$AE$82,5),"buy",IF(T57&lt;VLOOKUP(P57,$Y$2:$AE$82,5)+VLOOKUP(P57,$Y$2:$AE$82,6),"hold","sell"))</f>
        <v>buy</v>
      </c>
      <c r="V57" s="2">
        <f t="shared" ca="1" si="9"/>
        <v>249.94626155376594</v>
      </c>
      <c r="W57" s="1">
        <f t="shared" ca="1" si="10"/>
        <v>0</v>
      </c>
      <c r="AC57" s="7"/>
      <c r="AD57" s="7"/>
      <c r="AE57" s="7"/>
      <c r="AQ57" s="7"/>
      <c r="AR57" s="7"/>
      <c r="AS57" s="7"/>
    </row>
    <row r="58" spans="1:45" x14ac:dyDescent="0.25">
      <c r="A58">
        <v>56</v>
      </c>
      <c r="B58" s="8" t="s">
        <v>67</v>
      </c>
      <c r="C58" s="8" t="str">
        <f t="shared" si="3"/>
        <v>2021-04-13 03:10:00</v>
      </c>
      <c r="D58">
        <v>0.38636799999999999</v>
      </c>
      <c r="E58">
        <f t="shared" ca="1" si="4"/>
        <v>7.4019000000000001E-2</v>
      </c>
      <c r="F58">
        <v>7.4860999999999997E-2</v>
      </c>
      <c r="G58">
        <v>7.2844000000000006E-2</v>
      </c>
      <c r="H58">
        <v>0</v>
      </c>
      <c r="I58" t="s">
        <v>10</v>
      </c>
      <c r="J58" t="b">
        <v>0</v>
      </c>
      <c r="K58" t="s">
        <v>11</v>
      </c>
      <c r="L58">
        <f t="shared" si="8"/>
        <v>-1.3148915008711108</v>
      </c>
      <c r="M58">
        <f t="shared" si="11"/>
        <v>2.8723025504144655</v>
      </c>
      <c r="N58">
        <f t="shared" si="11"/>
        <v>8.8074999047056899</v>
      </c>
      <c r="O58" t="str">
        <f t="shared" si="16"/>
        <v>buy</v>
      </c>
      <c r="P58">
        <f t="shared" si="13"/>
        <v>14</v>
      </c>
      <c r="Q58">
        <f>IF($O58="buy",$P58,"")</f>
        <v>14</v>
      </c>
      <c r="R58" t="str">
        <f>IF($O58="hold",$P58,"")</f>
        <v/>
      </c>
      <c r="S58" t="str">
        <f>IF($O58="sell",$P58,"")</f>
        <v/>
      </c>
      <c r="T58">
        <f t="shared" ca="1" si="15"/>
        <v>0.84737705480132464</v>
      </c>
      <c r="U58" t="str">
        <f ca="1">IF(T58&lt;VLOOKUP(P58,$Y$2:$AE$82,5),"buy",IF(T58&lt;VLOOKUP(P58,$Y$2:$AE$82,5)+VLOOKUP(P58,$Y$2:$AE$82,6),"hold","sell"))</f>
        <v>buy</v>
      </c>
      <c r="V58" s="2">
        <f t="shared" ca="1" si="9"/>
        <v>249.94626155376594</v>
      </c>
      <c r="W58" s="1">
        <f t="shared" ca="1" si="10"/>
        <v>0</v>
      </c>
      <c r="AC58" s="7"/>
      <c r="AD58" s="7"/>
      <c r="AE58" s="7"/>
      <c r="AQ58" s="7"/>
      <c r="AR58" s="7"/>
      <c r="AS58" s="7"/>
    </row>
    <row r="59" spans="1:45" x14ac:dyDescent="0.25">
      <c r="A59">
        <v>57</v>
      </c>
      <c r="B59" s="8" t="s">
        <v>68</v>
      </c>
      <c r="C59" s="8" t="str">
        <f t="shared" si="3"/>
        <v>2021-04-13 03:15:00</v>
      </c>
      <c r="D59">
        <v>0.38785700000000001</v>
      </c>
      <c r="E59">
        <f t="shared" ca="1" si="4"/>
        <v>7.3733999999999994E-2</v>
      </c>
      <c r="F59">
        <v>7.4571999999999999E-2</v>
      </c>
      <c r="G59">
        <v>7.2966000000000003E-2</v>
      </c>
      <c r="H59">
        <v>0</v>
      </c>
      <c r="I59" t="s">
        <v>10</v>
      </c>
      <c r="J59" t="b">
        <v>0</v>
      </c>
      <c r="K59" t="s">
        <v>11</v>
      </c>
      <c r="L59">
        <f t="shared" si="8"/>
        <v>1.1056446071603352</v>
      </c>
      <c r="M59">
        <f t="shared" si="11"/>
        <v>2.4205361080314463</v>
      </c>
      <c r="N59">
        <f t="shared" si="11"/>
        <v>-0.45176644238301922</v>
      </c>
      <c r="O59" t="str">
        <f t="shared" si="16"/>
        <v>sell</v>
      </c>
      <c r="P59">
        <f t="shared" si="13"/>
        <v>14</v>
      </c>
      <c r="Q59" t="str">
        <f>IF($O59="buy",$P59,"")</f>
        <v/>
      </c>
      <c r="R59" t="str">
        <f>IF($O59="hold",$P59,"")</f>
        <v/>
      </c>
      <c r="S59">
        <f>IF($O59="sell",$P59,"")</f>
        <v>14</v>
      </c>
      <c r="T59">
        <f t="shared" ca="1" si="15"/>
        <v>0.64921128117312199</v>
      </c>
      <c r="U59" t="str">
        <f ca="1">IF(T59&lt;VLOOKUP(P59,$Y$2:$AE$82,5),"buy",IF(T59&lt;VLOOKUP(P59,$Y$2:$AE$82,5)+VLOOKUP(P59,$Y$2:$AE$82,6),"hold","sell"))</f>
        <v>buy</v>
      </c>
      <c r="V59" s="2">
        <f t="shared" ca="1" si="9"/>
        <v>249.94626155376594</v>
      </c>
      <c r="W59" s="1">
        <f t="shared" ca="1" si="10"/>
        <v>0</v>
      </c>
      <c r="AC59" s="7"/>
      <c r="AD59" s="7"/>
      <c r="AE59" s="7"/>
      <c r="AQ59" s="7"/>
      <c r="AR59" s="7"/>
      <c r="AS59" s="7"/>
    </row>
    <row r="60" spans="1:45" x14ac:dyDescent="0.25">
      <c r="A60">
        <v>58</v>
      </c>
      <c r="B60" s="8" t="s">
        <v>69</v>
      </c>
      <c r="C60" s="8" t="str">
        <f t="shared" si="3"/>
        <v>2021-04-13 03:20:00</v>
      </c>
      <c r="D60">
        <v>0.38341799999999998</v>
      </c>
      <c r="E60">
        <f t="shared" ca="1" si="4"/>
        <v>7.3774999999999993E-2</v>
      </c>
      <c r="F60">
        <v>7.4728000000000003E-2</v>
      </c>
      <c r="G60">
        <v>7.2885000000000005E-2</v>
      </c>
      <c r="H60">
        <v>0</v>
      </c>
      <c r="I60" t="s">
        <v>10</v>
      </c>
      <c r="J60" t="b">
        <v>0</v>
      </c>
      <c r="K60" t="s">
        <v>11</v>
      </c>
      <c r="L60">
        <f t="shared" si="8"/>
        <v>-3.3343035499421436</v>
      </c>
      <c r="M60">
        <f t="shared" si="11"/>
        <v>-4.4399481571024788</v>
      </c>
      <c r="N60">
        <f t="shared" si="11"/>
        <v>-6.8604842651339251</v>
      </c>
      <c r="O60" t="str">
        <f t="shared" si="16"/>
        <v>buy</v>
      </c>
      <c r="P60">
        <f t="shared" si="13"/>
        <v>14</v>
      </c>
      <c r="Q60">
        <f>IF($O60="buy",$P60,"")</f>
        <v>14</v>
      </c>
      <c r="R60" t="str">
        <f>IF($O60="hold",$P60,"")</f>
        <v/>
      </c>
      <c r="S60" t="str">
        <f>IF($O60="sell",$P60,"")</f>
        <v/>
      </c>
      <c r="T60">
        <f t="shared" ca="1" si="15"/>
        <v>0.1420943417979722</v>
      </c>
      <c r="U60" t="str">
        <f ca="1">IF(T60&lt;VLOOKUP(P60,$Y$2:$AE$82,5),"buy",IF(T60&lt;VLOOKUP(P60,$Y$2:$AE$82,5)+VLOOKUP(P60,$Y$2:$AE$82,6),"hold","sell"))</f>
        <v>buy</v>
      </c>
      <c r="V60" s="2">
        <f t="shared" ca="1" si="9"/>
        <v>249.94626155376594</v>
      </c>
      <c r="W60" s="1">
        <f t="shared" ca="1" si="10"/>
        <v>0</v>
      </c>
      <c r="AC60" s="7"/>
      <c r="AD60" s="7"/>
      <c r="AE60" s="7"/>
      <c r="AQ60" s="7"/>
      <c r="AR60" s="7"/>
      <c r="AS60" s="7"/>
    </row>
    <row r="61" spans="1:45" x14ac:dyDescent="0.25">
      <c r="A61">
        <v>59</v>
      </c>
      <c r="B61" s="8" t="s">
        <v>70</v>
      </c>
      <c r="C61" s="8" t="str">
        <f t="shared" si="3"/>
        <v>2021-04-13 03:25:00</v>
      </c>
      <c r="D61">
        <v>0.38866800000000001</v>
      </c>
      <c r="E61">
        <f t="shared" ca="1" si="4"/>
        <v>7.4041999999999997E-2</v>
      </c>
      <c r="F61">
        <v>7.4846999999999997E-2</v>
      </c>
      <c r="G61">
        <v>7.2926000000000005E-2</v>
      </c>
      <c r="H61">
        <v>0</v>
      </c>
      <c r="I61" t="s">
        <v>10</v>
      </c>
      <c r="J61" t="b">
        <v>0</v>
      </c>
      <c r="K61" t="s">
        <v>11</v>
      </c>
      <c r="L61">
        <f t="shared" si="8"/>
        <v>3.8902096426980588</v>
      </c>
      <c r="M61">
        <f t="shared" si="11"/>
        <v>7.2245131926402024</v>
      </c>
      <c r="N61">
        <f t="shared" si="11"/>
        <v>11.66446134974268</v>
      </c>
      <c r="O61" t="str">
        <f t="shared" si="16"/>
        <v>hold</v>
      </c>
      <c r="P61">
        <f t="shared" si="13"/>
        <v>14</v>
      </c>
      <c r="Q61" t="str">
        <f>IF($O61="buy",$P61,"")</f>
        <v/>
      </c>
      <c r="R61">
        <f>IF($O61="hold",$P61,"")</f>
        <v>14</v>
      </c>
      <c r="S61" t="str">
        <f>IF($O61="sell",$P61,"")</f>
        <v/>
      </c>
      <c r="T61">
        <f t="shared" ca="1" si="15"/>
        <v>4.9962533054534353E-2</v>
      </c>
      <c r="U61" t="str">
        <f ca="1">IF(T61&lt;VLOOKUP(P61,$Y$2:$AE$82,5),"buy",IF(T61&lt;VLOOKUP(P61,$Y$2:$AE$82,5)+VLOOKUP(P61,$Y$2:$AE$82,6),"hold","sell"))</f>
        <v>buy</v>
      </c>
      <c r="V61" s="2">
        <f t="shared" ca="1" si="9"/>
        <v>249.94626155376594</v>
      </c>
      <c r="W61" s="1">
        <f t="shared" ca="1" si="10"/>
        <v>0</v>
      </c>
      <c r="AC61" s="7"/>
      <c r="AD61" s="7"/>
      <c r="AE61" s="7"/>
      <c r="AQ61" s="7"/>
      <c r="AR61" s="7"/>
      <c r="AS61" s="7"/>
    </row>
    <row r="62" spans="1:45" x14ac:dyDescent="0.25">
      <c r="A62">
        <v>60</v>
      </c>
      <c r="B62" s="8" t="s">
        <v>71</v>
      </c>
      <c r="C62" s="8" t="str">
        <f t="shared" si="3"/>
        <v>2021-04-13 03:30:00</v>
      </c>
      <c r="D62">
        <v>0.38969500000000001</v>
      </c>
      <c r="E62">
        <f t="shared" ca="1" si="4"/>
        <v>7.4061000000000002E-2</v>
      </c>
      <c r="F62">
        <v>7.4750999999999998E-2</v>
      </c>
      <c r="G62">
        <v>7.3227E-2</v>
      </c>
      <c r="H62">
        <v>0</v>
      </c>
      <c r="I62" t="s">
        <v>10</v>
      </c>
      <c r="J62" t="b">
        <v>0</v>
      </c>
      <c r="K62" t="s">
        <v>11</v>
      </c>
      <c r="L62">
        <f t="shared" si="8"/>
        <v>0.75899357101238518</v>
      </c>
      <c r="M62">
        <f t="shared" si="11"/>
        <v>-3.1312160716856736</v>
      </c>
      <c r="N62">
        <f t="shared" si="11"/>
        <v>-10.355729264325877</v>
      </c>
      <c r="O62" t="str">
        <f t="shared" si="16"/>
        <v>hold</v>
      </c>
      <c r="P62">
        <f t="shared" si="13"/>
        <v>14</v>
      </c>
      <c r="Q62" t="str">
        <f>IF($O62="buy",$P62,"")</f>
        <v/>
      </c>
      <c r="R62">
        <f>IF($O62="hold",$P62,"")</f>
        <v>14</v>
      </c>
      <c r="S62" t="str">
        <f>IF($O62="sell",$P62,"")</f>
        <v/>
      </c>
      <c r="T62">
        <f t="shared" ca="1" si="15"/>
        <v>0.89157995443236004</v>
      </c>
      <c r="U62" t="str">
        <f ca="1">IF(T62&lt;VLOOKUP(P62,$Y$2:$AE$82,5),"buy",IF(T62&lt;VLOOKUP(P62,$Y$2:$AE$82,5)+VLOOKUP(P62,$Y$2:$AE$82,6),"hold","sell"))</f>
        <v>buy</v>
      </c>
      <c r="V62" s="2">
        <f t="shared" ca="1" si="9"/>
        <v>249.94626155376594</v>
      </c>
      <c r="W62" s="1">
        <f t="shared" ca="1" si="10"/>
        <v>0</v>
      </c>
      <c r="AC62" s="7"/>
      <c r="AD62" s="7"/>
      <c r="AE62" s="7"/>
      <c r="AQ62" s="7"/>
      <c r="AR62" s="7"/>
      <c r="AS62" s="7"/>
    </row>
    <row r="63" spans="1:45" x14ac:dyDescent="0.25">
      <c r="A63">
        <v>61</v>
      </c>
      <c r="B63" s="8" t="s">
        <v>72</v>
      </c>
      <c r="C63" s="8" t="str">
        <f t="shared" si="3"/>
        <v>2021-04-13 03:35:00</v>
      </c>
      <c r="D63">
        <v>0.39058700000000002</v>
      </c>
      <c r="E63">
        <f t="shared" ca="1" si="4"/>
        <v>7.4339000000000002E-2</v>
      </c>
      <c r="F63">
        <v>7.4560000000000001E-2</v>
      </c>
      <c r="G63">
        <v>7.3193999999999995E-2</v>
      </c>
      <c r="H63">
        <v>0</v>
      </c>
      <c r="I63" t="s">
        <v>10</v>
      </c>
      <c r="J63" t="b">
        <v>0</v>
      </c>
      <c r="K63" t="s">
        <v>11</v>
      </c>
      <c r="L63">
        <f t="shared" si="8"/>
        <v>0.65771774339456812</v>
      </c>
      <c r="M63">
        <f t="shared" si="11"/>
        <v>-0.10127582761781706</v>
      </c>
      <c r="N63">
        <f t="shared" si="11"/>
        <v>3.0299402440678564</v>
      </c>
      <c r="O63" t="str">
        <f t="shared" si="16"/>
        <v>hold</v>
      </c>
      <c r="P63">
        <f t="shared" si="13"/>
        <v>14</v>
      </c>
      <c r="Q63" t="str">
        <f>IF($O63="buy",$P63,"")</f>
        <v/>
      </c>
      <c r="R63">
        <f>IF($O63="hold",$P63,"")</f>
        <v>14</v>
      </c>
      <c r="S63" t="str">
        <f>IF($O63="sell",$P63,"")</f>
        <v/>
      </c>
      <c r="T63">
        <f t="shared" ca="1" si="15"/>
        <v>0.81919440763856355</v>
      </c>
      <c r="U63" t="str">
        <f ca="1">IF(T63&lt;VLOOKUP(P63,$Y$2:$AE$82,5),"buy",IF(T63&lt;VLOOKUP(P63,$Y$2:$AE$82,5)+VLOOKUP(P63,$Y$2:$AE$82,6),"hold","sell"))</f>
        <v>buy</v>
      </c>
      <c r="V63" s="2">
        <f t="shared" ca="1" si="9"/>
        <v>249.94626155376594</v>
      </c>
      <c r="W63" s="1">
        <f t="shared" ca="1" si="10"/>
        <v>0</v>
      </c>
      <c r="AC63" s="7"/>
      <c r="AD63" s="7"/>
      <c r="AE63" s="7"/>
      <c r="AQ63" s="7"/>
      <c r="AR63" s="7"/>
      <c r="AS63" s="7"/>
    </row>
    <row r="64" spans="1:45" x14ac:dyDescent="0.25">
      <c r="A64">
        <v>62</v>
      </c>
      <c r="B64" s="8" t="s">
        <v>73</v>
      </c>
      <c r="C64" s="8" t="str">
        <f t="shared" si="3"/>
        <v>2021-04-13 03:40:00</v>
      </c>
      <c r="D64">
        <v>0.39166800000000002</v>
      </c>
      <c r="E64">
        <f t="shared" ca="1" si="4"/>
        <v>7.3548000000000002E-2</v>
      </c>
      <c r="F64">
        <v>7.4943999999999997E-2</v>
      </c>
      <c r="G64">
        <v>7.2776999999999994E-2</v>
      </c>
      <c r="H64">
        <v>0</v>
      </c>
      <c r="I64" t="s">
        <v>10</v>
      </c>
      <c r="J64" t="b">
        <v>0</v>
      </c>
      <c r="K64" t="s">
        <v>11</v>
      </c>
      <c r="L64">
        <f t="shared" si="8"/>
        <v>0.79487729310938371</v>
      </c>
      <c r="M64">
        <f t="shared" si="11"/>
        <v>0.13715954971481559</v>
      </c>
      <c r="N64">
        <f t="shared" si="11"/>
        <v>0.23843537733263265</v>
      </c>
      <c r="O64" t="str">
        <f t="shared" si="16"/>
        <v>sell</v>
      </c>
      <c r="P64">
        <f t="shared" si="13"/>
        <v>14</v>
      </c>
      <c r="Q64" t="str">
        <f>IF($O64="buy",$P64,"")</f>
        <v/>
      </c>
      <c r="R64" t="str">
        <f>IF($O64="hold",$P64,"")</f>
        <v/>
      </c>
      <c r="S64">
        <f>IF($O64="sell",$P64,"")</f>
        <v>14</v>
      </c>
      <c r="T64">
        <f t="shared" ca="1" si="15"/>
        <v>0.71264518952678857</v>
      </c>
      <c r="U64" t="str">
        <f ca="1">IF(T64&lt;VLOOKUP(P64,$Y$2:$AE$82,5),"buy",IF(T64&lt;VLOOKUP(P64,$Y$2:$AE$82,5)+VLOOKUP(P64,$Y$2:$AE$82,6),"hold","sell"))</f>
        <v>buy</v>
      </c>
      <c r="V64" s="2">
        <f t="shared" ca="1" si="9"/>
        <v>249.94626155376594</v>
      </c>
      <c r="W64" s="1">
        <f t="shared" ca="1" si="10"/>
        <v>0</v>
      </c>
      <c r="AC64" s="7"/>
      <c r="AD64" s="7"/>
      <c r="AE64" s="7"/>
      <c r="AQ64" s="7"/>
      <c r="AR64" s="7"/>
      <c r="AS64" s="7"/>
    </row>
    <row r="65" spans="1:45" x14ac:dyDescent="0.25">
      <c r="A65">
        <v>63</v>
      </c>
      <c r="B65" s="8" t="s">
        <v>74</v>
      </c>
      <c r="C65" s="8" t="str">
        <f t="shared" si="3"/>
        <v>2021-04-13 03:45:00</v>
      </c>
      <c r="D65">
        <v>0.38727800000000001</v>
      </c>
      <c r="E65">
        <f t="shared" ca="1" si="4"/>
        <v>7.4038000000000007E-2</v>
      </c>
      <c r="F65">
        <v>7.4737999999999999E-2</v>
      </c>
      <c r="G65">
        <v>7.2925000000000004E-2</v>
      </c>
      <c r="H65">
        <v>0</v>
      </c>
      <c r="I65" t="s">
        <v>10</v>
      </c>
      <c r="J65" t="b">
        <v>0</v>
      </c>
      <c r="K65" t="s">
        <v>11</v>
      </c>
      <c r="L65">
        <f t="shared" si="8"/>
        <v>-3.2646316113424749</v>
      </c>
      <c r="M65">
        <f t="shared" si="11"/>
        <v>-4.0595089044518584</v>
      </c>
      <c r="N65">
        <f t="shared" si="11"/>
        <v>-4.1966684541666739</v>
      </c>
      <c r="O65" t="str">
        <f t="shared" si="16"/>
        <v>hold</v>
      </c>
      <c r="P65">
        <f t="shared" si="13"/>
        <v>14</v>
      </c>
      <c r="Q65" t="str">
        <f>IF($O65="buy",$P65,"")</f>
        <v/>
      </c>
      <c r="R65">
        <f>IF($O65="hold",$P65,"")</f>
        <v>14</v>
      </c>
      <c r="S65" t="str">
        <f>IF($O65="sell",$P65,"")</f>
        <v/>
      </c>
      <c r="T65">
        <f t="shared" ca="1" si="15"/>
        <v>8.3656208561059264E-2</v>
      </c>
      <c r="U65" t="str">
        <f ca="1">IF(T65&lt;VLOOKUP(P65,$Y$2:$AE$82,5),"buy",IF(T65&lt;VLOOKUP(P65,$Y$2:$AE$82,5)+VLOOKUP(P65,$Y$2:$AE$82,6),"hold","sell"))</f>
        <v>buy</v>
      </c>
      <c r="V65" s="2">
        <f t="shared" ca="1" si="9"/>
        <v>249.94626155376594</v>
      </c>
      <c r="W65" s="1">
        <f t="shared" ca="1" si="10"/>
        <v>0</v>
      </c>
      <c r="AC65" s="7"/>
      <c r="AD65" s="7"/>
      <c r="AE65" s="7"/>
      <c r="AQ65" s="7"/>
      <c r="AR65" s="7"/>
      <c r="AS65" s="7"/>
    </row>
    <row r="66" spans="1:45" x14ac:dyDescent="0.25">
      <c r="A66">
        <v>64</v>
      </c>
      <c r="B66" s="8" t="s">
        <v>75</v>
      </c>
      <c r="C66" s="8" t="str">
        <f t="shared" si="3"/>
        <v>2021-04-13 03:50:00</v>
      </c>
      <c r="D66">
        <v>0.38506600000000002</v>
      </c>
      <c r="E66">
        <f t="shared" ca="1" si="4"/>
        <v>7.4033000000000002E-2</v>
      </c>
      <c r="F66">
        <v>7.4836E-2</v>
      </c>
      <c r="G66">
        <v>7.3223999999999997E-2</v>
      </c>
      <c r="H66">
        <v>0</v>
      </c>
      <c r="I66" t="s">
        <v>10</v>
      </c>
      <c r="J66" t="b">
        <v>0</v>
      </c>
      <c r="K66" t="s">
        <v>11</v>
      </c>
      <c r="L66">
        <f t="shared" si="8"/>
        <v>-1.6544072979523048</v>
      </c>
      <c r="M66">
        <f t="shared" si="11"/>
        <v>1.6102243133901701</v>
      </c>
      <c r="N66">
        <f t="shared" si="11"/>
        <v>5.6697332178420288</v>
      </c>
      <c r="O66" t="str">
        <f t="shared" si="16"/>
        <v>buy</v>
      </c>
      <c r="P66">
        <f t="shared" si="13"/>
        <v>14</v>
      </c>
      <c r="Q66">
        <f>IF($O66="buy",$P66,"")</f>
        <v>14</v>
      </c>
      <c r="R66" t="str">
        <f>IF($O66="hold",$P66,"")</f>
        <v/>
      </c>
      <c r="S66" t="str">
        <f>IF($O66="sell",$P66,"")</f>
        <v/>
      </c>
      <c r="T66">
        <f t="shared" ca="1" si="15"/>
        <v>0.9120009034728761</v>
      </c>
      <c r="U66" t="str">
        <f ca="1">IF(T66&lt;VLOOKUP(P66,$Y$2:$AE$82,5),"buy",IF(T66&lt;VLOOKUP(P66,$Y$2:$AE$82,5)+VLOOKUP(P66,$Y$2:$AE$82,6),"hold","sell"))</f>
        <v>buy</v>
      </c>
      <c r="V66" s="2">
        <f t="shared" ca="1" si="9"/>
        <v>249.94626155376594</v>
      </c>
      <c r="W66" s="1">
        <f t="shared" ca="1" si="10"/>
        <v>0</v>
      </c>
      <c r="AC66" s="7"/>
      <c r="AD66" s="7"/>
      <c r="AE66" s="7"/>
      <c r="AQ66" s="7"/>
      <c r="AR66" s="7"/>
      <c r="AS66" s="7"/>
    </row>
    <row r="67" spans="1:45" x14ac:dyDescent="0.25">
      <c r="A67">
        <v>65</v>
      </c>
      <c r="B67" s="8" t="s">
        <v>76</v>
      </c>
      <c r="C67" s="8" t="str">
        <f t="shared" ref="C67:C130" si="17">LEFT(B67,10)&amp;" "&amp;MID(B67,12,8)</f>
        <v>2021-04-13 03:55:00</v>
      </c>
      <c r="D67">
        <v>0.38575700000000002</v>
      </c>
      <c r="E67">
        <f t="shared" ref="E67:E130" ca="1" si="18">OFFSET($D$2,2015-A67,0)</f>
        <v>7.3899000000000006E-2</v>
      </c>
      <c r="F67">
        <v>7.4701000000000004E-2</v>
      </c>
      <c r="G67">
        <v>7.2584999999999997E-2</v>
      </c>
      <c r="H67">
        <v>0</v>
      </c>
      <c r="I67" t="s">
        <v>10</v>
      </c>
      <c r="J67" t="b">
        <v>0</v>
      </c>
      <c r="K67" t="s">
        <v>11</v>
      </c>
      <c r="L67">
        <f t="shared" si="8"/>
        <v>0.51588953607665811</v>
      </c>
      <c r="M67">
        <f t="shared" si="11"/>
        <v>2.1702968340289628</v>
      </c>
      <c r="N67">
        <f t="shared" si="11"/>
        <v>0.56007252063879265</v>
      </c>
      <c r="O67" t="str">
        <f t="shared" si="16"/>
        <v>sell</v>
      </c>
      <c r="P67">
        <f t="shared" si="13"/>
        <v>14</v>
      </c>
      <c r="Q67" t="str">
        <f>IF($O67="buy",$P67,"")</f>
        <v/>
      </c>
      <c r="R67" t="str">
        <f>IF($O67="hold",$P67,"")</f>
        <v/>
      </c>
      <c r="S67">
        <f>IF($O67="sell",$P67,"")</f>
        <v>14</v>
      </c>
      <c r="T67">
        <f t="shared" ca="1" si="15"/>
        <v>0.67394442999596027</v>
      </c>
      <c r="U67" t="str">
        <f ca="1">IF(T67&lt;VLOOKUP(P67,$Y$2:$AE$82,5),"buy",IF(T67&lt;VLOOKUP(P67,$Y$2:$AE$82,5)+VLOOKUP(P67,$Y$2:$AE$82,6),"hold","sell"))</f>
        <v>buy</v>
      </c>
      <c r="V67" s="2">
        <f t="shared" ca="1" si="9"/>
        <v>249.94626155376594</v>
      </c>
      <c r="W67" s="1">
        <f t="shared" ca="1" si="10"/>
        <v>0</v>
      </c>
      <c r="AC67" s="7"/>
      <c r="AD67" s="7"/>
      <c r="AE67" s="7"/>
      <c r="AQ67" s="7"/>
      <c r="AR67" s="7"/>
      <c r="AS67" s="7"/>
    </row>
    <row r="68" spans="1:45" x14ac:dyDescent="0.25">
      <c r="A68">
        <v>66</v>
      </c>
      <c r="B68" s="8" t="s">
        <v>77</v>
      </c>
      <c r="C68" s="8" t="str">
        <f t="shared" si="17"/>
        <v>2021-04-13 04:00:00</v>
      </c>
      <c r="D68">
        <v>0.37969399999999998</v>
      </c>
      <c r="E68">
        <f t="shared" ca="1" si="18"/>
        <v>7.3130000000000001E-2</v>
      </c>
      <c r="F68">
        <v>7.4760999999999994E-2</v>
      </c>
      <c r="G68">
        <v>7.2610999999999995E-2</v>
      </c>
      <c r="H68">
        <v>0</v>
      </c>
      <c r="I68" t="s">
        <v>10</v>
      </c>
      <c r="J68" t="b">
        <v>0</v>
      </c>
      <c r="K68" t="s">
        <v>11</v>
      </c>
      <c r="L68">
        <f t="shared" ref="L68:L131" si="19">(D68-D67)/(C68-C67)/D68</f>
        <v>-4.5988190533067028</v>
      </c>
      <c r="M68">
        <f t="shared" si="11"/>
        <v>-5.114708589383361</v>
      </c>
      <c r="N68">
        <f t="shared" si="11"/>
        <v>-7.2850054234123238</v>
      </c>
      <c r="O68" t="str">
        <f t="shared" si="16"/>
        <v>buy</v>
      </c>
      <c r="P68">
        <f t="shared" si="13"/>
        <v>14</v>
      </c>
      <c r="Q68">
        <f>IF($O68="buy",$P68,"")</f>
        <v>14</v>
      </c>
      <c r="R68" t="str">
        <f>IF($O68="hold",$P68,"")</f>
        <v/>
      </c>
      <c r="S68" t="str">
        <f>IF($O68="sell",$P68,"")</f>
        <v/>
      </c>
      <c r="T68">
        <f t="shared" ca="1" si="15"/>
        <v>0.97442561130838068</v>
      </c>
      <c r="U68" t="str">
        <f ca="1">IF(T68&lt;VLOOKUP(P68,$Y$2:$AE$82,5),"buy",IF(T68&lt;VLOOKUP(P68,$Y$2:$AE$82,5)+VLOOKUP(P68,$Y$2:$AE$82,6),"hold","sell"))</f>
        <v>buy</v>
      </c>
      <c r="V68" s="2">
        <f t="shared" ref="V68:V131" ca="1" si="20">IF(AND(U68="buy",W67&lt;&gt;0),W67/$D68,IF(U68="sell",0,V67))</f>
        <v>249.94626155376594</v>
      </c>
      <c r="W68" s="1">
        <f t="shared" ref="W68:W131" ca="1" si="21">IF(AND(U68="sell",V67&lt;&gt;0),V67*$D68,IF(U68="buy",0,W67))</f>
        <v>0</v>
      </c>
      <c r="AC68" s="7"/>
      <c r="AD68" s="7"/>
      <c r="AE68" s="7"/>
      <c r="AQ68" s="7"/>
      <c r="AR68" s="7"/>
      <c r="AS68" s="7"/>
    </row>
    <row r="69" spans="1:45" x14ac:dyDescent="0.25">
      <c r="A69">
        <v>67</v>
      </c>
      <c r="B69" s="8" t="s">
        <v>78</v>
      </c>
      <c r="C69" s="8" t="str">
        <f t="shared" si="17"/>
        <v>2021-04-13 04:05:00</v>
      </c>
      <c r="D69">
        <v>0.38009999999999999</v>
      </c>
      <c r="E69">
        <f t="shared" ca="1" si="18"/>
        <v>7.3816999999999994E-2</v>
      </c>
      <c r="F69">
        <v>7.4672000000000002E-2</v>
      </c>
      <c r="G69">
        <v>7.3241000000000001E-2</v>
      </c>
      <c r="H69">
        <v>0</v>
      </c>
      <c r="I69" t="s">
        <v>10</v>
      </c>
      <c r="J69" t="b">
        <v>0</v>
      </c>
      <c r="K69" t="s">
        <v>11</v>
      </c>
      <c r="L69">
        <f t="shared" si="19"/>
        <v>0.30762430903415661</v>
      </c>
      <c r="M69">
        <f t="shared" ref="M69:N132" si="22">L69-L68</f>
        <v>4.906443362340859</v>
      </c>
      <c r="N69">
        <f t="shared" si="22"/>
        <v>10.021151951724221</v>
      </c>
      <c r="O69" t="str">
        <f t="shared" si="16"/>
        <v>hold</v>
      </c>
      <c r="P69">
        <f t="shared" ref="P69:P132" si="23">9*IF((L69-MIN($L:$L))/(MAX($L:$L)-MIN($L:$L))&lt;1/3,0,IF((L69-MIN($L:$L))/(MAX($L:$L)-MIN($L:$L))&lt;2/3,1,2))+3*IF((M69-MIN($M:$M))/(MAX($M:$M)-MIN($M:$M))&lt;1/3,0,IF((M69-MIN($M:$M))/(MAX($M:$M)-MIN($M:$M))&lt;2/3,1,2))+IF((N69-MIN($N:$N))/(MAX($N:$N)-MIN($N:$N))&lt;1/3,0,IF((N69-MIN($N:$N))/(MAX($N:$N)-MIN($N:$N))&lt;2/3,1,2))+1</f>
        <v>14</v>
      </c>
      <c r="Q69" t="str">
        <f>IF($O69="buy",$P69,"")</f>
        <v/>
      </c>
      <c r="R69">
        <f>IF($O69="hold",$P69,"")</f>
        <v>14</v>
      </c>
      <c r="S69" t="str">
        <f>IF($O69="sell",$P69,"")</f>
        <v/>
      </c>
      <c r="T69">
        <f t="shared" ca="1" si="15"/>
        <v>0.68196332351889699</v>
      </c>
      <c r="U69" t="str">
        <f ca="1">IF(T69&lt;VLOOKUP(P69,$Y$2:$AE$82,5),"buy",IF(T69&lt;VLOOKUP(P69,$Y$2:$AE$82,5)+VLOOKUP(P69,$Y$2:$AE$82,6),"hold","sell"))</f>
        <v>buy</v>
      </c>
      <c r="V69" s="2">
        <f t="shared" ca="1" si="20"/>
        <v>249.94626155376594</v>
      </c>
      <c r="W69" s="1">
        <f t="shared" ca="1" si="21"/>
        <v>0</v>
      </c>
      <c r="AC69" s="7"/>
      <c r="AD69" s="7"/>
      <c r="AE69" s="7"/>
      <c r="AQ69" s="7"/>
      <c r="AR69" s="7"/>
      <c r="AS69" s="7"/>
    </row>
    <row r="70" spans="1:45" x14ac:dyDescent="0.25">
      <c r="A70">
        <v>68</v>
      </c>
      <c r="B70" s="8" t="s">
        <v>79</v>
      </c>
      <c r="C70" s="8" t="str">
        <f t="shared" si="17"/>
        <v>2021-04-13 04:10:00</v>
      </c>
      <c r="D70">
        <v>0.38990599999999997</v>
      </c>
      <c r="E70">
        <f t="shared" ca="1" si="18"/>
        <v>7.4079999999999993E-2</v>
      </c>
      <c r="F70">
        <v>7.4662000000000006E-2</v>
      </c>
      <c r="G70">
        <v>7.3037000000000005E-2</v>
      </c>
      <c r="H70">
        <v>0</v>
      </c>
      <c r="I70" t="s">
        <v>10</v>
      </c>
      <c r="J70" t="b">
        <v>0</v>
      </c>
      <c r="K70" t="s">
        <v>11</v>
      </c>
      <c r="L70">
        <f t="shared" si="19"/>
        <v>7.2430996256281492</v>
      </c>
      <c r="M70">
        <f t="shared" si="22"/>
        <v>6.9354753165939922</v>
      </c>
      <c r="N70">
        <f t="shared" si="22"/>
        <v>2.0290319542531332</v>
      </c>
      <c r="O70" t="str">
        <f t="shared" si="16"/>
        <v>sell</v>
      </c>
      <c r="P70">
        <f t="shared" si="23"/>
        <v>14</v>
      </c>
      <c r="Q70" t="str">
        <f>IF($O70="buy",$P70,"")</f>
        <v/>
      </c>
      <c r="R70" t="str">
        <f>IF($O70="hold",$P70,"")</f>
        <v/>
      </c>
      <c r="S70">
        <f>IF($O70="sell",$P70,"")</f>
        <v>14</v>
      </c>
      <c r="T70">
        <f t="shared" ca="1" si="15"/>
        <v>9.7232288221303698E-2</v>
      </c>
      <c r="U70" t="str">
        <f ca="1">IF(T70&lt;VLOOKUP(P70,$Y$2:$AE$82,5),"buy",IF(T70&lt;VLOOKUP(P70,$Y$2:$AE$82,5)+VLOOKUP(P70,$Y$2:$AE$82,6),"hold","sell"))</f>
        <v>buy</v>
      </c>
      <c r="V70" s="2">
        <f t="shared" ca="1" si="20"/>
        <v>249.94626155376594</v>
      </c>
      <c r="W70" s="1">
        <f t="shared" ca="1" si="21"/>
        <v>0</v>
      </c>
      <c r="AC70" s="7"/>
      <c r="AD70" s="7"/>
      <c r="AE70" s="7"/>
      <c r="AQ70" s="7"/>
      <c r="AR70" s="7"/>
      <c r="AS70" s="7"/>
    </row>
    <row r="71" spans="1:45" x14ac:dyDescent="0.25">
      <c r="A71">
        <v>69</v>
      </c>
      <c r="B71" s="8" t="s">
        <v>80</v>
      </c>
      <c r="C71" s="8" t="str">
        <f t="shared" si="17"/>
        <v>2021-04-13 04:15:00</v>
      </c>
      <c r="D71">
        <v>0.38849800000000001</v>
      </c>
      <c r="E71">
        <f t="shared" ca="1" si="18"/>
        <v>7.3752999999999999E-2</v>
      </c>
      <c r="F71">
        <v>7.4841000000000005E-2</v>
      </c>
      <c r="G71">
        <v>7.2968000000000005E-2</v>
      </c>
      <c r="H71">
        <v>0</v>
      </c>
      <c r="I71" t="s">
        <v>10</v>
      </c>
      <c r="J71" t="b">
        <v>0</v>
      </c>
      <c r="K71" t="s">
        <v>11</v>
      </c>
      <c r="L71">
        <f t="shared" si="19"/>
        <v>-1.0437737119056496</v>
      </c>
      <c r="M71">
        <f t="shared" si="22"/>
        <v>-8.2868733375337982</v>
      </c>
      <c r="N71">
        <f t="shared" si="22"/>
        <v>-15.22234865412779</v>
      </c>
      <c r="O71" t="str">
        <f t="shared" si="16"/>
        <v>buy</v>
      </c>
      <c r="P71">
        <f t="shared" si="23"/>
        <v>14</v>
      </c>
      <c r="Q71">
        <f>IF($O71="buy",$P71,"")</f>
        <v>14</v>
      </c>
      <c r="R71" t="str">
        <f>IF($O71="hold",$P71,"")</f>
        <v/>
      </c>
      <c r="S71" t="str">
        <f>IF($O71="sell",$P71,"")</f>
        <v/>
      </c>
      <c r="T71">
        <f t="shared" ca="1" si="15"/>
        <v>0.16463435343865196</v>
      </c>
      <c r="U71" t="str">
        <f ca="1">IF(T71&lt;VLOOKUP(P71,$Y$2:$AE$82,5),"buy",IF(T71&lt;VLOOKUP(P71,$Y$2:$AE$82,5)+VLOOKUP(P71,$Y$2:$AE$82,6),"hold","sell"))</f>
        <v>buy</v>
      </c>
      <c r="V71" s="2">
        <f t="shared" ca="1" si="20"/>
        <v>249.94626155376594</v>
      </c>
      <c r="W71" s="1">
        <f t="shared" ca="1" si="21"/>
        <v>0</v>
      </c>
      <c r="AC71" s="7"/>
      <c r="AD71" s="7"/>
      <c r="AE71" s="7"/>
      <c r="AQ71" s="7"/>
      <c r="AR71" s="7"/>
      <c r="AS71" s="7"/>
    </row>
    <row r="72" spans="1:45" x14ac:dyDescent="0.25">
      <c r="A72">
        <v>70</v>
      </c>
      <c r="B72" s="8" t="s">
        <v>81</v>
      </c>
      <c r="C72" s="8" t="str">
        <f t="shared" si="17"/>
        <v>2021-04-13 04:20:00</v>
      </c>
      <c r="D72">
        <v>0.39408799999999999</v>
      </c>
      <c r="E72">
        <f t="shared" ca="1" si="18"/>
        <v>7.3663999999999993E-2</v>
      </c>
      <c r="F72">
        <v>7.4839000000000003E-2</v>
      </c>
      <c r="G72">
        <v>7.2816000000000006E-2</v>
      </c>
      <c r="H72">
        <v>0</v>
      </c>
      <c r="I72" t="s">
        <v>10</v>
      </c>
      <c r="J72" t="b">
        <v>0</v>
      </c>
      <c r="K72" t="s">
        <v>11</v>
      </c>
      <c r="L72">
        <f t="shared" si="19"/>
        <v>4.0851789486088137</v>
      </c>
      <c r="M72">
        <f t="shared" si="22"/>
        <v>5.1289526605144635</v>
      </c>
      <c r="N72">
        <f t="shared" si="22"/>
        <v>13.415825998048263</v>
      </c>
      <c r="O72" t="str">
        <f t="shared" si="16"/>
        <v>hold</v>
      </c>
      <c r="P72">
        <f t="shared" si="23"/>
        <v>14</v>
      </c>
      <c r="Q72" t="str">
        <f>IF($O72="buy",$P72,"")</f>
        <v/>
      </c>
      <c r="R72">
        <f>IF($O72="hold",$P72,"")</f>
        <v>14</v>
      </c>
      <c r="S72" t="str">
        <f>IF($O72="sell",$P72,"")</f>
        <v/>
      </c>
      <c r="T72">
        <f t="shared" ca="1" si="15"/>
        <v>0.52613824436162848</v>
      </c>
      <c r="U72" t="str">
        <f ca="1">IF(T72&lt;VLOOKUP(P72,$Y$2:$AE$82,5),"buy",IF(T72&lt;VLOOKUP(P72,$Y$2:$AE$82,5)+VLOOKUP(P72,$Y$2:$AE$82,6),"hold","sell"))</f>
        <v>buy</v>
      </c>
      <c r="V72" s="2">
        <f t="shared" ca="1" si="20"/>
        <v>249.94626155376594</v>
      </c>
      <c r="W72" s="1">
        <f t="shared" ca="1" si="21"/>
        <v>0</v>
      </c>
      <c r="AC72" s="7"/>
      <c r="AD72" s="7"/>
      <c r="AE72" s="7"/>
      <c r="AQ72" s="7"/>
      <c r="AR72" s="7"/>
      <c r="AS72" s="7"/>
    </row>
    <row r="73" spans="1:45" x14ac:dyDescent="0.25">
      <c r="A73">
        <v>71</v>
      </c>
      <c r="B73" s="8" t="s">
        <v>82</v>
      </c>
      <c r="C73" s="8" t="str">
        <f t="shared" si="17"/>
        <v>2021-04-13 04:25:00</v>
      </c>
      <c r="D73">
        <v>0.39706399999999997</v>
      </c>
      <c r="E73">
        <f t="shared" ca="1" si="18"/>
        <v>7.4032000000000001E-2</v>
      </c>
      <c r="F73">
        <v>7.4480000000000005E-2</v>
      </c>
      <c r="G73">
        <v>7.3175000000000004E-2</v>
      </c>
      <c r="H73">
        <v>0</v>
      </c>
      <c r="I73" t="s">
        <v>10</v>
      </c>
      <c r="J73" t="b">
        <v>0</v>
      </c>
      <c r="K73" t="s">
        <v>11</v>
      </c>
      <c r="L73">
        <f t="shared" si="19"/>
        <v>2.1585638562101126</v>
      </c>
      <c r="M73">
        <f t="shared" si="22"/>
        <v>-1.9266150923987011</v>
      </c>
      <c r="N73">
        <f t="shared" si="22"/>
        <v>-7.0555677529131646</v>
      </c>
      <c r="O73" t="str">
        <f t="shared" si="16"/>
        <v>hold</v>
      </c>
      <c r="P73">
        <f t="shared" si="23"/>
        <v>14</v>
      </c>
      <c r="Q73" t="str">
        <f>IF($O73="buy",$P73,"")</f>
        <v/>
      </c>
      <c r="R73">
        <f>IF($O73="hold",$P73,"")</f>
        <v>14</v>
      </c>
      <c r="S73" t="str">
        <f>IF($O73="sell",$P73,"")</f>
        <v/>
      </c>
      <c r="T73">
        <f t="shared" ca="1" si="15"/>
        <v>0.39117084868503815</v>
      </c>
      <c r="U73" t="str">
        <f ca="1">IF(T73&lt;VLOOKUP(P73,$Y$2:$AE$82,5),"buy",IF(T73&lt;VLOOKUP(P73,$Y$2:$AE$82,5)+VLOOKUP(P73,$Y$2:$AE$82,6),"hold","sell"))</f>
        <v>buy</v>
      </c>
      <c r="V73" s="2">
        <f t="shared" ca="1" si="20"/>
        <v>249.94626155376594</v>
      </c>
      <c r="W73" s="1">
        <f t="shared" ca="1" si="21"/>
        <v>0</v>
      </c>
      <c r="AC73" s="7"/>
      <c r="AD73" s="7"/>
      <c r="AE73" s="7"/>
      <c r="AQ73" s="7"/>
      <c r="AR73" s="7"/>
      <c r="AS73" s="7"/>
    </row>
    <row r="74" spans="1:45" x14ac:dyDescent="0.25">
      <c r="A74">
        <v>72</v>
      </c>
      <c r="B74" s="8" t="s">
        <v>83</v>
      </c>
      <c r="C74" s="8" t="str">
        <f t="shared" si="17"/>
        <v>2021-04-13 04:30:00</v>
      </c>
      <c r="D74">
        <v>0.39851999999999999</v>
      </c>
      <c r="E74">
        <f t="shared" ca="1" si="18"/>
        <v>7.3750999999999997E-2</v>
      </c>
      <c r="F74">
        <v>7.4675000000000005E-2</v>
      </c>
      <c r="G74">
        <v>7.2917999999999997E-2</v>
      </c>
      <c r="H74">
        <v>0</v>
      </c>
      <c r="I74" t="s">
        <v>10</v>
      </c>
      <c r="J74" t="b">
        <v>0</v>
      </c>
      <c r="K74" t="s">
        <v>11</v>
      </c>
      <c r="L74">
        <f t="shared" si="19"/>
        <v>1.0522131897785139</v>
      </c>
      <c r="M74">
        <f t="shared" si="22"/>
        <v>-1.1063506664315987</v>
      </c>
      <c r="N74">
        <f t="shared" si="22"/>
        <v>0.82026442596710236</v>
      </c>
      <c r="O74" t="str">
        <f t="shared" si="16"/>
        <v>sell</v>
      </c>
      <c r="P74">
        <f t="shared" si="23"/>
        <v>14</v>
      </c>
      <c r="Q74" t="str">
        <f>IF($O74="buy",$P74,"")</f>
        <v/>
      </c>
      <c r="R74" t="str">
        <f>IF($O74="hold",$P74,"")</f>
        <v/>
      </c>
      <c r="S74">
        <f>IF($O74="sell",$P74,"")</f>
        <v>14</v>
      </c>
      <c r="T74">
        <f t="shared" ca="1" si="15"/>
        <v>0.52856927693235722</v>
      </c>
      <c r="U74" t="str">
        <f ca="1">IF(T74&lt;VLOOKUP(P74,$Y$2:$AE$82,5),"buy",IF(T74&lt;VLOOKUP(P74,$Y$2:$AE$82,5)+VLOOKUP(P74,$Y$2:$AE$82,6),"hold","sell"))</f>
        <v>buy</v>
      </c>
      <c r="V74" s="2">
        <f t="shared" ca="1" si="20"/>
        <v>249.94626155376594</v>
      </c>
      <c r="W74" s="1">
        <f t="shared" ca="1" si="21"/>
        <v>0</v>
      </c>
      <c r="AC74" s="7"/>
      <c r="AD74" s="7"/>
      <c r="AE74" s="7"/>
      <c r="AQ74" s="7"/>
      <c r="AR74" s="7"/>
      <c r="AS74" s="7"/>
    </row>
    <row r="75" spans="1:45" x14ac:dyDescent="0.25">
      <c r="A75">
        <v>73</v>
      </c>
      <c r="B75" s="8" t="s">
        <v>84</v>
      </c>
      <c r="C75" s="8" t="str">
        <f t="shared" si="17"/>
        <v>2021-04-13 04:35:00</v>
      </c>
      <c r="D75">
        <v>0.39109100000000002</v>
      </c>
      <c r="E75">
        <f t="shared" ca="1" si="18"/>
        <v>7.3949000000000001E-2</v>
      </c>
      <c r="F75">
        <v>7.4579999999999994E-2</v>
      </c>
      <c r="G75">
        <v>7.3058999999999999E-2</v>
      </c>
      <c r="H75">
        <v>0</v>
      </c>
      <c r="I75" t="s">
        <v>10</v>
      </c>
      <c r="J75" t="b">
        <v>0</v>
      </c>
      <c r="K75" t="s">
        <v>11</v>
      </c>
      <c r="L75">
        <f t="shared" si="19"/>
        <v>-5.4707267668972248</v>
      </c>
      <c r="M75">
        <f t="shared" si="22"/>
        <v>-6.5229399566757387</v>
      </c>
      <c r="N75">
        <f t="shared" si="22"/>
        <v>-5.4165892902441399</v>
      </c>
      <c r="O75" t="str">
        <f t="shared" si="16"/>
        <v>hold</v>
      </c>
      <c r="P75">
        <f t="shared" si="23"/>
        <v>14</v>
      </c>
      <c r="Q75" t="str">
        <f>IF($O75="buy",$P75,"")</f>
        <v/>
      </c>
      <c r="R75">
        <f>IF($O75="hold",$P75,"")</f>
        <v>14</v>
      </c>
      <c r="S75" t="str">
        <f>IF($O75="sell",$P75,"")</f>
        <v/>
      </c>
      <c r="T75">
        <f t="shared" ca="1" si="15"/>
        <v>0.86303170898977388</v>
      </c>
      <c r="U75" t="str">
        <f ca="1">IF(T75&lt;VLOOKUP(P75,$Y$2:$AE$82,5),"buy",IF(T75&lt;VLOOKUP(P75,$Y$2:$AE$82,5)+VLOOKUP(P75,$Y$2:$AE$82,6),"hold","sell"))</f>
        <v>buy</v>
      </c>
      <c r="V75" s="2">
        <f t="shared" ca="1" si="20"/>
        <v>249.94626155376594</v>
      </c>
      <c r="W75" s="1">
        <f t="shared" ca="1" si="21"/>
        <v>0</v>
      </c>
      <c r="AC75" s="7"/>
      <c r="AD75" s="7"/>
      <c r="AE75" s="7"/>
      <c r="AQ75" s="7"/>
      <c r="AR75" s="7"/>
      <c r="AS75" s="7"/>
    </row>
    <row r="76" spans="1:45" x14ac:dyDescent="0.25">
      <c r="A76">
        <v>74</v>
      </c>
      <c r="B76" s="8" t="s">
        <v>85</v>
      </c>
      <c r="C76" s="8" t="str">
        <f t="shared" si="17"/>
        <v>2021-04-13 04:40:00</v>
      </c>
      <c r="D76">
        <v>0.38935399999999998</v>
      </c>
      <c r="E76">
        <f t="shared" ca="1" si="18"/>
        <v>7.4116000000000001E-2</v>
      </c>
      <c r="F76">
        <v>7.4759999999999993E-2</v>
      </c>
      <c r="G76">
        <v>7.3187000000000002E-2</v>
      </c>
      <c r="H76">
        <v>0</v>
      </c>
      <c r="I76" t="s">
        <v>10</v>
      </c>
      <c r="J76" t="b">
        <v>0</v>
      </c>
      <c r="K76" t="s">
        <v>11</v>
      </c>
      <c r="L76">
        <f t="shared" si="19"/>
        <v>-1.2848359061872694</v>
      </c>
      <c r="M76">
        <f t="shared" si="22"/>
        <v>4.1858908607099554</v>
      </c>
      <c r="N76">
        <f t="shared" si="22"/>
        <v>10.708830817385694</v>
      </c>
      <c r="O76" t="str">
        <f t="shared" si="16"/>
        <v>buy</v>
      </c>
      <c r="P76">
        <f t="shared" si="23"/>
        <v>14</v>
      </c>
      <c r="Q76">
        <f>IF($O76="buy",$P76,"")</f>
        <v>14</v>
      </c>
      <c r="R76" t="str">
        <f>IF($O76="hold",$P76,"")</f>
        <v/>
      </c>
      <c r="S76" t="str">
        <f>IF($O76="sell",$P76,"")</f>
        <v/>
      </c>
      <c r="T76">
        <f t="shared" ca="1" si="15"/>
        <v>0.38828405048040049</v>
      </c>
      <c r="U76" t="str">
        <f ca="1">IF(T76&lt;VLOOKUP(P76,$Y$2:$AE$82,5),"buy",IF(T76&lt;VLOOKUP(P76,$Y$2:$AE$82,5)+VLOOKUP(P76,$Y$2:$AE$82,6),"hold","sell"))</f>
        <v>buy</v>
      </c>
      <c r="V76" s="2">
        <f t="shared" ca="1" si="20"/>
        <v>249.94626155376594</v>
      </c>
      <c r="W76" s="1">
        <f t="shared" ca="1" si="21"/>
        <v>0</v>
      </c>
      <c r="AC76" s="7"/>
      <c r="AD76" s="7"/>
      <c r="AE76" s="7"/>
      <c r="AQ76" s="7"/>
      <c r="AR76" s="7"/>
      <c r="AS76" s="7"/>
    </row>
    <row r="77" spans="1:45" x14ac:dyDescent="0.25">
      <c r="A77">
        <v>75</v>
      </c>
      <c r="B77" s="8" t="s">
        <v>86</v>
      </c>
      <c r="C77" s="8" t="str">
        <f t="shared" si="17"/>
        <v>2021-04-13 04:45:00</v>
      </c>
      <c r="D77">
        <v>0.392544</v>
      </c>
      <c r="E77">
        <f t="shared" ca="1" si="18"/>
        <v>7.3956999999999995E-2</v>
      </c>
      <c r="F77">
        <v>7.5103000000000003E-2</v>
      </c>
      <c r="G77">
        <v>7.3277999999999996E-2</v>
      </c>
      <c r="H77">
        <v>0</v>
      </c>
      <c r="I77" t="s">
        <v>10</v>
      </c>
      <c r="J77" t="b">
        <v>0</v>
      </c>
      <c r="K77" t="s">
        <v>11</v>
      </c>
      <c r="L77">
        <f t="shared" si="19"/>
        <v>2.3404255340946039</v>
      </c>
      <c r="M77">
        <f t="shared" si="22"/>
        <v>3.6252614402818732</v>
      </c>
      <c r="N77">
        <f t="shared" si="22"/>
        <v>-0.56062942042808217</v>
      </c>
      <c r="O77" t="str">
        <f t="shared" si="16"/>
        <v>sell</v>
      </c>
      <c r="P77">
        <f t="shared" si="23"/>
        <v>14</v>
      </c>
      <c r="Q77" t="str">
        <f>IF($O77="buy",$P77,"")</f>
        <v/>
      </c>
      <c r="R77" t="str">
        <f>IF($O77="hold",$P77,"")</f>
        <v/>
      </c>
      <c r="S77">
        <f>IF($O77="sell",$P77,"")</f>
        <v>14</v>
      </c>
      <c r="T77">
        <f t="shared" ca="1" si="15"/>
        <v>9.4236750473099651E-2</v>
      </c>
      <c r="U77" t="str">
        <f ca="1">IF(T77&lt;VLOOKUP(P77,$Y$2:$AE$82,5),"buy",IF(T77&lt;VLOOKUP(P77,$Y$2:$AE$82,5)+VLOOKUP(P77,$Y$2:$AE$82,6),"hold","sell"))</f>
        <v>buy</v>
      </c>
      <c r="V77" s="2">
        <f t="shared" ca="1" si="20"/>
        <v>249.94626155376594</v>
      </c>
      <c r="W77" s="1">
        <f t="shared" ca="1" si="21"/>
        <v>0</v>
      </c>
      <c r="AC77" s="7"/>
      <c r="AD77" s="7"/>
      <c r="AE77" s="7"/>
      <c r="AQ77" s="7"/>
      <c r="AR77" s="7"/>
      <c r="AS77" s="7"/>
    </row>
    <row r="78" spans="1:45" x14ac:dyDescent="0.25">
      <c r="A78">
        <v>76</v>
      </c>
      <c r="B78" s="8" t="s">
        <v>87</v>
      </c>
      <c r="C78" s="8" t="str">
        <f t="shared" si="17"/>
        <v>2021-04-13 04:50:00</v>
      </c>
      <c r="D78">
        <v>0.39083899999999999</v>
      </c>
      <c r="E78">
        <f t="shared" ca="1" si="18"/>
        <v>7.4970999999999996E-2</v>
      </c>
      <c r="F78">
        <v>7.5595999999999997E-2</v>
      </c>
      <c r="G78">
        <v>7.3700000000000002E-2</v>
      </c>
      <c r="H78">
        <v>0</v>
      </c>
      <c r="I78" t="s">
        <v>10</v>
      </c>
      <c r="J78" t="b">
        <v>0</v>
      </c>
      <c r="K78" t="s">
        <v>11</v>
      </c>
      <c r="L78">
        <f t="shared" si="19"/>
        <v>-1.2563741065460654</v>
      </c>
      <c r="M78">
        <f t="shared" si="22"/>
        <v>-3.5967996406406693</v>
      </c>
      <c r="N78">
        <f t="shared" si="22"/>
        <v>-7.2220610809225425</v>
      </c>
      <c r="O78" t="str">
        <f t="shared" si="16"/>
        <v>hold</v>
      </c>
      <c r="P78">
        <f t="shared" si="23"/>
        <v>14</v>
      </c>
      <c r="Q78" t="str">
        <f>IF($O78="buy",$P78,"")</f>
        <v/>
      </c>
      <c r="R78">
        <f>IF($O78="hold",$P78,"")</f>
        <v>14</v>
      </c>
      <c r="S78" t="str">
        <f>IF($O78="sell",$P78,"")</f>
        <v/>
      </c>
      <c r="T78">
        <f t="shared" ca="1" si="15"/>
        <v>3.888988568435281E-2</v>
      </c>
      <c r="U78" t="str">
        <f ca="1">IF(T78&lt;VLOOKUP(P78,$Y$2:$AE$82,5),"buy",IF(T78&lt;VLOOKUP(P78,$Y$2:$AE$82,5)+VLOOKUP(P78,$Y$2:$AE$82,6),"hold","sell"))</f>
        <v>buy</v>
      </c>
      <c r="V78" s="2">
        <f t="shared" ca="1" si="20"/>
        <v>249.94626155376594</v>
      </c>
      <c r="W78" s="1">
        <f t="shared" ca="1" si="21"/>
        <v>0</v>
      </c>
      <c r="AC78" s="7"/>
      <c r="AD78" s="7"/>
      <c r="AE78" s="7"/>
      <c r="AQ78" s="7"/>
      <c r="AR78" s="7"/>
      <c r="AS78" s="7"/>
    </row>
    <row r="79" spans="1:45" x14ac:dyDescent="0.25">
      <c r="A79">
        <v>77</v>
      </c>
      <c r="B79" s="8" t="s">
        <v>88</v>
      </c>
      <c r="C79" s="8" t="str">
        <f t="shared" si="17"/>
        <v>2021-04-13 04:55:00</v>
      </c>
      <c r="D79">
        <v>0.37564599999999998</v>
      </c>
      <c r="E79">
        <f t="shared" ca="1" si="18"/>
        <v>7.4152999999999997E-2</v>
      </c>
      <c r="F79">
        <v>7.5162999999999994E-2</v>
      </c>
      <c r="G79">
        <v>7.3518E-2</v>
      </c>
      <c r="H79">
        <v>0</v>
      </c>
      <c r="I79" t="s">
        <v>10</v>
      </c>
      <c r="J79" t="b">
        <v>0</v>
      </c>
      <c r="K79" t="s">
        <v>11</v>
      </c>
      <c r="L79">
        <f t="shared" si="19"/>
        <v>-11.648158117150412</v>
      </c>
      <c r="M79">
        <f t="shared" si="22"/>
        <v>-10.391784010604347</v>
      </c>
      <c r="N79">
        <f t="shared" si="22"/>
        <v>-6.7949843699636778</v>
      </c>
      <c r="O79" t="str">
        <f t="shared" si="16"/>
        <v>hold</v>
      </c>
      <c r="P79">
        <f t="shared" si="23"/>
        <v>14</v>
      </c>
      <c r="Q79" t="str">
        <f>IF($O79="buy",$P79,"")</f>
        <v/>
      </c>
      <c r="R79">
        <f>IF($O79="hold",$P79,"")</f>
        <v>14</v>
      </c>
      <c r="S79" t="str">
        <f>IF($O79="sell",$P79,"")</f>
        <v/>
      </c>
      <c r="T79">
        <f t="shared" ca="1" si="15"/>
        <v>0.44425927808979793</v>
      </c>
      <c r="U79" t="str">
        <f ca="1">IF(T79&lt;VLOOKUP(P79,$Y$2:$AE$82,5),"buy",IF(T79&lt;VLOOKUP(P79,$Y$2:$AE$82,5)+VLOOKUP(P79,$Y$2:$AE$82,6),"hold","sell"))</f>
        <v>buy</v>
      </c>
      <c r="V79" s="2">
        <f t="shared" ca="1" si="20"/>
        <v>249.94626155376594</v>
      </c>
      <c r="W79" s="1">
        <f t="shared" ca="1" si="21"/>
        <v>0</v>
      </c>
      <c r="AC79" s="7"/>
      <c r="AD79" s="7"/>
      <c r="AE79" s="7"/>
      <c r="AQ79" s="7"/>
      <c r="AR79" s="7"/>
      <c r="AS79" s="7"/>
    </row>
    <row r="80" spans="1:45" x14ac:dyDescent="0.25">
      <c r="A80">
        <v>78</v>
      </c>
      <c r="B80" s="8" t="s">
        <v>89</v>
      </c>
      <c r="C80" s="8" t="str">
        <f t="shared" si="17"/>
        <v>2021-04-13 05:00:00</v>
      </c>
      <c r="D80">
        <v>0.37159199999999998</v>
      </c>
      <c r="E80">
        <f t="shared" ca="1" si="18"/>
        <v>7.4380000000000002E-2</v>
      </c>
      <c r="F80">
        <v>7.5330999999999995E-2</v>
      </c>
      <c r="G80">
        <v>7.3627999999999999E-2</v>
      </c>
      <c r="H80">
        <v>0</v>
      </c>
      <c r="I80" t="s">
        <v>10</v>
      </c>
      <c r="J80" t="b">
        <v>0</v>
      </c>
      <c r="K80" t="s">
        <v>11</v>
      </c>
      <c r="L80">
        <f t="shared" si="19"/>
        <v>-3.1420267353462701</v>
      </c>
      <c r="M80">
        <f t="shared" si="22"/>
        <v>8.506131381804142</v>
      </c>
      <c r="N80">
        <f t="shared" si="22"/>
        <v>18.897915392408489</v>
      </c>
      <c r="O80" t="str">
        <f t="shared" si="16"/>
        <v>hold</v>
      </c>
      <c r="P80">
        <f t="shared" si="23"/>
        <v>14</v>
      </c>
      <c r="Q80" t="str">
        <f>IF($O80="buy",$P80,"")</f>
        <v/>
      </c>
      <c r="R80">
        <f>IF($O80="hold",$P80,"")</f>
        <v>14</v>
      </c>
      <c r="S80" t="str">
        <f>IF($O80="sell",$P80,"")</f>
        <v/>
      </c>
      <c r="T80">
        <f t="shared" ca="1" si="15"/>
        <v>9.0000208092484435E-3</v>
      </c>
      <c r="U80" t="str">
        <f ca="1">IF(T80&lt;VLOOKUP(P80,$Y$2:$AE$82,5),"buy",IF(T80&lt;VLOOKUP(P80,$Y$2:$AE$82,5)+VLOOKUP(P80,$Y$2:$AE$82,6),"hold","sell"))</f>
        <v>buy</v>
      </c>
      <c r="V80" s="2">
        <f t="shared" ca="1" si="20"/>
        <v>249.94626155376594</v>
      </c>
      <c r="W80" s="1">
        <f t="shared" ca="1" si="21"/>
        <v>0</v>
      </c>
      <c r="AC80" s="7"/>
      <c r="AD80" s="7"/>
      <c r="AE80" s="7"/>
      <c r="AQ80" s="7"/>
      <c r="AR80" s="7"/>
      <c r="AS80" s="7"/>
    </row>
    <row r="81" spans="1:45" x14ac:dyDescent="0.25">
      <c r="A81">
        <v>79</v>
      </c>
      <c r="B81" s="8" t="s">
        <v>90</v>
      </c>
      <c r="C81" s="8" t="str">
        <f t="shared" si="17"/>
        <v>2021-04-13 05:05:00</v>
      </c>
      <c r="D81">
        <v>0.36553099999999999</v>
      </c>
      <c r="E81">
        <f t="shared" ca="1" si="18"/>
        <v>7.5509000000000007E-2</v>
      </c>
      <c r="F81">
        <v>7.5582999999999997E-2</v>
      </c>
      <c r="G81">
        <v>7.3810000000000001E-2</v>
      </c>
      <c r="H81">
        <v>0</v>
      </c>
      <c r="I81" t="s">
        <v>10</v>
      </c>
      <c r="J81" t="b">
        <v>0</v>
      </c>
      <c r="K81" t="s">
        <v>11</v>
      </c>
      <c r="L81">
        <f t="shared" si="19"/>
        <v>-4.7754308160612426</v>
      </c>
      <c r="M81">
        <f t="shared" si="22"/>
        <v>-1.6334040807149726</v>
      </c>
      <c r="N81">
        <f t="shared" si="22"/>
        <v>-10.139535462519115</v>
      </c>
      <c r="O81" t="str">
        <f t="shared" si="16"/>
        <v>hold</v>
      </c>
      <c r="P81">
        <f t="shared" si="23"/>
        <v>14</v>
      </c>
      <c r="Q81" t="str">
        <f>IF($O81="buy",$P81,"")</f>
        <v/>
      </c>
      <c r="R81">
        <f>IF($O81="hold",$P81,"")</f>
        <v>14</v>
      </c>
      <c r="S81" t="str">
        <f>IF($O81="sell",$P81,"")</f>
        <v/>
      </c>
      <c r="T81">
        <f t="shared" ca="1" si="15"/>
        <v>0.66909967310334095</v>
      </c>
      <c r="U81" t="str">
        <f ca="1">IF(T81&lt;VLOOKUP(P81,$Y$2:$AE$82,5),"buy",IF(T81&lt;VLOOKUP(P81,$Y$2:$AE$82,5)+VLOOKUP(P81,$Y$2:$AE$82,6),"hold","sell"))</f>
        <v>buy</v>
      </c>
      <c r="V81" s="2">
        <f t="shared" ca="1" si="20"/>
        <v>249.94626155376594</v>
      </c>
      <c r="W81" s="1">
        <f t="shared" ca="1" si="21"/>
        <v>0</v>
      </c>
      <c r="AC81" s="7"/>
      <c r="AD81" s="7"/>
      <c r="AE81" s="7"/>
      <c r="AQ81" s="7"/>
      <c r="AR81" s="7"/>
      <c r="AS81" s="7"/>
    </row>
    <row r="82" spans="1:45" x14ac:dyDescent="0.25">
      <c r="A82">
        <v>80</v>
      </c>
      <c r="B82" s="8" t="s">
        <v>91</v>
      </c>
      <c r="C82" s="8" t="str">
        <f t="shared" si="17"/>
        <v>2021-04-13 05:10:00</v>
      </c>
      <c r="D82">
        <v>0.36546499999999998</v>
      </c>
      <c r="E82">
        <f t="shared" ca="1" si="18"/>
        <v>7.4931999999999999E-2</v>
      </c>
      <c r="F82">
        <v>7.5673000000000004E-2</v>
      </c>
      <c r="G82">
        <v>7.3898000000000005E-2</v>
      </c>
      <c r="H82">
        <v>0</v>
      </c>
      <c r="I82" t="s">
        <v>10</v>
      </c>
      <c r="J82" t="b">
        <v>0</v>
      </c>
      <c r="K82" t="s">
        <v>11</v>
      </c>
      <c r="L82">
        <f t="shared" si="19"/>
        <v>-5.2010452376766041E-2</v>
      </c>
      <c r="M82">
        <f t="shared" si="22"/>
        <v>4.7234203636844763</v>
      </c>
      <c r="N82">
        <f t="shared" si="22"/>
        <v>6.3568244443994484</v>
      </c>
      <c r="O82" t="str">
        <f t="shared" si="16"/>
        <v>buy</v>
      </c>
      <c r="P82">
        <f t="shared" si="23"/>
        <v>14</v>
      </c>
      <c r="Q82">
        <f>IF($O82="buy",$P82,"")</f>
        <v>14</v>
      </c>
      <c r="R82" t="str">
        <f>IF($O82="hold",$P82,"")</f>
        <v/>
      </c>
      <c r="S82" t="str">
        <f>IF($O82="sell",$P82,"")</f>
        <v/>
      </c>
      <c r="T82">
        <f t="shared" ca="1" si="15"/>
        <v>0.18078687914326708</v>
      </c>
      <c r="U82" t="str">
        <f ca="1">IF(T82&lt;VLOOKUP(P82,$Y$2:$AE$82,5),"buy",IF(T82&lt;VLOOKUP(P82,$Y$2:$AE$82,5)+VLOOKUP(P82,$Y$2:$AE$82,6),"hold","sell"))</f>
        <v>buy</v>
      </c>
      <c r="V82" s="2">
        <f t="shared" ca="1" si="20"/>
        <v>249.94626155376594</v>
      </c>
      <c r="W82" s="1">
        <f t="shared" ca="1" si="21"/>
        <v>0</v>
      </c>
      <c r="AC82" s="7"/>
      <c r="AD82" s="7"/>
      <c r="AE82" s="7"/>
      <c r="AQ82" s="7"/>
      <c r="AR82" s="7"/>
      <c r="AS82" s="7"/>
    </row>
    <row r="83" spans="1:45" x14ac:dyDescent="0.25">
      <c r="A83">
        <v>81</v>
      </c>
      <c r="B83" s="8" t="s">
        <v>92</v>
      </c>
      <c r="C83" s="8" t="str">
        <f t="shared" si="17"/>
        <v>2021-04-13 05:15:00</v>
      </c>
      <c r="D83">
        <v>0.36994700000000003</v>
      </c>
      <c r="E83">
        <f t="shared" ca="1" si="18"/>
        <v>7.4611999999999998E-2</v>
      </c>
      <c r="F83">
        <v>7.5199000000000002E-2</v>
      </c>
      <c r="G83">
        <v>7.3903999999999997E-2</v>
      </c>
      <c r="H83">
        <v>0</v>
      </c>
      <c r="I83" t="s">
        <v>10</v>
      </c>
      <c r="J83" t="b">
        <v>0</v>
      </c>
      <c r="K83" t="s">
        <v>11</v>
      </c>
      <c r="L83">
        <f t="shared" si="19"/>
        <v>3.4891916982761799</v>
      </c>
      <c r="M83">
        <f t="shared" si="22"/>
        <v>3.5412021506529459</v>
      </c>
      <c r="N83">
        <f t="shared" si="22"/>
        <v>-1.1822182130315304</v>
      </c>
      <c r="O83" t="str">
        <f t="shared" si="16"/>
        <v>hold</v>
      </c>
      <c r="P83">
        <f t="shared" si="23"/>
        <v>14</v>
      </c>
      <c r="Q83" t="str">
        <f>IF($O83="buy",$P83,"")</f>
        <v/>
      </c>
      <c r="R83">
        <f>IF($O83="hold",$P83,"")</f>
        <v>14</v>
      </c>
      <c r="S83" t="str">
        <f>IF($O83="sell",$P83,"")</f>
        <v/>
      </c>
      <c r="T83">
        <f t="shared" ca="1" si="15"/>
        <v>0.9790966794436029</v>
      </c>
      <c r="U83" t="str">
        <f ca="1">IF(T83&lt;VLOOKUP(P83,$Y$2:$AE$82,5),"buy",IF(T83&lt;VLOOKUP(P83,$Y$2:$AE$82,5)+VLOOKUP(P83,$Y$2:$AE$82,6),"hold","sell"))</f>
        <v>buy</v>
      </c>
      <c r="V83" s="2">
        <f t="shared" ca="1" si="20"/>
        <v>249.94626155376594</v>
      </c>
      <c r="W83" s="1">
        <f t="shared" ca="1" si="21"/>
        <v>0</v>
      </c>
      <c r="AC83" s="7"/>
      <c r="AD83" s="7"/>
      <c r="AE83" s="7"/>
      <c r="AQ83" s="7"/>
      <c r="AR83" s="7"/>
      <c r="AS83" s="7"/>
    </row>
    <row r="84" spans="1:45" x14ac:dyDescent="0.25">
      <c r="A84">
        <v>82</v>
      </c>
      <c r="B84" s="8" t="s">
        <v>93</v>
      </c>
      <c r="C84" s="8" t="str">
        <f t="shared" si="17"/>
        <v>2021-04-13 05:20:00</v>
      </c>
      <c r="D84">
        <v>0.37230600000000003</v>
      </c>
      <c r="E84">
        <f t="shared" ca="1" si="18"/>
        <v>7.4605000000000005E-2</v>
      </c>
      <c r="F84">
        <v>7.4635000000000007E-2</v>
      </c>
      <c r="G84">
        <v>7.4285000000000004E-2</v>
      </c>
      <c r="H84">
        <v>0</v>
      </c>
      <c r="I84" t="s">
        <v>10</v>
      </c>
      <c r="J84" t="b">
        <v>0</v>
      </c>
      <c r="K84" t="s">
        <v>11</v>
      </c>
      <c r="L84">
        <f t="shared" si="19"/>
        <v>1.8248215194832558</v>
      </c>
      <c r="M84">
        <f t="shared" si="22"/>
        <v>-1.6643701787929241</v>
      </c>
      <c r="N84">
        <f t="shared" si="22"/>
        <v>-5.2055723294458698</v>
      </c>
      <c r="O84" t="str">
        <f t="shared" si="16"/>
        <v>hold</v>
      </c>
      <c r="P84">
        <f t="shared" si="23"/>
        <v>14</v>
      </c>
      <c r="Q84" t="str">
        <f>IF($O84="buy",$P84,"")</f>
        <v/>
      </c>
      <c r="R84">
        <f>IF($O84="hold",$P84,"")</f>
        <v>14</v>
      </c>
      <c r="S84" t="str">
        <f>IF($O84="sell",$P84,"")</f>
        <v/>
      </c>
      <c r="T84">
        <f t="shared" ca="1" si="15"/>
        <v>0.47348104086441067</v>
      </c>
      <c r="U84" t="str">
        <f ca="1">IF(T84&lt;VLOOKUP(P84,$Y$2:$AE$82,5),"buy",IF(T84&lt;VLOOKUP(P84,$Y$2:$AE$82,5)+VLOOKUP(P84,$Y$2:$AE$82,6),"hold","sell"))</f>
        <v>buy</v>
      </c>
      <c r="V84" s="2">
        <f t="shared" ca="1" si="20"/>
        <v>249.94626155376594</v>
      </c>
      <c r="W84" s="1">
        <f t="shared" ca="1" si="21"/>
        <v>0</v>
      </c>
      <c r="AC84" s="7"/>
      <c r="AD84" s="7"/>
      <c r="AE84" s="7"/>
      <c r="AQ84" s="7"/>
      <c r="AR84" s="7"/>
      <c r="AS84" s="7"/>
    </row>
    <row r="85" spans="1:45" x14ac:dyDescent="0.25">
      <c r="A85">
        <v>83</v>
      </c>
      <c r="B85" s="8" t="s">
        <v>94</v>
      </c>
      <c r="C85" s="8" t="str">
        <f t="shared" si="17"/>
        <v>2021-04-13 05:25:00</v>
      </c>
      <c r="D85">
        <v>0.37723099999999998</v>
      </c>
      <c r="E85">
        <f t="shared" ca="1" si="18"/>
        <v>7.4245000000000005E-2</v>
      </c>
      <c r="F85">
        <v>7.4334999999999998E-2</v>
      </c>
      <c r="G85">
        <v>7.4164999999999995E-2</v>
      </c>
      <c r="H85">
        <v>0</v>
      </c>
      <c r="I85" t="s">
        <v>10</v>
      </c>
      <c r="J85" t="b">
        <v>0</v>
      </c>
      <c r="K85" t="s">
        <v>11</v>
      </c>
      <c r="L85">
        <f t="shared" si="19"/>
        <v>3.7600303218684381</v>
      </c>
      <c r="M85">
        <f t="shared" si="22"/>
        <v>1.9352088023851823</v>
      </c>
      <c r="N85">
        <f t="shared" si="22"/>
        <v>3.5995789811781065</v>
      </c>
      <c r="O85" t="str">
        <f t="shared" si="16"/>
        <v>sell</v>
      </c>
      <c r="P85">
        <f t="shared" si="23"/>
        <v>14</v>
      </c>
      <c r="Q85" t="str">
        <f>IF($O85="buy",$P85,"")</f>
        <v/>
      </c>
      <c r="R85" t="str">
        <f>IF($O85="hold",$P85,"")</f>
        <v/>
      </c>
      <c r="S85">
        <f>IF($O85="sell",$P85,"")</f>
        <v>14</v>
      </c>
      <c r="T85">
        <f t="shared" ca="1" si="15"/>
        <v>0.9879603476283797</v>
      </c>
      <c r="U85" t="str">
        <f ca="1">IF(T85&lt;VLOOKUP(P85,$Y$2:$AE$82,5),"buy",IF(T85&lt;VLOOKUP(P85,$Y$2:$AE$82,5)+VLOOKUP(P85,$Y$2:$AE$82,6),"hold","sell"))</f>
        <v>buy</v>
      </c>
      <c r="V85" s="2">
        <f t="shared" ca="1" si="20"/>
        <v>249.94626155376594</v>
      </c>
      <c r="W85" s="1">
        <f t="shared" ca="1" si="21"/>
        <v>0</v>
      </c>
      <c r="AC85" s="7"/>
      <c r="AD85" s="7"/>
      <c r="AE85" s="7"/>
      <c r="AQ85" s="7"/>
      <c r="AR85" s="7"/>
      <c r="AS85" s="7"/>
    </row>
    <row r="86" spans="1:45" x14ac:dyDescent="0.25">
      <c r="A86">
        <v>84</v>
      </c>
      <c r="B86" s="8" t="s">
        <v>95</v>
      </c>
      <c r="C86" s="8" t="str">
        <f t="shared" si="17"/>
        <v>2021-04-13 05:30:00</v>
      </c>
      <c r="D86">
        <v>0.36533700000000002</v>
      </c>
      <c r="E86">
        <f t="shared" ca="1" si="18"/>
        <v>7.4164999999999995E-2</v>
      </c>
      <c r="F86">
        <v>7.4177999999999994E-2</v>
      </c>
      <c r="G86">
        <v>7.4024999999999994E-2</v>
      </c>
      <c r="H86">
        <v>0</v>
      </c>
      <c r="I86" t="s">
        <v>10</v>
      </c>
      <c r="J86" t="b">
        <v>0</v>
      </c>
      <c r="K86" t="s">
        <v>11</v>
      </c>
      <c r="L86">
        <f t="shared" si="19"/>
        <v>-9.3761978753594839</v>
      </c>
      <c r="M86">
        <f t="shared" si="22"/>
        <v>-13.136228197227922</v>
      </c>
      <c r="N86">
        <f t="shared" si="22"/>
        <v>-15.071436999613104</v>
      </c>
      <c r="O86" t="str">
        <f t="shared" si="16"/>
        <v>buy</v>
      </c>
      <c r="P86">
        <f t="shared" si="23"/>
        <v>14</v>
      </c>
      <c r="Q86">
        <f>IF($O86="buy",$P86,"")</f>
        <v>14</v>
      </c>
      <c r="R86" t="str">
        <f>IF($O86="hold",$P86,"")</f>
        <v/>
      </c>
      <c r="S86" t="str">
        <f>IF($O86="sell",$P86,"")</f>
        <v/>
      </c>
      <c r="T86">
        <f t="shared" ref="T86:T149" ca="1" si="24">RAND()</f>
        <v>0.45642020820492746</v>
      </c>
      <c r="U86" t="str">
        <f ca="1">IF(T86&lt;VLOOKUP(P86,$Y$2:$AE$82,5),"buy",IF(T86&lt;VLOOKUP(P86,$Y$2:$AE$82,5)+VLOOKUP(P86,$Y$2:$AE$82,6),"hold","sell"))</f>
        <v>buy</v>
      </c>
      <c r="V86" s="2">
        <f t="shared" ca="1" si="20"/>
        <v>249.94626155376594</v>
      </c>
      <c r="W86" s="1">
        <f t="shared" ca="1" si="21"/>
        <v>0</v>
      </c>
      <c r="AC86" s="7"/>
      <c r="AD86" s="7"/>
      <c r="AE86" s="7"/>
      <c r="AQ86" s="7"/>
      <c r="AR86" s="7"/>
      <c r="AS86" s="7"/>
    </row>
    <row r="87" spans="1:45" x14ac:dyDescent="0.25">
      <c r="A87">
        <v>85</v>
      </c>
      <c r="B87" s="8" t="s">
        <v>96</v>
      </c>
      <c r="C87" s="8" t="str">
        <f t="shared" si="17"/>
        <v>2021-04-13 05:35:00</v>
      </c>
      <c r="D87">
        <v>0.37024499999999999</v>
      </c>
      <c r="E87">
        <f t="shared" ca="1" si="18"/>
        <v>7.4115E-2</v>
      </c>
      <c r="F87">
        <v>7.4167999999999998E-2</v>
      </c>
      <c r="G87">
        <v>7.3764999999999997E-2</v>
      </c>
      <c r="H87">
        <v>0</v>
      </c>
      <c r="I87" t="s">
        <v>10</v>
      </c>
      <c r="J87" t="b">
        <v>0</v>
      </c>
      <c r="K87" t="s">
        <v>11</v>
      </c>
      <c r="L87">
        <f t="shared" si="19"/>
        <v>3.8177531049830669</v>
      </c>
      <c r="M87">
        <f t="shared" si="22"/>
        <v>13.193950980342551</v>
      </c>
      <c r="N87">
        <f t="shared" si="22"/>
        <v>26.330179177570471</v>
      </c>
      <c r="O87" t="str">
        <f t="shared" ref="O87:O150" si="25">IF(D87=MIN(D86:D88),"buy",IF(D87=MAX(D86:D88),"sell","hold"))</f>
        <v>sell</v>
      </c>
      <c r="P87">
        <f t="shared" si="23"/>
        <v>14</v>
      </c>
      <c r="Q87" t="str">
        <f>IF($O87="buy",$P87,"")</f>
        <v/>
      </c>
      <c r="R87" t="str">
        <f>IF($O87="hold",$P87,"")</f>
        <v/>
      </c>
      <c r="S87">
        <f>IF($O87="sell",$P87,"")</f>
        <v>14</v>
      </c>
      <c r="T87">
        <f t="shared" ca="1" si="24"/>
        <v>0.28277231526934532</v>
      </c>
      <c r="U87" t="str">
        <f ca="1">IF(T87&lt;VLOOKUP(P87,$Y$2:$AE$82,5),"buy",IF(T87&lt;VLOOKUP(P87,$Y$2:$AE$82,5)+VLOOKUP(P87,$Y$2:$AE$82,6),"hold","sell"))</f>
        <v>buy</v>
      </c>
      <c r="V87" s="2">
        <f t="shared" ca="1" si="20"/>
        <v>249.94626155376594</v>
      </c>
      <c r="W87" s="1">
        <f t="shared" ca="1" si="21"/>
        <v>0</v>
      </c>
      <c r="AC87" s="7"/>
      <c r="AD87" s="7"/>
      <c r="AE87" s="7"/>
      <c r="AQ87" s="7"/>
      <c r="AR87" s="7"/>
      <c r="AS87" s="7"/>
    </row>
    <row r="88" spans="1:45" x14ac:dyDescent="0.25">
      <c r="A88" s="4">
        <v>86</v>
      </c>
      <c r="B88" s="9" t="s">
        <v>97</v>
      </c>
      <c r="C88" s="8" t="str">
        <f t="shared" si="17"/>
        <v>2021-04-13 05:40:00</v>
      </c>
      <c r="D88" s="4">
        <v>0.36415799999999998</v>
      </c>
      <c r="E88">
        <f t="shared" ca="1" si="18"/>
        <v>7.3764999999999997E-2</v>
      </c>
      <c r="F88" s="4">
        <v>7.3844999999999994E-2</v>
      </c>
      <c r="G88" s="4">
        <v>7.3745000000000005E-2</v>
      </c>
      <c r="H88" s="4">
        <v>0</v>
      </c>
      <c r="I88" s="4" t="s">
        <v>10</v>
      </c>
      <c r="J88" s="4" t="b">
        <v>0</v>
      </c>
      <c r="K88" s="4" t="s">
        <v>11</v>
      </c>
      <c r="L88">
        <f t="shared" si="19"/>
        <v>-4.8139983238941984</v>
      </c>
      <c r="M88">
        <f t="shared" si="22"/>
        <v>-8.6317514288772657</v>
      </c>
      <c r="N88">
        <f t="shared" si="22"/>
        <v>-21.825702409219815</v>
      </c>
      <c r="O88" t="str">
        <f t="shared" si="25"/>
        <v>hold</v>
      </c>
      <c r="P88">
        <f t="shared" si="23"/>
        <v>14</v>
      </c>
      <c r="Q88" s="4" t="str">
        <f>IF($O88="buy",$P88,"")</f>
        <v/>
      </c>
      <c r="R88" s="4">
        <f>IF($O88="hold",$P88,"")</f>
        <v>14</v>
      </c>
      <c r="S88" s="4" t="str">
        <f>IF($O88="sell",$P88,"")</f>
        <v/>
      </c>
      <c r="T88">
        <f t="shared" ca="1" si="24"/>
        <v>0.49523831062977786</v>
      </c>
      <c r="U88" t="str">
        <f ca="1">IF(T88&lt;VLOOKUP(P88,$Y$2:$AE$82,5),"buy",IF(T88&lt;VLOOKUP(P88,$Y$2:$AE$82,5)+VLOOKUP(P88,$Y$2:$AE$82,6),"hold","sell"))</f>
        <v>buy</v>
      </c>
      <c r="V88" s="2">
        <f t="shared" ca="1" si="20"/>
        <v>249.94626155376594</v>
      </c>
      <c r="W88" s="1">
        <f t="shared" ca="1" si="21"/>
        <v>0</v>
      </c>
      <c r="AC88" s="7"/>
      <c r="AD88" s="7"/>
      <c r="AE88" s="7"/>
      <c r="AQ88" s="7"/>
      <c r="AR88" s="7"/>
      <c r="AS88" s="7"/>
    </row>
    <row r="89" spans="1:45" x14ac:dyDescent="0.25">
      <c r="A89">
        <v>87</v>
      </c>
      <c r="B89" s="8" t="s">
        <v>98</v>
      </c>
      <c r="C89" s="8" t="str">
        <f t="shared" si="17"/>
        <v>2021-04-13 05:45:00</v>
      </c>
      <c r="D89">
        <v>0.35494300000000001</v>
      </c>
      <c r="E89">
        <f t="shared" ca="1" si="18"/>
        <v>7.3804999999999996E-2</v>
      </c>
      <c r="F89">
        <v>7.3885000000000006E-2</v>
      </c>
      <c r="G89">
        <v>7.3408000000000001E-2</v>
      </c>
      <c r="H89">
        <v>0</v>
      </c>
      <c r="I89" t="s">
        <v>10</v>
      </c>
      <c r="J89" t="b">
        <v>0</v>
      </c>
      <c r="K89" t="s">
        <v>11</v>
      </c>
      <c r="L89">
        <f t="shared" si="19"/>
        <v>-7.4770315146669262</v>
      </c>
      <c r="M89">
        <f t="shared" si="22"/>
        <v>-2.6630331907727278</v>
      </c>
      <c r="N89">
        <f t="shared" si="22"/>
        <v>5.9687182381045378</v>
      </c>
      <c r="O89" t="str">
        <f t="shared" si="25"/>
        <v>hold</v>
      </c>
      <c r="P89">
        <f t="shared" si="23"/>
        <v>14</v>
      </c>
      <c r="Q89" t="str">
        <f>IF($O89="buy",$P89,"")</f>
        <v/>
      </c>
      <c r="R89">
        <f>IF($O89="hold",$P89,"")</f>
        <v>14</v>
      </c>
      <c r="S89" t="str">
        <f>IF($O89="sell",$P89,"")</f>
        <v/>
      </c>
      <c r="T89">
        <f t="shared" ca="1" si="24"/>
        <v>0.33222946102054463</v>
      </c>
      <c r="U89" t="str">
        <f ca="1">IF(T89&lt;VLOOKUP(P89,$Y$2:$AE$82,5),"buy",IF(T89&lt;VLOOKUP(P89,$Y$2:$AE$82,5)+VLOOKUP(P89,$Y$2:$AE$82,6),"hold","sell"))</f>
        <v>buy</v>
      </c>
      <c r="V89" s="2">
        <f t="shared" ca="1" si="20"/>
        <v>249.94626155376594</v>
      </c>
      <c r="W89" s="1">
        <f t="shared" ca="1" si="21"/>
        <v>0</v>
      </c>
      <c r="AC89" s="7"/>
      <c r="AD89" s="7"/>
      <c r="AE89" s="7"/>
      <c r="AQ89" s="7"/>
      <c r="AR89" s="7"/>
      <c r="AS89" s="7"/>
    </row>
    <row r="90" spans="1:45" x14ac:dyDescent="0.25">
      <c r="A90">
        <v>88</v>
      </c>
      <c r="B90" s="8" t="s">
        <v>99</v>
      </c>
      <c r="C90" s="8" t="str">
        <f t="shared" si="17"/>
        <v>2021-04-13 05:50:00</v>
      </c>
      <c r="D90">
        <v>0.346968</v>
      </c>
      <c r="E90">
        <f t="shared" ca="1" si="18"/>
        <v>7.3408000000000001E-2</v>
      </c>
      <c r="F90">
        <v>7.3544999999999999E-2</v>
      </c>
      <c r="G90">
        <v>7.3175000000000004E-2</v>
      </c>
      <c r="H90">
        <v>0</v>
      </c>
      <c r="I90" t="s">
        <v>10</v>
      </c>
      <c r="J90" t="b">
        <v>0</v>
      </c>
      <c r="K90" t="s">
        <v>11</v>
      </c>
      <c r="L90">
        <f t="shared" si="19"/>
        <v>-6.6196306349261738</v>
      </c>
      <c r="M90">
        <f t="shared" si="22"/>
        <v>0.85740087974075241</v>
      </c>
      <c r="N90">
        <f t="shared" si="22"/>
        <v>3.5204340705134802</v>
      </c>
      <c r="O90" t="str">
        <f t="shared" si="25"/>
        <v>buy</v>
      </c>
      <c r="P90">
        <f t="shared" si="23"/>
        <v>14</v>
      </c>
      <c r="Q90">
        <f>IF($O90="buy",$P90,"")</f>
        <v>14</v>
      </c>
      <c r="R90" t="str">
        <f>IF($O90="hold",$P90,"")</f>
        <v/>
      </c>
      <c r="S90" t="str">
        <f>IF($O90="sell",$P90,"")</f>
        <v/>
      </c>
      <c r="T90">
        <f t="shared" ca="1" si="24"/>
        <v>4.3169430932480379E-2</v>
      </c>
      <c r="U90" t="str">
        <f ca="1">IF(T90&lt;VLOOKUP(P90,$Y$2:$AE$82,5),"buy",IF(T90&lt;VLOOKUP(P90,$Y$2:$AE$82,5)+VLOOKUP(P90,$Y$2:$AE$82,6),"hold","sell"))</f>
        <v>buy</v>
      </c>
      <c r="V90" s="2">
        <f t="shared" ca="1" si="20"/>
        <v>249.94626155376594</v>
      </c>
      <c r="W90" s="1">
        <f t="shared" ca="1" si="21"/>
        <v>0</v>
      </c>
      <c r="AC90" s="7"/>
      <c r="AD90" s="7"/>
      <c r="AE90" s="7"/>
      <c r="AQ90" s="7"/>
      <c r="AR90" s="7"/>
      <c r="AS90" s="7"/>
    </row>
    <row r="91" spans="1:45" x14ac:dyDescent="0.25">
      <c r="A91">
        <v>89</v>
      </c>
      <c r="B91" s="8" t="s">
        <v>100</v>
      </c>
      <c r="C91" s="8" t="str">
        <f t="shared" si="17"/>
        <v>2021-04-13 05:55:00</v>
      </c>
      <c r="D91">
        <v>0.36273</v>
      </c>
      <c r="E91">
        <f t="shared" ca="1" si="18"/>
        <v>7.3514999999999997E-2</v>
      </c>
      <c r="F91">
        <v>7.3514999999999997E-2</v>
      </c>
      <c r="G91">
        <v>7.3148000000000005E-2</v>
      </c>
      <c r="H91">
        <v>0</v>
      </c>
      <c r="I91" t="s">
        <v>10</v>
      </c>
      <c r="J91" t="b">
        <v>0</v>
      </c>
      <c r="K91" t="s">
        <v>11</v>
      </c>
      <c r="L91">
        <f t="shared" si="19"/>
        <v>12.514696867409304</v>
      </c>
      <c r="M91">
        <f t="shared" si="22"/>
        <v>19.134327502335477</v>
      </c>
      <c r="N91">
        <f t="shared" si="22"/>
        <v>18.276926622594726</v>
      </c>
      <c r="O91" t="str">
        <f t="shared" si="25"/>
        <v>sell</v>
      </c>
      <c r="P91">
        <f t="shared" si="23"/>
        <v>23</v>
      </c>
      <c r="Q91" t="str">
        <f>IF($O91="buy",$P91,"")</f>
        <v/>
      </c>
      <c r="R91" t="str">
        <f>IF($O91="hold",$P91,"")</f>
        <v/>
      </c>
      <c r="S91">
        <f>IF($O91="sell",$P91,"")</f>
        <v>23</v>
      </c>
      <c r="T91">
        <f t="shared" ca="1" si="24"/>
        <v>0.2014642475100541</v>
      </c>
      <c r="U91" t="str">
        <f ca="1">IF(T91&lt;VLOOKUP(P91,$Y$2:$AE$82,5),"buy",IF(T91&lt;VLOOKUP(P91,$Y$2:$AE$82,5)+VLOOKUP(P91,$Y$2:$AE$82,6),"hold","sell"))</f>
        <v>buy</v>
      </c>
      <c r="V91" s="2">
        <f t="shared" ca="1" si="20"/>
        <v>249.94626155376594</v>
      </c>
      <c r="W91" s="1">
        <f t="shared" ca="1" si="21"/>
        <v>0</v>
      </c>
      <c r="AC91" s="7"/>
      <c r="AD91" s="7"/>
      <c r="AE91" s="7"/>
      <c r="AQ91" s="7"/>
      <c r="AR91" s="7"/>
      <c r="AS91" s="7"/>
    </row>
    <row r="92" spans="1:45" x14ac:dyDescent="0.25">
      <c r="A92">
        <v>90</v>
      </c>
      <c r="B92" s="8" t="s">
        <v>101</v>
      </c>
      <c r="C92" s="8" t="str">
        <f t="shared" si="17"/>
        <v>2021-04-13 06:00:00</v>
      </c>
      <c r="D92">
        <v>0.36179899999999998</v>
      </c>
      <c r="E92">
        <f t="shared" ca="1" si="18"/>
        <v>7.3135000000000006E-2</v>
      </c>
      <c r="F92">
        <v>7.3135000000000006E-2</v>
      </c>
      <c r="G92">
        <v>7.2588E-2</v>
      </c>
      <c r="H92">
        <v>0</v>
      </c>
      <c r="I92" t="s">
        <v>10</v>
      </c>
      <c r="J92" t="b">
        <v>0</v>
      </c>
      <c r="K92" t="s">
        <v>11</v>
      </c>
      <c r="L92">
        <f t="shared" si="19"/>
        <v>-0.74109657641319637</v>
      </c>
      <c r="M92">
        <f t="shared" si="22"/>
        <v>-13.255793443822501</v>
      </c>
      <c r="N92">
        <f t="shared" si="22"/>
        <v>-32.390120946157978</v>
      </c>
      <c r="O92" t="str">
        <f t="shared" si="25"/>
        <v>hold</v>
      </c>
      <c r="P92">
        <f t="shared" si="23"/>
        <v>14</v>
      </c>
      <c r="Q92" t="str">
        <f>IF($O92="buy",$P92,"")</f>
        <v/>
      </c>
      <c r="R92">
        <f>IF($O92="hold",$P92,"")</f>
        <v>14</v>
      </c>
      <c r="S92" t="str">
        <f>IF($O92="sell",$P92,"")</f>
        <v/>
      </c>
      <c r="T92">
        <f t="shared" ca="1" si="24"/>
        <v>0.90542791664957945</v>
      </c>
      <c r="U92" t="str">
        <f ca="1">IF(T92&lt;VLOOKUP(P92,$Y$2:$AE$82,5),"buy",IF(T92&lt;VLOOKUP(P92,$Y$2:$AE$82,5)+VLOOKUP(P92,$Y$2:$AE$82,6),"hold","sell"))</f>
        <v>buy</v>
      </c>
      <c r="V92" s="2">
        <f t="shared" ca="1" si="20"/>
        <v>249.94626155376594</v>
      </c>
      <c r="W92" s="1">
        <f t="shared" ca="1" si="21"/>
        <v>0</v>
      </c>
      <c r="AC92" s="7"/>
      <c r="AD92" s="7"/>
      <c r="AE92" s="7"/>
      <c r="AQ92" s="7"/>
      <c r="AR92" s="7"/>
      <c r="AS92" s="7"/>
    </row>
    <row r="93" spans="1:45" x14ac:dyDescent="0.25">
      <c r="A93">
        <v>91</v>
      </c>
      <c r="B93" s="8" t="s">
        <v>102</v>
      </c>
      <c r="C93" s="8" t="str">
        <f t="shared" si="17"/>
        <v>2021-04-13 06:05:00</v>
      </c>
      <c r="D93">
        <v>0.35667300000000002</v>
      </c>
      <c r="E93">
        <f t="shared" ca="1" si="18"/>
        <v>7.2834999999999997E-2</v>
      </c>
      <c r="F93">
        <v>7.2874999999999995E-2</v>
      </c>
      <c r="G93">
        <v>7.2685E-2</v>
      </c>
      <c r="H93">
        <v>0</v>
      </c>
      <c r="I93" t="s">
        <v>10</v>
      </c>
      <c r="J93" t="b">
        <v>0</v>
      </c>
      <c r="K93" t="s">
        <v>11</v>
      </c>
      <c r="L93">
        <f t="shared" si="19"/>
        <v>-4.1390517403192559</v>
      </c>
      <c r="M93">
        <f t="shared" si="22"/>
        <v>-3.3979551639060595</v>
      </c>
      <c r="N93">
        <f t="shared" si="22"/>
        <v>9.8578382799164412</v>
      </c>
      <c r="O93" t="str">
        <f t="shared" si="25"/>
        <v>buy</v>
      </c>
      <c r="P93">
        <f t="shared" si="23"/>
        <v>14</v>
      </c>
      <c r="Q93">
        <f>IF($O93="buy",$P93,"")</f>
        <v>14</v>
      </c>
      <c r="R93" t="str">
        <f>IF($O93="hold",$P93,"")</f>
        <v/>
      </c>
      <c r="S93" t="str">
        <f>IF($O93="sell",$P93,"")</f>
        <v/>
      </c>
      <c r="T93">
        <f t="shared" ca="1" si="24"/>
        <v>0.30102966337181059</v>
      </c>
      <c r="U93" t="str">
        <f ca="1">IF(T93&lt;VLOOKUP(P93,$Y$2:$AE$82,5),"buy",IF(T93&lt;VLOOKUP(P93,$Y$2:$AE$82,5)+VLOOKUP(P93,$Y$2:$AE$82,6),"hold","sell"))</f>
        <v>buy</v>
      </c>
      <c r="V93" s="2">
        <f t="shared" ca="1" si="20"/>
        <v>249.94626155376594</v>
      </c>
      <c r="W93" s="1">
        <f t="shared" ca="1" si="21"/>
        <v>0</v>
      </c>
      <c r="AC93" s="7"/>
      <c r="AD93" s="7"/>
      <c r="AE93" s="7"/>
      <c r="AQ93" s="7"/>
      <c r="AR93" s="7"/>
      <c r="AS93" s="7"/>
    </row>
    <row r="94" spans="1:45" x14ac:dyDescent="0.25">
      <c r="A94">
        <v>92</v>
      </c>
      <c r="B94" s="8" t="s">
        <v>103</v>
      </c>
      <c r="C94" s="8" t="str">
        <f t="shared" si="17"/>
        <v>2021-04-13 06:10:00</v>
      </c>
      <c r="D94">
        <v>0.36394300000000002</v>
      </c>
      <c r="E94">
        <f t="shared" ca="1" si="18"/>
        <v>7.2813000000000003E-2</v>
      </c>
      <c r="F94">
        <v>7.3033000000000001E-2</v>
      </c>
      <c r="G94">
        <v>7.2775000000000006E-2</v>
      </c>
      <c r="H94">
        <v>0</v>
      </c>
      <c r="I94" t="s">
        <v>10</v>
      </c>
      <c r="J94" t="b">
        <v>0</v>
      </c>
      <c r="K94" t="s">
        <v>11</v>
      </c>
      <c r="L94">
        <f t="shared" si="19"/>
        <v>5.7529887855036153</v>
      </c>
      <c r="M94">
        <f t="shared" si="22"/>
        <v>9.8920405258228712</v>
      </c>
      <c r="N94">
        <f t="shared" si="22"/>
        <v>13.289995689728931</v>
      </c>
      <c r="O94" t="str">
        <f t="shared" si="25"/>
        <v>sell</v>
      </c>
      <c r="P94">
        <f t="shared" si="23"/>
        <v>14</v>
      </c>
      <c r="Q94" t="str">
        <f>IF($O94="buy",$P94,"")</f>
        <v/>
      </c>
      <c r="R94" t="str">
        <f>IF($O94="hold",$P94,"")</f>
        <v/>
      </c>
      <c r="S94">
        <f>IF($O94="sell",$P94,"")</f>
        <v>14</v>
      </c>
      <c r="T94">
        <f t="shared" ca="1" si="24"/>
        <v>0.6820866550769964</v>
      </c>
      <c r="U94" t="str">
        <f ca="1">IF(T94&lt;VLOOKUP(P94,$Y$2:$AE$82,5),"buy",IF(T94&lt;VLOOKUP(P94,$Y$2:$AE$82,5)+VLOOKUP(P94,$Y$2:$AE$82,6),"hold","sell"))</f>
        <v>buy</v>
      </c>
      <c r="V94" s="2">
        <f t="shared" ca="1" si="20"/>
        <v>249.94626155376594</v>
      </c>
      <c r="W94" s="1">
        <f t="shared" ca="1" si="21"/>
        <v>0</v>
      </c>
      <c r="AC94" s="7"/>
      <c r="AD94" s="7"/>
      <c r="AE94" s="7"/>
      <c r="AQ94" s="7"/>
      <c r="AR94" s="7"/>
      <c r="AS94" s="7"/>
    </row>
    <row r="95" spans="1:45" x14ac:dyDescent="0.25">
      <c r="A95">
        <v>93</v>
      </c>
      <c r="B95" s="8" t="s">
        <v>104</v>
      </c>
      <c r="C95" s="8" t="str">
        <f t="shared" si="17"/>
        <v>2021-04-13 06:15:00</v>
      </c>
      <c r="D95">
        <v>0.36318400000000001</v>
      </c>
      <c r="E95">
        <f t="shared" ca="1" si="18"/>
        <v>7.3014999999999997E-2</v>
      </c>
      <c r="F95">
        <v>7.3552999999999993E-2</v>
      </c>
      <c r="G95">
        <v>7.3014999999999997E-2</v>
      </c>
      <c r="H95">
        <v>0</v>
      </c>
      <c r="I95" t="s">
        <v>10</v>
      </c>
      <c r="J95" t="b">
        <v>0</v>
      </c>
      <c r="K95" t="s">
        <v>11</v>
      </c>
      <c r="L95">
        <f t="shared" si="19"/>
        <v>-0.60187673521846341</v>
      </c>
      <c r="M95">
        <f t="shared" si="22"/>
        <v>-6.354865520722079</v>
      </c>
      <c r="N95">
        <f t="shared" si="22"/>
        <v>-16.24690604654495</v>
      </c>
      <c r="O95" t="str">
        <f t="shared" si="25"/>
        <v>buy</v>
      </c>
      <c r="P95">
        <f t="shared" si="23"/>
        <v>14</v>
      </c>
      <c r="Q95">
        <f>IF($O95="buy",$P95,"")</f>
        <v>14</v>
      </c>
      <c r="R95" t="str">
        <f>IF($O95="hold",$P95,"")</f>
        <v/>
      </c>
      <c r="S95" t="str">
        <f>IF($O95="sell",$P95,"")</f>
        <v/>
      </c>
      <c r="T95">
        <f t="shared" ca="1" si="24"/>
        <v>1.1391164095027051E-2</v>
      </c>
      <c r="U95" t="str">
        <f ca="1">IF(T95&lt;VLOOKUP(P95,$Y$2:$AE$82,5),"buy",IF(T95&lt;VLOOKUP(P95,$Y$2:$AE$82,5)+VLOOKUP(P95,$Y$2:$AE$82,6),"hold","sell"))</f>
        <v>buy</v>
      </c>
      <c r="V95" s="2">
        <f t="shared" ca="1" si="20"/>
        <v>249.94626155376594</v>
      </c>
      <c r="W95" s="1">
        <f t="shared" ca="1" si="21"/>
        <v>0</v>
      </c>
      <c r="AC95" s="7"/>
      <c r="AD95" s="7"/>
      <c r="AE95" s="7"/>
      <c r="AQ95" s="7"/>
      <c r="AR95" s="7"/>
      <c r="AS95" s="7"/>
    </row>
    <row r="96" spans="1:45" x14ac:dyDescent="0.25">
      <c r="A96">
        <v>94</v>
      </c>
      <c r="B96" s="8" t="s">
        <v>105</v>
      </c>
      <c r="C96" s="8" t="str">
        <f t="shared" si="17"/>
        <v>2021-04-13 06:20:00</v>
      </c>
      <c r="D96">
        <v>0.37543900000000002</v>
      </c>
      <c r="E96">
        <f t="shared" ca="1" si="18"/>
        <v>7.3552999999999993E-2</v>
      </c>
      <c r="F96">
        <v>7.3552999999999993E-2</v>
      </c>
      <c r="G96">
        <v>7.3385000000000006E-2</v>
      </c>
      <c r="H96">
        <v>0</v>
      </c>
      <c r="I96" t="s">
        <v>10</v>
      </c>
      <c r="J96" t="b">
        <v>0</v>
      </c>
      <c r="K96" t="s">
        <v>11</v>
      </c>
      <c r="L96">
        <f t="shared" si="19"/>
        <v>9.4008347451681775</v>
      </c>
      <c r="M96">
        <f t="shared" si="22"/>
        <v>10.00271148038664</v>
      </c>
      <c r="N96">
        <f t="shared" si="22"/>
        <v>16.357577001108719</v>
      </c>
      <c r="O96" t="str">
        <f t="shared" si="25"/>
        <v>hold</v>
      </c>
      <c r="P96">
        <f t="shared" si="23"/>
        <v>14</v>
      </c>
      <c r="Q96" t="str">
        <f>IF($O96="buy",$P96,"")</f>
        <v/>
      </c>
      <c r="R96">
        <f>IF($O96="hold",$P96,"")</f>
        <v>14</v>
      </c>
      <c r="S96" t="str">
        <f>IF($O96="sell",$P96,"")</f>
        <v/>
      </c>
      <c r="T96">
        <f t="shared" ca="1" si="24"/>
        <v>0.51529892953176959</v>
      </c>
      <c r="U96" t="str">
        <f ca="1">IF(T96&lt;VLOOKUP(P96,$Y$2:$AE$82,5),"buy",IF(T96&lt;VLOOKUP(P96,$Y$2:$AE$82,5)+VLOOKUP(P96,$Y$2:$AE$82,6),"hold","sell"))</f>
        <v>buy</v>
      </c>
      <c r="V96" s="2">
        <f t="shared" ca="1" si="20"/>
        <v>249.94626155376594</v>
      </c>
      <c r="W96" s="1">
        <f t="shared" ca="1" si="21"/>
        <v>0</v>
      </c>
      <c r="AC96" s="7"/>
      <c r="AD96" s="7"/>
      <c r="AE96" s="7"/>
      <c r="AQ96" s="7"/>
      <c r="AR96" s="7"/>
      <c r="AS96" s="7"/>
    </row>
    <row r="97" spans="1:45" x14ac:dyDescent="0.25">
      <c r="A97">
        <v>95</v>
      </c>
      <c r="B97" s="8" t="s">
        <v>106</v>
      </c>
      <c r="C97" s="8" t="str">
        <f t="shared" si="17"/>
        <v>2021-04-13 06:25:00</v>
      </c>
      <c r="D97">
        <v>0.38357200000000002</v>
      </c>
      <c r="E97">
        <f t="shared" ca="1" si="18"/>
        <v>7.3355000000000004E-2</v>
      </c>
      <c r="F97">
        <v>7.3425000000000004E-2</v>
      </c>
      <c r="G97">
        <v>7.3304999999999995E-2</v>
      </c>
      <c r="H97">
        <v>0</v>
      </c>
      <c r="I97" t="s">
        <v>10</v>
      </c>
      <c r="J97" t="b">
        <v>0</v>
      </c>
      <c r="K97" t="s">
        <v>11</v>
      </c>
      <c r="L97">
        <f t="shared" si="19"/>
        <v>6.1065562715251405</v>
      </c>
      <c r="M97">
        <f t="shared" si="22"/>
        <v>-3.2942784736430371</v>
      </c>
      <c r="N97">
        <f t="shared" si="22"/>
        <v>-13.296989954029677</v>
      </c>
      <c r="O97" t="str">
        <f t="shared" si="25"/>
        <v>sell</v>
      </c>
      <c r="P97">
        <f t="shared" si="23"/>
        <v>14</v>
      </c>
      <c r="Q97" t="str">
        <f>IF($O97="buy",$P97,"")</f>
        <v/>
      </c>
      <c r="R97" t="str">
        <f>IF($O97="hold",$P97,"")</f>
        <v/>
      </c>
      <c r="S97">
        <f>IF($O97="sell",$P97,"")</f>
        <v>14</v>
      </c>
      <c r="T97">
        <f t="shared" ca="1" si="24"/>
        <v>0.57116576201393687</v>
      </c>
      <c r="U97" t="str">
        <f ca="1">IF(T97&lt;VLOOKUP(P97,$Y$2:$AE$82,5),"buy",IF(T97&lt;VLOOKUP(P97,$Y$2:$AE$82,5)+VLOOKUP(P97,$Y$2:$AE$82,6),"hold","sell"))</f>
        <v>buy</v>
      </c>
      <c r="V97" s="2">
        <f t="shared" ca="1" si="20"/>
        <v>249.94626155376594</v>
      </c>
      <c r="W97" s="1">
        <f t="shared" ca="1" si="21"/>
        <v>0</v>
      </c>
      <c r="AC97" s="7"/>
      <c r="AD97" s="7"/>
      <c r="AE97" s="7"/>
      <c r="AQ97" s="7"/>
      <c r="AR97" s="7"/>
      <c r="AS97" s="7"/>
    </row>
    <row r="98" spans="1:45" x14ac:dyDescent="0.25">
      <c r="A98">
        <v>96</v>
      </c>
      <c r="B98" s="8" t="s">
        <v>107</v>
      </c>
      <c r="C98" s="8" t="str">
        <f t="shared" si="17"/>
        <v>2021-04-13 06:30:00</v>
      </c>
      <c r="D98">
        <v>0.38315300000000002</v>
      </c>
      <c r="E98">
        <f t="shared" ca="1" si="18"/>
        <v>7.3414999999999994E-2</v>
      </c>
      <c r="F98">
        <v>7.3505000000000001E-2</v>
      </c>
      <c r="G98">
        <v>7.3398000000000005E-2</v>
      </c>
      <c r="H98">
        <v>0</v>
      </c>
      <c r="I98" t="s">
        <v>10</v>
      </c>
      <c r="J98" t="b">
        <v>0</v>
      </c>
      <c r="K98" t="s">
        <v>11</v>
      </c>
      <c r="L98">
        <f t="shared" si="19"/>
        <v>-0.31494468230581535</v>
      </c>
      <c r="M98">
        <f t="shared" si="22"/>
        <v>-6.4215009538309555</v>
      </c>
      <c r="N98">
        <f t="shared" si="22"/>
        <v>-3.1272224801879185</v>
      </c>
      <c r="O98" t="str">
        <f t="shared" si="25"/>
        <v>buy</v>
      </c>
      <c r="P98">
        <f t="shared" si="23"/>
        <v>14</v>
      </c>
      <c r="Q98">
        <f>IF($O98="buy",$P98,"")</f>
        <v>14</v>
      </c>
      <c r="R98" t="str">
        <f>IF($O98="hold",$P98,"")</f>
        <v/>
      </c>
      <c r="S98" t="str">
        <f>IF($O98="sell",$P98,"")</f>
        <v/>
      </c>
      <c r="T98">
        <f t="shared" ca="1" si="24"/>
        <v>0.79708649582306745</v>
      </c>
      <c r="U98" t="str">
        <f ca="1">IF(T98&lt;VLOOKUP(P98,$Y$2:$AE$82,5),"buy",IF(T98&lt;VLOOKUP(P98,$Y$2:$AE$82,5)+VLOOKUP(P98,$Y$2:$AE$82,6),"hold","sell"))</f>
        <v>buy</v>
      </c>
      <c r="V98" s="2">
        <f t="shared" ca="1" si="20"/>
        <v>249.94626155376594</v>
      </c>
      <c r="W98" s="1">
        <f t="shared" ca="1" si="21"/>
        <v>0</v>
      </c>
      <c r="AC98" s="7"/>
      <c r="AD98" s="7"/>
      <c r="AE98" s="7"/>
      <c r="AQ98" s="7"/>
      <c r="AR98" s="7"/>
      <c r="AS98" s="7"/>
    </row>
    <row r="99" spans="1:45" x14ac:dyDescent="0.25">
      <c r="A99" s="6">
        <v>97</v>
      </c>
      <c r="B99" s="10" t="s">
        <v>108</v>
      </c>
      <c r="C99" s="8" t="str">
        <f t="shared" si="17"/>
        <v>2021-04-13 06:35:00</v>
      </c>
      <c r="D99" s="6">
        <v>0.388963</v>
      </c>
      <c r="E99">
        <f t="shared" ca="1" si="18"/>
        <v>7.3385000000000006E-2</v>
      </c>
      <c r="F99" s="6">
        <v>7.3444999999999996E-2</v>
      </c>
      <c r="G99" s="6">
        <v>7.3143E-2</v>
      </c>
      <c r="H99" s="6">
        <v>0</v>
      </c>
      <c r="I99" s="6" t="s">
        <v>10</v>
      </c>
      <c r="J99" s="6" t="b">
        <v>0</v>
      </c>
      <c r="K99" s="6" t="s">
        <v>11</v>
      </c>
      <c r="L99">
        <f t="shared" si="19"/>
        <v>4.3019001847434284</v>
      </c>
      <c r="M99">
        <f t="shared" si="22"/>
        <v>4.6168448670492435</v>
      </c>
      <c r="N99">
        <f t="shared" si="22"/>
        <v>11.038345820880199</v>
      </c>
      <c r="O99" t="str">
        <f t="shared" si="25"/>
        <v>sell</v>
      </c>
      <c r="P99">
        <f t="shared" si="23"/>
        <v>14</v>
      </c>
      <c r="Q99" s="6" t="str">
        <f>IF($O99="buy",$P99,"")</f>
        <v/>
      </c>
      <c r="R99" s="6" t="str">
        <f>IF($O99="hold",$P99,"")</f>
        <v/>
      </c>
      <c r="S99" s="6">
        <f>IF($O99="sell",$P99,"")</f>
        <v>14</v>
      </c>
      <c r="T99">
        <f t="shared" ca="1" si="24"/>
        <v>0.57377956025505794</v>
      </c>
      <c r="U99" t="str">
        <f ca="1">IF(T99&lt;VLOOKUP(P99,$Y$2:$AE$82,5),"buy",IF(T99&lt;VLOOKUP(P99,$Y$2:$AE$82,5)+VLOOKUP(P99,$Y$2:$AE$82,6),"hold","sell"))</f>
        <v>buy</v>
      </c>
      <c r="V99" s="2">
        <f t="shared" ca="1" si="20"/>
        <v>249.94626155376594</v>
      </c>
      <c r="W99" s="1">
        <f t="shared" ca="1" si="21"/>
        <v>0</v>
      </c>
      <c r="AC99" s="7"/>
      <c r="AD99" s="7"/>
      <c r="AE99" s="7"/>
      <c r="AQ99" s="7"/>
      <c r="AR99" s="7"/>
      <c r="AS99" s="7"/>
    </row>
    <row r="100" spans="1:45" x14ac:dyDescent="0.25">
      <c r="A100" s="6">
        <v>98</v>
      </c>
      <c r="B100" s="10" t="s">
        <v>109</v>
      </c>
      <c r="C100" s="8" t="str">
        <f t="shared" si="17"/>
        <v>2021-04-13 06:40:00</v>
      </c>
      <c r="D100" s="6">
        <v>0.377778</v>
      </c>
      <c r="E100">
        <f t="shared" ca="1" si="18"/>
        <v>7.3124999999999996E-2</v>
      </c>
      <c r="F100" s="6">
        <v>7.3353000000000002E-2</v>
      </c>
      <c r="G100" s="6">
        <v>7.3084999999999997E-2</v>
      </c>
      <c r="H100" s="6">
        <v>0</v>
      </c>
      <c r="I100" s="6" t="s">
        <v>10</v>
      </c>
      <c r="J100" s="6" t="b">
        <v>0</v>
      </c>
      <c r="K100" s="6" t="s">
        <v>11</v>
      </c>
      <c r="L100">
        <f t="shared" si="19"/>
        <v>-8.5269126213012321</v>
      </c>
      <c r="M100">
        <f t="shared" si="22"/>
        <v>-12.82881280604466</v>
      </c>
      <c r="N100">
        <f t="shared" si="22"/>
        <v>-17.445657673093905</v>
      </c>
      <c r="O100" t="str">
        <f t="shared" si="25"/>
        <v>hold</v>
      </c>
      <c r="P100">
        <f t="shared" si="23"/>
        <v>14</v>
      </c>
      <c r="Q100" s="6" t="str">
        <f>IF($O100="buy",$P100,"")</f>
        <v/>
      </c>
      <c r="R100" s="6">
        <f>IF($O100="hold",$P100,"")</f>
        <v>14</v>
      </c>
      <c r="S100" s="6" t="str">
        <f>IF($O100="sell",$P100,"")</f>
        <v/>
      </c>
      <c r="T100">
        <f t="shared" ca="1" si="24"/>
        <v>0.61242540909535925</v>
      </c>
      <c r="U100" t="str">
        <f ca="1">IF(T100&lt;VLOOKUP(P100,$Y$2:$AE$82,5),"buy",IF(T100&lt;VLOOKUP(P100,$Y$2:$AE$82,5)+VLOOKUP(P100,$Y$2:$AE$82,6),"hold","sell"))</f>
        <v>buy</v>
      </c>
      <c r="V100" s="2">
        <f t="shared" ca="1" si="20"/>
        <v>249.94626155376594</v>
      </c>
      <c r="W100" s="1">
        <f t="shared" ca="1" si="21"/>
        <v>0</v>
      </c>
      <c r="AC100" s="7"/>
      <c r="AD100" s="7"/>
      <c r="AE100" s="7"/>
      <c r="AQ100" s="7"/>
      <c r="AR100" s="7"/>
      <c r="AS100" s="7"/>
    </row>
    <row r="101" spans="1:45" x14ac:dyDescent="0.25">
      <c r="A101">
        <v>99</v>
      </c>
      <c r="B101" s="8" t="s">
        <v>110</v>
      </c>
      <c r="C101" s="8" t="str">
        <f t="shared" si="17"/>
        <v>2021-04-13 06:45:00</v>
      </c>
      <c r="D101">
        <v>0.37667499999999998</v>
      </c>
      <c r="E101">
        <f t="shared" ca="1" si="18"/>
        <v>7.3233000000000006E-2</v>
      </c>
      <c r="F101">
        <v>7.3233000000000006E-2</v>
      </c>
      <c r="G101">
        <v>7.2544999999999998E-2</v>
      </c>
      <c r="H101">
        <v>0</v>
      </c>
      <c r="I101" t="s">
        <v>10</v>
      </c>
      <c r="J101" t="b">
        <v>0</v>
      </c>
      <c r="K101" t="s">
        <v>11</v>
      </c>
      <c r="L101">
        <f t="shared" si="19"/>
        <v>-0.84333709509750754</v>
      </c>
      <c r="M101">
        <f t="shared" si="22"/>
        <v>7.6835755262037244</v>
      </c>
      <c r="N101">
        <f t="shared" si="22"/>
        <v>20.512388332248385</v>
      </c>
      <c r="O101" t="str">
        <f t="shared" si="25"/>
        <v>buy</v>
      </c>
      <c r="P101">
        <f t="shared" si="23"/>
        <v>14</v>
      </c>
      <c r="Q101">
        <f>IF($O101="buy",$P101,"")</f>
        <v>14</v>
      </c>
      <c r="R101" t="str">
        <f>IF($O101="hold",$P101,"")</f>
        <v/>
      </c>
      <c r="S101" t="str">
        <f>IF($O101="sell",$P101,"")</f>
        <v/>
      </c>
      <c r="T101">
        <f t="shared" ca="1" si="24"/>
        <v>0.64945324266862658</v>
      </c>
      <c r="U101" t="str">
        <f ca="1">IF(T101&lt;VLOOKUP(P101,$Y$2:$AE$82,5),"buy",IF(T101&lt;VLOOKUP(P101,$Y$2:$AE$82,5)+VLOOKUP(P101,$Y$2:$AE$82,6),"hold","sell"))</f>
        <v>buy</v>
      </c>
      <c r="V101" s="2">
        <f t="shared" ca="1" si="20"/>
        <v>249.94626155376594</v>
      </c>
      <c r="W101" s="1">
        <f t="shared" ca="1" si="21"/>
        <v>0</v>
      </c>
      <c r="AC101" s="7"/>
      <c r="AD101" s="7"/>
      <c r="AE101" s="7"/>
      <c r="AQ101" s="7"/>
      <c r="AR101" s="7"/>
      <c r="AS101" s="7"/>
    </row>
    <row r="102" spans="1:45" x14ac:dyDescent="0.25">
      <c r="A102">
        <v>100</v>
      </c>
      <c r="B102" s="8" t="s">
        <v>111</v>
      </c>
      <c r="C102" s="8" t="str">
        <f t="shared" si="17"/>
        <v>2021-04-13 06:50:00</v>
      </c>
      <c r="D102">
        <v>0.37903700000000001</v>
      </c>
      <c r="E102">
        <f t="shared" ca="1" si="18"/>
        <v>7.2752999999999998E-2</v>
      </c>
      <c r="F102">
        <v>7.2783E-2</v>
      </c>
      <c r="G102">
        <v>7.2582999999999995E-2</v>
      </c>
      <c r="H102">
        <v>0</v>
      </c>
      <c r="I102" t="s">
        <v>10</v>
      </c>
      <c r="J102" t="b">
        <v>0</v>
      </c>
      <c r="K102" t="s">
        <v>11</v>
      </c>
      <c r="L102">
        <f t="shared" si="19"/>
        <v>1.7946955063319587</v>
      </c>
      <c r="M102">
        <f t="shared" si="22"/>
        <v>2.6380326014294662</v>
      </c>
      <c r="N102">
        <f t="shared" si="22"/>
        <v>-5.0455429247742583</v>
      </c>
      <c r="O102" t="str">
        <f t="shared" si="25"/>
        <v>sell</v>
      </c>
      <c r="P102">
        <f t="shared" si="23"/>
        <v>14</v>
      </c>
      <c r="Q102" t="str">
        <f>IF($O102="buy",$P102,"")</f>
        <v/>
      </c>
      <c r="R102" t="str">
        <f>IF($O102="hold",$P102,"")</f>
        <v/>
      </c>
      <c r="S102">
        <f>IF($O102="sell",$P102,"")</f>
        <v>14</v>
      </c>
      <c r="T102">
        <f t="shared" ca="1" si="24"/>
        <v>0.53399529234344945</v>
      </c>
      <c r="U102" t="str">
        <f ca="1">IF(T102&lt;VLOOKUP(P102,$Y$2:$AE$82,5),"buy",IF(T102&lt;VLOOKUP(P102,$Y$2:$AE$82,5)+VLOOKUP(P102,$Y$2:$AE$82,6),"hold","sell"))</f>
        <v>buy</v>
      </c>
      <c r="V102" s="2">
        <f t="shared" ca="1" si="20"/>
        <v>249.94626155376594</v>
      </c>
      <c r="W102" s="1">
        <f t="shared" ca="1" si="21"/>
        <v>0</v>
      </c>
      <c r="AC102" s="7"/>
      <c r="AD102" s="7"/>
      <c r="AE102" s="7"/>
      <c r="AQ102" s="7"/>
      <c r="AR102" s="7"/>
      <c r="AS102" s="7"/>
    </row>
    <row r="103" spans="1:45" x14ac:dyDescent="0.25">
      <c r="A103">
        <v>101</v>
      </c>
      <c r="B103" s="8" t="s">
        <v>112</v>
      </c>
      <c r="C103" s="8" t="str">
        <f t="shared" si="17"/>
        <v>2021-04-13 06:55:00</v>
      </c>
      <c r="D103">
        <v>0.37395099999999998</v>
      </c>
      <c r="E103">
        <f t="shared" ca="1" si="18"/>
        <v>7.2733000000000006E-2</v>
      </c>
      <c r="F103">
        <v>7.2872999999999993E-2</v>
      </c>
      <c r="G103">
        <v>7.2692999999999994E-2</v>
      </c>
      <c r="H103">
        <v>0</v>
      </c>
      <c r="I103" t="s">
        <v>10</v>
      </c>
      <c r="J103" t="b">
        <v>0</v>
      </c>
      <c r="K103" t="s">
        <v>11</v>
      </c>
      <c r="L103">
        <f t="shared" si="19"/>
        <v>-3.9170051645664694</v>
      </c>
      <c r="M103">
        <f t="shared" si="22"/>
        <v>-5.7117006708984279</v>
      </c>
      <c r="N103">
        <f t="shared" si="22"/>
        <v>-8.3497332723278941</v>
      </c>
      <c r="O103" t="str">
        <f t="shared" si="25"/>
        <v>buy</v>
      </c>
      <c r="P103">
        <f t="shared" si="23"/>
        <v>14</v>
      </c>
      <c r="Q103">
        <f>IF($O103="buy",$P103,"")</f>
        <v>14</v>
      </c>
      <c r="R103" t="str">
        <f>IF($O103="hold",$P103,"")</f>
        <v/>
      </c>
      <c r="S103" t="str">
        <f>IF($O103="sell",$P103,"")</f>
        <v/>
      </c>
      <c r="T103">
        <f t="shared" ca="1" si="24"/>
        <v>0.36694795607520392</v>
      </c>
      <c r="U103" t="str">
        <f ca="1">IF(T103&lt;VLOOKUP(P103,$Y$2:$AE$82,5),"buy",IF(T103&lt;VLOOKUP(P103,$Y$2:$AE$82,5)+VLOOKUP(P103,$Y$2:$AE$82,6),"hold","sell"))</f>
        <v>buy</v>
      </c>
      <c r="V103" s="2">
        <f t="shared" ca="1" si="20"/>
        <v>249.94626155376594</v>
      </c>
      <c r="W103" s="1">
        <f t="shared" ca="1" si="21"/>
        <v>0</v>
      </c>
      <c r="AC103" s="7"/>
      <c r="AD103" s="7"/>
      <c r="AE103" s="7"/>
      <c r="AQ103" s="7"/>
      <c r="AR103" s="7"/>
      <c r="AS103" s="7"/>
    </row>
    <row r="104" spans="1:45" x14ac:dyDescent="0.25">
      <c r="A104">
        <v>102</v>
      </c>
      <c r="B104" s="8" t="s">
        <v>113</v>
      </c>
      <c r="C104" s="8" t="str">
        <f t="shared" si="17"/>
        <v>2021-04-13 07:00:00</v>
      </c>
      <c r="D104">
        <v>0.37420300000000001</v>
      </c>
      <c r="E104">
        <f t="shared" ca="1" si="18"/>
        <v>7.3556999999999997E-2</v>
      </c>
      <c r="F104">
        <v>7.4094999999999994E-2</v>
      </c>
      <c r="G104">
        <v>7.2567999999999994E-2</v>
      </c>
      <c r="H104">
        <v>0</v>
      </c>
      <c r="I104" t="s">
        <v>10</v>
      </c>
      <c r="J104" t="b">
        <v>0</v>
      </c>
      <c r="K104" t="s">
        <v>11</v>
      </c>
      <c r="L104">
        <f t="shared" si="19"/>
        <v>0.19394820476479424</v>
      </c>
      <c r="M104">
        <f t="shared" si="22"/>
        <v>4.1109533693312637</v>
      </c>
      <c r="N104">
        <f t="shared" si="22"/>
        <v>9.8226540402296916</v>
      </c>
      <c r="O104" t="str">
        <f t="shared" si="25"/>
        <v>hold</v>
      </c>
      <c r="P104">
        <f t="shared" si="23"/>
        <v>14</v>
      </c>
      <c r="Q104" t="str">
        <f>IF($O104="buy",$P104,"")</f>
        <v/>
      </c>
      <c r="R104">
        <f>IF($O104="hold",$P104,"")</f>
        <v>14</v>
      </c>
      <c r="S104" t="str">
        <f>IF($O104="sell",$P104,"")</f>
        <v/>
      </c>
      <c r="T104">
        <f t="shared" ca="1" si="24"/>
        <v>0.37657857768641656</v>
      </c>
      <c r="U104" t="str">
        <f ca="1">IF(T104&lt;VLOOKUP(P104,$Y$2:$AE$82,5),"buy",IF(T104&lt;VLOOKUP(P104,$Y$2:$AE$82,5)+VLOOKUP(P104,$Y$2:$AE$82,6),"hold","sell"))</f>
        <v>buy</v>
      </c>
      <c r="V104" s="2">
        <f t="shared" ca="1" si="20"/>
        <v>249.94626155376594</v>
      </c>
      <c r="W104" s="1">
        <f t="shared" ca="1" si="21"/>
        <v>0</v>
      </c>
      <c r="AC104" s="7"/>
      <c r="AD104" s="7"/>
      <c r="AE104" s="7"/>
      <c r="AQ104" s="7"/>
      <c r="AR104" s="7"/>
      <c r="AS104" s="7"/>
    </row>
    <row r="105" spans="1:45" x14ac:dyDescent="0.25">
      <c r="A105">
        <v>103</v>
      </c>
      <c r="B105" s="8" t="s">
        <v>114</v>
      </c>
      <c r="C105" s="8" t="str">
        <f t="shared" si="17"/>
        <v>2021-04-13 07:05:00</v>
      </c>
      <c r="D105">
        <v>0.37482599999999999</v>
      </c>
      <c r="E105">
        <f t="shared" ca="1" si="18"/>
        <v>7.3330000000000006E-2</v>
      </c>
      <c r="F105">
        <v>7.3708999999999997E-2</v>
      </c>
      <c r="G105">
        <v>7.2524000000000005E-2</v>
      </c>
      <c r="H105">
        <v>0</v>
      </c>
      <c r="I105" t="s">
        <v>10</v>
      </c>
      <c r="J105" t="b">
        <v>0</v>
      </c>
      <c r="K105" t="s">
        <v>11</v>
      </c>
      <c r="L105">
        <f t="shared" si="19"/>
        <v>0.47868610979792908</v>
      </c>
      <c r="M105">
        <f t="shared" si="22"/>
        <v>0.28473790503313484</v>
      </c>
      <c r="N105">
        <f t="shared" si="22"/>
        <v>-3.8262154642981288</v>
      </c>
      <c r="O105" t="str">
        <f t="shared" si="25"/>
        <v>hold</v>
      </c>
      <c r="P105">
        <f t="shared" si="23"/>
        <v>14</v>
      </c>
      <c r="Q105" t="str">
        <f>IF($O105="buy",$P105,"")</f>
        <v/>
      </c>
      <c r="R105">
        <f>IF($O105="hold",$P105,"")</f>
        <v>14</v>
      </c>
      <c r="S105" t="str">
        <f>IF($O105="sell",$P105,"")</f>
        <v/>
      </c>
      <c r="T105">
        <f t="shared" ca="1" si="24"/>
        <v>2.322292499131251E-2</v>
      </c>
      <c r="U105" t="str">
        <f ca="1">IF(T105&lt;VLOOKUP(P105,$Y$2:$AE$82,5),"buy",IF(T105&lt;VLOOKUP(P105,$Y$2:$AE$82,5)+VLOOKUP(P105,$Y$2:$AE$82,6),"hold","sell"))</f>
        <v>buy</v>
      </c>
      <c r="V105" s="2">
        <f t="shared" ca="1" si="20"/>
        <v>249.94626155376594</v>
      </c>
      <c r="W105" s="1">
        <f t="shared" ca="1" si="21"/>
        <v>0</v>
      </c>
      <c r="AC105" s="7"/>
      <c r="AD105" s="7"/>
      <c r="AE105" s="7"/>
      <c r="AQ105" s="7"/>
      <c r="AR105" s="7"/>
      <c r="AS105" s="7"/>
    </row>
    <row r="106" spans="1:45" x14ac:dyDescent="0.25">
      <c r="A106">
        <v>104</v>
      </c>
      <c r="B106" s="8" t="s">
        <v>115</v>
      </c>
      <c r="C106" s="8" t="str">
        <f t="shared" si="17"/>
        <v>2021-04-13 07:10:00</v>
      </c>
      <c r="D106">
        <v>0.37906899999999999</v>
      </c>
      <c r="E106">
        <f t="shared" ca="1" si="18"/>
        <v>7.2935E-2</v>
      </c>
      <c r="F106">
        <v>7.3549000000000003E-2</v>
      </c>
      <c r="G106">
        <v>7.2015999999999997E-2</v>
      </c>
      <c r="H106">
        <v>0</v>
      </c>
      <c r="I106" t="s">
        <v>10</v>
      </c>
      <c r="J106" t="b">
        <v>0</v>
      </c>
      <c r="K106" t="s">
        <v>11</v>
      </c>
      <c r="L106">
        <f t="shared" si="19"/>
        <v>3.2236453024068448</v>
      </c>
      <c r="M106">
        <f t="shared" si="22"/>
        <v>2.7449591926089156</v>
      </c>
      <c r="N106">
        <f t="shared" si="22"/>
        <v>2.4602212875757807</v>
      </c>
      <c r="O106" t="str">
        <f t="shared" si="25"/>
        <v>hold</v>
      </c>
      <c r="P106">
        <f t="shared" si="23"/>
        <v>14</v>
      </c>
      <c r="Q106" t="str">
        <f>IF($O106="buy",$P106,"")</f>
        <v/>
      </c>
      <c r="R106">
        <f>IF($O106="hold",$P106,"")</f>
        <v>14</v>
      </c>
      <c r="S106" t="str">
        <f>IF($O106="sell",$P106,"")</f>
        <v/>
      </c>
      <c r="T106">
        <f t="shared" ca="1" si="24"/>
        <v>0.80407152183217268</v>
      </c>
      <c r="U106" t="str">
        <f ca="1">IF(T106&lt;VLOOKUP(P106,$Y$2:$AE$82,5),"buy",IF(T106&lt;VLOOKUP(P106,$Y$2:$AE$82,5)+VLOOKUP(P106,$Y$2:$AE$82,6),"hold","sell"))</f>
        <v>buy</v>
      </c>
      <c r="V106" s="2">
        <f t="shared" ca="1" si="20"/>
        <v>249.94626155376594</v>
      </c>
      <c r="W106" s="1">
        <f t="shared" ca="1" si="21"/>
        <v>0</v>
      </c>
      <c r="AC106" s="7"/>
      <c r="AD106" s="7"/>
      <c r="AE106" s="7"/>
      <c r="AQ106" s="7"/>
      <c r="AR106" s="7"/>
      <c r="AS106" s="7"/>
    </row>
    <row r="107" spans="1:45" x14ac:dyDescent="0.25">
      <c r="A107">
        <v>105</v>
      </c>
      <c r="B107" s="8" t="s">
        <v>116</v>
      </c>
      <c r="C107" s="8" t="str">
        <f t="shared" si="17"/>
        <v>2021-04-13 07:15:00</v>
      </c>
      <c r="D107">
        <v>0.38942399999999999</v>
      </c>
      <c r="E107">
        <f t="shared" ca="1" si="18"/>
        <v>7.2548000000000001E-2</v>
      </c>
      <c r="F107">
        <v>7.3492000000000002E-2</v>
      </c>
      <c r="G107">
        <v>7.1808999999999998E-2</v>
      </c>
      <c r="H107">
        <v>0</v>
      </c>
      <c r="I107" t="s">
        <v>10</v>
      </c>
      <c r="J107" t="b">
        <v>0</v>
      </c>
      <c r="K107" t="s">
        <v>11</v>
      </c>
      <c r="L107">
        <f t="shared" si="19"/>
        <v>7.6580796163775648</v>
      </c>
      <c r="M107">
        <f t="shared" si="22"/>
        <v>4.4344343139707201</v>
      </c>
      <c r="N107">
        <f t="shared" si="22"/>
        <v>1.6894751213618044</v>
      </c>
      <c r="O107" t="str">
        <f t="shared" si="25"/>
        <v>hold</v>
      </c>
      <c r="P107">
        <f t="shared" si="23"/>
        <v>14</v>
      </c>
      <c r="Q107" t="str">
        <f>IF($O107="buy",$P107,"")</f>
        <v/>
      </c>
      <c r="R107">
        <f>IF($O107="hold",$P107,"")</f>
        <v>14</v>
      </c>
      <c r="S107" t="str">
        <f>IF($O107="sell",$P107,"")</f>
        <v/>
      </c>
      <c r="T107">
        <f t="shared" ca="1" si="24"/>
        <v>0.85888529140777692</v>
      </c>
      <c r="U107" t="str">
        <f ca="1">IF(T107&lt;VLOOKUP(P107,$Y$2:$AE$82,5),"buy",IF(T107&lt;VLOOKUP(P107,$Y$2:$AE$82,5)+VLOOKUP(P107,$Y$2:$AE$82,6),"hold","sell"))</f>
        <v>buy</v>
      </c>
      <c r="V107" s="2">
        <f t="shared" ca="1" si="20"/>
        <v>249.94626155376594</v>
      </c>
      <c r="W107" s="1">
        <f t="shared" ca="1" si="21"/>
        <v>0</v>
      </c>
      <c r="AC107" s="7"/>
      <c r="AD107" s="7"/>
      <c r="AE107" s="7"/>
      <c r="AQ107" s="7"/>
      <c r="AR107" s="7"/>
      <c r="AS107" s="7"/>
    </row>
    <row r="108" spans="1:45" x14ac:dyDescent="0.25">
      <c r="A108">
        <v>106</v>
      </c>
      <c r="B108" s="8" t="s">
        <v>117</v>
      </c>
      <c r="C108" s="8" t="str">
        <f t="shared" si="17"/>
        <v>2021-04-13 07:20:00</v>
      </c>
      <c r="D108">
        <v>0.39274300000000001</v>
      </c>
      <c r="E108">
        <f t="shared" ca="1" si="18"/>
        <v>7.2691000000000006E-2</v>
      </c>
      <c r="F108">
        <v>7.3470999999999995E-2</v>
      </c>
      <c r="G108">
        <v>7.2244000000000003E-2</v>
      </c>
      <c r="H108">
        <v>0</v>
      </c>
      <c r="I108" t="s">
        <v>10</v>
      </c>
      <c r="J108" t="b">
        <v>0</v>
      </c>
      <c r="K108" t="s">
        <v>11</v>
      </c>
      <c r="L108">
        <f t="shared" si="19"/>
        <v>2.4338358694877562</v>
      </c>
      <c r="M108">
        <f t="shared" si="22"/>
        <v>-5.2242437468898082</v>
      </c>
      <c r="N108">
        <f t="shared" si="22"/>
        <v>-9.6586780608605274</v>
      </c>
      <c r="O108" t="str">
        <f t="shared" si="25"/>
        <v>sell</v>
      </c>
      <c r="P108">
        <f t="shared" si="23"/>
        <v>14</v>
      </c>
      <c r="Q108" t="str">
        <f>IF($O108="buy",$P108,"")</f>
        <v/>
      </c>
      <c r="R108" t="str">
        <f>IF($O108="hold",$P108,"")</f>
        <v/>
      </c>
      <c r="S108">
        <f>IF($O108="sell",$P108,"")</f>
        <v>14</v>
      </c>
      <c r="T108">
        <f t="shared" ca="1" si="24"/>
        <v>0.8387571170291731</v>
      </c>
      <c r="U108" t="str">
        <f ca="1">IF(T108&lt;VLOOKUP(P108,$Y$2:$AE$82,5),"buy",IF(T108&lt;VLOOKUP(P108,$Y$2:$AE$82,5)+VLOOKUP(P108,$Y$2:$AE$82,6),"hold","sell"))</f>
        <v>buy</v>
      </c>
      <c r="V108" s="2">
        <f t="shared" ca="1" si="20"/>
        <v>249.94626155376594</v>
      </c>
      <c r="W108" s="1">
        <f t="shared" ca="1" si="21"/>
        <v>0</v>
      </c>
      <c r="AC108" s="7"/>
      <c r="AD108" s="7"/>
      <c r="AE108" s="7"/>
      <c r="AQ108" s="7"/>
      <c r="AR108" s="7"/>
      <c r="AS108" s="7"/>
    </row>
    <row r="109" spans="1:45" x14ac:dyDescent="0.25">
      <c r="A109">
        <v>107</v>
      </c>
      <c r="B109" s="8" t="s">
        <v>118</v>
      </c>
      <c r="C109" s="8" t="str">
        <f t="shared" si="17"/>
        <v>2021-04-13 07:25:00</v>
      </c>
      <c r="D109">
        <v>0.38778800000000002</v>
      </c>
      <c r="E109">
        <f t="shared" ca="1" si="18"/>
        <v>7.3056999999999997E-2</v>
      </c>
      <c r="F109">
        <v>7.3425000000000004E-2</v>
      </c>
      <c r="G109">
        <v>7.2119000000000003E-2</v>
      </c>
      <c r="H109">
        <v>0</v>
      </c>
      <c r="I109" t="s">
        <v>10</v>
      </c>
      <c r="J109" t="b">
        <v>0</v>
      </c>
      <c r="K109" t="s">
        <v>11</v>
      </c>
      <c r="L109">
        <f t="shared" si="19"/>
        <v>-3.6799488337408666</v>
      </c>
      <c r="M109">
        <f t="shared" si="22"/>
        <v>-6.1137847032286228</v>
      </c>
      <c r="N109">
        <f t="shared" si="22"/>
        <v>-0.88954095633881458</v>
      </c>
      <c r="O109" t="str">
        <f t="shared" si="25"/>
        <v>hold</v>
      </c>
      <c r="P109">
        <f t="shared" si="23"/>
        <v>14</v>
      </c>
      <c r="Q109" t="str">
        <f>IF($O109="buy",$P109,"")</f>
        <v/>
      </c>
      <c r="R109">
        <f>IF($O109="hold",$P109,"")</f>
        <v>14</v>
      </c>
      <c r="S109" t="str">
        <f>IF($O109="sell",$P109,"")</f>
        <v/>
      </c>
      <c r="T109">
        <f t="shared" ca="1" si="24"/>
        <v>3.2288324132546897E-2</v>
      </c>
      <c r="U109" t="str">
        <f ca="1">IF(T109&lt;VLOOKUP(P109,$Y$2:$AE$82,5),"buy",IF(T109&lt;VLOOKUP(P109,$Y$2:$AE$82,5)+VLOOKUP(P109,$Y$2:$AE$82,6),"hold","sell"))</f>
        <v>buy</v>
      </c>
      <c r="V109" s="2">
        <f t="shared" ca="1" si="20"/>
        <v>249.94626155376594</v>
      </c>
      <c r="W109" s="1">
        <f t="shared" ca="1" si="21"/>
        <v>0</v>
      </c>
      <c r="AC109" s="7"/>
      <c r="AD109" s="7"/>
      <c r="AE109" s="7"/>
      <c r="AQ109" s="7"/>
      <c r="AR109" s="7"/>
      <c r="AS109" s="7"/>
    </row>
    <row r="110" spans="1:45" x14ac:dyDescent="0.25">
      <c r="A110">
        <v>108</v>
      </c>
      <c r="B110" s="8" t="s">
        <v>119</v>
      </c>
      <c r="C110" s="8" t="str">
        <f t="shared" si="17"/>
        <v>2021-04-13 07:30:00</v>
      </c>
      <c r="D110">
        <v>0.37613799999999997</v>
      </c>
      <c r="E110">
        <f t="shared" ca="1" si="18"/>
        <v>7.3511999999999994E-2</v>
      </c>
      <c r="F110">
        <v>7.4001999999999998E-2</v>
      </c>
      <c r="G110">
        <v>7.2872000000000006E-2</v>
      </c>
      <c r="H110">
        <v>0</v>
      </c>
      <c r="I110" t="s">
        <v>10</v>
      </c>
      <c r="J110" t="b">
        <v>0</v>
      </c>
      <c r="K110" t="s">
        <v>11</v>
      </c>
      <c r="L110">
        <f t="shared" si="19"/>
        <v>-8.9201303859880881</v>
      </c>
      <c r="M110">
        <f t="shared" si="22"/>
        <v>-5.2401815522472219</v>
      </c>
      <c r="N110">
        <f t="shared" si="22"/>
        <v>0.87360315098140084</v>
      </c>
      <c r="O110" t="str">
        <f t="shared" si="25"/>
        <v>buy</v>
      </c>
      <c r="P110">
        <f t="shared" si="23"/>
        <v>14</v>
      </c>
      <c r="Q110">
        <f>IF($O110="buy",$P110,"")</f>
        <v>14</v>
      </c>
      <c r="R110" t="str">
        <f>IF($O110="hold",$P110,"")</f>
        <v/>
      </c>
      <c r="S110" t="str">
        <f>IF($O110="sell",$P110,"")</f>
        <v/>
      </c>
      <c r="T110">
        <f t="shared" ca="1" si="24"/>
        <v>0.21073092651113412</v>
      </c>
      <c r="U110" t="str">
        <f ca="1">IF(T110&lt;VLOOKUP(P110,$Y$2:$AE$82,5),"buy",IF(T110&lt;VLOOKUP(P110,$Y$2:$AE$82,5)+VLOOKUP(P110,$Y$2:$AE$82,6),"hold","sell"))</f>
        <v>buy</v>
      </c>
      <c r="V110" s="2">
        <f t="shared" ca="1" si="20"/>
        <v>249.94626155376594</v>
      </c>
      <c r="W110" s="1">
        <f t="shared" ca="1" si="21"/>
        <v>0</v>
      </c>
      <c r="AC110" s="7"/>
      <c r="AD110" s="7"/>
      <c r="AE110" s="7"/>
      <c r="AQ110" s="7"/>
      <c r="AR110" s="7"/>
      <c r="AS110" s="7"/>
    </row>
    <row r="111" spans="1:45" x14ac:dyDescent="0.25">
      <c r="A111">
        <v>109</v>
      </c>
      <c r="B111" s="8" t="s">
        <v>120</v>
      </c>
      <c r="C111" s="8" t="str">
        <f t="shared" si="17"/>
        <v>2021-04-13 07:35:00</v>
      </c>
      <c r="D111">
        <v>0.39201200000000003</v>
      </c>
      <c r="E111">
        <f t="shared" ca="1" si="18"/>
        <v>7.3585999999999999E-2</v>
      </c>
      <c r="F111">
        <v>7.4645000000000003E-2</v>
      </c>
      <c r="G111">
        <v>7.2854000000000002E-2</v>
      </c>
      <c r="H111">
        <v>0</v>
      </c>
      <c r="I111" t="s">
        <v>10</v>
      </c>
      <c r="J111" t="b">
        <v>0</v>
      </c>
      <c r="K111" t="s">
        <v>11</v>
      </c>
      <c r="L111">
        <f t="shared" si="19"/>
        <v>11.662173617791684</v>
      </c>
      <c r="M111">
        <f t="shared" si="22"/>
        <v>20.582304003779772</v>
      </c>
      <c r="N111">
        <f t="shared" si="22"/>
        <v>25.822485556026994</v>
      </c>
      <c r="O111" t="str">
        <f t="shared" si="25"/>
        <v>hold</v>
      </c>
      <c r="P111">
        <f t="shared" si="23"/>
        <v>23</v>
      </c>
      <c r="Q111" t="str">
        <f>IF($O111="buy",$P111,"")</f>
        <v/>
      </c>
      <c r="R111">
        <f>IF($O111="hold",$P111,"")</f>
        <v>23</v>
      </c>
      <c r="S111" t="str">
        <f>IF($O111="sell",$P111,"")</f>
        <v/>
      </c>
      <c r="T111">
        <f t="shared" ca="1" si="24"/>
        <v>0.18890525080156473</v>
      </c>
      <c r="U111" t="str">
        <f ca="1">IF(T111&lt;VLOOKUP(P111,$Y$2:$AE$82,5),"buy",IF(T111&lt;VLOOKUP(P111,$Y$2:$AE$82,5)+VLOOKUP(P111,$Y$2:$AE$82,6),"hold","sell"))</f>
        <v>buy</v>
      </c>
      <c r="V111" s="2">
        <f t="shared" ca="1" si="20"/>
        <v>249.94626155376594</v>
      </c>
      <c r="W111" s="1">
        <f t="shared" ca="1" si="21"/>
        <v>0</v>
      </c>
      <c r="AC111" s="7"/>
      <c r="AD111" s="7"/>
      <c r="AE111" s="7"/>
      <c r="AQ111" s="7"/>
      <c r="AR111" s="7"/>
      <c r="AS111" s="7"/>
    </row>
    <row r="112" spans="1:45" x14ac:dyDescent="0.25">
      <c r="A112">
        <v>110</v>
      </c>
      <c r="B112" s="8" t="s">
        <v>121</v>
      </c>
      <c r="C112" s="8" t="str">
        <f t="shared" si="17"/>
        <v>2021-04-13 07:40:00</v>
      </c>
      <c r="D112">
        <v>0.39708599999999999</v>
      </c>
      <c r="E112">
        <f t="shared" ca="1" si="18"/>
        <v>7.3380000000000001E-2</v>
      </c>
      <c r="F112">
        <v>7.4424000000000004E-2</v>
      </c>
      <c r="G112">
        <v>7.2481000000000004E-2</v>
      </c>
      <c r="H112">
        <v>0</v>
      </c>
      <c r="I112" t="s">
        <v>10</v>
      </c>
      <c r="J112" t="b">
        <v>0</v>
      </c>
      <c r="K112" t="s">
        <v>11</v>
      </c>
      <c r="L112">
        <f t="shared" si="19"/>
        <v>3.6800894473710977</v>
      </c>
      <c r="M112">
        <f t="shared" si="22"/>
        <v>-7.9820841704205865</v>
      </c>
      <c r="N112">
        <f t="shared" si="22"/>
        <v>-28.56438817420036</v>
      </c>
      <c r="O112" t="str">
        <f t="shared" si="25"/>
        <v>hold</v>
      </c>
      <c r="P112">
        <f t="shared" si="23"/>
        <v>14</v>
      </c>
      <c r="Q112" t="str">
        <f>IF($O112="buy",$P112,"")</f>
        <v/>
      </c>
      <c r="R112">
        <f>IF($O112="hold",$P112,"")</f>
        <v>14</v>
      </c>
      <c r="S112" t="str">
        <f>IF($O112="sell",$P112,"")</f>
        <v/>
      </c>
      <c r="T112">
        <f t="shared" ca="1" si="24"/>
        <v>0.22819746551326547</v>
      </c>
      <c r="U112" t="str">
        <f ca="1">IF(T112&lt;VLOOKUP(P112,$Y$2:$AE$82,5),"buy",IF(T112&lt;VLOOKUP(P112,$Y$2:$AE$82,5)+VLOOKUP(P112,$Y$2:$AE$82,6),"hold","sell"))</f>
        <v>buy</v>
      </c>
      <c r="V112" s="2">
        <f t="shared" ca="1" si="20"/>
        <v>249.94626155376594</v>
      </c>
      <c r="W112" s="1">
        <f t="shared" ca="1" si="21"/>
        <v>0</v>
      </c>
      <c r="AC112" s="7"/>
      <c r="AD112" s="7"/>
      <c r="AE112" s="7"/>
      <c r="AQ112" s="7"/>
      <c r="AR112" s="7"/>
      <c r="AS112" s="7"/>
    </row>
    <row r="113" spans="1:45" x14ac:dyDescent="0.25">
      <c r="A113">
        <v>111</v>
      </c>
      <c r="B113" s="8" t="s">
        <v>122</v>
      </c>
      <c r="C113" s="8" t="str">
        <f t="shared" si="17"/>
        <v>2021-04-13 07:45:00</v>
      </c>
      <c r="D113">
        <v>0.402424</v>
      </c>
      <c r="E113">
        <f t="shared" ca="1" si="18"/>
        <v>7.3698E-2</v>
      </c>
      <c r="F113">
        <v>7.4394000000000002E-2</v>
      </c>
      <c r="G113">
        <v>7.2727E-2</v>
      </c>
      <c r="H113">
        <v>0</v>
      </c>
      <c r="I113" t="s">
        <v>10</v>
      </c>
      <c r="J113" t="b">
        <v>0</v>
      </c>
      <c r="K113" t="s">
        <v>11</v>
      </c>
      <c r="L113">
        <f t="shared" si="19"/>
        <v>3.820209533804559</v>
      </c>
      <c r="M113">
        <f t="shared" si="22"/>
        <v>0.1401200864334613</v>
      </c>
      <c r="N113">
        <f t="shared" si="22"/>
        <v>8.1222042568540473</v>
      </c>
      <c r="O113" t="str">
        <f t="shared" si="25"/>
        <v>sell</v>
      </c>
      <c r="P113">
        <f t="shared" si="23"/>
        <v>14</v>
      </c>
      <c r="Q113" t="str">
        <f>IF($O113="buy",$P113,"")</f>
        <v/>
      </c>
      <c r="R113" t="str">
        <f>IF($O113="hold",$P113,"")</f>
        <v/>
      </c>
      <c r="S113">
        <f>IF($O113="sell",$P113,"")</f>
        <v>14</v>
      </c>
      <c r="T113">
        <f t="shared" ca="1" si="24"/>
        <v>0.61689724194799989</v>
      </c>
      <c r="U113" t="str">
        <f ca="1">IF(T113&lt;VLOOKUP(P113,$Y$2:$AE$82,5),"buy",IF(T113&lt;VLOOKUP(P113,$Y$2:$AE$82,5)+VLOOKUP(P113,$Y$2:$AE$82,6),"hold","sell"))</f>
        <v>buy</v>
      </c>
      <c r="V113" s="2">
        <f t="shared" ca="1" si="20"/>
        <v>249.94626155376594</v>
      </c>
      <c r="W113" s="1">
        <f t="shared" ca="1" si="21"/>
        <v>0</v>
      </c>
      <c r="AC113" s="7"/>
      <c r="AD113" s="7"/>
      <c r="AE113" s="7"/>
      <c r="AQ113" s="7"/>
      <c r="AR113" s="7"/>
      <c r="AS113" s="7"/>
    </row>
    <row r="114" spans="1:45" x14ac:dyDescent="0.25">
      <c r="A114">
        <v>112</v>
      </c>
      <c r="B114" s="8" t="s">
        <v>123</v>
      </c>
      <c r="C114" s="8" t="str">
        <f t="shared" si="17"/>
        <v>2021-04-13 07:50:00</v>
      </c>
      <c r="D114">
        <v>0.39973999999999998</v>
      </c>
      <c r="E114">
        <f t="shared" ca="1" si="18"/>
        <v>7.3401999999999995E-2</v>
      </c>
      <c r="F114">
        <v>7.4156E-2</v>
      </c>
      <c r="G114">
        <v>7.2713E-2</v>
      </c>
      <c r="H114">
        <v>0</v>
      </c>
      <c r="I114" t="s">
        <v>10</v>
      </c>
      <c r="J114" t="b">
        <v>0</v>
      </c>
      <c r="K114" t="s">
        <v>11</v>
      </c>
      <c r="L114">
        <f t="shared" si="19"/>
        <v>-1.9337369267527007</v>
      </c>
      <c r="M114">
        <f t="shared" si="22"/>
        <v>-5.7539464605572599</v>
      </c>
      <c r="N114">
        <f t="shared" si="22"/>
        <v>-5.8940665469907216</v>
      </c>
      <c r="O114" t="str">
        <f t="shared" si="25"/>
        <v>hold</v>
      </c>
      <c r="P114">
        <f t="shared" si="23"/>
        <v>14</v>
      </c>
      <c r="Q114" t="str">
        <f>IF($O114="buy",$P114,"")</f>
        <v/>
      </c>
      <c r="R114">
        <f>IF($O114="hold",$P114,"")</f>
        <v>14</v>
      </c>
      <c r="S114" t="str">
        <f>IF($O114="sell",$P114,"")</f>
        <v/>
      </c>
      <c r="T114">
        <f t="shared" ca="1" si="24"/>
        <v>0.97698644917987076</v>
      </c>
      <c r="U114" t="str">
        <f ca="1">IF(T114&lt;VLOOKUP(P114,$Y$2:$AE$82,5),"buy",IF(T114&lt;VLOOKUP(P114,$Y$2:$AE$82,5)+VLOOKUP(P114,$Y$2:$AE$82,6),"hold","sell"))</f>
        <v>buy</v>
      </c>
      <c r="V114" s="2">
        <f t="shared" ca="1" si="20"/>
        <v>249.94626155376594</v>
      </c>
      <c r="W114" s="1">
        <f t="shared" ca="1" si="21"/>
        <v>0</v>
      </c>
      <c r="AC114" s="7"/>
      <c r="AD114" s="7"/>
      <c r="AE114" s="7"/>
      <c r="AQ114" s="7"/>
      <c r="AR114" s="7"/>
      <c r="AS114" s="7"/>
    </row>
    <row r="115" spans="1:45" x14ac:dyDescent="0.25">
      <c r="A115">
        <v>113</v>
      </c>
      <c r="B115" s="8" t="s">
        <v>124</v>
      </c>
      <c r="C115" s="8" t="str">
        <f t="shared" si="17"/>
        <v>2021-04-13 07:55:00</v>
      </c>
      <c r="D115">
        <v>0.38936300000000001</v>
      </c>
      <c r="E115">
        <f t="shared" ca="1" si="18"/>
        <v>7.3285000000000003E-2</v>
      </c>
      <c r="F115">
        <v>7.3863999999999999E-2</v>
      </c>
      <c r="G115">
        <v>7.2536000000000003E-2</v>
      </c>
      <c r="H115">
        <v>0</v>
      </c>
      <c r="I115" t="s">
        <v>10</v>
      </c>
      <c r="J115" t="b">
        <v>0</v>
      </c>
      <c r="K115" t="s">
        <v>11</v>
      </c>
      <c r="L115">
        <f t="shared" si="19"/>
        <v>-7.6755521268926925</v>
      </c>
      <c r="M115">
        <f t="shared" si="22"/>
        <v>-5.7418152001399916</v>
      </c>
      <c r="N115">
        <f t="shared" si="22"/>
        <v>1.2131260417268308E-2</v>
      </c>
      <c r="O115" t="str">
        <f t="shared" si="25"/>
        <v>buy</v>
      </c>
      <c r="P115">
        <f t="shared" si="23"/>
        <v>14</v>
      </c>
      <c r="Q115">
        <f>IF($O115="buy",$P115,"")</f>
        <v>14</v>
      </c>
      <c r="R115" t="str">
        <f>IF($O115="hold",$P115,"")</f>
        <v/>
      </c>
      <c r="S115" t="str">
        <f>IF($O115="sell",$P115,"")</f>
        <v/>
      </c>
      <c r="T115">
        <f t="shared" ca="1" si="24"/>
        <v>0.56620153422251607</v>
      </c>
      <c r="U115" t="str">
        <f ca="1">IF(T115&lt;VLOOKUP(P115,$Y$2:$AE$82,5),"buy",IF(T115&lt;VLOOKUP(P115,$Y$2:$AE$82,5)+VLOOKUP(P115,$Y$2:$AE$82,6),"hold","sell"))</f>
        <v>buy</v>
      </c>
      <c r="V115" s="2">
        <f t="shared" ca="1" si="20"/>
        <v>249.94626155376594</v>
      </c>
      <c r="W115" s="1">
        <f t="shared" ca="1" si="21"/>
        <v>0</v>
      </c>
      <c r="AC115" s="7"/>
      <c r="AD115" s="7"/>
      <c r="AE115" s="7"/>
      <c r="AQ115" s="7"/>
      <c r="AR115" s="7"/>
      <c r="AS115" s="7"/>
    </row>
    <row r="116" spans="1:45" x14ac:dyDescent="0.25">
      <c r="A116">
        <v>114</v>
      </c>
      <c r="B116" s="8" t="s">
        <v>125</v>
      </c>
      <c r="C116" s="8" t="str">
        <f t="shared" si="17"/>
        <v>2021-04-13 08:00:00</v>
      </c>
      <c r="D116">
        <v>0.39780199999999999</v>
      </c>
      <c r="E116">
        <f t="shared" ca="1" si="18"/>
        <v>7.3158000000000001E-2</v>
      </c>
      <c r="F116">
        <v>7.4378E-2</v>
      </c>
      <c r="G116">
        <v>7.2652999999999995E-2</v>
      </c>
      <c r="H116">
        <v>0</v>
      </c>
      <c r="I116" t="s">
        <v>10</v>
      </c>
      <c r="J116" t="b">
        <v>0</v>
      </c>
      <c r="K116" t="s">
        <v>11</v>
      </c>
      <c r="L116">
        <f t="shared" si="19"/>
        <v>6.1096525335986174</v>
      </c>
      <c r="M116">
        <f t="shared" si="22"/>
        <v>13.78520466049131</v>
      </c>
      <c r="N116">
        <f t="shared" si="22"/>
        <v>19.527019860631302</v>
      </c>
      <c r="O116" t="str">
        <f t="shared" si="25"/>
        <v>hold</v>
      </c>
      <c r="P116">
        <f t="shared" si="23"/>
        <v>14</v>
      </c>
      <c r="Q116" t="str">
        <f>IF($O116="buy",$P116,"")</f>
        <v/>
      </c>
      <c r="R116">
        <f>IF($O116="hold",$P116,"")</f>
        <v>14</v>
      </c>
      <c r="S116" t="str">
        <f>IF($O116="sell",$P116,"")</f>
        <v/>
      </c>
      <c r="T116">
        <f t="shared" ca="1" si="24"/>
        <v>0.80844588334709566</v>
      </c>
      <c r="U116" t="str">
        <f ca="1">IF(T116&lt;VLOOKUP(P116,$Y$2:$AE$82,5),"buy",IF(T116&lt;VLOOKUP(P116,$Y$2:$AE$82,5)+VLOOKUP(P116,$Y$2:$AE$82,6),"hold","sell"))</f>
        <v>buy</v>
      </c>
      <c r="V116" s="2">
        <f t="shared" ca="1" si="20"/>
        <v>249.94626155376594</v>
      </c>
      <c r="W116" s="1">
        <f t="shared" ca="1" si="21"/>
        <v>0</v>
      </c>
      <c r="AC116" s="7"/>
      <c r="AD116" s="7"/>
      <c r="AE116" s="7"/>
      <c r="AQ116" s="7"/>
      <c r="AR116" s="7"/>
      <c r="AS116" s="7"/>
    </row>
    <row r="117" spans="1:45" x14ac:dyDescent="0.25">
      <c r="A117">
        <v>115</v>
      </c>
      <c r="B117" s="8" t="s">
        <v>126</v>
      </c>
      <c r="C117" s="8" t="str">
        <f t="shared" si="17"/>
        <v>2021-04-13 08:05:00</v>
      </c>
      <c r="D117">
        <v>0.39993600000000001</v>
      </c>
      <c r="E117">
        <f t="shared" ca="1" si="18"/>
        <v>7.3511999999999994E-2</v>
      </c>
      <c r="F117">
        <v>7.4491000000000002E-2</v>
      </c>
      <c r="G117">
        <v>7.2600999999999999E-2</v>
      </c>
      <c r="H117">
        <v>0</v>
      </c>
      <c r="I117" t="s">
        <v>10</v>
      </c>
      <c r="J117" t="b">
        <v>0</v>
      </c>
      <c r="K117" t="s">
        <v>11</v>
      </c>
      <c r="L117">
        <f t="shared" si="19"/>
        <v>1.5367258775713877</v>
      </c>
      <c r="M117">
        <f t="shared" si="22"/>
        <v>-4.5729266560272297</v>
      </c>
      <c r="N117">
        <f t="shared" si="22"/>
        <v>-18.358131316518538</v>
      </c>
      <c r="O117" t="str">
        <f t="shared" si="25"/>
        <v>hold</v>
      </c>
      <c r="P117">
        <f t="shared" si="23"/>
        <v>14</v>
      </c>
      <c r="Q117" t="str">
        <f>IF($O117="buy",$P117,"")</f>
        <v/>
      </c>
      <c r="R117">
        <f>IF($O117="hold",$P117,"")</f>
        <v>14</v>
      </c>
      <c r="S117" t="str">
        <f>IF($O117="sell",$P117,"")</f>
        <v/>
      </c>
      <c r="T117">
        <f t="shared" ca="1" si="24"/>
        <v>0.73311182492366278</v>
      </c>
      <c r="U117" t="str">
        <f ca="1">IF(T117&lt;VLOOKUP(P117,$Y$2:$AE$82,5),"buy",IF(T117&lt;VLOOKUP(P117,$Y$2:$AE$82,5)+VLOOKUP(P117,$Y$2:$AE$82,6),"hold","sell"))</f>
        <v>buy</v>
      </c>
      <c r="V117" s="2">
        <f t="shared" ca="1" si="20"/>
        <v>249.94626155376594</v>
      </c>
      <c r="W117" s="1">
        <f t="shared" ca="1" si="21"/>
        <v>0</v>
      </c>
      <c r="AC117" s="7"/>
      <c r="AD117" s="7"/>
      <c r="AE117" s="7"/>
      <c r="AQ117" s="7"/>
      <c r="AR117" s="7"/>
      <c r="AS117" s="7"/>
    </row>
    <row r="118" spans="1:45" x14ac:dyDescent="0.25">
      <c r="A118">
        <v>116</v>
      </c>
      <c r="B118" s="8" t="s">
        <v>127</v>
      </c>
      <c r="C118" s="8" t="str">
        <f t="shared" si="17"/>
        <v>2021-04-13 08:10:00</v>
      </c>
      <c r="D118">
        <v>0.401198</v>
      </c>
      <c r="E118">
        <f t="shared" ca="1" si="18"/>
        <v>7.3663999999999993E-2</v>
      </c>
      <c r="F118">
        <v>7.4628E-2</v>
      </c>
      <c r="G118">
        <v>7.2701000000000002E-2</v>
      </c>
      <c r="H118">
        <v>0</v>
      </c>
      <c r="I118" t="s">
        <v>10</v>
      </c>
      <c r="J118" t="b">
        <v>0</v>
      </c>
      <c r="K118" t="s">
        <v>11</v>
      </c>
      <c r="L118">
        <f t="shared" si="19"/>
        <v>0.90592674833094211</v>
      </c>
      <c r="M118">
        <f t="shared" si="22"/>
        <v>-0.63079912924044557</v>
      </c>
      <c r="N118">
        <f t="shared" si="22"/>
        <v>3.9421275267867841</v>
      </c>
      <c r="O118" t="str">
        <f t="shared" si="25"/>
        <v>hold</v>
      </c>
      <c r="P118">
        <f t="shared" si="23"/>
        <v>14</v>
      </c>
      <c r="Q118" t="str">
        <f>IF($O118="buy",$P118,"")</f>
        <v/>
      </c>
      <c r="R118">
        <f>IF($O118="hold",$P118,"")</f>
        <v>14</v>
      </c>
      <c r="S118" t="str">
        <f>IF($O118="sell",$P118,"")</f>
        <v/>
      </c>
      <c r="T118">
        <f t="shared" ca="1" si="24"/>
        <v>0.40962278025115129</v>
      </c>
      <c r="U118" t="str">
        <f ca="1">IF(T118&lt;VLOOKUP(P118,$Y$2:$AE$82,5),"buy",IF(T118&lt;VLOOKUP(P118,$Y$2:$AE$82,5)+VLOOKUP(P118,$Y$2:$AE$82,6),"hold","sell"))</f>
        <v>buy</v>
      </c>
      <c r="V118" s="2">
        <f t="shared" ca="1" si="20"/>
        <v>249.94626155376594</v>
      </c>
      <c r="W118" s="1">
        <f t="shared" ca="1" si="21"/>
        <v>0</v>
      </c>
      <c r="AC118" s="7"/>
      <c r="AD118" s="7"/>
      <c r="AE118" s="7"/>
      <c r="AQ118" s="7"/>
      <c r="AR118" s="7"/>
      <c r="AS118" s="7"/>
    </row>
    <row r="119" spans="1:45" x14ac:dyDescent="0.25">
      <c r="A119">
        <v>117</v>
      </c>
      <c r="B119" s="8" t="s">
        <v>128</v>
      </c>
      <c r="C119" s="8" t="str">
        <f t="shared" si="17"/>
        <v>2021-04-13 08:15:00</v>
      </c>
      <c r="D119">
        <v>0.40285500000000002</v>
      </c>
      <c r="E119">
        <f t="shared" ca="1" si="18"/>
        <v>7.4214000000000002E-2</v>
      </c>
      <c r="F119">
        <v>7.5075000000000003E-2</v>
      </c>
      <c r="G119">
        <v>7.2940000000000005E-2</v>
      </c>
      <c r="H119">
        <v>0</v>
      </c>
      <c r="I119" t="s">
        <v>10</v>
      </c>
      <c r="J119" t="b">
        <v>0</v>
      </c>
      <c r="K119" t="s">
        <v>11</v>
      </c>
      <c r="L119">
        <f t="shared" si="19"/>
        <v>1.1845850254916723</v>
      </c>
      <c r="M119">
        <f t="shared" si="22"/>
        <v>0.27865827716073022</v>
      </c>
      <c r="N119">
        <f t="shared" si="22"/>
        <v>0.90945740640117578</v>
      </c>
      <c r="O119" t="str">
        <f t="shared" si="25"/>
        <v>hold</v>
      </c>
      <c r="P119">
        <f t="shared" si="23"/>
        <v>14</v>
      </c>
      <c r="Q119" t="str">
        <f>IF($O119="buy",$P119,"")</f>
        <v/>
      </c>
      <c r="R119">
        <f>IF($O119="hold",$P119,"")</f>
        <v>14</v>
      </c>
      <c r="S119" t="str">
        <f>IF($O119="sell",$P119,"")</f>
        <v/>
      </c>
      <c r="T119">
        <f t="shared" ca="1" si="24"/>
        <v>0.70868416991500638</v>
      </c>
      <c r="U119" t="str">
        <f ca="1">IF(T119&lt;VLOOKUP(P119,$Y$2:$AE$82,5),"buy",IF(T119&lt;VLOOKUP(P119,$Y$2:$AE$82,5)+VLOOKUP(P119,$Y$2:$AE$82,6),"hold","sell"))</f>
        <v>buy</v>
      </c>
      <c r="V119" s="2">
        <f t="shared" ca="1" si="20"/>
        <v>249.94626155376594</v>
      </c>
      <c r="W119" s="1">
        <f t="shared" ca="1" si="21"/>
        <v>0</v>
      </c>
      <c r="AC119" s="7"/>
      <c r="AD119" s="7"/>
      <c r="AE119" s="7"/>
      <c r="AQ119" s="7"/>
      <c r="AR119" s="7"/>
      <c r="AS119" s="7"/>
    </row>
    <row r="120" spans="1:45" x14ac:dyDescent="0.25">
      <c r="A120">
        <v>118</v>
      </c>
      <c r="B120" s="8" t="s">
        <v>129</v>
      </c>
      <c r="C120" s="8" t="str">
        <f t="shared" si="17"/>
        <v>2021-04-13 08:20:00</v>
      </c>
      <c r="D120">
        <v>0.411472</v>
      </c>
      <c r="E120">
        <f t="shared" ca="1" si="18"/>
        <v>7.3847999999999997E-2</v>
      </c>
      <c r="F120">
        <v>7.4541999999999997E-2</v>
      </c>
      <c r="G120">
        <v>7.1784000000000001E-2</v>
      </c>
      <c r="H120">
        <v>0</v>
      </c>
      <c r="I120" t="s">
        <v>10</v>
      </c>
      <c r="J120" t="b">
        <v>0</v>
      </c>
      <c r="K120" t="s">
        <v>11</v>
      </c>
      <c r="L120">
        <f t="shared" si="19"/>
        <v>6.031263372261674</v>
      </c>
      <c r="M120">
        <f t="shared" si="22"/>
        <v>4.8466783467700019</v>
      </c>
      <c r="N120">
        <f t="shared" si="22"/>
        <v>4.5680200696092719</v>
      </c>
      <c r="O120" t="str">
        <f t="shared" si="25"/>
        <v>sell</v>
      </c>
      <c r="P120">
        <f t="shared" si="23"/>
        <v>14</v>
      </c>
      <c r="Q120" t="str">
        <f>IF($O120="buy",$P120,"")</f>
        <v/>
      </c>
      <c r="R120" t="str">
        <f>IF($O120="hold",$P120,"")</f>
        <v/>
      </c>
      <c r="S120">
        <f>IF($O120="sell",$P120,"")</f>
        <v>14</v>
      </c>
      <c r="T120">
        <f t="shared" ca="1" si="24"/>
        <v>0.65313241324158033</v>
      </c>
      <c r="U120" t="str">
        <f ca="1">IF(T120&lt;VLOOKUP(P120,$Y$2:$AE$82,5),"buy",IF(T120&lt;VLOOKUP(P120,$Y$2:$AE$82,5)+VLOOKUP(P120,$Y$2:$AE$82,6),"hold","sell"))</f>
        <v>buy</v>
      </c>
      <c r="V120" s="2">
        <f t="shared" ca="1" si="20"/>
        <v>249.94626155376594</v>
      </c>
      <c r="W120" s="1">
        <f t="shared" ca="1" si="21"/>
        <v>0</v>
      </c>
      <c r="AC120" s="7"/>
      <c r="AD120" s="7"/>
      <c r="AE120" s="7"/>
      <c r="AQ120" s="7"/>
      <c r="AR120" s="7"/>
      <c r="AS120" s="7"/>
    </row>
    <row r="121" spans="1:45" x14ac:dyDescent="0.25">
      <c r="A121">
        <v>119</v>
      </c>
      <c r="B121" s="8" t="s">
        <v>130</v>
      </c>
      <c r="C121" s="8" t="str">
        <f t="shared" si="17"/>
        <v>2021-04-13 08:25:00</v>
      </c>
      <c r="D121">
        <v>0.40843000000000002</v>
      </c>
      <c r="E121">
        <f t="shared" ca="1" si="18"/>
        <v>7.2168999999999997E-2</v>
      </c>
      <c r="F121">
        <v>7.4046000000000001E-2</v>
      </c>
      <c r="G121">
        <v>7.1649000000000004E-2</v>
      </c>
      <c r="H121">
        <v>0</v>
      </c>
      <c r="I121" t="s">
        <v>10</v>
      </c>
      <c r="J121" t="b">
        <v>0</v>
      </c>
      <c r="K121" t="s">
        <v>11</v>
      </c>
      <c r="L121">
        <f t="shared" si="19"/>
        <v>-2.145033418162444</v>
      </c>
      <c r="M121">
        <f t="shared" si="22"/>
        <v>-8.1762967904241179</v>
      </c>
      <c r="N121">
        <f t="shared" si="22"/>
        <v>-13.02297513719412</v>
      </c>
      <c r="O121" t="str">
        <f t="shared" si="25"/>
        <v>hold</v>
      </c>
      <c r="P121">
        <f t="shared" si="23"/>
        <v>14</v>
      </c>
      <c r="Q121" t="str">
        <f>IF($O121="buy",$P121,"")</f>
        <v/>
      </c>
      <c r="R121">
        <f>IF($O121="hold",$P121,"")</f>
        <v>14</v>
      </c>
      <c r="S121" t="str">
        <f>IF($O121="sell",$P121,"")</f>
        <v/>
      </c>
      <c r="T121">
        <f t="shared" ca="1" si="24"/>
        <v>0.86282331474163831</v>
      </c>
      <c r="U121" t="str">
        <f ca="1">IF(T121&lt;VLOOKUP(P121,$Y$2:$AE$82,5),"buy",IF(T121&lt;VLOOKUP(P121,$Y$2:$AE$82,5)+VLOOKUP(P121,$Y$2:$AE$82,6),"hold","sell"))</f>
        <v>buy</v>
      </c>
      <c r="V121" s="2">
        <f t="shared" ca="1" si="20"/>
        <v>249.94626155376594</v>
      </c>
      <c r="W121" s="1">
        <f t="shared" ca="1" si="21"/>
        <v>0</v>
      </c>
      <c r="AC121" s="7"/>
      <c r="AD121" s="7"/>
      <c r="AE121" s="7"/>
      <c r="AQ121" s="7"/>
      <c r="AR121" s="7"/>
      <c r="AS121" s="7"/>
    </row>
    <row r="122" spans="1:45" x14ac:dyDescent="0.25">
      <c r="A122">
        <v>120</v>
      </c>
      <c r="B122" s="8" t="s">
        <v>131</v>
      </c>
      <c r="C122" s="8" t="str">
        <f t="shared" si="17"/>
        <v>2021-04-13 08:30:00</v>
      </c>
      <c r="D122">
        <v>0.39866499999999999</v>
      </c>
      <c r="E122">
        <f t="shared" ca="1" si="18"/>
        <v>7.3043999999999998E-2</v>
      </c>
      <c r="F122">
        <v>7.5180999999999998E-2</v>
      </c>
      <c r="G122">
        <v>7.1764999999999995E-2</v>
      </c>
      <c r="H122">
        <v>0</v>
      </c>
      <c r="I122" t="s">
        <v>10</v>
      </c>
      <c r="J122" t="b">
        <v>0</v>
      </c>
      <c r="K122" t="s">
        <v>11</v>
      </c>
      <c r="L122">
        <f t="shared" si="19"/>
        <v>-7.0543438792449402</v>
      </c>
      <c r="M122">
        <f t="shared" si="22"/>
        <v>-4.9093104610824962</v>
      </c>
      <c r="N122">
        <f t="shared" si="22"/>
        <v>3.2669863293416217</v>
      </c>
      <c r="O122" t="str">
        <f t="shared" si="25"/>
        <v>buy</v>
      </c>
      <c r="P122">
        <f t="shared" si="23"/>
        <v>14</v>
      </c>
      <c r="Q122">
        <f>IF($O122="buy",$P122,"")</f>
        <v>14</v>
      </c>
      <c r="R122" t="str">
        <f>IF($O122="hold",$P122,"")</f>
        <v/>
      </c>
      <c r="S122" t="str">
        <f>IF($O122="sell",$P122,"")</f>
        <v/>
      </c>
      <c r="T122">
        <f t="shared" ca="1" si="24"/>
        <v>0.47033754540158401</v>
      </c>
      <c r="U122" t="str">
        <f ca="1">IF(T122&lt;VLOOKUP(P122,$Y$2:$AE$82,5),"buy",IF(T122&lt;VLOOKUP(P122,$Y$2:$AE$82,5)+VLOOKUP(P122,$Y$2:$AE$82,6),"hold","sell"))</f>
        <v>buy</v>
      </c>
      <c r="V122" s="2">
        <f t="shared" ca="1" si="20"/>
        <v>249.94626155376594</v>
      </c>
      <c r="W122" s="1">
        <f t="shared" ca="1" si="21"/>
        <v>0</v>
      </c>
      <c r="AC122" s="7"/>
      <c r="AD122" s="7"/>
      <c r="AE122" s="7"/>
      <c r="AQ122" s="7"/>
      <c r="AR122" s="7"/>
      <c r="AS122" s="7"/>
    </row>
    <row r="123" spans="1:45" x14ac:dyDescent="0.25">
      <c r="A123">
        <v>121</v>
      </c>
      <c r="B123" s="8" t="s">
        <v>132</v>
      </c>
      <c r="C123" s="8" t="str">
        <f t="shared" si="17"/>
        <v>2021-04-13 08:35:00</v>
      </c>
      <c r="D123">
        <v>0.40226699999999999</v>
      </c>
      <c r="E123">
        <f t="shared" ca="1" si="18"/>
        <v>7.2557999999999997E-2</v>
      </c>
      <c r="F123">
        <v>7.3877999999999999E-2</v>
      </c>
      <c r="G123">
        <v>7.1916999999999995E-2</v>
      </c>
      <c r="H123">
        <v>0</v>
      </c>
      <c r="I123" t="s">
        <v>10</v>
      </c>
      <c r="J123" t="b">
        <v>0</v>
      </c>
      <c r="K123" t="s">
        <v>11</v>
      </c>
      <c r="L123">
        <f t="shared" si="19"/>
        <v>2.5788245090756479</v>
      </c>
      <c r="M123">
        <f t="shared" si="22"/>
        <v>9.6331683883205876</v>
      </c>
      <c r="N123">
        <f t="shared" si="22"/>
        <v>14.542478849403084</v>
      </c>
      <c r="O123" t="str">
        <f t="shared" si="25"/>
        <v>sell</v>
      </c>
      <c r="P123">
        <f t="shared" si="23"/>
        <v>14</v>
      </c>
      <c r="Q123" t="str">
        <f>IF($O123="buy",$P123,"")</f>
        <v/>
      </c>
      <c r="R123" t="str">
        <f>IF($O123="hold",$P123,"")</f>
        <v/>
      </c>
      <c r="S123">
        <f>IF($O123="sell",$P123,"")</f>
        <v>14</v>
      </c>
      <c r="T123">
        <f t="shared" ca="1" si="24"/>
        <v>0.13461966919519919</v>
      </c>
      <c r="U123" t="str">
        <f ca="1">IF(T123&lt;VLOOKUP(P123,$Y$2:$AE$82,5),"buy",IF(T123&lt;VLOOKUP(P123,$Y$2:$AE$82,5)+VLOOKUP(P123,$Y$2:$AE$82,6),"hold","sell"))</f>
        <v>buy</v>
      </c>
      <c r="V123" s="2">
        <f t="shared" ca="1" si="20"/>
        <v>249.94626155376594</v>
      </c>
      <c r="W123" s="1">
        <f t="shared" ca="1" si="21"/>
        <v>0</v>
      </c>
      <c r="AC123" s="7"/>
      <c r="AD123" s="7"/>
      <c r="AE123" s="7"/>
      <c r="AQ123" s="7"/>
      <c r="AR123" s="7"/>
      <c r="AS123" s="7"/>
    </row>
    <row r="124" spans="1:45" x14ac:dyDescent="0.25">
      <c r="A124">
        <v>122</v>
      </c>
      <c r="B124" s="8" t="s">
        <v>133</v>
      </c>
      <c r="C124" s="8" t="str">
        <f t="shared" si="17"/>
        <v>2021-04-13 08:40:00</v>
      </c>
      <c r="D124">
        <v>0.39762700000000001</v>
      </c>
      <c r="E124">
        <f t="shared" ca="1" si="18"/>
        <v>7.2578000000000004E-2</v>
      </c>
      <c r="F124">
        <v>7.4142E-2</v>
      </c>
      <c r="G124">
        <v>7.1854000000000001E-2</v>
      </c>
      <c r="H124">
        <v>0</v>
      </c>
      <c r="I124" t="s">
        <v>10</v>
      </c>
      <c r="J124" t="b">
        <v>0</v>
      </c>
      <c r="K124" t="s">
        <v>11</v>
      </c>
      <c r="L124">
        <f t="shared" si="19"/>
        <v>-3.3607375787975626</v>
      </c>
      <c r="M124">
        <f t="shared" si="22"/>
        <v>-5.9395620878732105</v>
      </c>
      <c r="N124">
        <f t="shared" si="22"/>
        <v>-15.572730476193797</v>
      </c>
      <c r="O124" t="str">
        <f t="shared" si="25"/>
        <v>hold</v>
      </c>
      <c r="P124">
        <f t="shared" si="23"/>
        <v>14</v>
      </c>
      <c r="Q124" t="str">
        <f>IF($O124="buy",$P124,"")</f>
        <v/>
      </c>
      <c r="R124">
        <f>IF($O124="hold",$P124,"")</f>
        <v>14</v>
      </c>
      <c r="S124" t="str">
        <f>IF($O124="sell",$P124,"")</f>
        <v/>
      </c>
      <c r="T124">
        <f t="shared" ca="1" si="24"/>
        <v>0.92661509241922568</v>
      </c>
      <c r="U124" t="str">
        <f ca="1">IF(T124&lt;VLOOKUP(P124,$Y$2:$AE$82,5),"buy",IF(T124&lt;VLOOKUP(P124,$Y$2:$AE$82,5)+VLOOKUP(P124,$Y$2:$AE$82,6),"hold","sell"))</f>
        <v>buy</v>
      </c>
      <c r="V124" s="2">
        <f t="shared" ca="1" si="20"/>
        <v>249.94626155376594</v>
      </c>
      <c r="W124" s="1">
        <f t="shared" ca="1" si="21"/>
        <v>0</v>
      </c>
      <c r="AC124" s="7"/>
      <c r="AD124" s="7"/>
      <c r="AE124" s="7"/>
      <c r="AQ124" s="7"/>
      <c r="AR124" s="7"/>
      <c r="AS124" s="7"/>
    </row>
    <row r="125" spans="1:45" x14ac:dyDescent="0.25">
      <c r="A125">
        <v>123</v>
      </c>
      <c r="B125" s="8" t="s">
        <v>134</v>
      </c>
      <c r="C125" s="8" t="str">
        <f t="shared" si="17"/>
        <v>2021-04-13 08:45:00</v>
      </c>
      <c r="D125">
        <v>0.39293</v>
      </c>
      <c r="E125">
        <f t="shared" ca="1" si="18"/>
        <v>7.3025000000000007E-2</v>
      </c>
      <c r="F125">
        <v>7.4995000000000006E-2</v>
      </c>
      <c r="G125">
        <v>7.2413000000000005E-2</v>
      </c>
      <c r="H125">
        <v>0</v>
      </c>
      <c r="I125" t="s">
        <v>10</v>
      </c>
      <c r="J125" t="b">
        <v>0</v>
      </c>
      <c r="K125" t="s">
        <v>11</v>
      </c>
      <c r="L125">
        <f t="shared" si="19"/>
        <v>-3.4426895335688541</v>
      </c>
      <c r="M125">
        <f t="shared" si="22"/>
        <v>-8.1951954771291469E-2</v>
      </c>
      <c r="N125">
        <f t="shared" si="22"/>
        <v>5.857610133101919</v>
      </c>
      <c r="O125" t="str">
        <f t="shared" si="25"/>
        <v>hold</v>
      </c>
      <c r="P125">
        <f t="shared" si="23"/>
        <v>14</v>
      </c>
      <c r="Q125" t="str">
        <f>IF($O125="buy",$P125,"")</f>
        <v/>
      </c>
      <c r="R125">
        <f>IF($O125="hold",$P125,"")</f>
        <v>14</v>
      </c>
      <c r="S125" t="str">
        <f>IF($O125="sell",$P125,"")</f>
        <v/>
      </c>
      <c r="T125">
        <f t="shared" ca="1" si="24"/>
        <v>2.9748550526675355E-2</v>
      </c>
      <c r="U125" t="str">
        <f ca="1">IF(T125&lt;VLOOKUP(P125,$Y$2:$AE$82,5),"buy",IF(T125&lt;VLOOKUP(P125,$Y$2:$AE$82,5)+VLOOKUP(P125,$Y$2:$AE$82,6),"hold","sell"))</f>
        <v>buy</v>
      </c>
      <c r="V125" s="2">
        <f t="shared" ca="1" si="20"/>
        <v>249.94626155376594</v>
      </c>
      <c r="W125" s="1">
        <f t="shared" ca="1" si="21"/>
        <v>0</v>
      </c>
      <c r="AC125" s="7"/>
      <c r="AD125" s="7"/>
      <c r="AE125" s="7"/>
      <c r="AQ125" s="7"/>
      <c r="AR125" s="7"/>
      <c r="AS125" s="7"/>
    </row>
    <row r="126" spans="1:45" x14ac:dyDescent="0.25">
      <c r="A126">
        <v>124</v>
      </c>
      <c r="B126" s="8" t="s">
        <v>135</v>
      </c>
      <c r="C126" s="8" t="str">
        <f t="shared" si="17"/>
        <v>2021-04-13 08:50:00</v>
      </c>
      <c r="D126">
        <v>0.39023200000000002</v>
      </c>
      <c r="E126">
        <f t="shared" ca="1" si="18"/>
        <v>7.3358000000000007E-2</v>
      </c>
      <c r="F126">
        <v>7.4681999999999998E-2</v>
      </c>
      <c r="G126">
        <v>7.2537000000000004E-2</v>
      </c>
      <c r="H126">
        <v>0</v>
      </c>
      <c r="I126" t="s">
        <v>10</v>
      </c>
      <c r="J126" t="b">
        <v>0</v>
      </c>
      <c r="K126" t="s">
        <v>11</v>
      </c>
      <c r="L126">
        <f t="shared" si="19"/>
        <v>-1.9911847329887187</v>
      </c>
      <c r="M126">
        <f t="shared" si="22"/>
        <v>1.4515048005801354</v>
      </c>
      <c r="N126">
        <f t="shared" si="22"/>
        <v>1.5334567553514269</v>
      </c>
      <c r="O126" t="str">
        <f t="shared" si="25"/>
        <v>buy</v>
      </c>
      <c r="P126">
        <f t="shared" si="23"/>
        <v>14</v>
      </c>
      <c r="Q126">
        <f>IF($O126="buy",$P126,"")</f>
        <v>14</v>
      </c>
      <c r="R126" t="str">
        <f>IF($O126="hold",$P126,"")</f>
        <v/>
      </c>
      <c r="S126" t="str">
        <f>IF($O126="sell",$P126,"")</f>
        <v/>
      </c>
      <c r="T126">
        <f t="shared" ca="1" si="24"/>
        <v>0.85502844357200258</v>
      </c>
      <c r="U126" t="str">
        <f ca="1">IF(T126&lt;VLOOKUP(P126,$Y$2:$AE$82,5),"buy",IF(T126&lt;VLOOKUP(P126,$Y$2:$AE$82,5)+VLOOKUP(P126,$Y$2:$AE$82,6),"hold","sell"))</f>
        <v>buy</v>
      </c>
      <c r="V126" s="2">
        <f t="shared" ca="1" si="20"/>
        <v>249.94626155376594</v>
      </c>
      <c r="W126" s="1">
        <f t="shared" ca="1" si="21"/>
        <v>0</v>
      </c>
      <c r="AC126" s="7"/>
      <c r="AD126" s="7"/>
      <c r="AE126" s="7"/>
      <c r="AQ126" s="7"/>
      <c r="AR126" s="7"/>
      <c r="AS126" s="7"/>
    </row>
    <row r="127" spans="1:45" x14ac:dyDescent="0.25">
      <c r="A127">
        <v>125</v>
      </c>
      <c r="B127" s="8" t="s">
        <v>136</v>
      </c>
      <c r="C127" s="8" t="str">
        <f t="shared" si="17"/>
        <v>2021-04-13 08:55:00</v>
      </c>
      <c r="D127">
        <v>0.40129399999999998</v>
      </c>
      <c r="E127">
        <f t="shared" ca="1" si="18"/>
        <v>7.3566999999999994E-2</v>
      </c>
      <c r="F127">
        <v>7.4441999999999994E-2</v>
      </c>
      <c r="G127">
        <v>7.2710999999999998E-2</v>
      </c>
      <c r="H127">
        <v>0</v>
      </c>
      <c r="I127" t="s">
        <v>10</v>
      </c>
      <c r="J127" t="b">
        <v>0</v>
      </c>
      <c r="K127" t="s">
        <v>11</v>
      </c>
      <c r="L127">
        <f t="shared" si="19"/>
        <v>7.9389574633340256</v>
      </c>
      <c r="M127">
        <f t="shared" si="22"/>
        <v>9.9301421963227448</v>
      </c>
      <c r="N127">
        <f t="shared" si="22"/>
        <v>8.4786373957426093</v>
      </c>
      <c r="O127" t="str">
        <f t="shared" si="25"/>
        <v>sell</v>
      </c>
      <c r="P127">
        <f t="shared" si="23"/>
        <v>14</v>
      </c>
      <c r="Q127" t="str">
        <f>IF($O127="buy",$P127,"")</f>
        <v/>
      </c>
      <c r="R127" t="str">
        <f>IF($O127="hold",$P127,"")</f>
        <v/>
      </c>
      <c r="S127">
        <f>IF($O127="sell",$P127,"")</f>
        <v>14</v>
      </c>
      <c r="T127">
        <f t="shared" ca="1" si="24"/>
        <v>0.81980549513860501</v>
      </c>
      <c r="U127" t="str">
        <f ca="1">IF(T127&lt;VLOOKUP(P127,$Y$2:$AE$82,5),"buy",IF(T127&lt;VLOOKUP(P127,$Y$2:$AE$82,5)+VLOOKUP(P127,$Y$2:$AE$82,6),"hold","sell"))</f>
        <v>buy</v>
      </c>
      <c r="V127" s="2">
        <f t="shared" ca="1" si="20"/>
        <v>249.94626155376594</v>
      </c>
      <c r="W127" s="1">
        <f t="shared" ca="1" si="21"/>
        <v>0</v>
      </c>
      <c r="AC127" s="7"/>
      <c r="AD127" s="7"/>
      <c r="AE127" s="7"/>
      <c r="AQ127" s="7"/>
      <c r="AR127" s="7"/>
      <c r="AS127" s="7"/>
    </row>
    <row r="128" spans="1:45" x14ac:dyDescent="0.25">
      <c r="A128">
        <v>126</v>
      </c>
      <c r="B128" s="8" t="s">
        <v>137</v>
      </c>
      <c r="C128" s="8" t="str">
        <f t="shared" si="17"/>
        <v>2021-04-13 09:00:00</v>
      </c>
      <c r="D128">
        <v>0.395036</v>
      </c>
      <c r="E128">
        <f t="shared" ca="1" si="18"/>
        <v>7.3562000000000002E-2</v>
      </c>
      <c r="F128">
        <v>7.4130000000000001E-2</v>
      </c>
      <c r="G128">
        <v>7.2850999999999999E-2</v>
      </c>
      <c r="H128">
        <v>0</v>
      </c>
      <c r="I128" t="s">
        <v>10</v>
      </c>
      <c r="J128" t="b">
        <v>0</v>
      </c>
      <c r="K128" t="s">
        <v>11</v>
      </c>
      <c r="L128">
        <f t="shared" si="19"/>
        <v>-4.5623791291895479</v>
      </c>
      <c r="M128">
        <f t="shared" si="22"/>
        <v>-12.501336592523574</v>
      </c>
      <c r="N128">
        <f t="shared" si="22"/>
        <v>-22.43147878884632</v>
      </c>
      <c r="O128" t="str">
        <f t="shared" si="25"/>
        <v>hold</v>
      </c>
      <c r="P128">
        <f t="shared" si="23"/>
        <v>14</v>
      </c>
      <c r="Q128" t="str">
        <f>IF($O128="buy",$P128,"")</f>
        <v/>
      </c>
      <c r="R128">
        <f>IF($O128="hold",$P128,"")</f>
        <v>14</v>
      </c>
      <c r="S128" t="str">
        <f>IF($O128="sell",$P128,"")</f>
        <v/>
      </c>
      <c r="T128">
        <f t="shared" ca="1" si="24"/>
        <v>0.84120128091025637</v>
      </c>
      <c r="U128" t="str">
        <f ca="1">IF(T128&lt;VLOOKUP(P128,$Y$2:$AE$82,5),"buy",IF(T128&lt;VLOOKUP(P128,$Y$2:$AE$82,5)+VLOOKUP(P128,$Y$2:$AE$82,6),"hold","sell"))</f>
        <v>buy</v>
      </c>
      <c r="V128" s="2">
        <f t="shared" ca="1" si="20"/>
        <v>249.94626155376594</v>
      </c>
      <c r="W128" s="1">
        <f t="shared" ca="1" si="21"/>
        <v>0</v>
      </c>
      <c r="AC128" s="7"/>
      <c r="AD128" s="7"/>
      <c r="AE128" s="7"/>
      <c r="AQ128" s="7"/>
      <c r="AR128" s="7"/>
      <c r="AS128" s="7"/>
    </row>
    <row r="129" spans="1:45" x14ac:dyDescent="0.25">
      <c r="A129">
        <v>127</v>
      </c>
      <c r="B129" s="8" t="s">
        <v>138</v>
      </c>
      <c r="C129" s="8" t="str">
        <f t="shared" si="17"/>
        <v>2021-04-13 09:05:00</v>
      </c>
      <c r="D129">
        <v>0.38061</v>
      </c>
      <c r="E129">
        <f t="shared" ca="1" si="18"/>
        <v>7.3265999999999998E-2</v>
      </c>
      <c r="F129">
        <v>7.4212E-2</v>
      </c>
      <c r="G129">
        <v>7.2438000000000002E-2</v>
      </c>
      <c r="H129">
        <v>0</v>
      </c>
      <c r="I129" t="s">
        <v>10</v>
      </c>
      <c r="J129" t="b">
        <v>0</v>
      </c>
      <c r="K129" t="s">
        <v>11</v>
      </c>
      <c r="L129">
        <f t="shared" si="19"/>
        <v>-10.915866645304519</v>
      </c>
      <c r="M129">
        <f t="shared" si="22"/>
        <v>-6.3534875161149706</v>
      </c>
      <c r="N129">
        <f t="shared" si="22"/>
        <v>6.1478490764086029</v>
      </c>
      <c r="O129" t="str">
        <f t="shared" si="25"/>
        <v>buy</v>
      </c>
      <c r="P129">
        <f t="shared" si="23"/>
        <v>14</v>
      </c>
      <c r="Q129">
        <f>IF($O129="buy",$P129,"")</f>
        <v>14</v>
      </c>
      <c r="R129" t="str">
        <f>IF($O129="hold",$P129,"")</f>
        <v/>
      </c>
      <c r="S129" t="str">
        <f>IF($O129="sell",$P129,"")</f>
        <v/>
      </c>
      <c r="T129">
        <f t="shared" ca="1" si="24"/>
        <v>0.23898821508538726</v>
      </c>
      <c r="U129" t="str">
        <f ca="1">IF(T129&lt;VLOOKUP(P129,$Y$2:$AE$82,5),"buy",IF(T129&lt;VLOOKUP(P129,$Y$2:$AE$82,5)+VLOOKUP(P129,$Y$2:$AE$82,6),"hold","sell"))</f>
        <v>buy</v>
      </c>
      <c r="V129" s="2">
        <f t="shared" ca="1" si="20"/>
        <v>249.94626155376594</v>
      </c>
      <c r="W129" s="1">
        <f t="shared" ca="1" si="21"/>
        <v>0</v>
      </c>
      <c r="AC129" s="7"/>
      <c r="AD129" s="7"/>
      <c r="AE129" s="7"/>
      <c r="AQ129" s="7"/>
      <c r="AR129" s="7"/>
      <c r="AS129" s="7"/>
    </row>
    <row r="130" spans="1:45" x14ac:dyDescent="0.25">
      <c r="A130">
        <v>128</v>
      </c>
      <c r="B130" s="8" t="s">
        <v>139</v>
      </c>
      <c r="C130" s="8" t="str">
        <f t="shared" si="17"/>
        <v>2021-04-13 09:10:00</v>
      </c>
      <c r="D130">
        <v>0.38486900000000002</v>
      </c>
      <c r="E130">
        <f t="shared" ca="1" si="18"/>
        <v>7.3755000000000001E-2</v>
      </c>
      <c r="F130">
        <v>7.4896000000000004E-2</v>
      </c>
      <c r="G130">
        <v>7.2781999999999999E-2</v>
      </c>
      <c r="H130">
        <v>0</v>
      </c>
      <c r="I130" t="s">
        <v>10</v>
      </c>
      <c r="J130" t="b">
        <v>0</v>
      </c>
      <c r="K130" t="s">
        <v>11</v>
      </c>
      <c r="L130">
        <f t="shared" si="19"/>
        <v>3.1870376636519504</v>
      </c>
      <c r="M130">
        <f t="shared" si="22"/>
        <v>14.102904308956468</v>
      </c>
      <c r="N130">
        <f t="shared" si="22"/>
        <v>20.456391825071439</v>
      </c>
      <c r="O130" t="str">
        <f t="shared" si="25"/>
        <v>hold</v>
      </c>
      <c r="P130">
        <f t="shared" si="23"/>
        <v>14</v>
      </c>
      <c r="Q130" t="str">
        <f>IF($O130="buy",$P130,"")</f>
        <v/>
      </c>
      <c r="R130">
        <f>IF($O130="hold",$P130,"")</f>
        <v>14</v>
      </c>
      <c r="S130" t="str">
        <f>IF($O130="sell",$P130,"")</f>
        <v/>
      </c>
      <c r="T130">
        <f t="shared" ca="1" si="24"/>
        <v>0.30417705499744141</v>
      </c>
      <c r="U130" t="str">
        <f ca="1">IF(T130&lt;VLOOKUP(P130,$Y$2:$AE$82,5),"buy",IF(T130&lt;VLOOKUP(P130,$Y$2:$AE$82,5)+VLOOKUP(P130,$Y$2:$AE$82,6),"hold","sell"))</f>
        <v>buy</v>
      </c>
      <c r="V130" s="2">
        <f t="shared" ca="1" si="20"/>
        <v>249.94626155376594</v>
      </c>
      <c r="W130" s="1">
        <f t="shared" ca="1" si="21"/>
        <v>0</v>
      </c>
      <c r="AC130" s="7"/>
      <c r="AD130" s="7"/>
      <c r="AE130" s="7"/>
      <c r="AQ130" s="7"/>
      <c r="AR130" s="7"/>
      <c r="AS130" s="7"/>
    </row>
    <row r="131" spans="1:45" x14ac:dyDescent="0.25">
      <c r="A131">
        <v>129</v>
      </c>
      <c r="B131" s="8" t="s">
        <v>140</v>
      </c>
      <c r="C131" s="8" t="str">
        <f t="shared" ref="C131:C194" si="26">LEFT(B131,10)&amp;" "&amp;MID(B131,12,8)</f>
        <v>2021-04-13 09:15:00</v>
      </c>
      <c r="D131">
        <v>0.39902599999999999</v>
      </c>
      <c r="E131">
        <f t="shared" ref="E131:E194" ca="1" si="27">OFFSET($D$2,2015-A131,0)</f>
        <v>7.3951000000000003E-2</v>
      </c>
      <c r="F131">
        <v>7.4890999999999999E-2</v>
      </c>
      <c r="G131">
        <v>7.3153999999999997E-2</v>
      </c>
      <c r="H131">
        <v>0</v>
      </c>
      <c r="I131" t="s">
        <v>10</v>
      </c>
      <c r="J131" t="b">
        <v>0</v>
      </c>
      <c r="K131" t="s">
        <v>11</v>
      </c>
      <c r="L131">
        <f t="shared" si="19"/>
        <v>10.21792064626665</v>
      </c>
      <c r="M131">
        <f t="shared" si="22"/>
        <v>7.0308829826146999</v>
      </c>
      <c r="N131">
        <f t="shared" si="22"/>
        <v>-7.0720213263417682</v>
      </c>
      <c r="O131" t="str">
        <f t="shared" si="25"/>
        <v>hold</v>
      </c>
      <c r="P131">
        <f t="shared" si="23"/>
        <v>14</v>
      </c>
      <c r="Q131" t="str">
        <f>IF($O131="buy",$P131,"")</f>
        <v/>
      </c>
      <c r="R131">
        <f>IF($O131="hold",$P131,"")</f>
        <v>14</v>
      </c>
      <c r="S131" t="str">
        <f>IF($O131="sell",$P131,"")</f>
        <v/>
      </c>
      <c r="T131">
        <f t="shared" ca="1" si="24"/>
        <v>0.7583333252443063</v>
      </c>
      <c r="U131" t="str">
        <f ca="1">IF(T131&lt;VLOOKUP(P131,$Y$2:$AE$82,5),"buy",IF(T131&lt;VLOOKUP(P131,$Y$2:$AE$82,5)+VLOOKUP(P131,$Y$2:$AE$82,6),"hold","sell"))</f>
        <v>buy</v>
      </c>
      <c r="V131" s="2">
        <f t="shared" ca="1" si="20"/>
        <v>249.94626155376594</v>
      </c>
      <c r="W131" s="1">
        <f t="shared" ca="1" si="21"/>
        <v>0</v>
      </c>
      <c r="AC131" s="7"/>
      <c r="AD131" s="7"/>
      <c r="AE131" s="7"/>
      <c r="AQ131" s="7"/>
      <c r="AR131" s="7"/>
      <c r="AS131" s="7"/>
    </row>
    <row r="132" spans="1:45" x14ac:dyDescent="0.25">
      <c r="A132">
        <v>130</v>
      </c>
      <c r="B132" s="8" t="s">
        <v>141</v>
      </c>
      <c r="C132" s="8" t="str">
        <f t="shared" si="26"/>
        <v>2021-04-13 09:20:00</v>
      </c>
      <c r="D132">
        <v>0.40894000000000003</v>
      </c>
      <c r="E132">
        <f t="shared" ca="1" si="27"/>
        <v>7.4390999999999999E-2</v>
      </c>
      <c r="F132">
        <v>7.4816999999999995E-2</v>
      </c>
      <c r="G132">
        <v>7.3066999999999993E-2</v>
      </c>
      <c r="H132">
        <v>0</v>
      </c>
      <c r="I132" t="s">
        <v>10</v>
      </c>
      <c r="J132" t="b">
        <v>0</v>
      </c>
      <c r="K132" t="s">
        <v>11</v>
      </c>
      <c r="L132">
        <f t="shared" ref="L132:L195" si="28">(D132-D131)/(C132-C131)/D132</f>
        <v>6.9820315857487216</v>
      </c>
      <c r="M132">
        <f t="shared" si="22"/>
        <v>-3.2358890605179287</v>
      </c>
      <c r="N132">
        <f t="shared" si="22"/>
        <v>-10.266772043132629</v>
      </c>
      <c r="O132" t="str">
        <f t="shared" si="25"/>
        <v>hold</v>
      </c>
      <c r="P132">
        <f t="shared" si="23"/>
        <v>14</v>
      </c>
      <c r="Q132" t="str">
        <f>IF($O132="buy",$P132,"")</f>
        <v/>
      </c>
      <c r="R132">
        <f>IF($O132="hold",$P132,"")</f>
        <v>14</v>
      </c>
      <c r="S132" t="str">
        <f>IF($O132="sell",$P132,"")</f>
        <v/>
      </c>
      <c r="T132">
        <f t="shared" ca="1" si="24"/>
        <v>0.17416844360140304</v>
      </c>
      <c r="U132" t="str">
        <f ca="1">IF(T132&lt;VLOOKUP(P132,$Y$2:$AE$82,5),"buy",IF(T132&lt;VLOOKUP(P132,$Y$2:$AE$82,5)+VLOOKUP(P132,$Y$2:$AE$82,6),"hold","sell"))</f>
        <v>buy</v>
      </c>
      <c r="V132" s="2">
        <f t="shared" ref="V132:V195" ca="1" si="29">IF(AND(U132="buy",W131&lt;&gt;0),W131/$D132,IF(U132="sell",0,V131))</f>
        <v>249.94626155376594</v>
      </c>
      <c r="W132" s="1">
        <f t="shared" ref="W132:W195" ca="1" si="30">IF(AND(U132="sell",V131&lt;&gt;0),V131*$D132,IF(U132="buy",0,W131))</f>
        <v>0</v>
      </c>
      <c r="AC132" s="7"/>
      <c r="AD132" s="7"/>
      <c r="AE132" s="7"/>
      <c r="AQ132" s="7"/>
      <c r="AR132" s="7"/>
      <c r="AS132" s="7"/>
    </row>
    <row r="133" spans="1:45" x14ac:dyDescent="0.25">
      <c r="A133">
        <v>131</v>
      </c>
      <c r="B133" s="8" t="s">
        <v>142</v>
      </c>
      <c r="C133" s="8" t="str">
        <f t="shared" si="26"/>
        <v>2021-04-13 09:25:00</v>
      </c>
      <c r="D133">
        <v>0.41038200000000002</v>
      </c>
      <c r="E133">
        <f t="shared" ca="1" si="27"/>
        <v>7.3895000000000002E-2</v>
      </c>
      <c r="F133">
        <v>7.4956999999999996E-2</v>
      </c>
      <c r="G133">
        <v>7.3218000000000005E-2</v>
      </c>
      <c r="H133">
        <v>0</v>
      </c>
      <c r="I133" t="s">
        <v>10</v>
      </c>
      <c r="J133" t="b">
        <v>0</v>
      </c>
      <c r="K133" t="s">
        <v>11</v>
      </c>
      <c r="L133">
        <f t="shared" si="28"/>
        <v>1.0119742103376226</v>
      </c>
      <c r="M133">
        <f t="shared" ref="M133:N196" si="31">L133-L132</f>
        <v>-5.9700573754110993</v>
      </c>
      <c r="N133">
        <f t="shared" si="31"/>
        <v>-2.7341683148931706</v>
      </c>
      <c r="O133" t="str">
        <f t="shared" si="25"/>
        <v>sell</v>
      </c>
      <c r="P133">
        <f t="shared" ref="P133:P196" si="32">9*IF((L133-MIN($L:$L))/(MAX($L:$L)-MIN($L:$L))&lt;1/3,0,IF((L133-MIN($L:$L))/(MAX($L:$L)-MIN($L:$L))&lt;2/3,1,2))+3*IF((M133-MIN($M:$M))/(MAX($M:$M)-MIN($M:$M))&lt;1/3,0,IF((M133-MIN($M:$M))/(MAX($M:$M)-MIN($M:$M))&lt;2/3,1,2))+IF((N133-MIN($N:$N))/(MAX($N:$N)-MIN($N:$N))&lt;1/3,0,IF((N133-MIN($N:$N))/(MAX($N:$N)-MIN($N:$N))&lt;2/3,1,2))+1</f>
        <v>14</v>
      </c>
      <c r="Q133" t="str">
        <f>IF($O133="buy",$P133,"")</f>
        <v/>
      </c>
      <c r="R133" t="str">
        <f>IF($O133="hold",$P133,"")</f>
        <v/>
      </c>
      <c r="S133">
        <f>IF($O133="sell",$P133,"")</f>
        <v>14</v>
      </c>
      <c r="T133">
        <f t="shared" ca="1" si="24"/>
        <v>0.88037643482680183</v>
      </c>
      <c r="U133" t="str">
        <f ca="1">IF(T133&lt;VLOOKUP(P133,$Y$2:$AE$82,5),"buy",IF(T133&lt;VLOOKUP(P133,$Y$2:$AE$82,5)+VLOOKUP(P133,$Y$2:$AE$82,6),"hold","sell"))</f>
        <v>buy</v>
      </c>
      <c r="V133" s="2">
        <f t="shared" ca="1" si="29"/>
        <v>249.94626155376594</v>
      </c>
      <c r="W133" s="1">
        <f t="shared" ca="1" si="30"/>
        <v>0</v>
      </c>
      <c r="AC133" s="7"/>
      <c r="AD133" s="7"/>
      <c r="AE133" s="7"/>
      <c r="AQ133" s="7"/>
      <c r="AR133" s="7"/>
      <c r="AS133" s="7"/>
    </row>
    <row r="134" spans="1:45" x14ac:dyDescent="0.25">
      <c r="A134">
        <v>132</v>
      </c>
      <c r="B134" s="8" t="s">
        <v>143</v>
      </c>
      <c r="C134" s="8" t="str">
        <f t="shared" si="26"/>
        <v>2021-04-13 09:30:00</v>
      </c>
      <c r="D134">
        <v>0.40402700000000003</v>
      </c>
      <c r="E134">
        <f t="shared" ca="1" si="27"/>
        <v>7.3972999999999997E-2</v>
      </c>
      <c r="F134">
        <v>7.4911000000000005E-2</v>
      </c>
      <c r="G134">
        <v>7.3268E-2</v>
      </c>
      <c r="H134">
        <v>0</v>
      </c>
      <c r="I134" t="s">
        <v>10</v>
      </c>
      <c r="J134" t="b">
        <v>0</v>
      </c>
      <c r="K134" t="s">
        <v>11</v>
      </c>
      <c r="L134">
        <f t="shared" si="28"/>
        <v>-4.5299942772867157</v>
      </c>
      <c r="M134">
        <f t="shared" si="31"/>
        <v>-5.541968487624338</v>
      </c>
      <c r="N134">
        <f t="shared" si="31"/>
        <v>0.42808888778676124</v>
      </c>
      <c r="O134" t="str">
        <f t="shared" si="25"/>
        <v>hold</v>
      </c>
      <c r="P134">
        <f t="shared" si="32"/>
        <v>14</v>
      </c>
      <c r="Q134" t="str">
        <f>IF($O134="buy",$P134,"")</f>
        <v/>
      </c>
      <c r="R134">
        <f>IF($O134="hold",$P134,"")</f>
        <v>14</v>
      </c>
      <c r="S134" t="str">
        <f>IF($O134="sell",$P134,"")</f>
        <v/>
      </c>
      <c r="T134">
        <f t="shared" ca="1" si="24"/>
        <v>0.81761745205723957</v>
      </c>
      <c r="U134" t="str">
        <f ca="1">IF(T134&lt;VLOOKUP(P134,$Y$2:$AE$82,5),"buy",IF(T134&lt;VLOOKUP(P134,$Y$2:$AE$82,5)+VLOOKUP(P134,$Y$2:$AE$82,6),"hold","sell"))</f>
        <v>buy</v>
      </c>
      <c r="V134" s="2">
        <f t="shared" ca="1" si="29"/>
        <v>249.94626155376594</v>
      </c>
      <c r="W134" s="1">
        <f t="shared" ca="1" si="30"/>
        <v>0</v>
      </c>
      <c r="AC134" s="7"/>
      <c r="AD134" s="7"/>
      <c r="AE134" s="7"/>
      <c r="AQ134" s="7"/>
      <c r="AR134" s="7"/>
      <c r="AS134" s="7"/>
    </row>
    <row r="135" spans="1:45" x14ac:dyDescent="0.25">
      <c r="A135">
        <v>133</v>
      </c>
      <c r="B135" s="8" t="s">
        <v>144</v>
      </c>
      <c r="C135" s="8" t="str">
        <f t="shared" si="26"/>
        <v>2021-04-13 09:35:00</v>
      </c>
      <c r="D135">
        <v>0.40238299999999999</v>
      </c>
      <c r="E135">
        <f t="shared" ca="1" si="27"/>
        <v>7.4661000000000005E-2</v>
      </c>
      <c r="F135">
        <v>7.5266E-2</v>
      </c>
      <c r="G135">
        <v>7.3399000000000006E-2</v>
      </c>
      <c r="H135">
        <v>0</v>
      </c>
      <c r="I135" t="s">
        <v>10</v>
      </c>
      <c r="J135" t="b">
        <v>0</v>
      </c>
      <c r="K135" t="s">
        <v>11</v>
      </c>
      <c r="L135">
        <f t="shared" si="28"/>
        <v>-1.1766699896391375</v>
      </c>
      <c r="M135">
        <f t="shared" si="31"/>
        <v>3.3533242876475784</v>
      </c>
      <c r="N135">
        <f t="shared" si="31"/>
        <v>8.8952927752719155</v>
      </c>
      <c r="O135" t="str">
        <f t="shared" si="25"/>
        <v>buy</v>
      </c>
      <c r="P135">
        <f t="shared" si="32"/>
        <v>14</v>
      </c>
      <c r="Q135">
        <f>IF($O135="buy",$P135,"")</f>
        <v>14</v>
      </c>
      <c r="R135" t="str">
        <f>IF($O135="hold",$P135,"")</f>
        <v/>
      </c>
      <c r="S135" t="str">
        <f>IF($O135="sell",$P135,"")</f>
        <v/>
      </c>
      <c r="T135">
        <f t="shared" ca="1" si="24"/>
        <v>0.1826038660621494</v>
      </c>
      <c r="U135" t="str">
        <f ca="1">IF(T135&lt;VLOOKUP(P135,$Y$2:$AE$82,5),"buy",IF(T135&lt;VLOOKUP(P135,$Y$2:$AE$82,5)+VLOOKUP(P135,$Y$2:$AE$82,6),"hold","sell"))</f>
        <v>buy</v>
      </c>
      <c r="V135" s="2">
        <f t="shared" ca="1" si="29"/>
        <v>249.94626155376594</v>
      </c>
      <c r="W135" s="1">
        <f t="shared" ca="1" si="30"/>
        <v>0</v>
      </c>
      <c r="AC135" s="7"/>
      <c r="AD135" s="7"/>
      <c r="AE135" s="7"/>
      <c r="AQ135" s="7"/>
      <c r="AR135" s="7"/>
      <c r="AS135" s="7"/>
    </row>
    <row r="136" spans="1:45" x14ac:dyDescent="0.25">
      <c r="A136">
        <v>134</v>
      </c>
      <c r="B136" s="8" t="s">
        <v>145</v>
      </c>
      <c r="C136" s="8" t="str">
        <f t="shared" si="26"/>
        <v>2021-04-13 09:40:00</v>
      </c>
      <c r="D136">
        <v>0.41414299999999998</v>
      </c>
      <c r="E136">
        <f t="shared" ca="1" si="27"/>
        <v>7.4531E-2</v>
      </c>
      <c r="F136">
        <v>7.5609999999999997E-2</v>
      </c>
      <c r="G136">
        <v>7.3780999999999999E-2</v>
      </c>
      <c r="H136">
        <v>0</v>
      </c>
      <c r="I136" t="s">
        <v>10</v>
      </c>
      <c r="J136" t="b">
        <v>0</v>
      </c>
      <c r="K136" t="s">
        <v>11</v>
      </c>
      <c r="L136">
        <f t="shared" si="28"/>
        <v>8.1780447721128944</v>
      </c>
      <c r="M136">
        <f t="shared" si="31"/>
        <v>9.3547147617520316</v>
      </c>
      <c r="N136">
        <f t="shared" si="31"/>
        <v>6.0013904741044533</v>
      </c>
      <c r="O136" t="str">
        <f t="shared" si="25"/>
        <v>hold</v>
      </c>
      <c r="P136">
        <f t="shared" si="32"/>
        <v>14</v>
      </c>
      <c r="Q136" t="str">
        <f>IF($O136="buy",$P136,"")</f>
        <v/>
      </c>
      <c r="R136">
        <f>IF($O136="hold",$P136,"")</f>
        <v>14</v>
      </c>
      <c r="S136" t="str">
        <f>IF($O136="sell",$P136,"")</f>
        <v/>
      </c>
      <c r="T136">
        <f t="shared" ca="1" si="24"/>
        <v>0.63551763748422407</v>
      </c>
      <c r="U136" t="str">
        <f ca="1">IF(T136&lt;VLOOKUP(P136,$Y$2:$AE$82,5),"buy",IF(T136&lt;VLOOKUP(P136,$Y$2:$AE$82,5)+VLOOKUP(P136,$Y$2:$AE$82,6),"hold","sell"))</f>
        <v>buy</v>
      </c>
      <c r="V136" s="2">
        <f t="shared" ca="1" si="29"/>
        <v>249.94626155376594</v>
      </c>
      <c r="W136" s="1">
        <f t="shared" ca="1" si="30"/>
        <v>0</v>
      </c>
      <c r="AC136" s="7"/>
      <c r="AD136" s="7"/>
      <c r="AE136" s="7"/>
      <c r="AQ136" s="7"/>
      <c r="AR136" s="7"/>
      <c r="AS136" s="7"/>
    </row>
    <row r="137" spans="1:45" x14ac:dyDescent="0.25">
      <c r="A137">
        <v>135</v>
      </c>
      <c r="B137" s="8" t="s">
        <v>146</v>
      </c>
      <c r="C137" s="8" t="str">
        <f t="shared" si="26"/>
        <v>2021-04-13 09:45:00</v>
      </c>
      <c r="D137">
        <v>0.41902</v>
      </c>
      <c r="E137">
        <f t="shared" ca="1" si="27"/>
        <v>7.4131000000000002E-2</v>
      </c>
      <c r="F137">
        <v>7.5457999999999997E-2</v>
      </c>
      <c r="G137">
        <v>7.356E-2</v>
      </c>
      <c r="H137">
        <v>0</v>
      </c>
      <c r="I137" t="s">
        <v>10</v>
      </c>
      <c r="J137" t="b">
        <v>0</v>
      </c>
      <c r="K137" t="s">
        <v>11</v>
      </c>
      <c r="L137">
        <f t="shared" si="28"/>
        <v>3.3520500246005422</v>
      </c>
      <c r="M137">
        <f t="shared" si="31"/>
        <v>-4.8259947475123521</v>
      </c>
      <c r="N137">
        <f t="shared" si="31"/>
        <v>-14.180709509264384</v>
      </c>
      <c r="O137" t="str">
        <f t="shared" si="25"/>
        <v>sell</v>
      </c>
      <c r="P137">
        <f t="shared" si="32"/>
        <v>14</v>
      </c>
      <c r="Q137" t="str">
        <f>IF($O137="buy",$P137,"")</f>
        <v/>
      </c>
      <c r="R137" t="str">
        <f>IF($O137="hold",$P137,"")</f>
        <v/>
      </c>
      <c r="S137">
        <f>IF($O137="sell",$P137,"")</f>
        <v>14</v>
      </c>
      <c r="T137">
        <f t="shared" ca="1" si="24"/>
        <v>0.40823023698112837</v>
      </c>
      <c r="U137" t="str">
        <f ca="1">IF(T137&lt;VLOOKUP(P137,$Y$2:$AE$82,5),"buy",IF(T137&lt;VLOOKUP(P137,$Y$2:$AE$82,5)+VLOOKUP(P137,$Y$2:$AE$82,6),"hold","sell"))</f>
        <v>buy</v>
      </c>
      <c r="V137" s="2">
        <f t="shared" ca="1" si="29"/>
        <v>249.94626155376594</v>
      </c>
      <c r="W137" s="1">
        <f t="shared" ca="1" si="30"/>
        <v>0</v>
      </c>
      <c r="AC137" s="7"/>
      <c r="AD137" s="7"/>
      <c r="AE137" s="7"/>
      <c r="AQ137" s="7"/>
      <c r="AR137" s="7"/>
      <c r="AS137" s="7"/>
    </row>
    <row r="138" spans="1:45" x14ac:dyDescent="0.25">
      <c r="A138">
        <v>136</v>
      </c>
      <c r="B138" s="8" t="s">
        <v>147</v>
      </c>
      <c r="C138" s="8" t="str">
        <f t="shared" si="26"/>
        <v>2021-04-13 09:50:00</v>
      </c>
      <c r="D138">
        <v>0.41028900000000001</v>
      </c>
      <c r="E138">
        <f t="shared" ca="1" si="27"/>
        <v>7.4524000000000007E-2</v>
      </c>
      <c r="F138">
        <v>7.5498999999999997E-2</v>
      </c>
      <c r="G138">
        <v>7.3593000000000006E-2</v>
      </c>
      <c r="H138">
        <v>0</v>
      </c>
      <c r="I138" t="s">
        <v>10</v>
      </c>
      <c r="J138" t="b">
        <v>0</v>
      </c>
      <c r="K138" t="s">
        <v>11</v>
      </c>
      <c r="L138">
        <f t="shared" si="28"/>
        <v>-6.1286751590752697</v>
      </c>
      <c r="M138">
        <f t="shared" si="31"/>
        <v>-9.480725183675812</v>
      </c>
      <c r="N138">
        <f t="shared" si="31"/>
        <v>-4.6547304361634598</v>
      </c>
      <c r="O138" t="str">
        <f t="shared" si="25"/>
        <v>buy</v>
      </c>
      <c r="P138">
        <f t="shared" si="32"/>
        <v>14</v>
      </c>
      <c r="Q138">
        <f>IF($O138="buy",$P138,"")</f>
        <v>14</v>
      </c>
      <c r="R138" t="str">
        <f>IF($O138="hold",$P138,"")</f>
        <v/>
      </c>
      <c r="S138" t="str">
        <f>IF($O138="sell",$P138,"")</f>
        <v/>
      </c>
      <c r="T138">
        <f t="shared" ca="1" si="24"/>
        <v>0.31480082470017656</v>
      </c>
      <c r="U138" t="str">
        <f ca="1">IF(T138&lt;VLOOKUP(P138,$Y$2:$AE$82,5),"buy",IF(T138&lt;VLOOKUP(P138,$Y$2:$AE$82,5)+VLOOKUP(P138,$Y$2:$AE$82,6),"hold","sell"))</f>
        <v>buy</v>
      </c>
      <c r="V138" s="2">
        <f t="shared" ca="1" si="29"/>
        <v>249.94626155376594</v>
      </c>
      <c r="W138" s="1">
        <f t="shared" ca="1" si="30"/>
        <v>0</v>
      </c>
      <c r="AC138" s="7"/>
      <c r="AD138" s="7"/>
      <c r="AE138" s="7"/>
      <c r="AQ138" s="7"/>
      <c r="AR138" s="7"/>
      <c r="AS138" s="7"/>
    </row>
    <row r="139" spans="1:45" x14ac:dyDescent="0.25">
      <c r="A139">
        <v>137</v>
      </c>
      <c r="B139" s="8" t="s">
        <v>148</v>
      </c>
      <c r="C139" s="8" t="str">
        <f t="shared" si="26"/>
        <v>2021-04-13 09:55:00</v>
      </c>
      <c r="D139">
        <v>0.42679499999999998</v>
      </c>
      <c r="E139">
        <f t="shared" ca="1" si="27"/>
        <v>7.4175000000000005E-2</v>
      </c>
      <c r="F139">
        <v>7.5334999999999999E-2</v>
      </c>
      <c r="G139">
        <v>7.3567999999999995E-2</v>
      </c>
      <c r="H139">
        <v>0</v>
      </c>
      <c r="I139" t="s">
        <v>10</v>
      </c>
      <c r="J139" t="b">
        <v>0</v>
      </c>
      <c r="K139" t="s">
        <v>11</v>
      </c>
      <c r="L139">
        <f t="shared" si="28"/>
        <v>11.138199825363284</v>
      </c>
      <c r="M139">
        <f t="shared" si="31"/>
        <v>17.266874984438552</v>
      </c>
      <c r="N139">
        <f t="shared" si="31"/>
        <v>26.747600168114364</v>
      </c>
      <c r="O139" t="str">
        <f t="shared" si="25"/>
        <v>sell</v>
      </c>
      <c r="P139">
        <f t="shared" si="32"/>
        <v>23</v>
      </c>
      <c r="Q139" t="str">
        <f>IF($O139="buy",$P139,"")</f>
        <v/>
      </c>
      <c r="R139" t="str">
        <f>IF($O139="hold",$P139,"")</f>
        <v/>
      </c>
      <c r="S139">
        <f>IF($O139="sell",$P139,"")</f>
        <v>23</v>
      </c>
      <c r="T139">
        <f t="shared" ca="1" si="24"/>
        <v>0.8039005861655113</v>
      </c>
      <c r="U139" t="str">
        <f ca="1">IF(T139&lt;VLOOKUP(P139,$Y$2:$AE$82,5),"buy",IF(T139&lt;VLOOKUP(P139,$Y$2:$AE$82,5)+VLOOKUP(P139,$Y$2:$AE$82,6),"hold","sell"))</f>
        <v>buy</v>
      </c>
      <c r="V139" s="2">
        <f t="shared" ca="1" si="29"/>
        <v>249.94626155376594</v>
      </c>
      <c r="W139" s="1">
        <f t="shared" ca="1" si="30"/>
        <v>0</v>
      </c>
      <c r="AC139" s="7"/>
      <c r="AD139" s="7"/>
      <c r="AE139" s="7"/>
      <c r="AQ139" s="7"/>
      <c r="AR139" s="7"/>
      <c r="AS139" s="7"/>
    </row>
    <row r="140" spans="1:45" x14ac:dyDescent="0.25">
      <c r="A140">
        <v>138</v>
      </c>
      <c r="B140" s="8" t="s">
        <v>149</v>
      </c>
      <c r="C140" s="8" t="str">
        <f t="shared" si="26"/>
        <v>2021-04-13 10:00:00</v>
      </c>
      <c r="D140">
        <v>0.425979</v>
      </c>
      <c r="E140">
        <f t="shared" ca="1" si="27"/>
        <v>7.5083999999999998E-2</v>
      </c>
      <c r="F140">
        <v>7.5358999999999995E-2</v>
      </c>
      <c r="G140">
        <v>7.3706999999999995E-2</v>
      </c>
      <c r="H140">
        <v>0</v>
      </c>
      <c r="I140" t="s">
        <v>10</v>
      </c>
      <c r="J140" t="b">
        <v>0</v>
      </c>
      <c r="K140" t="s">
        <v>11</v>
      </c>
      <c r="L140">
        <f t="shared" si="28"/>
        <v>-0.55168916828966563</v>
      </c>
      <c r="M140">
        <f t="shared" si="31"/>
        <v>-11.68988899365295</v>
      </c>
      <c r="N140">
        <f t="shared" si="31"/>
        <v>-28.956763978091502</v>
      </c>
      <c r="O140" t="str">
        <f t="shared" si="25"/>
        <v>buy</v>
      </c>
      <c r="P140">
        <f t="shared" si="32"/>
        <v>14</v>
      </c>
      <c r="Q140">
        <f>IF($O140="buy",$P140,"")</f>
        <v>14</v>
      </c>
      <c r="R140" t="str">
        <f>IF($O140="hold",$P140,"")</f>
        <v/>
      </c>
      <c r="S140" t="str">
        <f>IF($O140="sell",$P140,"")</f>
        <v/>
      </c>
      <c r="T140">
        <f t="shared" ca="1" si="24"/>
        <v>0.82141791435384093</v>
      </c>
      <c r="U140" t="str">
        <f ca="1">IF(T140&lt;VLOOKUP(P140,$Y$2:$AE$82,5),"buy",IF(T140&lt;VLOOKUP(P140,$Y$2:$AE$82,5)+VLOOKUP(P140,$Y$2:$AE$82,6),"hold","sell"))</f>
        <v>buy</v>
      </c>
      <c r="V140" s="2">
        <f t="shared" ca="1" si="29"/>
        <v>249.94626155376594</v>
      </c>
      <c r="W140" s="1">
        <f t="shared" ca="1" si="30"/>
        <v>0</v>
      </c>
      <c r="AC140" s="7"/>
      <c r="AD140" s="7"/>
      <c r="AE140" s="7"/>
      <c r="AQ140" s="7"/>
      <c r="AR140" s="7"/>
      <c r="AS140" s="7"/>
    </row>
    <row r="141" spans="1:45" x14ac:dyDescent="0.25">
      <c r="A141">
        <v>139</v>
      </c>
      <c r="B141" s="8" t="s">
        <v>150</v>
      </c>
      <c r="C141" s="8" t="str">
        <f t="shared" si="26"/>
        <v>2021-04-13 10:05:00</v>
      </c>
      <c r="D141">
        <v>0.42884</v>
      </c>
      <c r="E141">
        <f t="shared" ca="1" si="27"/>
        <v>7.4493000000000004E-2</v>
      </c>
      <c r="F141">
        <v>7.5300000000000006E-2</v>
      </c>
      <c r="G141">
        <v>7.3760000000000006E-2</v>
      </c>
      <c r="H141">
        <v>0</v>
      </c>
      <c r="I141" t="s">
        <v>10</v>
      </c>
      <c r="J141" t="b">
        <v>0</v>
      </c>
      <c r="K141" t="s">
        <v>11</v>
      </c>
      <c r="L141">
        <f t="shared" si="28"/>
        <v>1.9213879279936006</v>
      </c>
      <c r="M141">
        <f t="shared" si="31"/>
        <v>2.4730770962832662</v>
      </c>
      <c r="N141">
        <f t="shared" si="31"/>
        <v>14.162966089936216</v>
      </c>
      <c r="O141" t="str">
        <f t="shared" si="25"/>
        <v>sell</v>
      </c>
      <c r="P141">
        <f t="shared" si="32"/>
        <v>14</v>
      </c>
      <c r="Q141" t="str">
        <f>IF($O141="buy",$P141,"")</f>
        <v/>
      </c>
      <c r="R141" t="str">
        <f>IF($O141="hold",$P141,"")</f>
        <v/>
      </c>
      <c r="S141">
        <f>IF($O141="sell",$P141,"")</f>
        <v>14</v>
      </c>
      <c r="T141">
        <f t="shared" ca="1" si="24"/>
        <v>0.55105423033567758</v>
      </c>
      <c r="U141" t="str">
        <f ca="1">IF(T141&lt;VLOOKUP(P141,$Y$2:$AE$82,5),"buy",IF(T141&lt;VLOOKUP(P141,$Y$2:$AE$82,5)+VLOOKUP(P141,$Y$2:$AE$82,6),"hold","sell"))</f>
        <v>buy</v>
      </c>
      <c r="V141" s="2">
        <f t="shared" ca="1" si="29"/>
        <v>249.94626155376594</v>
      </c>
      <c r="W141" s="1">
        <f t="shared" ca="1" si="30"/>
        <v>0</v>
      </c>
      <c r="AC141" s="7"/>
      <c r="AD141" s="7"/>
      <c r="AE141" s="7"/>
      <c r="AQ141" s="7"/>
      <c r="AR141" s="7"/>
      <c r="AS141" s="7"/>
    </row>
    <row r="142" spans="1:45" x14ac:dyDescent="0.25">
      <c r="A142">
        <v>140</v>
      </c>
      <c r="B142" s="8" t="s">
        <v>151</v>
      </c>
      <c r="C142" s="8" t="str">
        <f t="shared" si="26"/>
        <v>2021-04-13 10:10:00</v>
      </c>
      <c r="D142">
        <v>0.41837800000000003</v>
      </c>
      <c r="E142">
        <f t="shared" ca="1" si="27"/>
        <v>7.4873999999999996E-2</v>
      </c>
      <c r="F142">
        <v>7.5395000000000004E-2</v>
      </c>
      <c r="G142">
        <v>7.3672000000000001E-2</v>
      </c>
      <c r="H142">
        <v>0</v>
      </c>
      <c r="I142" t="s">
        <v>10</v>
      </c>
      <c r="J142" t="b">
        <v>0</v>
      </c>
      <c r="K142" t="s">
        <v>11</v>
      </c>
      <c r="L142">
        <f t="shared" si="28"/>
        <v>-7.201755357131872</v>
      </c>
      <c r="M142">
        <f t="shared" si="31"/>
        <v>-9.1231432851254723</v>
      </c>
      <c r="N142">
        <f t="shared" si="31"/>
        <v>-11.596220381408738</v>
      </c>
      <c r="O142" t="str">
        <f t="shared" si="25"/>
        <v>buy</v>
      </c>
      <c r="P142">
        <f t="shared" si="32"/>
        <v>14</v>
      </c>
      <c r="Q142">
        <f>IF($O142="buy",$P142,"")</f>
        <v>14</v>
      </c>
      <c r="R142" t="str">
        <f>IF($O142="hold",$P142,"")</f>
        <v/>
      </c>
      <c r="S142" t="str">
        <f>IF($O142="sell",$P142,"")</f>
        <v/>
      </c>
      <c r="T142">
        <f t="shared" ca="1" si="24"/>
        <v>0.2319002163651791</v>
      </c>
      <c r="U142" t="str">
        <f ca="1">IF(T142&lt;VLOOKUP(P142,$Y$2:$AE$82,5),"buy",IF(T142&lt;VLOOKUP(P142,$Y$2:$AE$82,5)+VLOOKUP(P142,$Y$2:$AE$82,6),"hold","sell"))</f>
        <v>buy</v>
      </c>
      <c r="V142" s="2">
        <f t="shared" ca="1" si="29"/>
        <v>249.94626155376594</v>
      </c>
      <c r="W142" s="1">
        <f t="shared" ca="1" si="30"/>
        <v>0</v>
      </c>
      <c r="AC142" s="7"/>
      <c r="AD142" s="7"/>
      <c r="AE142" s="7"/>
      <c r="AQ142" s="7"/>
      <c r="AR142" s="7"/>
      <c r="AS142" s="7"/>
    </row>
    <row r="143" spans="1:45" x14ac:dyDescent="0.25">
      <c r="A143">
        <v>141</v>
      </c>
      <c r="B143" s="8" t="s">
        <v>152</v>
      </c>
      <c r="C143" s="8" t="str">
        <f t="shared" si="26"/>
        <v>2021-04-13 10:15:00</v>
      </c>
      <c r="D143">
        <v>0.42029300000000003</v>
      </c>
      <c r="E143">
        <f t="shared" ca="1" si="27"/>
        <v>7.4718999999999994E-2</v>
      </c>
      <c r="F143">
        <v>7.5274999999999995E-2</v>
      </c>
      <c r="G143">
        <v>7.3875999999999997E-2</v>
      </c>
      <c r="H143">
        <v>0</v>
      </c>
      <c r="I143" t="s">
        <v>10</v>
      </c>
      <c r="J143" t="b">
        <v>0</v>
      </c>
      <c r="K143" t="s">
        <v>11</v>
      </c>
      <c r="L143">
        <f t="shared" si="28"/>
        <v>1.3122274207706202</v>
      </c>
      <c r="M143">
        <f t="shared" si="31"/>
        <v>8.5139827779024913</v>
      </c>
      <c r="N143">
        <f t="shared" si="31"/>
        <v>17.637126063027964</v>
      </c>
      <c r="O143" t="str">
        <f t="shared" si="25"/>
        <v>sell</v>
      </c>
      <c r="P143">
        <f t="shared" si="32"/>
        <v>14</v>
      </c>
      <c r="Q143" t="str">
        <f>IF($O143="buy",$P143,"")</f>
        <v/>
      </c>
      <c r="R143" t="str">
        <f>IF($O143="hold",$P143,"")</f>
        <v/>
      </c>
      <c r="S143">
        <f>IF($O143="sell",$P143,"")</f>
        <v>14</v>
      </c>
      <c r="T143">
        <f t="shared" ca="1" si="24"/>
        <v>0.4150275157454637</v>
      </c>
      <c r="U143" t="str">
        <f ca="1">IF(T143&lt;VLOOKUP(P143,$Y$2:$AE$82,5),"buy",IF(T143&lt;VLOOKUP(P143,$Y$2:$AE$82,5)+VLOOKUP(P143,$Y$2:$AE$82,6),"hold","sell"))</f>
        <v>buy</v>
      </c>
      <c r="V143" s="2">
        <f t="shared" ca="1" si="29"/>
        <v>249.94626155376594</v>
      </c>
      <c r="W143" s="1">
        <f t="shared" ca="1" si="30"/>
        <v>0</v>
      </c>
      <c r="AC143" s="7"/>
      <c r="AD143" s="7"/>
      <c r="AE143" s="7"/>
      <c r="AQ143" s="7"/>
      <c r="AR143" s="7"/>
      <c r="AS143" s="7"/>
    </row>
    <row r="144" spans="1:45" x14ac:dyDescent="0.25">
      <c r="A144">
        <v>142</v>
      </c>
      <c r="B144" s="8" t="s">
        <v>153</v>
      </c>
      <c r="C144" s="8" t="str">
        <f t="shared" si="26"/>
        <v>2021-04-13 10:20:00</v>
      </c>
      <c r="D144">
        <v>0.41175299999999998</v>
      </c>
      <c r="E144">
        <f t="shared" ca="1" si="27"/>
        <v>7.4519000000000002E-2</v>
      </c>
      <c r="F144">
        <v>7.5788999999999995E-2</v>
      </c>
      <c r="G144">
        <v>7.3760000000000006E-2</v>
      </c>
      <c r="H144">
        <v>0</v>
      </c>
      <c r="I144" t="s">
        <v>10</v>
      </c>
      <c r="J144" t="b">
        <v>0</v>
      </c>
      <c r="K144" t="s">
        <v>11</v>
      </c>
      <c r="L144">
        <f t="shared" si="28"/>
        <v>-5.9732898176591798</v>
      </c>
      <c r="M144">
        <f t="shared" si="31"/>
        <v>-7.2855172384297999</v>
      </c>
      <c r="N144">
        <f t="shared" si="31"/>
        <v>-15.799500016332292</v>
      </c>
      <c r="O144" t="str">
        <f t="shared" si="25"/>
        <v>hold</v>
      </c>
      <c r="P144">
        <f t="shared" si="32"/>
        <v>14</v>
      </c>
      <c r="Q144" t="str">
        <f>IF($O144="buy",$P144,"")</f>
        <v/>
      </c>
      <c r="R144">
        <f>IF($O144="hold",$P144,"")</f>
        <v>14</v>
      </c>
      <c r="S144" t="str">
        <f>IF($O144="sell",$P144,"")</f>
        <v/>
      </c>
      <c r="T144">
        <f t="shared" ca="1" si="24"/>
        <v>0.28779525312835474</v>
      </c>
      <c r="U144" t="str">
        <f ca="1">IF(T144&lt;VLOOKUP(P144,$Y$2:$AE$82,5),"buy",IF(T144&lt;VLOOKUP(P144,$Y$2:$AE$82,5)+VLOOKUP(P144,$Y$2:$AE$82,6),"hold","sell"))</f>
        <v>buy</v>
      </c>
      <c r="V144" s="2">
        <f t="shared" ca="1" si="29"/>
        <v>249.94626155376594</v>
      </c>
      <c r="W144" s="1">
        <f t="shared" ca="1" si="30"/>
        <v>0</v>
      </c>
      <c r="AC144" s="7"/>
      <c r="AD144" s="7"/>
      <c r="AE144" s="7"/>
      <c r="AQ144" s="7"/>
      <c r="AR144" s="7"/>
      <c r="AS144" s="7"/>
    </row>
    <row r="145" spans="1:45" x14ac:dyDescent="0.25">
      <c r="A145">
        <v>143</v>
      </c>
      <c r="B145" s="8" t="s">
        <v>154</v>
      </c>
      <c r="C145" s="8" t="str">
        <f t="shared" si="26"/>
        <v>2021-04-13 10:25:00</v>
      </c>
      <c r="D145">
        <v>0.40650399999999998</v>
      </c>
      <c r="E145">
        <f t="shared" ca="1" si="27"/>
        <v>7.4937000000000004E-2</v>
      </c>
      <c r="F145">
        <v>7.6969999999999997E-2</v>
      </c>
      <c r="G145">
        <v>7.4057999999999999E-2</v>
      </c>
      <c r="H145">
        <v>0</v>
      </c>
      <c r="I145" t="s">
        <v>10</v>
      </c>
      <c r="J145" t="b">
        <v>0</v>
      </c>
      <c r="K145" t="s">
        <v>11</v>
      </c>
      <c r="L145">
        <f t="shared" si="28"/>
        <v>-3.7188121106806737</v>
      </c>
      <c r="M145">
        <f t="shared" si="31"/>
        <v>2.254477706978506</v>
      </c>
      <c r="N145">
        <f t="shared" si="31"/>
        <v>9.5399949454083064</v>
      </c>
      <c r="O145" t="str">
        <f t="shared" si="25"/>
        <v>hold</v>
      </c>
      <c r="P145">
        <f t="shared" si="32"/>
        <v>14</v>
      </c>
      <c r="Q145" t="str">
        <f>IF($O145="buy",$P145,"")</f>
        <v/>
      </c>
      <c r="R145">
        <f>IF($O145="hold",$P145,"")</f>
        <v>14</v>
      </c>
      <c r="S145" t="str">
        <f>IF($O145="sell",$P145,"")</f>
        <v/>
      </c>
      <c r="T145">
        <f t="shared" ca="1" si="24"/>
        <v>0.81201736456455609</v>
      </c>
      <c r="U145" t="str">
        <f ca="1">IF(T145&lt;VLOOKUP(P145,$Y$2:$AE$82,5),"buy",IF(T145&lt;VLOOKUP(P145,$Y$2:$AE$82,5)+VLOOKUP(P145,$Y$2:$AE$82,6),"hold","sell"))</f>
        <v>buy</v>
      </c>
      <c r="V145" s="2">
        <f t="shared" ca="1" si="29"/>
        <v>249.94626155376594</v>
      </c>
      <c r="W145" s="1">
        <f t="shared" ca="1" si="30"/>
        <v>0</v>
      </c>
      <c r="AC145" s="7"/>
      <c r="AD145" s="7"/>
      <c r="AE145" s="7"/>
      <c r="AQ145" s="7"/>
      <c r="AR145" s="7"/>
      <c r="AS145" s="7"/>
    </row>
    <row r="146" spans="1:45" x14ac:dyDescent="0.25">
      <c r="A146">
        <v>144</v>
      </c>
      <c r="B146" s="8" t="s">
        <v>155</v>
      </c>
      <c r="C146" s="8" t="str">
        <f t="shared" si="26"/>
        <v>2021-04-13 10:30:00</v>
      </c>
      <c r="D146">
        <v>0.40411799999999998</v>
      </c>
      <c r="E146">
        <f t="shared" ca="1" si="27"/>
        <v>7.5925000000000006E-2</v>
      </c>
      <c r="F146">
        <v>7.7055999999999999E-2</v>
      </c>
      <c r="G146">
        <v>7.5075000000000003E-2</v>
      </c>
      <c r="H146">
        <v>0</v>
      </c>
      <c r="I146" t="s">
        <v>10</v>
      </c>
      <c r="J146" t="b">
        <v>0</v>
      </c>
      <c r="K146" t="s">
        <v>11</v>
      </c>
      <c r="L146">
        <f t="shared" si="28"/>
        <v>-1.7004142370297164</v>
      </c>
      <c r="M146">
        <f t="shared" si="31"/>
        <v>2.0183978736509571</v>
      </c>
      <c r="N146">
        <f t="shared" si="31"/>
        <v>-0.23607983332754889</v>
      </c>
      <c r="O146" t="str">
        <f t="shared" si="25"/>
        <v>hold</v>
      </c>
      <c r="P146">
        <f t="shared" si="32"/>
        <v>14</v>
      </c>
      <c r="Q146" t="str">
        <f>IF($O146="buy",$P146,"")</f>
        <v/>
      </c>
      <c r="R146">
        <f>IF($O146="hold",$P146,"")</f>
        <v>14</v>
      </c>
      <c r="S146" t="str">
        <f>IF($O146="sell",$P146,"")</f>
        <v/>
      </c>
      <c r="T146">
        <f t="shared" ca="1" si="24"/>
        <v>0.62950437362191214</v>
      </c>
      <c r="U146" t="str">
        <f ca="1">IF(T146&lt;VLOOKUP(P146,$Y$2:$AE$82,5),"buy",IF(T146&lt;VLOOKUP(P146,$Y$2:$AE$82,5)+VLOOKUP(P146,$Y$2:$AE$82,6),"hold","sell"))</f>
        <v>buy</v>
      </c>
      <c r="V146" s="2">
        <f t="shared" ca="1" si="29"/>
        <v>249.94626155376594</v>
      </c>
      <c r="W146" s="1">
        <f t="shared" ca="1" si="30"/>
        <v>0</v>
      </c>
      <c r="AC146" s="7"/>
      <c r="AD146" s="7"/>
      <c r="AE146" s="7"/>
      <c r="AQ146" s="7"/>
      <c r="AR146" s="7"/>
      <c r="AS146" s="7"/>
    </row>
    <row r="147" spans="1:45" x14ac:dyDescent="0.25">
      <c r="A147">
        <v>145</v>
      </c>
      <c r="B147" s="8" t="s">
        <v>156</v>
      </c>
      <c r="C147" s="8" t="str">
        <f t="shared" si="26"/>
        <v>2021-04-13 10:35:00</v>
      </c>
      <c r="D147">
        <v>0.40090500000000001</v>
      </c>
      <c r="E147">
        <f t="shared" ca="1" si="27"/>
        <v>7.5786000000000006E-2</v>
      </c>
      <c r="F147">
        <v>7.7843999999999997E-2</v>
      </c>
      <c r="G147">
        <v>7.4930999999999998E-2</v>
      </c>
      <c r="H147">
        <v>0</v>
      </c>
      <c r="I147" t="s">
        <v>10</v>
      </c>
      <c r="J147" t="b">
        <v>0</v>
      </c>
      <c r="K147" t="s">
        <v>11</v>
      </c>
      <c r="L147">
        <f t="shared" si="28"/>
        <v>-2.3081378402908017</v>
      </c>
      <c r="M147">
        <f t="shared" si="31"/>
        <v>-0.60772360326108532</v>
      </c>
      <c r="N147">
        <f t="shared" si="31"/>
        <v>-2.6261214769120427</v>
      </c>
      <c r="O147" t="str">
        <f t="shared" si="25"/>
        <v>hold</v>
      </c>
      <c r="P147">
        <f t="shared" si="32"/>
        <v>14</v>
      </c>
      <c r="Q147" t="str">
        <f>IF($O147="buy",$P147,"")</f>
        <v/>
      </c>
      <c r="R147">
        <f>IF($O147="hold",$P147,"")</f>
        <v>14</v>
      </c>
      <c r="S147" t="str">
        <f>IF($O147="sell",$P147,"")</f>
        <v/>
      </c>
      <c r="T147">
        <f t="shared" ca="1" si="24"/>
        <v>0.71248159807456968</v>
      </c>
      <c r="U147" t="str">
        <f ca="1">IF(T147&lt;VLOOKUP(P147,$Y$2:$AE$82,5),"buy",IF(T147&lt;VLOOKUP(P147,$Y$2:$AE$82,5)+VLOOKUP(P147,$Y$2:$AE$82,6),"hold","sell"))</f>
        <v>buy</v>
      </c>
      <c r="V147" s="2">
        <f t="shared" ca="1" si="29"/>
        <v>249.94626155376594</v>
      </c>
      <c r="W147" s="1">
        <f t="shared" ca="1" si="30"/>
        <v>0</v>
      </c>
      <c r="AC147" s="7"/>
      <c r="AD147" s="7"/>
      <c r="AE147" s="7"/>
      <c r="AQ147" s="7"/>
      <c r="AR147" s="7"/>
      <c r="AS147" s="7"/>
    </row>
    <row r="148" spans="1:45" x14ac:dyDescent="0.25">
      <c r="A148">
        <v>146</v>
      </c>
      <c r="B148" s="8" t="s">
        <v>157</v>
      </c>
      <c r="C148" s="8" t="str">
        <f t="shared" si="26"/>
        <v>2021-04-13 10:40:00</v>
      </c>
      <c r="D148">
        <v>0.39755099999999999</v>
      </c>
      <c r="E148">
        <f t="shared" ca="1" si="27"/>
        <v>7.6199000000000003E-2</v>
      </c>
      <c r="F148">
        <v>7.9092999999999997E-2</v>
      </c>
      <c r="G148">
        <v>7.5745999999999994E-2</v>
      </c>
      <c r="H148">
        <v>0</v>
      </c>
      <c r="I148" t="s">
        <v>10</v>
      </c>
      <c r="J148" t="b">
        <v>0</v>
      </c>
      <c r="K148" t="s">
        <v>11</v>
      </c>
      <c r="L148">
        <f t="shared" si="28"/>
        <v>-2.4297561793970854</v>
      </c>
      <c r="M148">
        <f t="shared" si="31"/>
        <v>-0.12161833910628372</v>
      </c>
      <c r="N148">
        <f t="shared" si="31"/>
        <v>0.4861052641548016</v>
      </c>
      <c r="O148" t="str">
        <f t="shared" si="25"/>
        <v>hold</v>
      </c>
      <c r="P148">
        <f t="shared" si="32"/>
        <v>14</v>
      </c>
      <c r="Q148" t="str">
        <f>IF($O148="buy",$P148,"")</f>
        <v/>
      </c>
      <c r="R148">
        <f>IF($O148="hold",$P148,"")</f>
        <v>14</v>
      </c>
      <c r="S148" t="str">
        <f>IF($O148="sell",$P148,"")</f>
        <v/>
      </c>
      <c r="T148">
        <f t="shared" ca="1" si="24"/>
        <v>0.60099535487872957</v>
      </c>
      <c r="U148" t="str">
        <f ca="1">IF(T148&lt;VLOOKUP(P148,$Y$2:$AE$82,5),"buy",IF(T148&lt;VLOOKUP(P148,$Y$2:$AE$82,5)+VLOOKUP(P148,$Y$2:$AE$82,6),"hold","sell"))</f>
        <v>buy</v>
      </c>
      <c r="V148" s="2">
        <f t="shared" ca="1" si="29"/>
        <v>249.94626155376594</v>
      </c>
      <c r="W148" s="1">
        <f t="shared" ca="1" si="30"/>
        <v>0</v>
      </c>
      <c r="AC148" s="7"/>
      <c r="AD148" s="7"/>
      <c r="AE148" s="7"/>
      <c r="AQ148" s="7"/>
      <c r="AR148" s="7"/>
      <c r="AS148" s="7"/>
    </row>
    <row r="149" spans="1:45" x14ac:dyDescent="0.25">
      <c r="A149">
        <v>147</v>
      </c>
      <c r="B149" s="8" t="s">
        <v>158</v>
      </c>
      <c r="C149" s="8" t="str">
        <f t="shared" si="26"/>
        <v>2021-04-13 10:45:00</v>
      </c>
      <c r="D149">
        <v>0.39721800000000002</v>
      </c>
      <c r="E149">
        <f t="shared" ca="1" si="27"/>
        <v>7.8241000000000005E-2</v>
      </c>
      <c r="F149">
        <v>7.9265000000000002E-2</v>
      </c>
      <c r="G149">
        <v>7.5851000000000002E-2</v>
      </c>
      <c r="H149">
        <v>0</v>
      </c>
      <c r="I149" t="s">
        <v>10</v>
      </c>
      <c r="J149" t="b">
        <v>0</v>
      </c>
      <c r="K149" t="s">
        <v>11</v>
      </c>
      <c r="L149">
        <f t="shared" si="28"/>
        <v>-0.24143920992832538</v>
      </c>
      <c r="M149">
        <f t="shared" si="31"/>
        <v>2.1883169694687599</v>
      </c>
      <c r="N149">
        <f t="shared" si="31"/>
        <v>2.3099353085750436</v>
      </c>
      <c r="O149" t="str">
        <f t="shared" si="25"/>
        <v>buy</v>
      </c>
      <c r="P149">
        <f t="shared" si="32"/>
        <v>14</v>
      </c>
      <c r="Q149">
        <f>IF($O149="buy",$P149,"")</f>
        <v>14</v>
      </c>
      <c r="R149" t="str">
        <f>IF($O149="hold",$P149,"")</f>
        <v/>
      </c>
      <c r="S149" t="str">
        <f>IF($O149="sell",$P149,"")</f>
        <v/>
      </c>
      <c r="T149">
        <f t="shared" ca="1" si="24"/>
        <v>0.50336042422467653</v>
      </c>
      <c r="U149" t="str">
        <f ca="1">IF(T149&lt;VLOOKUP(P149,$Y$2:$AE$82,5),"buy",IF(T149&lt;VLOOKUP(P149,$Y$2:$AE$82,5)+VLOOKUP(P149,$Y$2:$AE$82,6),"hold","sell"))</f>
        <v>buy</v>
      </c>
      <c r="V149" s="2">
        <f t="shared" ca="1" si="29"/>
        <v>249.94626155376594</v>
      </c>
      <c r="W149" s="1">
        <f t="shared" ca="1" si="30"/>
        <v>0</v>
      </c>
      <c r="AC149" s="7"/>
      <c r="AD149" s="7"/>
      <c r="AE149" s="7"/>
      <c r="AQ149" s="7"/>
      <c r="AR149" s="7"/>
      <c r="AS149" s="7"/>
    </row>
    <row r="150" spans="1:45" x14ac:dyDescent="0.25">
      <c r="A150">
        <v>148</v>
      </c>
      <c r="B150" s="8" t="s">
        <v>159</v>
      </c>
      <c r="C150" s="8" t="str">
        <f t="shared" si="26"/>
        <v>2021-04-13 10:50:00</v>
      </c>
      <c r="D150">
        <v>0.407412</v>
      </c>
      <c r="E150">
        <f t="shared" ca="1" si="27"/>
        <v>7.8461000000000003E-2</v>
      </c>
      <c r="F150">
        <v>7.9212000000000005E-2</v>
      </c>
      <c r="G150">
        <v>7.6331999999999997E-2</v>
      </c>
      <c r="H150">
        <v>0</v>
      </c>
      <c r="I150" t="s">
        <v>10</v>
      </c>
      <c r="J150" t="b">
        <v>0</v>
      </c>
      <c r="K150" t="s">
        <v>11</v>
      </c>
      <c r="L150">
        <f t="shared" si="28"/>
        <v>7.2061500313741123</v>
      </c>
      <c r="M150">
        <f t="shared" si="31"/>
        <v>7.4475892413024374</v>
      </c>
      <c r="N150">
        <f t="shared" si="31"/>
        <v>5.2592722718336775</v>
      </c>
      <c r="O150" t="str">
        <f t="shared" si="25"/>
        <v>sell</v>
      </c>
      <c r="P150">
        <f t="shared" si="32"/>
        <v>14</v>
      </c>
      <c r="Q150" t="str">
        <f>IF($O150="buy",$P150,"")</f>
        <v/>
      </c>
      <c r="R150" t="str">
        <f>IF($O150="hold",$P150,"")</f>
        <v/>
      </c>
      <c r="S150">
        <f>IF($O150="sell",$P150,"")</f>
        <v>14</v>
      </c>
      <c r="T150">
        <f t="shared" ref="T150:T213" ca="1" si="33">RAND()</f>
        <v>0.39254904854876627</v>
      </c>
      <c r="U150" t="str">
        <f ca="1">IF(T150&lt;VLOOKUP(P150,$Y$2:$AE$82,5),"buy",IF(T150&lt;VLOOKUP(P150,$Y$2:$AE$82,5)+VLOOKUP(P150,$Y$2:$AE$82,6),"hold","sell"))</f>
        <v>buy</v>
      </c>
      <c r="V150" s="2">
        <f t="shared" ca="1" si="29"/>
        <v>249.94626155376594</v>
      </c>
      <c r="W150" s="1">
        <f t="shared" ca="1" si="30"/>
        <v>0</v>
      </c>
      <c r="AC150" s="7"/>
      <c r="AD150" s="7"/>
      <c r="AE150" s="7"/>
      <c r="AQ150" s="7"/>
      <c r="AR150" s="7"/>
      <c r="AS150" s="7"/>
    </row>
    <row r="151" spans="1:45" x14ac:dyDescent="0.25">
      <c r="A151">
        <v>149</v>
      </c>
      <c r="B151" s="8" t="s">
        <v>160</v>
      </c>
      <c r="C151" s="8" t="str">
        <f t="shared" si="26"/>
        <v>2021-04-13 10:55:00</v>
      </c>
      <c r="D151">
        <v>0.40547699999999998</v>
      </c>
      <c r="E151">
        <f t="shared" ca="1" si="27"/>
        <v>7.8206999999999999E-2</v>
      </c>
      <c r="F151">
        <v>7.8850000000000003E-2</v>
      </c>
      <c r="G151">
        <v>7.6194999999999999E-2</v>
      </c>
      <c r="H151">
        <v>0</v>
      </c>
      <c r="I151" t="s">
        <v>10</v>
      </c>
      <c r="J151" t="b">
        <v>0</v>
      </c>
      <c r="K151" t="s">
        <v>11</v>
      </c>
      <c r="L151">
        <f t="shared" si="28"/>
        <v>-1.3743812855452053</v>
      </c>
      <c r="M151">
        <f t="shared" si="31"/>
        <v>-8.580531316919318</v>
      </c>
      <c r="N151">
        <f t="shared" si="31"/>
        <v>-16.028120558221755</v>
      </c>
      <c r="O151" t="str">
        <f t="shared" ref="O151:O214" si="34">IF(D151=MIN(D150:D152),"buy",IF(D151=MAX(D150:D152),"sell","hold"))</f>
        <v>hold</v>
      </c>
      <c r="P151">
        <f t="shared" si="32"/>
        <v>14</v>
      </c>
      <c r="Q151" t="str">
        <f>IF($O151="buy",$P151,"")</f>
        <v/>
      </c>
      <c r="R151">
        <f>IF($O151="hold",$P151,"")</f>
        <v>14</v>
      </c>
      <c r="S151" t="str">
        <f>IF($O151="sell",$P151,"")</f>
        <v/>
      </c>
      <c r="T151">
        <f t="shared" ca="1" si="33"/>
        <v>0.1616778257768422</v>
      </c>
      <c r="U151" t="str">
        <f ca="1">IF(T151&lt;VLOOKUP(P151,$Y$2:$AE$82,5),"buy",IF(T151&lt;VLOOKUP(P151,$Y$2:$AE$82,5)+VLOOKUP(P151,$Y$2:$AE$82,6),"hold","sell"))</f>
        <v>buy</v>
      </c>
      <c r="V151" s="2">
        <f t="shared" ca="1" si="29"/>
        <v>249.94626155376594</v>
      </c>
      <c r="W151" s="1">
        <f t="shared" ca="1" si="30"/>
        <v>0</v>
      </c>
      <c r="AC151" s="7"/>
      <c r="AD151" s="7"/>
      <c r="AE151" s="7"/>
      <c r="AQ151" s="7"/>
      <c r="AR151" s="7"/>
      <c r="AS151" s="7"/>
    </row>
    <row r="152" spans="1:45" x14ac:dyDescent="0.25">
      <c r="A152">
        <v>150</v>
      </c>
      <c r="B152" s="8" t="s">
        <v>161</v>
      </c>
      <c r="C152" s="8" t="str">
        <f t="shared" si="26"/>
        <v>2021-04-13 11:00:00</v>
      </c>
      <c r="D152">
        <v>0.39967000000000003</v>
      </c>
      <c r="E152">
        <f t="shared" ca="1" si="27"/>
        <v>7.6999999999999999E-2</v>
      </c>
      <c r="F152">
        <v>7.8030000000000002E-2</v>
      </c>
      <c r="G152">
        <v>7.5787999999999994E-2</v>
      </c>
      <c r="H152">
        <v>0</v>
      </c>
      <c r="I152" t="s">
        <v>10</v>
      </c>
      <c r="J152" t="b">
        <v>0</v>
      </c>
      <c r="K152" t="s">
        <v>11</v>
      </c>
      <c r="L152">
        <f t="shared" si="28"/>
        <v>-4.1844922011985828</v>
      </c>
      <c r="M152">
        <f t="shared" si="31"/>
        <v>-2.8101109156533775</v>
      </c>
      <c r="N152">
        <f t="shared" si="31"/>
        <v>5.770420401265941</v>
      </c>
      <c r="O152" t="str">
        <f t="shared" si="34"/>
        <v>hold</v>
      </c>
      <c r="P152">
        <f t="shared" si="32"/>
        <v>14</v>
      </c>
      <c r="Q152" t="str">
        <f>IF($O152="buy",$P152,"")</f>
        <v/>
      </c>
      <c r="R152">
        <f>IF($O152="hold",$P152,"")</f>
        <v>14</v>
      </c>
      <c r="S152" t="str">
        <f>IF($O152="sell",$P152,"")</f>
        <v/>
      </c>
      <c r="T152">
        <f t="shared" ca="1" si="33"/>
        <v>0.56935428276089484</v>
      </c>
      <c r="U152" t="str">
        <f ca="1">IF(T152&lt;VLOOKUP(P152,$Y$2:$AE$82,5),"buy",IF(T152&lt;VLOOKUP(P152,$Y$2:$AE$82,5)+VLOOKUP(P152,$Y$2:$AE$82,6),"hold","sell"))</f>
        <v>buy</v>
      </c>
      <c r="V152" s="2">
        <f t="shared" ca="1" si="29"/>
        <v>249.94626155376594</v>
      </c>
      <c r="W152" s="1">
        <f t="shared" ca="1" si="30"/>
        <v>0</v>
      </c>
      <c r="AC152" s="7"/>
      <c r="AD152" s="7"/>
      <c r="AE152" s="7"/>
      <c r="AQ152" s="7"/>
      <c r="AR152" s="7"/>
      <c r="AS152" s="7"/>
    </row>
    <row r="153" spans="1:45" x14ac:dyDescent="0.25">
      <c r="A153">
        <v>151</v>
      </c>
      <c r="B153" s="8" t="s">
        <v>162</v>
      </c>
      <c r="C153" s="8" t="str">
        <f t="shared" si="26"/>
        <v>2021-04-13 11:05:00</v>
      </c>
      <c r="D153">
        <v>0.39190799999999998</v>
      </c>
      <c r="E153">
        <f t="shared" ca="1" si="27"/>
        <v>7.7256000000000005E-2</v>
      </c>
      <c r="F153">
        <v>7.7923000000000006E-2</v>
      </c>
      <c r="G153">
        <v>7.5480000000000005E-2</v>
      </c>
      <c r="H153">
        <v>0</v>
      </c>
      <c r="I153" t="s">
        <v>10</v>
      </c>
      <c r="J153" t="b">
        <v>0</v>
      </c>
      <c r="K153" t="s">
        <v>11</v>
      </c>
      <c r="L153">
        <f t="shared" si="28"/>
        <v>-5.7040325843870097</v>
      </c>
      <c r="M153">
        <f t="shared" si="31"/>
        <v>-1.5195403831884269</v>
      </c>
      <c r="N153">
        <f t="shared" si="31"/>
        <v>1.2905705324649506</v>
      </c>
      <c r="O153" t="str">
        <f t="shared" si="34"/>
        <v>hold</v>
      </c>
      <c r="P153">
        <f t="shared" si="32"/>
        <v>14</v>
      </c>
      <c r="Q153" t="str">
        <f>IF($O153="buy",$P153,"")</f>
        <v/>
      </c>
      <c r="R153">
        <f>IF($O153="hold",$P153,"")</f>
        <v>14</v>
      </c>
      <c r="S153" t="str">
        <f>IF($O153="sell",$P153,"")</f>
        <v/>
      </c>
      <c r="T153">
        <f t="shared" ca="1" si="33"/>
        <v>0.12765598988282545</v>
      </c>
      <c r="U153" t="str">
        <f ca="1">IF(T153&lt;VLOOKUP(P153,$Y$2:$AE$82,5),"buy",IF(T153&lt;VLOOKUP(P153,$Y$2:$AE$82,5)+VLOOKUP(P153,$Y$2:$AE$82,6),"hold","sell"))</f>
        <v>buy</v>
      </c>
      <c r="V153" s="2">
        <f t="shared" ca="1" si="29"/>
        <v>249.94626155376594</v>
      </c>
      <c r="W153" s="1">
        <f t="shared" ca="1" si="30"/>
        <v>0</v>
      </c>
      <c r="AC153" s="7"/>
      <c r="AD153" s="7"/>
      <c r="AE153" s="7"/>
      <c r="AQ153" s="7"/>
      <c r="AR153" s="7"/>
      <c r="AS153" s="7"/>
    </row>
    <row r="154" spans="1:45" x14ac:dyDescent="0.25">
      <c r="A154">
        <v>152</v>
      </c>
      <c r="B154" s="8" t="s">
        <v>163</v>
      </c>
      <c r="C154" s="8" t="str">
        <f t="shared" si="26"/>
        <v>2021-04-13 11:10:00</v>
      </c>
      <c r="D154">
        <v>0.39114900000000002</v>
      </c>
      <c r="E154">
        <f t="shared" ca="1" si="27"/>
        <v>7.6685000000000003E-2</v>
      </c>
      <c r="F154">
        <v>7.8043000000000001E-2</v>
      </c>
      <c r="G154">
        <v>7.5782000000000002E-2</v>
      </c>
      <c r="H154">
        <v>0</v>
      </c>
      <c r="I154" t="s">
        <v>10</v>
      </c>
      <c r="J154" t="b">
        <v>0</v>
      </c>
      <c r="K154" t="s">
        <v>11</v>
      </c>
      <c r="L154">
        <f t="shared" si="28"/>
        <v>-0.55884586115652146</v>
      </c>
      <c r="M154">
        <f t="shared" si="31"/>
        <v>5.1451867232304878</v>
      </c>
      <c r="N154">
        <f t="shared" si="31"/>
        <v>6.6647271064189146</v>
      </c>
      <c r="O154" t="str">
        <f t="shared" si="34"/>
        <v>hold</v>
      </c>
      <c r="P154">
        <f t="shared" si="32"/>
        <v>14</v>
      </c>
      <c r="Q154" t="str">
        <f>IF($O154="buy",$P154,"")</f>
        <v/>
      </c>
      <c r="R154">
        <f>IF($O154="hold",$P154,"")</f>
        <v>14</v>
      </c>
      <c r="S154" t="str">
        <f>IF($O154="sell",$P154,"")</f>
        <v/>
      </c>
      <c r="T154">
        <f t="shared" ca="1" si="33"/>
        <v>0.79419978581221329</v>
      </c>
      <c r="U154" t="str">
        <f ca="1">IF(T154&lt;VLOOKUP(P154,$Y$2:$AE$82,5),"buy",IF(T154&lt;VLOOKUP(P154,$Y$2:$AE$82,5)+VLOOKUP(P154,$Y$2:$AE$82,6),"hold","sell"))</f>
        <v>buy</v>
      </c>
      <c r="V154" s="2">
        <f t="shared" ca="1" si="29"/>
        <v>249.94626155376594</v>
      </c>
      <c r="W154" s="1">
        <f t="shared" ca="1" si="30"/>
        <v>0</v>
      </c>
      <c r="AC154" s="7"/>
      <c r="AD154" s="7"/>
      <c r="AE154" s="7"/>
      <c r="AQ154" s="7"/>
      <c r="AR154" s="7"/>
      <c r="AS154" s="7"/>
    </row>
    <row r="155" spans="1:45" x14ac:dyDescent="0.25">
      <c r="A155">
        <v>153</v>
      </c>
      <c r="B155" s="8" t="s">
        <v>164</v>
      </c>
      <c r="C155" s="8" t="str">
        <f t="shared" si="26"/>
        <v>2021-04-13 11:15:00</v>
      </c>
      <c r="D155">
        <v>0.38996900000000001</v>
      </c>
      <c r="E155">
        <f t="shared" ca="1" si="27"/>
        <v>7.6990000000000003E-2</v>
      </c>
      <c r="F155">
        <v>7.7840000000000006E-2</v>
      </c>
      <c r="G155">
        <v>7.5481000000000006E-2</v>
      </c>
      <c r="H155">
        <v>0</v>
      </c>
      <c r="I155" t="s">
        <v>10</v>
      </c>
      <c r="J155" t="b">
        <v>0</v>
      </c>
      <c r="K155" t="s">
        <v>11</v>
      </c>
      <c r="L155">
        <f t="shared" si="28"/>
        <v>-0.87145388560758619</v>
      </c>
      <c r="M155">
        <f t="shared" si="31"/>
        <v>-0.31260802445106473</v>
      </c>
      <c r="N155">
        <f t="shared" si="31"/>
        <v>-5.457794747681552</v>
      </c>
      <c r="O155" t="str">
        <f t="shared" si="34"/>
        <v>hold</v>
      </c>
      <c r="P155">
        <f t="shared" si="32"/>
        <v>14</v>
      </c>
      <c r="Q155" t="str">
        <f>IF($O155="buy",$P155,"")</f>
        <v/>
      </c>
      <c r="R155">
        <f>IF($O155="hold",$P155,"")</f>
        <v>14</v>
      </c>
      <c r="S155" t="str">
        <f>IF($O155="sell",$P155,"")</f>
        <v/>
      </c>
      <c r="T155">
        <f t="shared" ca="1" si="33"/>
        <v>0.92042227844941038</v>
      </c>
      <c r="U155" t="str">
        <f ca="1">IF(T155&lt;VLOOKUP(P155,$Y$2:$AE$82,5),"buy",IF(T155&lt;VLOOKUP(P155,$Y$2:$AE$82,5)+VLOOKUP(P155,$Y$2:$AE$82,6),"hold","sell"))</f>
        <v>buy</v>
      </c>
      <c r="V155" s="2">
        <f t="shared" ca="1" si="29"/>
        <v>249.94626155376594</v>
      </c>
      <c r="W155" s="1">
        <f t="shared" ca="1" si="30"/>
        <v>0</v>
      </c>
      <c r="AC155" s="7"/>
      <c r="AD155" s="7"/>
      <c r="AE155" s="7"/>
      <c r="AQ155" s="7"/>
      <c r="AR155" s="7"/>
      <c r="AS155" s="7"/>
    </row>
    <row r="156" spans="1:45" x14ac:dyDescent="0.25">
      <c r="A156">
        <v>154</v>
      </c>
      <c r="B156" s="8" t="s">
        <v>165</v>
      </c>
      <c r="C156" s="8" t="str">
        <f t="shared" si="26"/>
        <v>2021-04-13 11:20:00</v>
      </c>
      <c r="D156">
        <v>0.381384</v>
      </c>
      <c r="E156">
        <f t="shared" ca="1" si="27"/>
        <v>7.6240000000000002E-2</v>
      </c>
      <c r="F156">
        <v>7.7568999999999999E-2</v>
      </c>
      <c r="G156">
        <v>7.5477000000000002E-2</v>
      </c>
      <c r="H156">
        <v>0</v>
      </c>
      <c r="I156" t="s">
        <v>10</v>
      </c>
      <c r="J156" t="b">
        <v>0</v>
      </c>
      <c r="K156" t="s">
        <v>11</v>
      </c>
      <c r="L156">
        <f t="shared" si="28"/>
        <v>-6.482914863504182</v>
      </c>
      <c r="M156">
        <f t="shared" si="31"/>
        <v>-5.6114609778965958</v>
      </c>
      <c r="N156">
        <f t="shared" si="31"/>
        <v>-5.2988529534455306</v>
      </c>
      <c r="O156" t="str">
        <f t="shared" si="34"/>
        <v>hold</v>
      </c>
      <c r="P156">
        <f t="shared" si="32"/>
        <v>14</v>
      </c>
      <c r="Q156" t="str">
        <f>IF($O156="buy",$P156,"")</f>
        <v/>
      </c>
      <c r="R156">
        <f>IF($O156="hold",$P156,"")</f>
        <v>14</v>
      </c>
      <c r="S156" t="str">
        <f>IF($O156="sell",$P156,"")</f>
        <v/>
      </c>
      <c r="T156">
        <f t="shared" ca="1" si="33"/>
        <v>0.75168319997307509</v>
      </c>
      <c r="U156" t="str">
        <f ca="1">IF(T156&lt;VLOOKUP(P156,$Y$2:$AE$82,5),"buy",IF(T156&lt;VLOOKUP(P156,$Y$2:$AE$82,5)+VLOOKUP(P156,$Y$2:$AE$82,6),"hold","sell"))</f>
        <v>buy</v>
      </c>
      <c r="V156" s="2">
        <f t="shared" ca="1" si="29"/>
        <v>249.94626155376594</v>
      </c>
      <c r="W156" s="1">
        <f t="shared" ca="1" si="30"/>
        <v>0</v>
      </c>
      <c r="AC156" s="7"/>
      <c r="AD156" s="7"/>
      <c r="AE156" s="7"/>
      <c r="AQ156" s="7"/>
      <c r="AR156" s="7"/>
      <c r="AS156" s="7"/>
    </row>
    <row r="157" spans="1:45" x14ac:dyDescent="0.25">
      <c r="A157">
        <v>155</v>
      </c>
      <c r="B157" s="8" t="s">
        <v>166</v>
      </c>
      <c r="C157" s="8" t="str">
        <f t="shared" si="26"/>
        <v>2021-04-13 11:25:00</v>
      </c>
      <c r="D157">
        <v>0.38014999999999999</v>
      </c>
      <c r="E157">
        <f t="shared" ca="1" si="27"/>
        <v>7.6296000000000003E-2</v>
      </c>
      <c r="F157">
        <v>7.7328999999999995E-2</v>
      </c>
      <c r="G157">
        <v>7.5639999999999999E-2</v>
      </c>
      <c r="H157">
        <v>0</v>
      </c>
      <c r="I157" t="s">
        <v>10</v>
      </c>
      <c r="J157" t="b">
        <v>0</v>
      </c>
      <c r="K157" t="s">
        <v>11</v>
      </c>
      <c r="L157">
        <f t="shared" si="28"/>
        <v>-0.93487307532887809</v>
      </c>
      <c r="M157">
        <f t="shared" si="31"/>
        <v>5.5480417881753041</v>
      </c>
      <c r="N157">
        <f t="shared" si="31"/>
        <v>11.159502766071899</v>
      </c>
      <c r="O157" t="str">
        <f t="shared" si="34"/>
        <v>buy</v>
      </c>
      <c r="P157">
        <f t="shared" si="32"/>
        <v>14</v>
      </c>
      <c r="Q157">
        <f>IF($O157="buy",$P157,"")</f>
        <v>14</v>
      </c>
      <c r="R157" t="str">
        <f>IF($O157="hold",$P157,"")</f>
        <v/>
      </c>
      <c r="S157" t="str">
        <f>IF($O157="sell",$P157,"")</f>
        <v/>
      </c>
      <c r="T157">
        <f t="shared" ca="1" si="33"/>
        <v>0.25998139206187743</v>
      </c>
      <c r="U157" t="str">
        <f ca="1">IF(T157&lt;VLOOKUP(P157,$Y$2:$AE$82,5),"buy",IF(T157&lt;VLOOKUP(P157,$Y$2:$AE$82,5)+VLOOKUP(P157,$Y$2:$AE$82,6),"hold","sell"))</f>
        <v>buy</v>
      </c>
      <c r="V157" s="2">
        <f t="shared" ca="1" si="29"/>
        <v>249.94626155376594</v>
      </c>
      <c r="W157" s="1">
        <f t="shared" ca="1" si="30"/>
        <v>0</v>
      </c>
      <c r="AC157" s="7"/>
      <c r="AD157" s="7"/>
      <c r="AE157" s="7"/>
      <c r="AQ157" s="7"/>
      <c r="AR157" s="7"/>
      <c r="AS157" s="7"/>
    </row>
    <row r="158" spans="1:45" x14ac:dyDescent="0.25">
      <c r="A158">
        <v>156</v>
      </c>
      <c r="B158" s="8" t="s">
        <v>167</v>
      </c>
      <c r="C158" s="8" t="str">
        <f t="shared" si="26"/>
        <v>2021-04-13 11:30:00</v>
      </c>
      <c r="D158">
        <v>0.38235999999999998</v>
      </c>
      <c r="E158">
        <f t="shared" ca="1" si="27"/>
        <v>7.5840000000000005E-2</v>
      </c>
      <c r="F158">
        <v>7.7690999999999996E-2</v>
      </c>
      <c r="G158">
        <v>7.5730000000000006E-2</v>
      </c>
      <c r="H158">
        <v>0</v>
      </c>
      <c r="I158" t="s">
        <v>10</v>
      </c>
      <c r="J158" t="b">
        <v>0</v>
      </c>
      <c r="K158" t="s">
        <v>11</v>
      </c>
      <c r="L158">
        <f t="shared" si="28"/>
        <v>1.6646092703022419</v>
      </c>
      <c r="M158">
        <f t="shared" si="31"/>
        <v>2.5994823456311202</v>
      </c>
      <c r="N158">
        <f t="shared" si="31"/>
        <v>-2.9485594425441839</v>
      </c>
      <c r="O158" t="str">
        <f t="shared" si="34"/>
        <v>hold</v>
      </c>
      <c r="P158">
        <f t="shared" si="32"/>
        <v>14</v>
      </c>
      <c r="Q158" t="str">
        <f>IF($O158="buy",$P158,"")</f>
        <v/>
      </c>
      <c r="R158">
        <f>IF($O158="hold",$P158,"")</f>
        <v>14</v>
      </c>
      <c r="S158" t="str">
        <f>IF($O158="sell",$P158,"")</f>
        <v/>
      </c>
      <c r="T158">
        <f t="shared" ca="1" si="33"/>
        <v>0.46208430364715369</v>
      </c>
      <c r="U158" t="str">
        <f ca="1">IF(T158&lt;VLOOKUP(P158,$Y$2:$AE$82,5),"buy",IF(T158&lt;VLOOKUP(P158,$Y$2:$AE$82,5)+VLOOKUP(P158,$Y$2:$AE$82,6),"hold","sell"))</f>
        <v>buy</v>
      </c>
      <c r="V158" s="2">
        <f t="shared" ca="1" si="29"/>
        <v>249.94626155376594</v>
      </c>
      <c r="W158" s="1">
        <f t="shared" ca="1" si="30"/>
        <v>0</v>
      </c>
      <c r="AC158" s="7"/>
      <c r="AD158" s="7"/>
      <c r="AE158" s="7"/>
      <c r="AQ158" s="7"/>
      <c r="AR158" s="7"/>
      <c r="AS158" s="7"/>
    </row>
    <row r="159" spans="1:45" x14ac:dyDescent="0.25">
      <c r="A159">
        <v>157</v>
      </c>
      <c r="B159" s="8" t="s">
        <v>168</v>
      </c>
      <c r="C159" s="8" t="str">
        <f t="shared" si="26"/>
        <v>2021-04-13 11:35:00</v>
      </c>
      <c r="D159">
        <v>0.38442999999999999</v>
      </c>
      <c r="E159">
        <f t="shared" ca="1" si="27"/>
        <v>7.6924999999999993E-2</v>
      </c>
      <c r="F159">
        <v>7.7882000000000007E-2</v>
      </c>
      <c r="G159">
        <v>7.5590000000000004E-2</v>
      </c>
      <c r="H159">
        <v>0</v>
      </c>
      <c r="I159" t="s">
        <v>10</v>
      </c>
      <c r="J159" t="b">
        <v>0</v>
      </c>
      <c r="K159" t="s">
        <v>11</v>
      </c>
      <c r="L159">
        <f t="shared" si="28"/>
        <v>1.5507634661862577</v>
      </c>
      <c r="M159">
        <f t="shared" si="31"/>
        <v>-0.11384580411598422</v>
      </c>
      <c r="N159">
        <f t="shared" si="31"/>
        <v>-2.7133281497471042</v>
      </c>
      <c r="O159" t="str">
        <f t="shared" si="34"/>
        <v>sell</v>
      </c>
      <c r="P159">
        <f t="shared" si="32"/>
        <v>14</v>
      </c>
      <c r="Q159" t="str">
        <f>IF($O159="buy",$P159,"")</f>
        <v/>
      </c>
      <c r="R159" t="str">
        <f>IF($O159="hold",$P159,"")</f>
        <v/>
      </c>
      <c r="S159">
        <f>IF($O159="sell",$P159,"")</f>
        <v>14</v>
      </c>
      <c r="T159">
        <f t="shared" ca="1" si="33"/>
        <v>5.467105713482856E-3</v>
      </c>
      <c r="U159" t="str">
        <f ca="1">IF(T159&lt;VLOOKUP(P159,$Y$2:$AE$82,5),"buy",IF(T159&lt;VLOOKUP(P159,$Y$2:$AE$82,5)+VLOOKUP(P159,$Y$2:$AE$82,6),"hold","sell"))</f>
        <v>buy</v>
      </c>
      <c r="V159" s="2">
        <f t="shared" ca="1" si="29"/>
        <v>249.94626155376594</v>
      </c>
      <c r="W159" s="1">
        <f t="shared" ca="1" si="30"/>
        <v>0</v>
      </c>
      <c r="AC159" s="7"/>
      <c r="AD159" s="7"/>
      <c r="AE159" s="7"/>
      <c r="AQ159" s="7"/>
      <c r="AR159" s="7"/>
      <c r="AS159" s="7"/>
    </row>
    <row r="160" spans="1:45" x14ac:dyDescent="0.25">
      <c r="A160">
        <v>158</v>
      </c>
      <c r="B160" s="8" t="s">
        <v>169</v>
      </c>
      <c r="C160" s="8" t="str">
        <f t="shared" si="26"/>
        <v>2021-04-13 11:40:00</v>
      </c>
      <c r="D160">
        <v>0.38092799999999999</v>
      </c>
      <c r="E160">
        <f t="shared" ca="1" si="27"/>
        <v>7.7033000000000004E-2</v>
      </c>
      <c r="F160">
        <v>7.7873999999999999E-2</v>
      </c>
      <c r="G160">
        <v>7.6016E-2</v>
      </c>
      <c r="H160">
        <v>0</v>
      </c>
      <c r="I160" t="s">
        <v>10</v>
      </c>
      <c r="J160" t="b">
        <v>0</v>
      </c>
      <c r="K160" t="s">
        <v>11</v>
      </c>
      <c r="L160">
        <f t="shared" si="28"/>
        <v>-2.6476814540787523</v>
      </c>
      <c r="M160">
        <f t="shared" si="31"/>
        <v>-4.1984449202650103</v>
      </c>
      <c r="N160">
        <f t="shared" si="31"/>
        <v>-4.0845991161490263</v>
      </c>
      <c r="O160" t="str">
        <f t="shared" si="34"/>
        <v>hold</v>
      </c>
      <c r="P160">
        <f t="shared" si="32"/>
        <v>14</v>
      </c>
      <c r="Q160" t="str">
        <f>IF($O160="buy",$P160,"")</f>
        <v/>
      </c>
      <c r="R160">
        <f>IF($O160="hold",$P160,"")</f>
        <v>14</v>
      </c>
      <c r="S160" t="str">
        <f>IF($O160="sell",$P160,"")</f>
        <v/>
      </c>
      <c r="T160">
        <f t="shared" ca="1" si="33"/>
        <v>0.94639138616081531</v>
      </c>
      <c r="U160" t="str">
        <f ca="1">IF(T160&lt;VLOOKUP(P160,$Y$2:$AE$82,5),"buy",IF(T160&lt;VLOOKUP(P160,$Y$2:$AE$82,5)+VLOOKUP(P160,$Y$2:$AE$82,6),"hold","sell"))</f>
        <v>buy</v>
      </c>
      <c r="V160" s="2">
        <f t="shared" ca="1" si="29"/>
        <v>249.94626155376594</v>
      </c>
      <c r="W160" s="1">
        <f t="shared" ca="1" si="30"/>
        <v>0</v>
      </c>
      <c r="AC160" s="7"/>
      <c r="AD160" s="7"/>
      <c r="AE160" s="7"/>
      <c r="AQ160" s="7"/>
      <c r="AR160" s="7"/>
      <c r="AS160" s="7"/>
    </row>
    <row r="161" spans="1:45" x14ac:dyDescent="0.25">
      <c r="A161">
        <v>159</v>
      </c>
      <c r="B161" s="8" t="s">
        <v>170</v>
      </c>
      <c r="C161" s="8" t="str">
        <f t="shared" si="26"/>
        <v>2021-04-13 11:45:00</v>
      </c>
      <c r="D161">
        <v>0.37941399999999997</v>
      </c>
      <c r="E161">
        <f t="shared" ca="1" si="27"/>
        <v>7.7059000000000002E-2</v>
      </c>
      <c r="F161">
        <v>7.8045000000000003E-2</v>
      </c>
      <c r="G161">
        <v>7.6064000000000007E-2</v>
      </c>
      <c r="H161">
        <v>0</v>
      </c>
      <c r="I161" t="s">
        <v>10</v>
      </c>
      <c r="J161" t="b">
        <v>0</v>
      </c>
      <c r="K161" t="s">
        <v>11</v>
      </c>
      <c r="L161">
        <f t="shared" si="28"/>
        <v>-1.1492248559420484</v>
      </c>
      <c r="M161">
        <f t="shared" si="31"/>
        <v>1.498456598136704</v>
      </c>
      <c r="N161">
        <f t="shared" si="31"/>
        <v>5.696901518401714</v>
      </c>
      <c r="O161" t="str">
        <f t="shared" si="34"/>
        <v>buy</v>
      </c>
      <c r="P161">
        <f t="shared" si="32"/>
        <v>14</v>
      </c>
      <c r="Q161">
        <f>IF($O161="buy",$P161,"")</f>
        <v>14</v>
      </c>
      <c r="R161" t="str">
        <f>IF($O161="hold",$P161,"")</f>
        <v/>
      </c>
      <c r="S161" t="str">
        <f>IF($O161="sell",$P161,"")</f>
        <v/>
      </c>
      <c r="T161">
        <f t="shared" ca="1" si="33"/>
        <v>0.2349721669694862</v>
      </c>
      <c r="U161" t="str">
        <f ca="1">IF(T161&lt;VLOOKUP(P161,$Y$2:$AE$82,5),"buy",IF(T161&lt;VLOOKUP(P161,$Y$2:$AE$82,5)+VLOOKUP(P161,$Y$2:$AE$82,6),"hold","sell"))</f>
        <v>buy</v>
      </c>
      <c r="V161" s="2">
        <f t="shared" ca="1" si="29"/>
        <v>249.94626155376594</v>
      </c>
      <c r="W161" s="1">
        <f t="shared" ca="1" si="30"/>
        <v>0</v>
      </c>
      <c r="AC161" s="7"/>
      <c r="AD161" s="7"/>
      <c r="AE161" s="7"/>
      <c r="AQ161" s="7"/>
      <c r="AR161" s="7"/>
      <c r="AS161" s="7"/>
    </row>
    <row r="162" spans="1:45" x14ac:dyDescent="0.25">
      <c r="A162">
        <v>160</v>
      </c>
      <c r="B162" s="8" t="s">
        <v>171</v>
      </c>
      <c r="C162" s="8" t="str">
        <f t="shared" si="26"/>
        <v>2021-04-13 11:50:00</v>
      </c>
      <c r="D162">
        <v>0.38245400000000002</v>
      </c>
      <c r="E162">
        <f t="shared" ca="1" si="27"/>
        <v>7.7189999999999995E-2</v>
      </c>
      <c r="F162">
        <v>7.8423999999999994E-2</v>
      </c>
      <c r="G162">
        <v>7.6316999999999996E-2</v>
      </c>
      <c r="H162">
        <v>0</v>
      </c>
      <c r="I162" t="s">
        <v>10</v>
      </c>
      <c r="J162" t="b">
        <v>0</v>
      </c>
      <c r="K162" t="s">
        <v>11</v>
      </c>
      <c r="L162">
        <f t="shared" si="28"/>
        <v>2.2892164830683006</v>
      </c>
      <c r="M162">
        <f t="shared" si="31"/>
        <v>3.4384413390103488</v>
      </c>
      <c r="N162">
        <f t="shared" si="31"/>
        <v>1.9399847408736448</v>
      </c>
      <c r="O162" t="str">
        <f t="shared" si="34"/>
        <v>sell</v>
      </c>
      <c r="P162">
        <f t="shared" si="32"/>
        <v>14</v>
      </c>
      <c r="Q162" t="str">
        <f>IF($O162="buy",$P162,"")</f>
        <v/>
      </c>
      <c r="R162" t="str">
        <f>IF($O162="hold",$P162,"")</f>
        <v/>
      </c>
      <c r="S162">
        <f>IF($O162="sell",$P162,"")</f>
        <v>14</v>
      </c>
      <c r="T162">
        <f t="shared" ca="1" si="33"/>
        <v>0.53915329501624709</v>
      </c>
      <c r="U162" t="str">
        <f ca="1">IF(T162&lt;VLOOKUP(P162,$Y$2:$AE$82,5),"buy",IF(T162&lt;VLOOKUP(P162,$Y$2:$AE$82,5)+VLOOKUP(P162,$Y$2:$AE$82,6),"hold","sell"))</f>
        <v>buy</v>
      </c>
      <c r="V162" s="2">
        <f t="shared" ca="1" si="29"/>
        <v>249.94626155376594</v>
      </c>
      <c r="W162" s="1">
        <f t="shared" ca="1" si="30"/>
        <v>0</v>
      </c>
      <c r="AC162" s="7"/>
      <c r="AD162" s="7"/>
      <c r="AE162" s="7"/>
      <c r="AQ162" s="7"/>
      <c r="AR162" s="7"/>
      <c r="AS162" s="7"/>
    </row>
    <row r="163" spans="1:45" x14ac:dyDescent="0.25">
      <c r="A163">
        <v>161</v>
      </c>
      <c r="B163" s="8" t="s">
        <v>172</v>
      </c>
      <c r="C163" s="8" t="str">
        <f t="shared" si="26"/>
        <v>2021-04-13 11:55:00</v>
      </c>
      <c r="D163">
        <v>0.37384899999999999</v>
      </c>
      <c r="E163">
        <f t="shared" ca="1" si="27"/>
        <v>7.7702999999999994E-2</v>
      </c>
      <c r="F163">
        <v>7.9020999999999994E-2</v>
      </c>
      <c r="G163">
        <v>7.6268000000000002E-2</v>
      </c>
      <c r="H163">
        <v>0</v>
      </c>
      <c r="I163" t="s">
        <v>10</v>
      </c>
      <c r="J163" t="b">
        <v>0</v>
      </c>
      <c r="K163" t="s">
        <v>11</v>
      </c>
      <c r="L163">
        <f t="shared" si="28"/>
        <v>-6.6289865617266805</v>
      </c>
      <c r="M163">
        <f t="shared" si="31"/>
        <v>-8.918203044794982</v>
      </c>
      <c r="N163">
        <f t="shared" si="31"/>
        <v>-12.356644383805332</v>
      </c>
      <c r="O163" t="str">
        <f t="shared" si="34"/>
        <v>hold</v>
      </c>
      <c r="P163">
        <f t="shared" si="32"/>
        <v>14</v>
      </c>
      <c r="Q163" t="str">
        <f>IF($O163="buy",$P163,"")</f>
        <v/>
      </c>
      <c r="R163">
        <f>IF($O163="hold",$P163,"")</f>
        <v>14</v>
      </c>
      <c r="S163" t="str">
        <f>IF($O163="sell",$P163,"")</f>
        <v/>
      </c>
      <c r="T163">
        <f t="shared" ca="1" si="33"/>
        <v>0.81936514729869037</v>
      </c>
      <c r="U163" t="str">
        <f ca="1">IF(T163&lt;VLOOKUP(P163,$Y$2:$AE$82,5),"buy",IF(T163&lt;VLOOKUP(P163,$Y$2:$AE$82,5)+VLOOKUP(P163,$Y$2:$AE$82,6),"hold","sell"))</f>
        <v>buy</v>
      </c>
      <c r="V163" s="2">
        <f t="shared" ca="1" si="29"/>
        <v>249.94626155376594</v>
      </c>
      <c r="W163" s="1">
        <f t="shared" ca="1" si="30"/>
        <v>0</v>
      </c>
      <c r="AC163" s="7"/>
      <c r="AD163" s="7"/>
      <c r="AE163" s="7"/>
      <c r="AQ163" s="7"/>
      <c r="AR163" s="7"/>
      <c r="AS163" s="7"/>
    </row>
    <row r="164" spans="1:45" x14ac:dyDescent="0.25">
      <c r="A164">
        <v>162</v>
      </c>
      <c r="B164" s="8" t="s">
        <v>173</v>
      </c>
      <c r="C164" s="8" t="str">
        <f t="shared" si="26"/>
        <v>2021-04-13 12:00:00</v>
      </c>
      <c r="D164">
        <v>0.37001600000000001</v>
      </c>
      <c r="E164">
        <f t="shared" ca="1" si="27"/>
        <v>7.7368000000000006E-2</v>
      </c>
      <c r="F164">
        <v>7.8312000000000007E-2</v>
      </c>
      <c r="G164">
        <v>7.6175999999999994E-2</v>
      </c>
      <c r="H164">
        <v>0</v>
      </c>
      <c r="I164" t="s">
        <v>10</v>
      </c>
      <c r="J164" t="b">
        <v>0</v>
      </c>
      <c r="K164" t="s">
        <v>11</v>
      </c>
      <c r="L164">
        <f t="shared" si="28"/>
        <v>-2.9833953154136132</v>
      </c>
      <c r="M164">
        <f t="shared" si="31"/>
        <v>3.6455912463130673</v>
      </c>
      <c r="N164">
        <f t="shared" si="31"/>
        <v>12.563794291108049</v>
      </c>
      <c r="O164" t="str">
        <f t="shared" si="34"/>
        <v>buy</v>
      </c>
      <c r="P164">
        <f t="shared" si="32"/>
        <v>14</v>
      </c>
      <c r="Q164">
        <f>IF($O164="buy",$P164,"")</f>
        <v>14</v>
      </c>
      <c r="R164" t="str">
        <f>IF($O164="hold",$P164,"")</f>
        <v/>
      </c>
      <c r="S164" t="str">
        <f>IF($O164="sell",$P164,"")</f>
        <v/>
      </c>
      <c r="T164">
        <f t="shared" ca="1" si="33"/>
        <v>0.27688496186381795</v>
      </c>
      <c r="U164" t="str">
        <f ca="1">IF(T164&lt;VLOOKUP(P164,$Y$2:$AE$82,5),"buy",IF(T164&lt;VLOOKUP(P164,$Y$2:$AE$82,5)+VLOOKUP(P164,$Y$2:$AE$82,6),"hold","sell"))</f>
        <v>buy</v>
      </c>
      <c r="V164" s="2">
        <f t="shared" ca="1" si="29"/>
        <v>249.94626155376594</v>
      </c>
      <c r="W164" s="1">
        <f t="shared" ca="1" si="30"/>
        <v>0</v>
      </c>
      <c r="AC164" s="7"/>
      <c r="AD164" s="7"/>
      <c r="AE164" s="7"/>
      <c r="AQ164" s="7"/>
      <c r="AR164" s="7"/>
      <c r="AS164" s="7"/>
    </row>
    <row r="165" spans="1:45" x14ac:dyDescent="0.25">
      <c r="A165">
        <v>163</v>
      </c>
      <c r="B165" s="8" t="s">
        <v>174</v>
      </c>
      <c r="C165" s="8" t="str">
        <f t="shared" si="26"/>
        <v>2021-04-13 12:05:00</v>
      </c>
      <c r="D165">
        <v>0.376444</v>
      </c>
      <c r="E165">
        <f t="shared" ca="1" si="27"/>
        <v>7.7005000000000004E-2</v>
      </c>
      <c r="F165">
        <v>7.8095999999999999E-2</v>
      </c>
      <c r="G165">
        <v>7.5906000000000001E-2</v>
      </c>
      <c r="H165">
        <v>0</v>
      </c>
      <c r="I165" t="s">
        <v>10</v>
      </c>
      <c r="J165" t="b">
        <v>0</v>
      </c>
      <c r="K165" t="s">
        <v>11</v>
      </c>
      <c r="L165">
        <f t="shared" si="28"/>
        <v>4.9177673218968048</v>
      </c>
      <c r="M165">
        <f t="shared" si="31"/>
        <v>7.901162637310418</v>
      </c>
      <c r="N165">
        <f t="shared" si="31"/>
        <v>4.2555713909973507</v>
      </c>
      <c r="O165" t="str">
        <f t="shared" si="34"/>
        <v>hold</v>
      </c>
      <c r="P165">
        <f t="shared" si="32"/>
        <v>14</v>
      </c>
      <c r="Q165" t="str">
        <f>IF($O165="buy",$P165,"")</f>
        <v/>
      </c>
      <c r="R165">
        <f>IF($O165="hold",$P165,"")</f>
        <v>14</v>
      </c>
      <c r="S165" t="str">
        <f>IF($O165="sell",$P165,"")</f>
        <v/>
      </c>
      <c r="T165">
        <f t="shared" ca="1" si="33"/>
        <v>0.92106076166481443</v>
      </c>
      <c r="U165" t="str">
        <f ca="1">IF(T165&lt;VLOOKUP(P165,$Y$2:$AE$82,5),"buy",IF(T165&lt;VLOOKUP(P165,$Y$2:$AE$82,5)+VLOOKUP(P165,$Y$2:$AE$82,6),"hold","sell"))</f>
        <v>buy</v>
      </c>
      <c r="V165" s="2">
        <f t="shared" ca="1" si="29"/>
        <v>249.94626155376594</v>
      </c>
      <c r="W165" s="1">
        <f t="shared" ca="1" si="30"/>
        <v>0</v>
      </c>
      <c r="AC165" s="7"/>
      <c r="AD165" s="7"/>
      <c r="AE165" s="7"/>
      <c r="AQ165" s="7"/>
      <c r="AR165" s="7"/>
      <c r="AS165" s="7"/>
    </row>
    <row r="166" spans="1:45" x14ac:dyDescent="0.25">
      <c r="A166">
        <v>164</v>
      </c>
      <c r="B166" s="8" t="s">
        <v>175</v>
      </c>
      <c r="C166" s="8" t="str">
        <f t="shared" si="26"/>
        <v>2021-04-13 12:10:00</v>
      </c>
      <c r="D166">
        <v>0.38483000000000001</v>
      </c>
      <c r="E166">
        <f t="shared" ca="1" si="27"/>
        <v>7.6800999999999994E-2</v>
      </c>
      <c r="F166">
        <v>7.7856999999999996E-2</v>
      </c>
      <c r="G166">
        <v>7.5910000000000005E-2</v>
      </c>
      <c r="H166">
        <v>0</v>
      </c>
      <c r="I166" t="s">
        <v>10</v>
      </c>
      <c r="J166" t="b">
        <v>0</v>
      </c>
      <c r="K166" t="s">
        <v>11</v>
      </c>
      <c r="L166">
        <f t="shared" si="28"/>
        <v>6.2759348210596251</v>
      </c>
      <c r="M166">
        <f t="shared" si="31"/>
        <v>1.3581674991628203</v>
      </c>
      <c r="N166">
        <f t="shared" si="31"/>
        <v>-6.5429951381475977</v>
      </c>
      <c r="O166" t="str">
        <f t="shared" si="34"/>
        <v>hold</v>
      </c>
      <c r="P166">
        <f t="shared" si="32"/>
        <v>14</v>
      </c>
      <c r="Q166" t="str">
        <f>IF($O166="buy",$P166,"")</f>
        <v/>
      </c>
      <c r="R166">
        <f>IF($O166="hold",$P166,"")</f>
        <v>14</v>
      </c>
      <c r="S166" t="str">
        <f>IF($O166="sell",$P166,"")</f>
        <v/>
      </c>
      <c r="T166">
        <f t="shared" ca="1" si="33"/>
        <v>0.40111467607791174</v>
      </c>
      <c r="U166" t="str">
        <f ca="1">IF(T166&lt;VLOOKUP(P166,$Y$2:$AE$82,5),"buy",IF(T166&lt;VLOOKUP(P166,$Y$2:$AE$82,5)+VLOOKUP(P166,$Y$2:$AE$82,6),"hold","sell"))</f>
        <v>buy</v>
      </c>
      <c r="V166" s="2">
        <f t="shared" ca="1" si="29"/>
        <v>249.94626155376594</v>
      </c>
      <c r="W166" s="1">
        <f t="shared" ca="1" si="30"/>
        <v>0</v>
      </c>
      <c r="AC166" s="7"/>
      <c r="AD166" s="7"/>
      <c r="AE166" s="7"/>
      <c r="AQ166" s="7"/>
      <c r="AR166" s="7"/>
      <c r="AS166" s="7"/>
    </row>
    <row r="167" spans="1:45" x14ac:dyDescent="0.25">
      <c r="A167">
        <v>165</v>
      </c>
      <c r="B167" s="8" t="s">
        <v>176</v>
      </c>
      <c r="C167" s="8" t="str">
        <f t="shared" si="26"/>
        <v>2021-04-13 12:15:00</v>
      </c>
      <c r="D167">
        <v>0.38975599999999999</v>
      </c>
      <c r="E167">
        <f t="shared" ca="1" si="27"/>
        <v>7.6819999999999999E-2</v>
      </c>
      <c r="F167">
        <v>7.8004000000000004E-2</v>
      </c>
      <c r="G167">
        <v>7.6020000000000004E-2</v>
      </c>
      <c r="H167">
        <v>0</v>
      </c>
      <c r="I167" t="s">
        <v>10</v>
      </c>
      <c r="J167" t="b">
        <v>0</v>
      </c>
      <c r="K167" t="s">
        <v>11</v>
      </c>
      <c r="L167">
        <f t="shared" si="28"/>
        <v>3.6399388369165635</v>
      </c>
      <c r="M167">
        <f t="shared" si="31"/>
        <v>-2.6359959841430616</v>
      </c>
      <c r="N167">
        <f t="shared" si="31"/>
        <v>-3.9941634833058819</v>
      </c>
      <c r="O167" t="str">
        <f t="shared" si="34"/>
        <v>sell</v>
      </c>
      <c r="P167">
        <f t="shared" si="32"/>
        <v>14</v>
      </c>
      <c r="Q167" t="str">
        <f>IF($O167="buy",$P167,"")</f>
        <v/>
      </c>
      <c r="R167" t="str">
        <f>IF($O167="hold",$P167,"")</f>
        <v/>
      </c>
      <c r="S167">
        <f>IF($O167="sell",$P167,"")</f>
        <v>14</v>
      </c>
      <c r="T167">
        <f t="shared" ca="1" si="33"/>
        <v>0.17235701237049295</v>
      </c>
      <c r="U167" t="str">
        <f ca="1">IF(T167&lt;VLOOKUP(P167,$Y$2:$AE$82,5),"buy",IF(T167&lt;VLOOKUP(P167,$Y$2:$AE$82,5)+VLOOKUP(P167,$Y$2:$AE$82,6),"hold","sell"))</f>
        <v>buy</v>
      </c>
      <c r="V167" s="2">
        <f t="shared" ca="1" si="29"/>
        <v>249.94626155376594</v>
      </c>
      <c r="W167" s="1">
        <f t="shared" ca="1" si="30"/>
        <v>0</v>
      </c>
      <c r="AC167" s="7"/>
      <c r="AD167" s="7"/>
      <c r="AE167" s="7"/>
      <c r="AQ167" s="7"/>
      <c r="AR167" s="7"/>
      <c r="AS167" s="7"/>
    </row>
    <row r="168" spans="1:45" x14ac:dyDescent="0.25">
      <c r="A168" s="5">
        <v>166</v>
      </c>
      <c r="B168" s="11" t="s">
        <v>177</v>
      </c>
      <c r="C168" s="8" t="str">
        <f t="shared" si="26"/>
        <v>2021-04-13 12:20:00</v>
      </c>
      <c r="D168" s="5">
        <v>0.388123</v>
      </c>
      <c r="E168">
        <f t="shared" ca="1" si="27"/>
        <v>7.6716000000000006E-2</v>
      </c>
      <c r="F168" s="5">
        <v>7.7835000000000001E-2</v>
      </c>
      <c r="G168" s="5">
        <v>7.5815999999999995E-2</v>
      </c>
      <c r="H168" s="5">
        <v>0</v>
      </c>
      <c r="I168" s="5" t="s">
        <v>10</v>
      </c>
      <c r="J168" s="5" t="b">
        <v>0</v>
      </c>
      <c r="K168" s="5" t="s">
        <v>11</v>
      </c>
      <c r="L168">
        <f t="shared" si="28"/>
        <v>-1.2117395759913554</v>
      </c>
      <c r="M168">
        <f t="shared" si="31"/>
        <v>-4.8516784129079191</v>
      </c>
      <c r="N168">
        <f t="shared" si="31"/>
        <v>-2.2156824287648575</v>
      </c>
      <c r="O168" t="str">
        <f t="shared" si="34"/>
        <v>hold</v>
      </c>
      <c r="P168">
        <f t="shared" si="32"/>
        <v>14</v>
      </c>
      <c r="Q168" s="5" t="str">
        <f>IF($O168="buy",$P168,"")</f>
        <v/>
      </c>
      <c r="R168" s="5">
        <f>IF($O168="hold",$P168,"")</f>
        <v>14</v>
      </c>
      <c r="S168" s="5" t="str">
        <f>IF($O168="sell",$P168,"")</f>
        <v/>
      </c>
      <c r="T168">
        <f t="shared" ca="1" si="33"/>
        <v>0.41861587724886296</v>
      </c>
      <c r="U168" t="str">
        <f ca="1">IF(T168&lt;VLOOKUP(P168,$Y$2:$AE$82,5),"buy",IF(T168&lt;VLOOKUP(P168,$Y$2:$AE$82,5)+VLOOKUP(P168,$Y$2:$AE$82,6),"hold","sell"))</f>
        <v>buy</v>
      </c>
      <c r="V168" s="2">
        <f t="shared" ca="1" si="29"/>
        <v>249.94626155376594</v>
      </c>
      <c r="W168" s="1">
        <f t="shared" ca="1" si="30"/>
        <v>0</v>
      </c>
      <c r="AC168" s="7"/>
      <c r="AD168" s="7"/>
      <c r="AE168" s="7"/>
      <c r="AQ168" s="7"/>
      <c r="AR168" s="7"/>
      <c r="AS168" s="7"/>
    </row>
    <row r="169" spans="1:45" x14ac:dyDescent="0.25">
      <c r="A169" s="5">
        <v>167</v>
      </c>
      <c r="B169" s="11" t="s">
        <v>178</v>
      </c>
      <c r="C169" s="8" t="str">
        <f t="shared" si="26"/>
        <v>2021-04-13 12:25:00</v>
      </c>
      <c r="D169" s="5">
        <v>0.38126900000000002</v>
      </c>
      <c r="E169">
        <f t="shared" ca="1" si="27"/>
        <v>7.6408000000000004E-2</v>
      </c>
      <c r="F169" s="5">
        <v>7.7533000000000005E-2</v>
      </c>
      <c r="G169" s="5">
        <v>7.5478000000000003E-2</v>
      </c>
      <c r="H169" s="5">
        <v>0</v>
      </c>
      <c r="I169" s="5" t="s">
        <v>10</v>
      </c>
      <c r="J169" s="5" t="b">
        <v>0</v>
      </c>
      <c r="K169" s="5" t="s">
        <v>11</v>
      </c>
      <c r="L169">
        <f t="shared" si="28"/>
        <v>-5.1773210039063695</v>
      </c>
      <c r="M169">
        <f t="shared" si="31"/>
        <v>-3.9655814279150139</v>
      </c>
      <c r="N169">
        <f t="shared" si="31"/>
        <v>0.88609698499290523</v>
      </c>
      <c r="O169" t="str">
        <f t="shared" si="34"/>
        <v>buy</v>
      </c>
      <c r="P169">
        <f t="shared" si="32"/>
        <v>14</v>
      </c>
      <c r="Q169" s="5">
        <f>IF($O169="buy",$P169,"")</f>
        <v>14</v>
      </c>
      <c r="R169" s="5" t="str">
        <f>IF($O169="hold",$P169,"")</f>
        <v/>
      </c>
      <c r="S169" s="5" t="str">
        <f>IF($O169="sell",$P169,"")</f>
        <v/>
      </c>
      <c r="T169">
        <f t="shared" ca="1" si="33"/>
        <v>0.31316450793517492</v>
      </c>
      <c r="U169" t="str">
        <f ca="1">IF(T169&lt;VLOOKUP(P169,$Y$2:$AE$82,5),"buy",IF(T169&lt;VLOOKUP(P169,$Y$2:$AE$82,5)+VLOOKUP(P169,$Y$2:$AE$82,6),"hold","sell"))</f>
        <v>buy</v>
      </c>
      <c r="V169" s="2">
        <f t="shared" ca="1" si="29"/>
        <v>249.94626155376594</v>
      </c>
      <c r="W169" s="1">
        <f t="shared" ca="1" si="30"/>
        <v>0</v>
      </c>
      <c r="AC169" s="7"/>
      <c r="AD169" s="7"/>
      <c r="AE169" s="7"/>
      <c r="AQ169" s="7"/>
      <c r="AR169" s="7"/>
      <c r="AS169" s="7"/>
    </row>
    <row r="170" spans="1:45" x14ac:dyDescent="0.25">
      <c r="A170">
        <v>168</v>
      </c>
      <c r="B170" s="8" t="s">
        <v>179</v>
      </c>
      <c r="C170" s="8" t="str">
        <f t="shared" si="26"/>
        <v>2021-04-13 12:30:00</v>
      </c>
      <c r="D170">
        <v>0.39142399999999999</v>
      </c>
      <c r="E170">
        <f t="shared" ca="1" si="27"/>
        <v>7.6314999999999994E-2</v>
      </c>
      <c r="F170">
        <v>7.7279E-2</v>
      </c>
      <c r="G170">
        <v>7.5308E-2</v>
      </c>
      <c r="H170">
        <v>0</v>
      </c>
      <c r="I170" t="s">
        <v>10</v>
      </c>
      <c r="J170" t="b">
        <v>0</v>
      </c>
      <c r="K170" t="s">
        <v>11</v>
      </c>
      <c r="L170">
        <f t="shared" si="28"/>
        <v>7.4717952823415592</v>
      </c>
      <c r="M170">
        <f t="shared" si="31"/>
        <v>12.649116286247928</v>
      </c>
      <c r="N170">
        <f t="shared" si="31"/>
        <v>16.614697714162943</v>
      </c>
      <c r="O170" t="str">
        <f t="shared" si="34"/>
        <v>sell</v>
      </c>
      <c r="P170">
        <f t="shared" si="32"/>
        <v>14</v>
      </c>
      <c r="Q170" t="str">
        <f>IF($O170="buy",$P170,"")</f>
        <v/>
      </c>
      <c r="R170" t="str">
        <f>IF($O170="hold",$P170,"")</f>
        <v/>
      </c>
      <c r="S170">
        <f>IF($O170="sell",$P170,"")</f>
        <v>14</v>
      </c>
      <c r="T170">
        <f t="shared" ca="1" si="33"/>
        <v>3.4354506390903539E-2</v>
      </c>
      <c r="U170" t="str">
        <f ca="1">IF(T170&lt;VLOOKUP(P170,$Y$2:$AE$82,5),"buy",IF(T170&lt;VLOOKUP(P170,$Y$2:$AE$82,5)+VLOOKUP(P170,$Y$2:$AE$82,6),"hold","sell"))</f>
        <v>buy</v>
      </c>
      <c r="V170" s="2">
        <f t="shared" ca="1" si="29"/>
        <v>249.94626155376594</v>
      </c>
      <c r="W170" s="1">
        <f t="shared" ca="1" si="30"/>
        <v>0</v>
      </c>
      <c r="AC170" s="7"/>
      <c r="AD170" s="7"/>
      <c r="AE170" s="7"/>
      <c r="AQ170" s="7"/>
      <c r="AR170" s="7"/>
      <c r="AS170" s="7"/>
    </row>
    <row r="171" spans="1:45" x14ac:dyDescent="0.25">
      <c r="A171">
        <v>169</v>
      </c>
      <c r="B171" s="8" t="s">
        <v>180</v>
      </c>
      <c r="C171" s="8" t="str">
        <f t="shared" si="26"/>
        <v>2021-04-13 12:35:00</v>
      </c>
      <c r="D171">
        <v>0.38825500000000002</v>
      </c>
      <c r="E171">
        <f t="shared" ca="1" si="27"/>
        <v>7.6082999999999998E-2</v>
      </c>
      <c r="F171">
        <v>7.7337000000000003E-2</v>
      </c>
      <c r="G171">
        <v>7.5356000000000006E-2</v>
      </c>
      <c r="H171">
        <v>0</v>
      </c>
      <c r="I171" t="s">
        <v>10</v>
      </c>
      <c r="J171" t="b">
        <v>0</v>
      </c>
      <c r="K171" t="s">
        <v>11</v>
      </c>
      <c r="L171">
        <f t="shared" si="28"/>
        <v>-2.3507025044107235</v>
      </c>
      <c r="M171">
        <f t="shared" si="31"/>
        <v>-9.8224977867522831</v>
      </c>
      <c r="N171">
        <f t="shared" si="31"/>
        <v>-22.471614073000211</v>
      </c>
      <c r="O171" t="str">
        <f t="shared" si="34"/>
        <v>hold</v>
      </c>
      <c r="P171">
        <f t="shared" si="32"/>
        <v>14</v>
      </c>
      <c r="Q171" t="str">
        <f>IF($O171="buy",$P171,"")</f>
        <v/>
      </c>
      <c r="R171">
        <f>IF($O171="hold",$P171,"")</f>
        <v>14</v>
      </c>
      <c r="S171" t="str">
        <f>IF($O171="sell",$P171,"")</f>
        <v/>
      </c>
      <c r="T171">
        <f t="shared" ca="1" si="33"/>
        <v>0.27030494419226314</v>
      </c>
      <c r="U171" t="str">
        <f ca="1">IF(T171&lt;VLOOKUP(P171,$Y$2:$AE$82,5),"buy",IF(T171&lt;VLOOKUP(P171,$Y$2:$AE$82,5)+VLOOKUP(P171,$Y$2:$AE$82,6),"hold","sell"))</f>
        <v>buy</v>
      </c>
      <c r="V171" s="2">
        <f t="shared" ca="1" si="29"/>
        <v>249.94626155376594</v>
      </c>
      <c r="W171" s="1">
        <f t="shared" ca="1" si="30"/>
        <v>0</v>
      </c>
      <c r="AC171" s="7"/>
      <c r="AD171" s="7"/>
      <c r="AE171" s="7"/>
      <c r="AQ171" s="7"/>
      <c r="AR171" s="7"/>
      <c r="AS171" s="7"/>
    </row>
    <row r="172" spans="1:45" x14ac:dyDescent="0.25">
      <c r="A172">
        <v>170</v>
      </c>
      <c r="B172" s="8" t="s">
        <v>181</v>
      </c>
      <c r="C172" s="8" t="str">
        <f t="shared" si="26"/>
        <v>2021-04-13 12:40:00</v>
      </c>
      <c r="D172">
        <v>0.37692199999999998</v>
      </c>
      <c r="E172">
        <f t="shared" ca="1" si="27"/>
        <v>7.7079999999999996E-2</v>
      </c>
      <c r="F172">
        <v>7.7641000000000002E-2</v>
      </c>
      <c r="G172">
        <v>7.5635999999999995E-2</v>
      </c>
      <c r="H172">
        <v>0</v>
      </c>
      <c r="I172" t="s">
        <v>10</v>
      </c>
      <c r="J172" t="b">
        <v>0</v>
      </c>
      <c r="K172" t="s">
        <v>11</v>
      </c>
      <c r="L172">
        <f t="shared" si="28"/>
        <v>-8.6593618738103029</v>
      </c>
      <c r="M172">
        <f t="shared" si="31"/>
        <v>-6.3086593693995798</v>
      </c>
      <c r="N172">
        <f t="shared" si="31"/>
        <v>3.5138384173527033</v>
      </c>
      <c r="O172" t="str">
        <f t="shared" si="34"/>
        <v>buy</v>
      </c>
      <c r="P172">
        <f t="shared" si="32"/>
        <v>14</v>
      </c>
      <c r="Q172">
        <f>IF($O172="buy",$P172,"")</f>
        <v>14</v>
      </c>
      <c r="R172" t="str">
        <f>IF($O172="hold",$P172,"")</f>
        <v/>
      </c>
      <c r="S172" t="str">
        <f>IF($O172="sell",$P172,"")</f>
        <v/>
      </c>
      <c r="T172">
        <f t="shared" ca="1" si="33"/>
        <v>2.3228577665256767E-2</v>
      </c>
      <c r="U172" t="str">
        <f ca="1">IF(T172&lt;VLOOKUP(P172,$Y$2:$AE$82,5),"buy",IF(T172&lt;VLOOKUP(P172,$Y$2:$AE$82,5)+VLOOKUP(P172,$Y$2:$AE$82,6),"hold","sell"))</f>
        <v>buy</v>
      </c>
      <c r="V172" s="2">
        <f t="shared" ca="1" si="29"/>
        <v>249.94626155376594</v>
      </c>
      <c r="W172" s="1">
        <f t="shared" ca="1" si="30"/>
        <v>0</v>
      </c>
      <c r="AC172" s="7"/>
      <c r="AD172" s="7"/>
      <c r="AE172" s="7"/>
      <c r="AQ172" s="7"/>
      <c r="AR172" s="7"/>
      <c r="AS172" s="7"/>
    </row>
    <row r="173" spans="1:45" x14ac:dyDescent="0.25">
      <c r="A173">
        <v>171</v>
      </c>
      <c r="B173" s="8" t="s">
        <v>182</v>
      </c>
      <c r="C173" s="8" t="str">
        <f t="shared" si="26"/>
        <v>2021-04-13 12:45:00</v>
      </c>
      <c r="D173">
        <v>0.37737500000000002</v>
      </c>
      <c r="E173">
        <f t="shared" ca="1" si="27"/>
        <v>7.6796000000000003E-2</v>
      </c>
      <c r="F173">
        <v>7.7246999999999996E-2</v>
      </c>
      <c r="G173">
        <v>7.5887999999999997E-2</v>
      </c>
      <c r="H173">
        <v>0</v>
      </c>
      <c r="I173" t="s">
        <v>10</v>
      </c>
      <c r="J173" t="b">
        <v>0</v>
      </c>
      <c r="K173" t="s">
        <v>11</v>
      </c>
      <c r="L173">
        <f t="shared" si="28"/>
        <v>0.34571447531371879</v>
      </c>
      <c r="M173">
        <f t="shared" si="31"/>
        <v>9.0050763491240211</v>
      </c>
      <c r="N173">
        <f t="shared" si="31"/>
        <v>15.313735718523601</v>
      </c>
      <c r="O173" t="str">
        <f t="shared" si="34"/>
        <v>sell</v>
      </c>
      <c r="P173">
        <f t="shared" si="32"/>
        <v>14</v>
      </c>
      <c r="Q173" t="str">
        <f>IF($O173="buy",$P173,"")</f>
        <v/>
      </c>
      <c r="R173" t="str">
        <f>IF($O173="hold",$P173,"")</f>
        <v/>
      </c>
      <c r="S173">
        <f>IF($O173="sell",$P173,"")</f>
        <v>14</v>
      </c>
      <c r="T173">
        <f t="shared" ca="1" si="33"/>
        <v>0.19405313977023608</v>
      </c>
      <c r="U173" t="str">
        <f ca="1">IF(T173&lt;VLOOKUP(P173,$Y$2:$AE$82,5),"buy",IF(T173&lt;VLOOKUP(P173,$Y$2:$AE$82,5)+VLOOKUP(P173,$Y$2:$AE$82,6),"hold","sell"))</f>
        <v>buy</v>
      </c>
      <c r="V173" s="2">
        <f t="shared" ca="1" si="29"/>
        <v>249.94626155376594</v>
      </c>
      <c r="W173" s="1">
        <f t="shared" ca="1" si="30"/>
        <v>0</v>
      </c>
      <c r="AC173" s="7"/>
      <c r="AD173" s="7"/>
      <c r="AE173" s="7"/>
      <c r="AQ173" s="7"/>
      <c r="AR173" s="7"/>
      <c r="AS173" s="7"/>
    </row>
    <row r="174" spans="1:45" x14ac:dyDescent="0.25">
      <c r="A174">
        <v>172</v>
      </c>
      <c r="B174" s="8" t="s">
        <v>183</v>
      </c>
      <c r="C174" s="8" t="str">
        <f t="shared" si="26"/>
        <v>2021-04-13 12:50:00</v>
      </c>
      <c r="D174">
        <v>0.374282</v>
      </c>
      <c r="E174">
        <f t="shared" ca="1" si="27"/>
        <v>7.6293E-2</v>
      </c>
      <c r="F174">
        <v>7.7284000000000005E-2</v>
      </c>
      <c r="G174">
        <v>7.5614000000000001E-2</v>
      </c>
      <c r="H174">
        <v>0</v>
      </c>
      <c r="I174" t="s">
        <v>10</v>
      </c>
      <c r="J174" t="b">
        <v>0</v>
      </c>
      <c r="K174" t="s">
        <v>11</v>
      </c>
      <c r="L174">
        <f t="shared" si="28"/>
        <v>-2.3799808722557079</v>
      </c>
      <c r="M174">
        <f t="shared" si="31"/>
        <v>-2.7256953475694266</v>
      </c>
      <c r="N174">
        <f t="shared" si="31"/>
        <v>-11.730771696693449</v>
      </c>
      <c r="O174" t="str">
        <f t="shared" si="34"/>
        <v>hold</v>
      </c>
      <c r="P174">
        <f t="shared" si="32"/>
        <v>14</v>
      </c>
      <c r="Q174" t="str">
        <f>IF($O174="buy",$P174,"")</f>
        <v/>
      </c>
      <c r="R174">
        <f>IF($O174="hold",$P174,"")</f>
        <v>14</v>
      </c>
      <c r="S174" t="str">
        <f>IF($O174="sell",$P174,"")</f>
        <v/>
      </c>
      <c r="T174">
        <f t="shared" ca="1" si="33"/>
        <v>0.69599616929942576</v>
      </c>
      <c r="U174" t="str">
        <f ca="1">IF(T174&lt;VLOOKUP(P174,$Y$2:$AE$82,5),"buy",IF(T174&lt;VLOOKUP(P174,$Y$2:$AE$82,5)+VLOOKUP(P174,$Y$2:$AE$82,6),"hold","sell"))</f>
        <v>buy</v>
      </c>
      <c r="V174" s="2">
        <f t="shared" ca="1" si="29"/>
        <v>249.94626155376594</v>
      </c>
      <c r="W174" s="1">
        <f t="shared" ca="1" si="30"/>
        <v>0</v>
      </c>
      <c r="AC174" s="7"/>
      <c r="AD174" s="7"/>
      <c r="AE174" s="7"/>
      <c r="AQ174" s="7"/>
      <c r="AR174" s="7"/>
      <c r="AS174" s="7"/>
    </row>
    <row r="175" spans="1:45" x14ac:dyDescent="0.25">
      <c r="A175">
        <v>173</v>
      </c>
      <c r="B175" s="8" t="s">
        <v>184</v>
      </c>
      <c r="C175" s="8" t="str">
        <f t="shared" si="26"/>
        <v>2021-04-13 12:55:00</v>
      </c>
      <c r="D175">
        <v>0.36500500000000002</v>
      </c>
      <c r="E175">
        <f t="shared" ca="1" si="27"/>
        <v>7.6494000000000006E-2</v>
      </c>
      <c r="F175">
        <v>7.7738000000000002E-2</v>
      </c>
      <c r="G175">
        <v>7.5717000000000007E-2</v>
      </c>
      <c r="H175">
        <v>0</v>
      </c>
      <c r="I175" t="s">
        <v>10</v>
      </c>
      <c r="J175" t="b">
        <v>0</v>
      </c>
      <c r="K175" t="s">
        <v>11</v>
      </c>
      <c r="L175">
        <f t="shared" si="28"/>
        <v>-7.319833966355632</v>
      </c>
      <c r="M175">
        <f t="shared" si="31"/>
        <v>-4.9398530940999237</v>
      </c>
      <c r="N175">
        <f t="shared" si="31"/>
        <v>-2.2141577465304971</v>
      </c>
      <c r="O175" t="str">
        <f t="shared" si="34"/>
        <v>buy</v>
      </c>
      <c r="P175">
        <f t="shared" si="32"/>
        <v>14</v>
      </c>
      <c r="Q175">
        <f>IF($O175="buy",$P175,"")</f>
        <v>14</v>
      </c>
      <c r="R175" t="str">
        <f>IF($O175="hold",$P175,"")</f>
        <v/>
      </c>
      <c r="S175" t="str">
        <f>IF($O175="sell",$P175,"")</f>
        <v/>
      </c>
      <c r="T175">
        <f t="shared" ca="1" si="33"/>
        <v>0.52335094678690153</v>
      </c>
      <c r="U175" t="str">
        <f ca="1">IF(T175&lt;VLOOKUP(P175,$Y$2:$AE$82,5),"buy",IF(T175&lt;VLOOKUP(P175,$Y$2:$AE$82,5)+VLOOKUP(P175,$Y$2:$AE$82,6),"hold","sell"))</f>
        <v>buy</v>
      </c>
      <c r="V175" s="2">
        <f t="shared" ca="1" si="29"/>
        <v>249.94626155376594</v>
      </c>
      <c r="W175" s="1">
        <f t="shared" ca="1" si="30"/>
        <v>0</v>
      </c>
      <c r="AC175" s="7"/>
      <c r="AD175" s="7"/>
      <c r="AE175" s="7"/>
      <c r="AQ175" s="7"/>
      <c r="AR175" s="7"/>
      <c r="AS175" s="7"/>
    </row>
    <row r="176" spans="1:45" x14ac:dyDescent="0.25">
      <c r="A176">
        <v>174</v>
      </c>
      <c r="B176" s="8" t="s">
        <v>185</v>
      </c>
      <c r="C176" s="8" t="str">
        <f t="shared" si="26"/>
        <v>2021-04-13 13:00:00</v>
      </c>
      <c r="D176">
        <v>0.36511500000000002</v>
      </c>
      <c r="E176">
        <f t="shared" ca="1" si="27"/>
        <v>7.7065999999999996E-2</v>
      </c>
      <c r="F176">
        <v>7.7812999999999993E-2</v>
      </c>
      <c r="G176">
        <v>7.6031000000000001E-2</v>
      </c>
      <c r="H176">
        <v>0</v>
      </c>
      <c r="I176" t="s">
        <v>10</v>
      </c>
      <c r="J176" t="b">
        <v>0</v>
      </c>
      <c r="K176" t="s">
        <v>11</v>
      </c>
      <c r="L176">
        <f t="shared" si="28"/>
        <v>8.6767183023168062E-2</v>
      </c>
      <c r="M176">
        <f t="shared" si="31"/>
        <v>7.4066011493788002</v>
      </c>
      <c r="N176">
        <f t="shared" si="31"/>
        <v>12.346454243478725</v>
      </c>
      <c r="O176" t="str">
        <f t="shared" si="34"/>
        <v>sell</v>
      </c>
      <c r="P176">
        <f t="shared" si="32"/>
        <v>14</v>
      </c>
      <c r="Q176" t="str">
        <f>IF($O176="buy",$P176,"")</f>
        <v/>
      </c>
      <c r="R176" t="str">
        <f>IF($O176="hold",$P176,"")</f>
        <v/>
      </c>
      <c r="S176">
        <f>IF($O176="sell",$P176,"")</f>
        <v>14</v>
      </c>
      <c r="T176">
        <f t="shared" ca="1" si="33"/>
        <v>0.21222963519556348</v>
      </c>
      <c r="U176" t="str">
        <f ca="1">IF(T176&lt;VLOOKUP(P176,$Y$2:$AE$82,5),"buy",IF(T176&lt;VLOOKUP(P176,$Y$2:$AE$82,5)+VLOOKUP(P176,$Y$2:$AE$82,6),"hold","sell"))</f>
        <v>buy</v>
      </c>
      <c r="V176" s="2">
        <f t="shared" ca="1" si="29"/>
        <v>249.94626155376594</v>
      </c>
      <c r="W176" s="1">
        <f t="shared" ca="1" si="30"/>
        <v>0</v>
      </c>
      <c r="AC176" s="7"/>
      <c r="AD176" s="7"/>
      <c r="AE176" s="7"/>
      <c r="AQ176" s="7"/>
      <c r="AR176" s="7"/>
      <c r="AS176" s="7"/>
    </row>
    <row r="177" spans="1:45" x14ac:dyDescent="0.25">
      <c r="A177">
        <v>175</v>
      </c>
      <c r="B177" s="8" t="s">
        <v>186</v>
      </c>
      <c r="C177" s="8" t="str">
        <f t="shared" si="26"/>
        <v>2021-04-13 13:05:00</v>
      </c>
      <c r="D177">
        <v>0.35819800000000002</v>
      </c>
      <c r="E177">
        <f t="shared" ca="1" si="27"/>
        <v>7.7318999999999999E-2</v>
      </c>
      <c r="F177">
        <v>7.8114000000000003E-2</v>
      </c>
      <c r="G177">
        <v>7.6111999999999999E-2</v>
      </c>
      <c r="H177">
        <v>0</v>
      </c>
      <c r="I177" t="s">
        <v>10</v>
      </c>
      <c r="J177" t="b">
        <v>0</v>
      </c>
      <c r="K177" t="s">
        <v>11</v>
      </c>
      <c r="L177">
        <f t="shared" si="28"/>
        <v>-5.5614380808404764</v>
      </c>
      <c r="M177">
        <f t="shared" si="31"/>
        <v>-5.6482052638636446</v>
      </c>
      <c r="N177">
        <f t="shared" si="31"/>
        <v>-13.054806413242446</v>
      </c>
      <c r="O177" t="str">
        <f t="shared" si="34"/>
        <v>buy</v>
      </c>
      <c r="P177">
        <f t="shared" si="32"/>
        <v>14</v>
      </c>
      <c r="Q177">
        <f>IF($O177="buy",$P177,"")</f>
        <v>14</v>
      </c>
      <c r="R177" t="str">
        <f>IF($O177="hold",$P177,"")</f>
        <v/>
      </c>
      <c r="S177" t="str">
        <f>IF($O177="sell",$P177,"")</f>
        <v/>
      </c>
      <c r="T177">
        <f t="shared" ca="1" si="33"/>
        <v>0.40672025738737239</v>
      </c>
      <c r="U177" t="str">
        <f ca="1">IF(T177&lt;VLOOKUP(P177,$Y$2:$AE$82,5),"buy",IF(T177&lt;VLOOKUP(P177,$Y$2:$AE$82,5)+VLOOKUP(P177,$Y$2:$AE$82,6),"hold","sell"))</f>
        <v>buy</v>
      </c>
      <c r="V177" s="2">
        <f t="shared" ca="1" si="29"/>
        <v>249.94626155376594</v>
      </c>
      <c r="W177" s="1">
        <f t="shared" ca="1" si="30"/>
        <v>0</v>
      </c>
      <c r="AC177" s="7"/>
      <c r="AD177" s="7"/>
      <c r="AE177" s="7"/>
      <c r="AQ177" s="7"/>
      <c r="AR177" s="7"/>
      <c r="AS177" s="7"/>
    </row>
    <row r="178" spans="1:45" x14ac:dyDescent="0.25">
      <c r="A178">
        <v>176</v>
      </c>
      <c r="B178" s="8" t="s">
        <v>187</v>
      </c>
      <c r="C178" s="8" t="str">
        <f t="shared" si="26"/>
        <v>2021-04-13 13:10:00</v>
      </c>
      <c r="D178">
        <v>0.36435299999999998</v>
      </c>
      <c r="E178">
        <f t="shared" ca="1" si="27"/>
        <v>7.7277999999999999E-2</v>
      </c>
      <c r="F178">
        <v>7.8477000000000005E-2</v>
      </c>
      <c r="G178">
        <v>7.6455999999999996E-2</v>
      </c>
      <c r="H178">
        <v>0</v>
      </c>
      <c r="I178" t="s">
        <v>10</v>
      </c>
      <c r="J178" t="b">
        <v>0</v>
      </c>
      <c r="K178" t="s">
        <v>11</v>
      </c>
      <c r="L178">
        <f t="shared" si="28"/>
        <v>4.8651719668862068</v>
      </c>
      <c r="M178">
        <f t="shared" si="31"/>
        <v>10.426610047726683</v>
      </c>
      <c r="N178">
        <f t="shared" si="31"/>
        <v>16.074815311590328</v>
      </c>
      <c r="O178" t="str">
        <f t="shared" si="34"/>
        <v>sell</v>
      </c>
      <c r="P178">
        <f t="shared" si="32"/>
        <v>14</v>
      </c>
      <c r="Q178" t="str">
        <f>IF($O178="buy",$P178,"")</f>
        <v/>
      </c>
      <c r="R178" t="str">
        <f>IF($O178="hold",$P178,"")</f>
        <v/>
      </c>
      <c r="S178">
        <f>IF($O178="sell",$P178,"")</f>
        <v>14</v>
      </c>
      <c r="T178">
        <f t="shared" ca="1" si="33"/>
        <v>0.22967477943954284</v>
      </c>
      <c r="U178" t="str">
        <f ca="1">IF(T178&lt;VLOOKUP(P178,$Y$2:$AE$82,5),"buy",IF(T178&lt;VLOOKUP(P178,$Y$2:$AE$82,5)+VLOOKUP(P178,$Y$2:$AE$82,6),"hold","sell"))</f>
        <v>buy</v>
      </c>
      <c r="V178" s="2">
        <f t="shared" ca="1" si="29"/>
        <v>249.94626155376594</v>
      </c>
      <c r="W178" s="1">
        <f t="shared" ca="1" si="30"/>
        <v>0</v>
      </c>
      <c r="AC178" s="7"/>
      <c r="AD178" s="7"/>
      <c r="AE178" s="7"/>
      <c r="AQ178" s="7"/>
      <c r="AR178" s="7"/>
      <c r="AS178" s="7"/>
    </row>
    <row r="179" spans="1:45" x14ac:dyDescent="0.25">
      <c r="A179">
        <v>177</v>
      </c>
      <c r="B179" s="8" t="s">
        <v>188</v>
      </c>
      <c r="C179" s="8" t="str">
        <f t="shared" si="26"/>
        <v>2021-04-13 13:15:00</v>
      </c>
      <c r="D179">
        <v>0.35989300000000002</v>
      </c>
      <c r="E179">
        <f t="shared" ca="1" si="27"/>
        <v>7.7601000000000003E-2</v>
      </c>
      <c r="F179">
        <v>7.9214999999999994E-2</v>
      </c>
      <c r="G179">
        <v>7.7224000000000001E-2</v>
      </c>
      <c r="H179">
        <v>0</v>
      </c>
      <c r="I179" t="s">
        <v>10</v>
      </c>
      <c r="J179" t="b">
        <v>0</v>
      </c>
      <c r="K179" t="s">
        <v>11</v>
      </c>
      <c r="L179">
        <f t="shared" si="28"/>
        <v>-3.5690608000285033</v>
      </c>
      <c r="M179">
        <f t="shared" si="31"/>
        <v>-8.434232766914711</v>
      </c>
      <c r="N179">
        <f t="shared" si="31"/>
        <v>-18.860842814641394</v>
      </c>
      <c r="O179" t="str">
        <f t="shared" si="34"/>
        <v>buy</v>
      </c>
      <c r="P179">
        <f t="shared" si="32"/>
        <v>14</v>
      </c>
      <c r="Q179">
        <f>IF($O179="buy",$P179,"")</f>
        <v>14</v>
      </c>
      <c r="R179" t="str">
        <f>IF($O179="hold",$P179,"")</f>
        <v/>
      </c>
      <c r="S179" t="str">
        <f>IF($O179="sell",$P179,"")</f>
        <v/>
      </c>
      <c r="T179">
        <f t="shared" ca="1" si="33"/>
        <v>0.12675680300661341</v>
      </c>
      <c r="U179" t="str">
        <f ca="1">IF(T179&lt;VLOOKUP(P179,$Y$2:$AE$82,5),"buy",IF(T179&lt;VLOOKUP(P179,$Y$2:$AE$82,5)+VLOOKUP(P179,$Y$2:$AE$82,6),"hold","sell"))</f>
        <v>buy</v>
      </c>
      <c r="V179" s="2">
        <f t="shared" ca="1" si="29"/>
        <v>249.94626155376594</v>
      </c>
      <c r="W179" s="1">
        <f t="shared" ca="1" si="30"/>
        <v>0</v>
      </c>
      <c r="AC179" s="7"/>
      <c r="AD179" s="7"/>
      <c r="AE179" s="7"/>
      <c r="AQ179" s="7"/>
      <c r="AR179" s="7"/>
      <c r="AS179" s="7"/>
    </row>
    <row r="180" spans="1:45" x14ac:dyDescent="0.25">
      <c r="A180">
        <v>178</v>
      </c>
      <c r="B180" s="8" t="s">
        <v>189</v>
      </c>
      <c r="C180" s="8" t="str">
        <f t="shared" si="26"/>
        <v>2021-04-13 13:20:00</v>
      </c>
      <c r="D180">
        <v>0.364622</v>
      </c>
      <c r="E180">
        <f t="shared" ca="1" si="27"/>
        <v>7.8192999999999999E-2</v>
      </c>
      <c r="F180">
        <v>7.9725000000000004E-2</v>
      </c>
      <c r="G180">
        <v>7.7626000000000001E-2</v>
      </c>
      <c r="H180">
        <v>0</v>
      </c>
      <c r="I180" t="s">
        <v>10</v>
      </c>
      <c r="J180" t="b">
        <v>0</v>
      </c>
      <c r="K180" t="s">
        <v>11</v>
      </c>
      <c r="L180">
        <f t="shared" si="28"/>
        <v>3.735243625640833</v>
      </c>
      <c r="M180">
        <f t="shared" si="31"/>
        <v>7.3043044256693364</v>
      </c>
      <c r="N180">
        <f t="shared" si="31"/>
        <v>15.738537192584047</v>
      </c>
      <c r="O180" t="str">
        <f t="shared" si="34"/>
        <v>sell</v>
      </c>
      <c r="P180">
        <f t="shared" si="32"/>
        <v>14</v>
      </c>
      <c r="Q180" t="str">
        <f>IF($O180="buy",$P180,"")</f>
        <v/>
      </c>
      <c r="R180" t="str">
        <f>IF($O180="hold",$P180,"")</f>
        <v/>
      </c>
      <c r="S180">
        <f>IF($O180="sell",$P180,"")</f>
        <v>14</v>
      </c>
      <c r="T180">
        <f t="shared" ca="1" si="33"/>
        <v>0.43164796652299775</v>
      </c>
      <c r="U180" t="str">
        <f ca="1">IF(T180&lt;VLOOKUP(P180,$Y$2:$AE$82,5),"buy",IF(T180&lt;VLOOKUP(P180,$Y$2:$AE$82,5)+VLOOKUP(P180,$Y$2:$AE$82,6),"hold","sell"))</f>
        <v>buy</v>
      </c>
      <c r="V180" s="2">
        <f t="shared" ca="1" si="29"/>
        <v>249.94626155376594</v>
      </c>
      <c r="W180" s="1">
        <f t="shared" ca="1" si="30"/>
        <v>0</v>
      </c>
      <c r="AC180" s="7"/>
      <c r="AD180" s="7"/>
      <c r="AE180" s="7"/>
      <c r="AQ180" s="7"/>
      <c r="AR180" s="7"/>
      <c r="AS180" s="7"/>
    </row>
    <row r="181" spans="1:45" x14ac:dyDescent="0.25">
      <c r="A181">
        <v>179</v>
      </c>
      <c r="B181" s="8" t="s">
        <v>190</v>
      </c>
      <c r="C181" s="8" t="str">
        <f t="shared" si="26"/>
        <v>2021-04-13 13:25:00</v>
      </c>
      <c r="D181">
        <v>0.36007</v>
      </c>
      <c r="E181">
        <f t="shared" ca="1" si="27"/>
        <v>7.8264E-2</v>
      </c>
      <c r="F181">
        <v>7.9821000000000003E-2</v>
      </c>
      <c r="G181">
        <v>7.7492000000000005E-2</v>
      </c>
      <c r="H181">
        <v>0</v>
      </c>
      <c r="I181" t="s">
        <v>10</v>
      </c>
      <c r="J181" t="b">
        <v>0</v>
      </c>
      <c r="K181" t="s">
        <v>11</v>
      </c>
      <c r="L181">
        <f t="shared" si="28"/>
        <v>-3.640892044529739</v>
      </c>
      <c r="M181">
        <f t="shared" si="31"/>
        <v>-7.376135670170572</v>
      </c>
      <c r="N181">
        <f t="shared" si="31"/>
        <v>-14.680440095839909</v>
      </c>
      <c r="O181" t="str">
        <f t="shared" si="34"/>
        <v>hold</v>
      </c>
      <c r="P181">
        <f t="shared" si="32"/>
        <v>14</v>
      </c>
      <c r="Q181" t="str">
        <f>IF($O181="buy",$P181,"")</f>
        <v/>
      </c>
      <c r="R181">
        <f>IF($O181="hold",$P181,"")</f>
        <v>14</v>
      </c>
      <c r="S181" t="str">
        <f>IF($O181="sell",$P181,"")</f>
        <v/>
      </c>
      <c r="T181">
        <f t="shared" ca="1" si="33"/>
        <v>0.22240964352911052</v>
      </c>
      <c r="U181" t="str">
        <f ca="1">IF(T181&lt;VLOOKUP(P181,$Y$2:$AE$82,5),"buy",IF(T181&lt;VLOOKUP(P181,$Y$2:$AE$82,5)+VLOOKUP(P181,$Y$2:$AE$82,6),"hold","sell"))</f>
        <v>buy</v>
      </c>
      <c r="V181" s="2">
        <f t="shared" ca="1" si="29"/>
        <v>249.94626155376594</v>
      </c>
      <c r="W181" s="1">
        <f t="shared" ca="1" si="30"/>
        <v>0</v>
      </c>
      <c r="AC181" s="7"/>
      <c r="AD181" s="7"/>
      <c r="AE181" s="7"/>
      <c r="AQ181" s="7"/>
      <c r="AR181" s="7"/>
      <c r="AS181" s="7"/>
    </row>
    <row r="182" spans="1:45" x14ac:dyDescent="0.25">
      <c r="A182">
        <v>180</v>
      </c>
      <c r="B182" s="8" t="s">
        <v>191</v>
      </c>
      <c r="C182" s="8" t="str">
        <f t="shared" si="26"/>
        <v>2021-04-13 13:30:00</v>
      </c>
      <c r="D182">
        <v>0.34976699999999999</v>
      </c>
      <c r="E182">
        <f t="shared" ca="1" si="27"/>
        <v>7.9330999999999999E-2</v>
      </c>
      <c r="F182">
        <v>7.9895999999999995E-2</v>
      </c>
      <c r="G182">
        <v>7.7521000000000007E-2</v>
      </c>
      <c r="H182">
        <v>0</v>
      </c>
      <c r="I182" t="s">
        <v>10</v>
      </c>
      <c r="J182" t="b">
        <v>0</v>
      </c>
      <c r="K182" t="s">
        <v>11</v>
      </c>
      <c r="L182">
        <f t="shared" si="28"/>
        <v>-8.4835447676981595</v>
      </c>
      <c r="M182">
        <f t="shared" si="31"/>
        <v>-4.8426527231684204</v>
      </c>
      <c r="N182">
        <f t="shared" si="31"/>
        <v>2.5334829470021516</v>
      </c>
      <c r="O182" t="str">
        <f t="shared" si="34"/>
        <v>hold</v>
      </c>
      <c r="P182">
        <f t="shared" si="32"/>
        <v>14</v>
      </c>
      <c r="Q182" t="str">
        <f>IF($O182="buy",$P182,"")</f>
        <v/>
      </c>
      <c r="R182">
        <f>IF($O182="hold",$P182,"")</f>
        <v>14</v>
      </c>
      <c r="S182" t="str">
        <f>IF($O182="sell",$P182,"")</f>
        <v/>
      </c>
      <c r="T182">
        <f t="shared" ca="1" si="33"/>
        <v>0.52036368781197606</v>
      </c>
      <c r="U182" t="str">
        <f ca="1">IF(T182&lt;VLOOKUP(P182,$Y$2:$AE$82,5),"buy",IF(T182&lt;VLOOKUP(P182,$Y$2:$AE$82,5)+VLOOKUP(P182,$Y$2:$AE$82,6),"hold","sell"))</f>
        <v>buy</v>
      </c>
      <c r="V182" s="2">
        <f t="shared" ca="1" si="29"/>
        <v>249.94626155376594</v>
      </c>
      <c r="W182" s="1">
        <f t="shared" ca="1" si="30"/>
        <v>0</v>
      </c>
      <c r="AC182" s="7"/>
      <c r="AD182" s="7"/>
      <c r="AE182" s="7"/>
      <c r="AQ182" s="7"/>
      <c r="AR182" s="7"/>
      <c r="AS182" s="7"/>
    </row>
    <row r="183" spans="1:45" x14ac:dyDescent="0.25">
      <c r="A183">
        <v>181</v>
      </c>
      <c r="B183" s="8" t="s">
        <v>192</v>
      </c>
      <c r="C183" s="8" t="str">
        <f t="shared" si="26"/>
        <v>2021-04-13 13:35:00</v>
      </c>
      <c r="D183">
        <v>0.34914099999999998</v>
      </c>
      <c r="E183">
        <f t="shared" ca="1" si="27"/>
        <v>7.8079999999999997E-2</v>
      </c>
      <c r="F183">
        <v>7.9852000000000006E-2</v>
      </c>
      <c r="G183">
        <v>7.7554999999999999E-2</v>
      </c>
      <c r="H183">
        <v>0</v>
      </c>
      <c r="I183" t="s">
        <v>10</v>
      </c>
      <c r="J183" t="b">
        <v>0</v>
      </c>
      <c r="K183" t="s">
        <v>11</v>
      </c>
      <c r="L183">
        <f t="shared" si="28"/>
        <v>-0.51637590591741078</v>
      </c>
      <c r="M183">
        <f t="shared" si="31"/>
        <v>7.967168861780749</v>
      </c>
      <c r="N183">
        <f t="shared" si="31"/>
        <v>12.809821584949169</v>
      </c>
      <c r="O183" t="str">
        <f t="shared" si="34"/>
        <v>buy</v>
      </c>
      <c r="P183">
        <f t="shared" si="32"/>
        <v>14</v>
      </c>
      <c r="Q183">
        <f>IF($O183="buy",$P183,"")</f>
        <v>14</v>
      </c>
      <c r="R183" t="str">
        <f>IF($O183="hold",$P183,"")</f>
        <v/>
      </c>
      <c r="S183" t="str">
        <f>IF($O183="sell",$P183,"")</f>
        <v/>
      </c>
      <c r="T183">
        <f t="shared" ca="1" si="33"/>
        <v>0.54744116914817298</v>
      </c>
      <c r="U183" t="str">
        <f ca="1">IF(T183&lt;VLOOKUP(P183,$Y$2:$AE$82,5),"buy",IF(T183&lt;VLOOKUP(P183,$Y$2:$AE$82,5)+VLOOKUP(P183,$Y$2:$AE$82,6),"hold","sell"))</f>
        <v>buy</v>
      </c>
      <c r="V183" s="2">
        <f t="shared" ca="1" si="29"/>
        <v>249.94626155376594</v>
      </c>
      <c r="W183" s="1">
        <f t="shared" ca="1" si="30"/>
        <v>0</v>
      </c>
      <c r="AC183" s="7"/>
      <c r="AD183" s="7"/>
      <c r="AE183" s="7"/>
      <c r="AQ183" s="7"/>
      <c r="AR183" s="7"/>
      <c r="AS183" s="7"/>
    </row>
    <row r="184" spans="1:45" x14ac:dyDescent="0.25">
      <c r="A184">
        <v>182</v>
      </c>
      <c r="B184" s="8" t="s">
        <v>193</v>
      </c>
      <c r="C184" s="8" t="str">
        <f t="shared" si="26"/>
        <v>2021-04-13 13:40:00</v>
      </c>
      <c r="D184">
        <v>0.35009600000000002</v>
      </c>
      <c r="E184">
        <f t="shared" ca="1" si="27"/>
        <v>7.8694E-2</v>
      </c>
      <c r="F184">
        <v>8.0042000000000002E-2</v>
      </c>
      <c r="G184">
        <v>7.7956999999999999E-2</v>
      </c>
      <c r="H184">
        <v>0</v>
      </c>
      <c r="I184" t="s">
        <v>10</v>
      </c>
      <c r="J184" t="b">
        <v>0</v>
      </c>
      <c r="K184" t="s">
        <v>11</v>
      </c>
      <c r="L184">
        <f t="shared" si="28"/>
        <v>0.78561308806676611</v>
      </c>
      <c r="M184">
        <f t="shared" si="31"/>
        <v>1.3019889939841769</v>
      </c>
      <c r="N184">
        <f t="shared" si="31"/>
        <v>-6.6651798677965726</v>
      </c>
      <c r="O184" t="str">
        <f t="shared" si="34"/>
        <v>sell</v>
      </c>
      <c r="P184">
        <f t="shared" si="32"/>
        <v>14</v>
      </c>
      <c r="Q184" t="str">
        <f>IF($O184="buy",$P184,"")</f>
        <v/>
      </c>
      <c r="R184" t="str">
        <f>IF($O184="hold",$P184,"")</f>
        <v/>
      </c>
      <c r="S184">
        <f>IF($O184="sell",$P184,"")</f>
        <v>14</v>
      </c>
      <c r="T184">
        <f t="shared" ca="1" si="33"/>
        <v>0.61382540663873053</v>
      </c>
      <c r="U184" t="str">
        <f ca="1">IF(T184&lt;VLOOKUP(P184,$Y$2:$AE$82,5),"buy",IF(T184&lt;VLOOKUP(P184,$Y$2:$AE$82,5)+VLOOKUP(P184,$Y$2:$AE$82,6),"hold","sell"))</f>
        <v>buy</v>
      </c>
      <c r="V184" s="2">
        <f t="shared" ca="1" si="29"/>
        <v>249.94626155376594</v>
      </c>
      <c r="W184" s="1">
        <f t="shared" ca="1" si="30"/>
        <v>0</v>
      </c>
      <c r="AC184" s="7"/>
      <c r="AD184" s="7"/>
      <c r="AE184" s="7"/>
      <c r="AQ184" s="7"/>
      <c r="AR184" s="7"/>
      <c r="AS184" s="7"/>
    </row>
    <row r="185" spans="1:45" x14ac:dyDescent="0.25">
      <c r="A185">
        <v>183</v>
      </c>
      <c r="B185" s="8" t="s">
        <v>194</v>
      </c>
      <c r="C185" s="8" t="str">
        <f t="shared" si="26"/>
        <v>2021-04-13 13:45:00</v>
      </c>
      <c r="D185">
        <v>0.34611999999999998</v>
      </c>
      <c r="E185">
        <f t="shared" ca="1" si="27"/>
        <v>7.9139000000000001E-2</v>
      </c>
      <c r="F185">
        <v>8.1037999999999999E-2</v>
      </c>
      <c r="G185">
        <v>7.8144000000000005E-2</v>
      </c>
      <c r="H185">
        <v>0</v>
      </c>
      <c r="I185" t="s">
        <v>10</v>
      </c>
      <c r="J185" t="b">
        <v>0</v>
      </c>
      <c r="K185" t="s">
        <v>11</v>
      </c>
      <c r="L185">
        <f t="shared" si="28"/>
        <v>-3.3083554867284652</v>
      </c>
      <c r="M185">
        <f t="shared" si="31"/>
        <v>-4.0939685747952312</v>
      </c>
      <c r="N185">
        <f t="shared" si="31"/>
        <v>-5.3959575687794086</v>
      </c>
      <c r="O185" t="str">
        <f t="shared" si="34"/>
        <v>buy</v>
      </c>
      <c r="P185">
        <f t="shared" si="32"/>
        <v>14</v>
      </c>
      <c r="Q185">
        <f>IF($O185="buy",$P185,"")</f>
        <v>14</v>
      </c>
      <c r="R185" t="str">
        <f>IF($O185="hold",$P185,"")</f>
        <v/>
      </c>
      <c r="S185" t="str">
        <f>IF($O185="sell",$P185,"")</f>
        <v/>
      </c>
      <c r="T185">
        <f t="shared" ca="1" si="33"/>
        <v>0.70278558498565913</v>
      </c>
      <c r="U185" t="str">
        <f ca="1">IF(T185&lt;VLOOKUP(P185,$Y$2:$AE$82,5),"buy",IF(T185&lt;VLOOKUP(P185,$Y$2:$AE$82,5)+VLOOKUP(P185,$Y$2:$AE$82,6),"hold","sell"))</f>
        <v>buy</v>
      </c>
      <c r="V185" s="2">
        <f t="shared" ca="1" si="29"/>
        <v>249.94626155376594</v>
      </c>
      <c r="W185" s="1">
        <f t="shared" ca="1" si="30"/>
        <v>0</v>
      </c>
      <c r="AC185" s="7"/>
      <c r="AD185" s="7"/>
      <c r="AE185" s="7"/>
      <c r="AQ185" s="7"/>
      <c r="AR185" s="7"/>
      <c r="AS185" s="7"/>
    </row>
    <row r="186" spans="1:45" x14ac:dyDescent="0.25">
      <c r="A186">
        <v>184</v>
      </c>
      <c r="B186" s="8" t="s">
        <v>195</v>
      </c>
      <c r="C186" s="8" t="str">
        <f t="shared" si="26"/>
        <v>2021-04-13 13:50:00</v>
      </c>
      <c r="D186">
        <v>0.34742800000000001</v>
      </c>
      <c r="E186">
        <f t="shared" ca="1" si="27"/>
        <v>7.9892000000000005E-2</v>
      </c>
      <c r="F186">
        <v>8.2496E-2</v>
      </c>
      <c r="G186">
        <v>7.9271999999999995E-2</v>
      </c>
      <c r="H186">
        <v>0</v>
      </c>
      <c r="I186" t="s">
        <v>10</v>
      </c>
      <c r="J186" t="b">
        <v>0</v>
      </c>
      <c r="K186" t="s">
        <v>11</v>
      </c>
      <c r="L186">
        <f t="shared" si="28"/>
        <v>1.0842649399630078</v>
      </c>
      <c r="M186">
        <f t="shared" si="31"/>
        <v>4.3926204266914732</v>
      </c>
      <c r="N186">
        <f t="shared" si="31"/>
        <v>8.4865890014867045</v>
      </c>
      <c r="O186" t="str">
        <f t="shared" si="34"/>
        <v>sell</v>
      </c>
      <c r="P186">
        <f t="shared" si="32"/>
        <v>14</v>
      </c>
      <c r="Q186" t="str">
        <f>IF($O186="buy",$P186,"")</f>
        <v/>
      </c>
      <c r="R186" t="str">
        <f>IF($O186="hold",$P186,"")</f>
        <v/>
      </c>
      <c r="S186">
        <f>IF($O186="sell",$P186,"")</f>
        <v>14</v>
      </c>
      <c r="T186">
        <f t="shared" ca="1" si="33"/>
        <v>0.64959189506084047</v>
      </c>
      <c r="U186" t="str">
        <f ca="1">IF(T186&lt;VLOOKUP(P186,$Y$2:$AE$82,5),"buy",IF(T186&lt;VLOOKUP(P186,$Y$2:$AE$82,5)+VLOOKUP(P186,$Y$2:$AE$82,6),"hold","sell"))</f>
        <v>buy</v>
      </c>
      <c r="V186" s="2">
        <f t="shared" ca="1" si="29"/>
        <v>249.94626155376594</v>
      </c>
      <c r="W186" s="1">
        <f t="shared" ca="1" si="30"/>
        <v>0</v>
      </c>
      <c r="AC186" s="7"/>
      <c r="AD186" s="7"/>
      <c r="AE186" s="7"/>
      <c r="AQ186" s="7"/>
      <c r="AR186" s="7"/>
      <c r="AS186" s="7"/>
    </row>
    <row r="187" spans="1:45" x14ac:dyDescent="0.25">
      <c r="A187">
        <v>185</v>
      </c>
      <c r="B187" s="8" t="s">
        <v>196</v>
      </c>
      <c r="C187" s="8" t="str">
        <f t="shared" si="26"/>
        <v>2021-04-13 13:55:00</v>
      </c>
      <c r="D187">
        <v>0.34702499999999997</v>
      </c>
      <c r="E187">
        <f t="shared" ca="1" si="27"/>
        <v>8.1573000000000007E-2</v>
      </c>
      <c r="F187">
        <v>8.2401000000000002E-2</v>
      </c>
      <c r="G187">
        <v>7.8664999999999999E-2</v>
      </c>
      <c r="H187">
        <v>0</v>
      </c>
      <c r="I187" t="s">
        <v>10</v>
      </c>
      <c r="J187" t="b">
        <v>0</v>
      </c>
      <c r="K187" t="s">
        <v>11</v>
      </c>
      <c r="L187">
        <f t="shared" si="28"/>
        <v>-0.33445429034826074</v>
      </c>
      <c r="M187">
        <f t="shared" si="31"/>
        <v>-1.4187192303112686</v>
      </c>
      <c r="N187">
        <f t="shared" si="31"/>
        <v>-5.8113396570027422</v>
      </c>
      <c r="O187" t="str">
        <f t="shared" si="34"/>
        <v>hold</v>
      </c>
      <c r="P187">
        <f t="shared" si="32"/>
        <v>14</v>
      </c>
      <c r="Q187" t="str">
        <f>IF($O187="buy",$P187,"")</f>
        <v/>
      </c>
      <c r="R187">
        <f>IF($O187="hold",$P187,"")</f>
        <v>14</v>
      </c>
      <c r="S187" t="str">
        <f>IF($O187="sell",$P187,"")</f>
        <v/>
      </c>
      <c r="T187">
        <f t="shared" ca="1" si="33"/>
        <v>0.15016651224653865</v>
      </c>
      <c r="U187" t="str">
        <f ca="1">IF(T187&lt;VLOOKUP(P187,$Y$2:$AE$82,5),"buy",IF(T187&lt;VLOOKUP(P187,$Y$2:$AE$82,5)+VLOOKUP(P187,$Y$2:$AE$82,6),"hold","sell"))</f>
        <v>buy</v>
      </c>
      <c r="V187" s="2">
        <f t="shared" ca="1" si="29"/>
        <v>249.94626155376594</v>
      </c>
      <c r="W187" s="1">
        <f t="shared" ca="1" si="30"/>
        <v>0</v>
      </c>
      <c r="AC187" s="7"/>
      <c r="AD187" s="7"/>
      <c r="AE187" s="7"/>
      <c r="AQ187" s="7"/>
      <c r="AR187" s="7"/>
      <c r="AS187" s="7"/>
    </row>
    <row r="188" spans="1:45" x14ac:dyDescent="0.25">
      <c r="A188">
        <v>186</v>
      </c>
      <c r="B188" s="8" t="s">
        <v>197</v>
      </c>
      <c r="C188" s="8" t="str">
        <f t="shared" si="26"/>
        <v>2021-04-13 14:00:00</v>
      </c>
      <c r="D188">
        <v>0.345084</v>
      </c>
      <c r="E188">
        <f t="shared" ca="1" si="27"/>
        <v>7.9686000000000007E-2</v>
      </c>
      <c r="F188">
        <v>8.0824999999999994E-2</v>
      </c>
      <c r="G188">
        <v>7.8678999999999999E-2</v>
      </c>
      <c r="H188">
        <v>0</v>
      </c>
      <c r="I188" t="s">
        <v>10</v>
      </c>
      <c r="J188" t="b">
        <v>0</v>
      </c>
      <c r="K188" t="s">
        <v>11</v>
      </c>
      <c r="L188">
        <f t="shared" si="28"/>
        <v>-1.6199186266219834</v>
      </c>
      <c r="M188">
        <f t="shared" si="31"/>
        <v>-1.2854643362737226</v>
      </c>
      <c r="N188">
        <f t="shared" si="31"/>
        <v>0.13325489403754598</v>
      </c>
      <c r="O188" t="str">
        <f t="shared" si="34"/>
        <v>hold</v>
      </c>
      <c r="P188">
        <f t="shared" si="32"/>
        <v>14</v>
      </c>
      <c r="Q188" t="str">
        <f>IF($O188="buy",$P188,"")</f>
        <v/>
      </c>
      <c r="R188">
        <f>IF($O188="hold",$P188,"")</f>
        <v>14</v>
      </c>
      <c r="S188" t="str">
        <f>IF($O188="sell",$P188,"")</f>
        <v/>
      </c>
      <c r="T188">
        <f t="shared" ca="1" si="33"/>
        <v>0.39913469417763969</v>
      </c>
      <c r="U188" t="str">
        <f ca="1">IF(T188&lt;VLOOKUP(P188,$Y$2:$AE$82,5),"buy",IF(T188&lt;VLOOKUP(P188,$Y$2:$AE$82,5)+VLOOKUP(P188,$Y$2:$AE$82,6),"hold","sell"))</f>
        <v>buy</v>
      </c>
      <c r="V188" s="2">
        <f t="shared" ca="1" si="29"/>
        <v>249.94626155376594</v>
      </c>
      <c r="W188" s="1">
        <f t="shared" ca="1" si="30"/>
        <v>0</v>
      </c>
      <c r="AC188" s="7"/>
      <c r="AD188" s="7"/>
      <c r="AE188" s="7"/>
      <c r="AQ188" s="7"/>
      <c r="AR188" s="7"/>
      <c r="AS188" s="7"/>
    </row>
    <row r="189" spans="1:45" x14ac:dyDescent="0.25">
      <c r="A189">
        <v>187</v>
      </c>
      <c r="B189" s="8" t="s">
        <v>198</v>
      </c>
      <c r="C189" s="8" t="str">
        <f t="shared" si="26"/>
        <v>2021-04-13 14:05:00</v>
      </c>
      <c r="D189">
        <v>0.34115400000000001</v>
      </c>
      <c r="E189">
        <f t="shared" ca="1" si="27"/>
        <v>7.9508999999999996E-2</v>
      </c>
      <c r="F189">
        <v>8.0860000000000001E-2</v>
      </c>
      <c r="G189">
        <v>7.8765000000000002E-2</v>
      </c>
      <c r="H189">
        <v>0</v>
      </c>
      <c r="I189" t="s">
        <v>10</v>
      </c>
      <c r="J189" t="b">
        <v>0</v>
      </c>
      <c r="K189" t="s">
        <v>11</v>
      </c>
      <c r="L189">
        <f t="shared" si="28"/>
        <v>-3.3176805813623904</v>
      </c>
      <c r="M189">
        <f t="shared" si="31"/>
        <v>-1.697761954740407</v>
      </c>
      <c r="N189">
        <f t="shared" si="31"/>
        <v>-0.41229761846668445</v>
      </c>
      <c r="O189" t="str">
        <f t="shared" si="34"/>
        <v>buy</v>
      </c>
      <c r="P189">
        <f t="shared" si="32"/>
        <v>14</v>
      </c>
      <c r="Q189">
        <f>IF($O189="buy",$P189,"")</f>
        <v>14</v>
      </c>
      <c r="R189" t="str">
        <f>IF($O189="hold",$P189,"")</f>
        <v/>
      </c>
      <c r="S189" t="str">
        <f>IF($O189="sell",$P189,"")</f>
        <v/>
      </c>
      <c r="T189">
        <f t="shared" ca="1" si="33"/>
        <v>0.52620942571218443</v>
      </c>
      <c r="U189" t="str">
        <f ca="1">IF(T189&lt;VLOOKUP(P189,$Y$2:$AE$82,5),"buy",IF(T189&lt;VLOOKUP(P189,$Y$2:$AE$82,5)+VLOOKUP(P189,$Y$2:$AE$82,6),"hold","sell"))</f>
        <v>buy</v>
      </c>
      <c r="V189" s="2">
        <f t="shared" ca="1" si="29"/>
        <v>249.94626155376594</v>
      </c>
      <c r="W189" s="1">
        <f t="shared" ca="1" si="30"/>
        <v>0</v>
      </c>
      <c r="AC189" s="7"/>
      <c r="AD189" s="7"/>
      <c r="AE189" s="7"/>
      <c r="AQ189" s="7"/>
      <c r="AR189" s="7"/>
      <c r="AS189" s="7"/>
    </row>
    <row r="190" spans="1:45" x14ac:dyDescent="0.25">
      <c r="A190">
        <v>188</v>
      </c>
      <c r="B190" s="8" t="s">
        <v>199</v>
      </c>
      <c r="C190" s="8" t="str">
        <f t="shared" si="26"/>
        <v>2021-04-13 14:10:00</v>
      </c>
      <c r="D190">
        <v>0.34372599999999998</v>
      </c>
      <c r="E190">
        <f t="shared" ca="1" si="27"/>
        <v>8.0102999999999994E-2</v>
      </c>
      <c r="F190">
        <v>8.1648999999999999E-2</v>
      </c>
      <c r="G190">
        <v>7.9080999999999999E-2</v>
      </c>
      <c r="H190">
        <v>0</v>
      </c>
      <c r="I190" t="s">
        <v>10</v>
      </c>
      <c r="J190" t="b">
        <v>0</v>
      </c>
      <c r="K190" t="s">
        <v>11</v>
      </c>
      <c r="L190">
        <f t="shared" si="28"/>
        <v>2.1550188206235759</v>
      </c>
      <c r="M190">
        <f t="shared" si="31"/>
        <v>5.4726994019859667</v>
      </c>
      <c r="N190">
        <f t="shared" si="31"/>
        <v>7.1704613567263742</v>
      </c>
      <c r="O190" t="str">
        <f t="shared" si="34"/>
        <v>sell</v>
      </c>
      <c r="P190">
        <f t="shared" si="32"/>
        <v>14</v>
      </c>
      <c r="Q190" t="str">
        <f>IF($O190="buy",$P190,"")</f>
        <v/>
      </c>
      <c r="R190" t="str">
        <f>IF($O190="hold",$P190,"")</f>
        <v/>
      </c>
      <c r="S190">
        <f>IF($O190="sell",$P190,"")</f>
        <v>14</v>
      </c>
      <c r="T190">
        <f t="shared" ca="1" si="33"/>
        <v>0.52184198852456753</v>
      </c>
      <c r="U190" t="str">
        <f ca="1">IF(T190&lt;VLOOKUP(P190,$Y$2:$AE$82,5),"buy",IF(T190&lt;VLOOKUP(P190,$Y$2:$AE$82,5)+VLOOKUP(P190,$Y$2:$AE$82,6),"hold","sell"))</f>
        <v>buy</v>
      </c>
      <c r="V190" s="2">
        <f t="shared" ca="1" si="29"/>
        <v>249.94626155376594</v>
      </c>
      <c r="W190" s="1">
        <f t="shared" ca="1" si="30"/>
        <v>0</v>
      </c>
      <c r="AC190" s="7"/>
      <c r="AD190" s="7"/>
      <c r="AE190" s="7"/>
      <c r="AQ190" s="7"/>
      <c r="AR190" s="7"/>
      <c r="AS190" s="7"/>
    </row>
    <row r="191" spans="1:45" x14ac:dyDescent="0.25">
      <c r="A191">
        <v>189</v>
      </c>
      <c r="B191" s="8" t="s">
        <v>200</v>
      </c>
      <c r="C191" s="8" t="str">
        <f t="shared" si="26"/>
        <v>2021-04-13 14:15:00</v>
      </c>
      <c r="D191">
        <v>0.34012500000000001</v>
      </c>
      <c r="E191">
        <f t="shared" ca="1" si="27"/>
        <v>8.0993999999999997E-2</v>
      </c>
      <c r="F191">
        <v>8.2178000000000001E-2</v>
      </c>
      <c r="G191">
        <v>7.9810000000000006E-2</v>
      </c>
      <c r="H191">
        <v>0</v>
      </c>
      <c r="I191" t="s">
        <v>10</v>
      </c>
      <c r="J191" t="b">
        <v>0</v>
      </c>
      <c r="K191" t="s">
        <v>11</v>
      </c>
      <c r="L191">
        <f t="shared" si="28"/>
        <v>-3.0491378198187529</v>
      </c>
      <c r="M191">
        <f t="shared" si="31"/>
        <v>-5.2041566404423287</v>
      </c>
      <c r="N191">
        <f t="shared" si="31"/>
        <v>-10.676856042428295</v>
      </c>
      <c r="O191" t="str">
        <f t="shared" si="34"/>
        <v>hold</v>
      </c>
      <c r="P191">
        <f t="shared" si="32"/>
        <v>14</v>
      </c>
      <c r="Q191" t="str">
        <f>IF($O191="buy",$P191,"")</f>
        <v/>
      </c>
      <c r="R191">
        <f>IF($O191="hold",$P191,"")</f>
        <v>14</v>
      </c>
      <c r="S191" t="str">
        <f>IF($O191="sell",$P191,"")</f>
        <v/>
      </c>
      <c r="T191">
        <f t="shared" ca="1" si="33"/>
        <v>0.26031273614233141</v>
      </c>
      <c r="U191" t="str">
        <f ca="1">IF(T191&lt;VLOOKUP(P191,$Y$2:$AE$82,5),"buy",IF(T191&lt;VLOOKUP(P191,$Y$2:$AE$82,5)+VLOOKUP(P191,$Y$2:$AE$82,6),"hold","sell"))</f>
        <v>buy</v>
      </c>
      <c r="V191" s="2">
        <f t="shared" ca="1" si="29"/>
        <v>249.94626155376594</v>
      </c>
      <c r="W191" s="1">
        <f t="shared" ca="1" si="30"/>
        <v>0</v>
      </c>
      <c r="AC191" s="7"/>
      <c r="AD191" s="7"/>
      <c r="AE191" s="7"/>
      <c r="AQ191" s="7"/>
      <c r="AR191" s="7"/>
      <c r="AS191" s="7"/>
    </row>
    <row r="192" spans="1:45" x14ac:dyDescent="0.25">
      <c r="A192">
        <v>190</v>
      </c>
      <c r="B192" s="8" t="s">
        <v>201</v>
      </c>
      <c r="C192" s="8" t="str">
        <f t="shared" si="26"/>
        <v>2021-04-13 14:20:00</v>
      </c>
      <c r="D192">
        <v>0.34003899999999998</v>
      </c>
      <c r="E192">
        <f t="shared" ca="1" si="27"/>
        <v>8.1670000000000006E-2</v>
      </c>
      <c r="F192">
        <v>8.2168000000000005E-2</v>
      </c>
      <c r="G192">
        <v>8.0098000000000003E-2</v>
      </c>
      <c r="H192">
        <v>0</v>
      </c>
      <c r="I192" t="s">
        <v>10</v>
      </c>
      <c r="J192" t="b">
        <v>0</v>
      </c>
      <c r="K192" t="s">
        <v>11</v>
      </c>
      <c r="L192">
        <f t="shared" si="28"/>
        <v>-7.2838703863603235E-2</v>
      </c>
      <c r="M192">
        <f t="shared" si="31"/>
        <v>2.9762991159551495</v>
      </c>
      <c r="N192">
        <f t="shared" si="31"/>
        <v>8.1804557563974782</v>
      </c>
      <c r="O192" t="str">
        <f t="shared" si="34"/>
        <v>hold</v>
      </c>
      <c r="P192">
        <f t="shared" si="32"/>
        <v>14</v>
      </c>
      <c r="Q192" t="str">
        <f>IF($O192="buy",$P192,"")</f>
        <v/>
      </c>
      <c r="R192">
        <f>IF($O192="hold",$P192,"")</f>
        <v>14</v>
      </c>
      <c r="S192" t="str">
        <f>IF($O192="sell",$P192,"")</f>
        <v/>
      </c>
      <c r="T192">
        <f t="shared" ca="1" si="33"/>
        <v>0.16219527558610025</v>
      </c>
      <c r="U192" t="str">
        <f ca="1">IF(T192&lt;VLOOKUP(P192,$Y$2:$AE$82,5),"buy",IF(T192&lt;VLOOKUP(P192,$Y$2:$AE$82,5)+VLOOKUP(P192,$Y$2:$AE$82,6),"hold","sell"))</f>
        <v>buy</v>
      </c>
      <c r="V192" s="2">
        <f t="shared" ca="1" si="29"/>
        <v>249.94626155376594</v>
      </c>
      <c r="W192" s="1">
        <f t="shared" ca="1" si="30"/>
        <v>0</v>
      </c>
      <c r="AC192" s="7"/>
      <c r="AD192" s="7"/>
      <c r="AE192" s="7"/>
      <c r="AQ192" s="7"/>
      <c r="AR192" s="7"/>
      <c r="AS192" s="7"/>
    </row>
    <row r="193" spans="1:45" x14ac:dyDescent="0.25">
      <c r="A193">
        <v>191</v>
      </c>
      <c r="B193" s="8" t="s">
        <v>202</v>
      </c>
      <c r="C193" s="8" t="str">
        <f t="shared" si="26"/>
        <v>2021-04-13 14:25:00</v>
      </c>
      <c r="D193">
        <v>0.338445</v>
      </c>
      <c r="E193">
        <f t="shared" ca="1" si="27"/>
        <v>8.1374000000000002E-2</v>
      </c>
      <c r="F193">
        <v>8.2983000000000001E-2</v>
      </c>
      <c r="G193">
        <v>8.0186999999999994E-2</v>
      </c>
      <c r="H193">
        <v>0</v>
      </c>
      <c r="I193" t="s">
        <v>10</v>
      </c>
      <c r="J193" t="b">
        <v>0</v>
      </c>
      <c r="K193" t="s">
        <v>11</v>
      </c>
      <c r="L193">
        <f t="shared" si="28"/>
        <v>-1.3564153687174145</v>
      </c>
      <c r="M193">
        <f t="shared" si="31"/>
        <v>-1.2835766648538114</v>
      </c>
      <c r="N193">
        <f t="shared" si="31"/>
        <v>-4.2598757808089607</v>
      </c>
      <c r="O193" t="str">
        <f t="shared" si="34"/>
        <v>buy</v>
      </c>
      <c r="P193">
        <f t="shared" si="32"/>
        <v>14</v>
      </c>
      <c r="Q193">
        <f>IF($O193="buy",$P193,"")</f>
        <v>14</v>
      </c>
      <c r="R193" t="str">
        <f>IF($O193="hold",$P193,"")</f>
        <v/>
      </c>
      <c r="S193" t="str">
        <f>IF($O193="sell",$P193,"")</f>
        <v/>
      </c>
      <c r="T193">
        <f t="shared" ca="1" si="33"/>
        <v>0.7891483198043997</v>
      </c>
      <c r="U193" t="str">
        <f ca="1">IF(T193&lt;VLOOKUP(P193,$Y$2:$AE$82,5),"buy",IF(T193&lt;VLOOKUP(P193,$Y$2:$AE$82,5)+VLOOKUP(P193,$Y$2:$AE$82,6),"hold","sell"))</f>
        <v>buy</v>
      </c>
      <c r="V193" s="2">
        <f t="shared" ca="1" si="29"/>
        <v>249.94626155376594</v>
      </c>
      <c r="W193" s="1">
        <f t="shared" ca="1" si="30"/>
        <v>0</v>
      </c>
      <c r="AC193" s="7"/>
      <c r="AD193" s="7"/>
      <c r="AE193" s="7"/>
      <c r="AQ193" s="7"/>
      <c r="AR193" s="7"/>
      <c r="AS193" s="7"/>
    </row>
    <row r="194" spans="1:45" x14ac:dyDescent="0.25">
      <c r="A194">
        <v>192</v>
      </c>
      <c r="B194" s="8" t="s">
        <v>203</v>
      </c>
      <c r="C194" s="8" t="str">
        <f t="shared" si="26"/>
        <v>2021-04-13 14:30:00</v>
      </c>
      <c r="D194">
        <v>0.33918599999999999</v>
      </c>
      <c r="E194">
        <f t="shared" ca="1" si="27"/>
        <v>8.2060999999999995E-2</v>
      </c>
      <c r="F194">
        <v>8.3191000000000001E-2</v>
      </c>
      <c r="G194">
        <v>8.1209000000000003E-2</v>
      </c>
      <c r="H194">
        <v>0</v>
      </c>
      <c r="I194" t="s">
        <v>10</v>
      </c>
      <c r="J194" t="b">
        <v>0</v>
      </c>
      <c r="K194" t="s">
        <v>11</v>
      </c>
      <c r="L194">
        <f t="shared" si="28"/>
        <v>0.62917691236887519</v>
      </c>
      <c r="M194">
        <f t="shared" si="31"/>
        <v>1.9855922810862898</v>
      </c>
      <c r="N194">
        <f t="shared" si="31"/>
        <v>3.269168945940101</v>
      </c>
      <c r="O194" t="str">
        <f t="shared" si="34"/>
        <v>sell</v>
      </c>
      <c r="P194">
        <f t="shared" si="32"/>
        <v>14</v>
      </c>
      <c r="Q194" t="str">
        <f>IF($O194="buy",$P194,"")</f>
        <v/>
      </c>
      <c r="R194" t="str">
        <f>IF($O194="hold",$P194,"")</f>
        <v/>
      </c>
      <c r="S194">
        <f>IF($O194="sell",$P194,"")</f>
        <v>14</v>
      </c>
      <c r="T194">
        <f t="shared" ca="1" si="33"/>
        <v>0.13108995902284493</v>
      </c>
      <c r="U194" t="str">
        <f ca="1">IF(T194&lt;VLOOKUP(P194,$Y$2:$AE$82,5),"buy",IF(T194&lt;VLOOKUP(P194,$Y$2:$AE$82,5)+VLOOKUP(P194,$Y$2:$AE$82,6),"hold","sell"))</f>
        <v>buy</v>
      </c>
      <c r="V194" s="2">
        <f t="shared" ca="1" si="29"/>
        <v>249.94626155376594</v>
      </c>
      <c r="W194" s="1">
        <f t="shared" ca="1" si="30"/>
        <v>0</v>
      </c>
      <c r="AC194" s="7"/>
      <c r="AD194" s="7"/>
      <c r="AE194" s="7"/>
      <c r="AQ194" s="7"/>
      <c r="AR194" s="7"/>
      <c r="AS194" s="7"/>
    </row>
    <row r="195" spans="1:45" x14ac:dyDescent="0.25">
      <c r="A195">
        <v>193</v>
      </c>
      <c r="B195" s="8" t="s">
        <v>204</v>
      </c>
      <c r="C195" s="8" t="str">
        <f t="shared" ref="C195:C258" si="35">LEFT(B195,10)&amp;" "&amp;MID(B195,12,8)</f>
        <v>2021-04-13 14:35:00</v>
      </c>
      <c r="D195">
        <v>0.33908500000000003</v>
      </c>
      <c r="E195">
        <f t="shared" ref="E195:E258" ca="1" si="36">OFFSET($D$2,2015-A195,0)</f>
        <v>8.2025000000000001E-2</v>
      </c>
      <c r="F195">
        <v>8.3199999999999996E-2</v>
      </c>
      <c r="G195">
        <v>8.0973000000000003E-2</v>
      </c>
      <c r="H195">
        <v>0</v>
      </c>
      <c r="I195" t="s">
        <v>10</v>
      </c>
      <c r="J195" t="b">
        <v>0</v>
      </c>
      <c r="K195" t="s">
        <v>11</v>
      </c>
      <c r="L195">
        <f t="shared" si="28"/>
        <v>-8.5783800422095435E-2</v>
      </c>
      <c r="M195">
        <f t="shared" si="31"/>
        <v>-0.71496071279097062</v>
      </c>
      <c r="N195">
        <f t="shared" si="31"/>
        <v>-2.7005529938772606</v>
      </c>
      <c r="O195" t="str">
        <f t="shared" si="34"/>
        <v>hold</v>
      </c>
      <c r="P195">
        <f t="shared" si="32"/>
        <v>14</v>
      </c>
      <c r="Q195" t="str">
        <f>IF($O195="buy",$P195,"")</f>
        <v/>
      </c>
      <c r="R195">
        <f>IF($O195="hold",$P195,"")</f>
        <v>14</v>
      </c>
      <c r="S195" t="str">
        <f>IF($O195="sell",$P195,"")</f>
        <v/>
      </c>
      <c r="T195">
        <f t="shared" ca="1" si="33"/>
        <v>0.9742540478434476</v>
      </c>
      <c r="U195" t="str">
        <f ca="1">IF(T195&lt;VLOOKUP(P195,$Y$2:$AE$82,5),"buy",IF(T195&lt;VLOOKUP(P195,$Y$2:$AE$82,5)+VLOOKUP(P195,$Y$2:$AE$82,6),"hold","sell"))</f>
        <v>buy</v>
      </c>
      <c r="V195" s="2">
        <f t="shared" ca="1" si="29"/>
        <v>249.94626155376594</v>
      </c>
      <c r="W195" s="1">
        <f t="shared" ca="1" si="30"/>
        <v>0</v>
      </c>
      <c r="AC195" s="7"/>
      <c r="AD195" s="7"/>
      <c r="AE195" s="7"/>
      <c r="AQ195" s="7"/>
      <c r="AR195" s="7"/>
      <c r="AS195" s="7"/>
    </row>
    <row r="196" spans="1:45" x14ac:dyDescent="0.25">
      <c r="A196">
        <v>194</v>
      </c>
      <c r="B196" s="8" t="s">
        <v>205</v>
      </c>
      <c r="C196" s="8" t="str">
        <f t="shared" si="35"/>
        <v>2021-04-13 14:40:00</v>
      </c>
      <c r="D196">
        <v>0.33701599999999998</v>
      </c>
      <c r="E196">
        <f t="shared" ca="1" si="36"/>
        <v>8.2128999999999994E-2</v>
      </c>
      <c r="F196">
        <v>8.2961999999999994E-2</v>
      </c>
      <c r="G196">
        <v>8.0415E-2</v>
      </c>
      <c r="H196">
        <v>0</v>
      </c>
      <c r="I196" t="s">
        <v>10</v>
      </c>
      <c r="J196" t="b">
        <v>0</v>
      </c>
      <c r="K196" t="s">
        <v>11</v>
      </c>
      <c r="L196">
        <f t="shared" ref="L196:L259" si="37">(D196-D195)/(C196-C195)/D196</f>
        <v>-1.7680822291967191</v>
      </c>
      <c r="M196">
        <f t="shared" si="31"/>
        <v>-1.6822984287746237</v>
      </c>
      <c r="N196">
        <f t="shared" si="31"/>
        <v>-0.96733771598365303</v>
      </c>
      <c r="O196" t="str">
        <f t="shared" si="34"/>
        <v>hold</v>
      </c>
      <c r="P196">
        <f t="shared" si="32"/>
        <v>14</v>
      </c>
      <c r="Q196" t="str">
        <f>IF($O196="buy",$P196,"")</f>
        <v/>
      </c>
      <c r="R196">
        <f>IF($O196="hold",$P196,"")</f>
        <v>14</v>
      </c>
      <c r="S196" t="str">
        <f>IF($O196="sell",$P196,"")</f>
        <v/>
      </c>
      <c r="T196">
        <f t="shared" ca="1" si="33"/>
        <v>1.7113205753378269E-2</v>
      </c>
      <c r="U196" t="str">
        <f ca="1">IF(T196&lt;VLOOKUP(P196,$Y$2:$AE$82,5),"buy",IF(T196&lt;VLOOKUP(P196,$Y$2:$AE$82,5)+VLOOKUP(P196,$Y$2:$AE$82,6),"hold","sell"))</f>
        <v>buy</v>
      </c>
      <c r="V196" s="2">
        <f t="shared" ref="V196:V259" ca="1" si="38">IF(AND(U196="buy",W195&lt;&gt;0),W195/$D196,IF(U196="sell",0,V195))</f>
        <v>249.94626155376594</v>
      </c>
      <c r="W196" s="1">
        <f t="shared" ref="W196:W259" ca="1" si="39">IF(AND(U196="sell",V195&lt;&gt;0),V195*$D196,IF(U196="buy",0,W195))</f>
        <v>0</v>
      </c>
      <c r="AC196" s="7"/>
      <c r="AD196" s="7"/>
      <c r="AE196" s="7"/>
      <c r="AQ196" s="7"/>
      <c r="AR196" s="7"/>
      <c r="AS196" s="7"/>
    </row>
    <row r="197" spans="1:45" x14ac:dyDescent="0.25">
      <c r="A197">
        <v>195</v>
      </c>
      <c r="B197" s="8" t="s">
        <v>206</v>
      </c>
      <c r="C197" s="8" t="str">
        <f t="shared" si="35"/>
        <v>2021-04-13 14:45:00</v>
      </c>
      <c r="D197">
        <v>0.333478</v>
      </c>
      <c r="E197">
        <f t="shared" ca="1" si="36"/>
        <v>8.1747E-2</v>
      </c>
      <c r="F197">
        <v>8.2177E-2</v>
      </c>
      <c r="G197">
        <v>7.8728999999999993E-2</v>
      </c>
      <c r="H197">
        <v>0</v>
      </c>
      <c r="I197" t="s">
        <v>10</v>
      </c>
      <c r="J197" t="b">
        <v>0</v>
      </c>
      <c r="K197" t="s">
        <v>11</v>
      </c>
      <c r="L197">
        <f t="shared" si="37"/>
        <v>-3.0555059068777819</v>
      </c>
      <c r="M197">
        <f t="shared" ref="M197:N260" si="40">L197-L196</f>
        <v>-1.2874236776810628</v>
      </c>
      <c r="N197">
        <f t="shared" si="40"/>
        <v>0.39487475109356085</v>
      </c>
      <c r="O197" t="str">
        <f t="shared" si="34"/>
        <v>buy</v>
      </c>
      <c r="P197">
        <f t="shared" ref="P197:P260" si="41">9*IF((L197-MIN($L:$L))/(MAX($L:$L)-MIN($L:$L))&lt;1/3,0,IF((L197-MIN($L:$L))/(MAX($L:$L)-MIN($L:$L))&lt;2/3,1,2))+3*IF((M197-MIN($M:$M))/(MAX($M:$M)-MIN($M:$M))&lt;1/3,0,IF((M197-MIN($M:$M))/(MAX($M:$M)-MIN($M:$M))&lt;2/3,1,2))+IF((N197-MIN($N:$N))/(MAX($N:$N)-MIN($N:$N))&lt;1/3,0,IF((N197-MIN($N:$N))/(MAX($N:$N)-MIN($N:$N))&lt;2/3,1,2))+1</f>
        <v>14</v>
      </c>
      <c r="Q197">
        <f>IF($O197="buy",$P197,"")</f>
        <v>14</v>
      </c>
      <c r="R197" t="str">
        <f>IF($O197="hold",$P197,"")</f>
        <v/>
      </c>
      <c r="S197" t="str">
        <f>IF($O197="sell",$P197,"")</f>
        <v/>
      </c>
      <c r="T197">
        <f t="shared" ca="1" si="33"/>
        <v>0.2689223084790836</v>
      </c>
      <c r="U197" t="str">
        <f ca="1">IF(T197&lt;VLOOKUP(P197,$Y$2:$AE$82,5),"buy",IF(T197&lt;VLOOKUP(P197,$Y$2:$AE$82,5)+VLOOKUP(P197,$Y$2:$AE$82,6),"hold","sell"))</f>
        <v>buy</v>
      </c>
      <c r="V197" s="2">
        <f t="shared" ca="1" si="38"/>
        <v>249.94626155376594</v>
      </c>
      <c r="W197" s="1">
        <f t="shared" ca="1" si="39"/>
        <v>0</v>
      </c>
      <c r="AC197" s="7"/>
      <c r="AD197" s="7"/>
      <c r="AE197" s="7"/>
      <c r="AQ197" s="7"/>
      <c r="AR197" s="7"/>
      <c r="AS197" s="7"/>
    </row>
    <row r="198" spans="1:45" x14ac:dyDescent="0.25">
      <c r="A198">
        <v>196</v>
      </c>
      <c r="B198" s="8" t="s">
        <v>207</v>
      </c>
      <c r="C198" s="8" t="str">
        <f t="shared" si="35"/>
        <v>2021-04-13 14:50:00</v>
      </c>
      <c r="D198">
        <v>0.33561800000000003</v>
      </c>
      <c r="E198">
        <f t="shared" ca="1" si="36"/>
        <v>8.0076999999999995E-2</v>
      </c>
      <c r="F198">
        <v>8.1414E-2</v>
      </c>
      <c r="G198">
        <v>7.9243999999999995E-2</v>
      </c>
      <c r="H198">
        <v>0</v>
      </c>
      <c r="I198" t="s">
        <v>10</v>
      </c>
      <c r="J198" t="b">
        <v>0</v>
      </c>
      <c r="K198" t="s">
        <v>11</v>
      </c>
      <c r="L198">
        <f t="shared" si="37"/>
        <v>1.8363734977683008</v>
      </c>
      <c r="M198">
        <f t="shared" si="40"/>
        <v>4.8918794046460832</v>
      </c>
      <c r="N198">
        <f t="shared" si="40"/>
        <v>6.179303082327146</v>
      </c>
      <c r="O198" t="str">
        <f t="shared" si="34"/>
        <v>sell</v>
      </c>
      <c r="P198">
        <f t="shared" si="41"/>
        <v>14</v>
      </c>
      <c r="Q198" t="str">
        <f>IF($O198="buy",$P198,"")</f>
        <v/>
      </c>
      <c r="R198" t="str">
        <f>IF($O198="hold",$P198,"")</f>
        <v/>
      </c>
      <c r="S198">
        <f>IF($O198="sell",$P198,"")</f>
        <v>14</v>
      </c>
      <c r="T198">
        <f t="shared" ca="1" si="33"/>
        <v>0.5566425169063598</v>
      </c>
      <c r="U198" t="str">
        <f ca="1">IF(T198&lt;VLOOKUP(P198,$Y$2:$AE$82,5),"buy",IF(T198&lt;VLOOKUP(P198,$Y$2:$AE$82,5)+VLOOKUP(P198,$Y$2:$AE$82,6),"hold","sell"))</f>
        <v>buy</v>
      </c>
      <c r="V198" s="2">
        <f t="shared" ca="1" si="38"/>
        <v>249.94626155376594</v>
      </c>
      <c r="W198" s="1">
        <f t="shared" ca="1" si="39"/>
        <v>0</v>
      </c>
      <c r="AC198" s="7"/>
      <c r="AD198" s="7"/>
      <c r="AE198" s="7"/>
      <c r="AQ198" s="7"/>
      <c r="AR198" s="7"/>
      <c r="AS198" s="7"/>
    </row>
    <row r="199" spans="1:45" x14ac:dyDescent="0.25">
      <c r="A199">
        <v>197</v>
      </c>
      <c r="B199" s="8" t="s">
        <v>208</v>
      </c>
      <c r="C199" s="8" t="str">
        <f t="shared" si="35"/>
        <v>2021-04-13 14:55:00</v>
      </c>
      <c r="D199">
        <v>0.33265099999999997</v>
      </c>
      <c r="E199">
        <f t="shared" ca="1" si="36"/>
        <v>8.0611000000000002E-2</v>
      </c>
      <c r="F199">
        <v>8.2101999999999994E-2</v>
      </c>
      <c r="G199">
        <v>7.9828999999999997E-2</v>
      </c>
      <c r="H199">
        <v>0</v>
      </c>
      <c r="I199" t="s">
        <v>10</v>
      </c>
      <c r="J199" t="b">
        <v>0</v>
      </c>
      <c r="K199" t="s">
        <v>11</v>
      </c>
      <c r="L199">
        <f t="shared" si="37"/>
        <v>-2.5687462205291762</v>
      </c>
      <c r="M199">
        <f t="shared" si="40"/>
        <v>-4.4051197182974775</v>
      </c>
      <c r="N199">
        <f t="shared" si="40"/>
        <v>-9.2969991229435607</v>
      </c>
      <c r="O199" t="str">
        <f t="shared" si="34"/>
        <v>hold</v>
      </c>
      <c r="P199">
        <f t="shared" si="41"/>
        <v>14</v>
      </c>
      <c r="Q199" t="str">
        <f>IF($O199="buy",$P199,"")</f>
        <v/>
      </c>
      <c r="R199">
        <f>IF($O199="hold",$P199,"")</f>
        <v>14</v>
      </c>
      <c r="S199" t="str">
        <f>IF($O199="sell",$P199,"")</f>
        <v/>
      </c>
      <c r="T199">
        <f t="shared" ca="1" si="33"/>
        <v>0.95855710234523439</v>
      </c>
      <c r="U199" t="str">
        <f ca="1">IF(T199&lt;VLOOKUP(P199,$Y$2:$AE$82,5),"buy",IF(T199&lt;VLOOKUP(P199,$Y$2:$AE$82,5)+VLOOKUP(P199,$Y$2:$AE$82,6),"hold","sell"))</f>
        <v>buy</v>
      </c>
      <c r="V199" s="2">
        <f t="shared" ca="1" si="38"/>
        <v>249.94626155376594</v>
      </c>
      <c r="W199" s="1">
        <f t="shared" ca="1" si="39"/>
        <v>0</v>
      </c>
      <c r="AC199" s="7"/>
      <c r="AD199" s="7"/>
      <c r="AE199" s="7"/>
      <c r="AQ199" s="7"/>
      <c r="AR199" s="7"/>
      <c r="AS199" s="7"/>
    </row>
    <row r="200" spans="1:45" x14ac:dyDescent="0.25">
      <c r="A200">
        <v>198</v>
      </c>
      <c r="B200" s="8" t="s">
        <v>209</v>
      </c>
      <c r="C200" s="8" t="str">
        <f t="shared" si="35"/>
        <v>2021-04-13 15:00:00</v>
      </c>
      <c r="D200">
        <v>0.33260600000000001</v>
      </c>
      <c r="E200">
        <f t="shared" ca="1" si="36"/>
        <v>8.1292000000000003E-2</v>
      </c>
      <c r="F200">
        <v>8.2067000000000001E-2</v>
      </c>
      <c r="G200">
        <v>7.9131000000000007E-2</v>
      </c>
      <c r="H200">
        <v>0</v>
      </c>
      <c r="I200" t="s">
        <v>10</v>
      </c>
      <c r="J200" t="b">
        <v>0</v>
      </c>
      <c r="K200" t="s">
        <v>11</v>
      </c>
      <c r="L200">
        <f t="shared" si="37"/>
        <v>-3.8965021713555738E-2</v>
      </c>
      <c r="M200">
        <f t="shared" si="40"/>
        <v>2.5297811988156207</v>
      </c>
      <c r="N200">
        <f t="shared" si="40"/>
        <v>6.9349009171130982</v>
      </c>
      <c r="O200" t="str">
        <f t="shared" si="34"/>
        <v>buy</v>
      </c>
      <c r="P200">
        <f t="shared" si="41"/>
        <v>14</v>
      </c>
      <c r="Q200">
        <f>IF($O200="buy",$P200,"")</f>
        <v>14</v>
      </c>
      <c r="R200" t="str">
        <f>IF($O200="hold",$P200,"")</f>
        <v/>
      </c>
      <c r="S200" t="str">
        <f>IF($O200="sell",$P200,"")</f>
        <v/>
      </c>
      <c r="T200">
        <f t="shared" ca="1" si="33"/>
        <v>0.39334493354749478</v>
      </c>
      <c r="U200" t="str">
        <f ca="1">IF(T200&lt;VLOOKUP(P200,$Y$2:$AE$82,5),"buy",IF(T200&lt;VLOOKUP(P200,$Y$2:$AE$82,5)+VLOOKUP(P200,$Y$2:$AE$82,6),"hold","sell"))</f>
        <v>buy</v>
      </c>
      <c r="V200" s="2">
        <f t="shared" ca="1" si="38"/>
        <v>249.94626155376594</v>
      </c>
      <c r="W200" s="1">
        <f t="shared" ca="1" si="39"/>
        <v>0</v>
      </c>
      <c r="AC200" s="7"/>
      <c r="AD200" s="7"/>
      <c r="AE200" s="7"/>
      <c r="AQ200" s="7"/>
      <c r="AR200" s="7"/>
      <c r="AS200" s="7"/>
    </row>
    <row r="201" spans="1:45" x14ac:dyDescent="0.25">
      <c r="A201">
        <v>199</v>
      </c>
      <c r="B201" s="8" t="s">
        <v>210</v>
      </c>
      <c r="C201" s="8" t="str">
        <f t="shared" si="35"/>
        <v>2021-04-13 15:05:00</v>
      </c>
      <c r="D201">
        <v>0.33282099999999998</v>
      </c>
      <c r="E201">
        <f t="shared" ca="1" si="36"/>
        <v>8.0032000000000006E-2</v>
      </c>
      <c r="F201">
        <v>8.1058000000000005E-2</v>
      </c>
      <c r="G201">
        <v>7.8977000000000006E-2</v>
      </c>
      <c r="H201">
        <v>0</v>
      </c>
      <c r="I201" t="s">
        <v>10</v>
      </c>
      <c r="J201" t="b">
        <v>0</v>
      </c>
      <c r="K201" t="s">
        <v>11</v>
      </c>
      <c r="L201">
        <f t="shared" si="37"/>
        <v>0.18604595280242978</v>
      </c>
      <c r="M201">
        <f t="shared" si="40"/>
        <v>0.22501097451598551</v>
      </c>
      <c r="N201">
        <f t="shared" si="40"/>
        <v>-2.3047702242996353</v>
      </c>
      <c r="O201" t="str">
        <f t="shared" si="34"/>
        <v>sell</v>
      </c>
      <c r="P201">
        <f t="shared" si="41"/>
        <v>14</v>
      </c>
      <c r="Q201" t="str">
        <f>IF($O201="buy",$P201,"")</f>
        <v/>
      </c>
      <c r="R201" t="str">
        <f>IF($O201="hold",$P201,"")</f>
        <v/>
      </c>
      <c r="S201">
        <f>IF($O201="sell",$P201,"")</f>
        <v>14</v>
      </c>
      <c r="T201">
        <f t="shared" ca="1" si="33"/>
        <v>0.32484058120590054</v>
      </c>
      <c r="U201" t="str">
        <f ca="1">IF(T201&lt;VLOOKUP(P201,$Y$2:$AE$82,5),"buy",IF(T201&lt;VLOOKUP(P201,$Y$2:$AE$82,5)+VLOOKUP(P201,$Y$2:$AE$82,6),"hold","sell"))</f>
        <v>buy</v>
      </c>
      <c r="V201" s="2">
        <f t="shared" ca="1" si="38"/>
        <v>249.94626155376594</v>
      </c>
      <c r="W201" s="1">
        <f t="shared" ca="1" si="39"/>
        <v>0</v>
      </c>
      <c r="AC201" s="7"/>
      <c r="AD201" s="7"/>
      <c r="AE201" s="7"/>
      <c r="AQ201" s="7"/>
      <c r="AR201" s="7"/>
      <c r="AS201" s="7"/>
    </row>
    <row r="202" spans="1:45" x14ac:dyDescent="0.25">
      <c r="A202">
        <v>200</v>
      </c>
      <c r="B202" s="8" t="s">
        <v>211</v>
      </c>
      <c r="C202" s="8" t="str">
        <f t="shared" si="35"/>
        <v>2021-04-13 15:10:00</v>
      </c>
      <c r="D202">
        <v>0.33146999999999999</v>
      </c>
      <c r="E202">
        <f t="shared" ca="1" si="36"/>
        <v>8.0093999999999999E-2</v>
      </c>
      <c r="F202">
        <v>8.0965999999999996E-2</v>
      </c>
      <c r="G202">
        <v>7.8857999999999998E-2</v>
      </c>
      <c r="H202">
        <v>0</v>
      </c>
      <c r="I202" t="s">
        <v>10</v>
      </c>
      <c r="J202" t="b">
        <v>0</v>
      </c>
      <c r="K202" t="s">
        <v>11</v>
      </c>
      <c r="L202">
        <f t="shared" si="37"/>
        <v>-1.173825684215885</v>
      </c>
      <c r="M202">
        <f t="shared" si="40"/>
        <v>-1.3598716370183148</v>
      </c>
      <c r="N202">
        <f t="shared" si="40"/>
        <v>-1.5848826115343004</v>
      </c>
      <c r="O202" t="str">
        <f t="shared" si="34"/>
        <v>buy</v>
      </c>
      <c r="P202">
        <f t="shared" si="41"/>
        <v>14</v>
      </c>
      <c r="Q202">
        <f>IF($O202="buy",$P202,"")</f>
        <v>14</v>
      </c>
      <c r="R202" t="str">
        <f>IF($O202="hold",$P202,"")</f>
        <v/>
      </c>
      <c r="S202" t="str">
        <f>IF($O202="sell",$P202,"")</f>
        <v/>
      </c>
      <c r="T202">
        <f t="shared" ca="1" si="33"/>
        <v>0.45090504014112875</v>
      </c>
      <c r="U202" t="str">
        <f ca="1">IF(T202&lt;VLOOKUP(P202,$Y$2:$AE$82,5),"buy",IF(T202&lt;VLOOKUP(P202,$Y$2:$AE$82,5)+VLOOKUP(P202,$Y$2:$AE$82,6),"hold","sell"))</f>
        <v>buy</v>
      </c>
      <c r="V202" s="2">
        <f t="shared" ca="1" si="38"/>
        <v>249.94626155376594</v>
      </c>
      <c r="W202" s="1">
        <f t="shared" ca="1" si="39"/>
        <v>0</v>
      </c>
      <c r="AC202" s="7"/>
      <c r="AD202" s="7"/>
      <c r="AE202" s="7"/>
      <c r="AQ202" s="7"/>
      <c r="AR202" s="7"/>
      <c r="AS202" s="7"/>
    </row>
    <row r="203" spans="1:45" x14ac:dyDescent="0.25">
      <c r="A203">
        <v>201</v>
      </c>
      <c r="B203" s="8" t="s">
        <v>212</v>
      </c>
      <c r="C203" s="8" t="str">
        <f t="shared" si="35"/>
        <v>2021-04-13 15:15:00</v>
      </c>
      <c r="D203">
        <v>0.333009</v>
      </c>
      <c r="E203">
        <f t="shared" ca="1" si="36"/>
        <v>8.0357999999999999E-2</v>
      </c>
      <c r="F203">
        <v>8.0893999999999994E-2</v>
      </c>
      <c r="G203">
        <v>7.8871999999999998E-2</v>
      </c>
      <c r="H203">
        <v>0</v>
      </c>
      <c r="I203" t="s">
        <v>10</v>
      </c>
      <c r="J203" t="b">
        <v>0</v>
      </c>
      <c r="K203" t="s">
        <v>11</v>
      </c>
      <c r="L203">
        <f t="shared" si="37"/>
        <v>1.3309910555354227</v>
      </c>
      <c r="M203">
        <f t="shared" si="40"/>
        <v>2.5048167397513077</v>
      </c>
      <c r="N203">
        <f t="shared" si="40"/>
        <v>3.8646883767696227</v>
      </c>
      <c r="O203" t="str">
        <f t="shared" si="34"/>
        <v>sell</v>
      </c>
      <c r="P203">
        <f t="shared" si="41"/>
        <v>14</v>
      </c>
      <c r="Q203" t="str">
        <f>IF($O203="buy",$P203,"")</f>
        <v/>
      </c>
      <c r="R203" t="str">
        <f>IF($O203="hold",$P203,"")</f>
        <v/>
      </c>
      <c r="S203">
        <f>IF($O203="sell",$P203,"")</f>
        <v>14</v>
      </c>
      <c r="T203">
        <f t="shared" ca="1" si="33"/>
        <v>0.23253157243644318</v>
      </c>
      <c r="U203" t="str">
        <f ca="1">IF(T203&lt;VLOOKUP(P203,$Y$2:$AE$82,5),"buy",IF(T203&lt;VLOOKUP(P203,$Y$2:$AE$82,5)+VLOOKUP(P203,$Y$2:$AE$82,6),"hold","sell"))</f>
        <v>buy</v>
      </c>
      <c r="V203" s="2">
        <f t="shared" ca="1" si="38"/>
        <v>249.94626155376594</v>
      </c>
      <c r="W203" s="1">
        <f t="shared" ca="1" si="39"/>
        <v>0</v>
      </c>
      <c r="AC203" s="7"/>
      <c r="AD203" s="7"/>
      <c r="AE203" s="7"/>
      <c r="AQ203" s="7"/>
      <c r="AR203" s="7"/>
      <c r="AS203" s="7"/>
    </row>
    <row r="204" spans="1:45" x14ac:dyDescent="0.25">
      <c r="A204">
        <v>202</v>
      </c>
      <c r="B204" s="8" t="s">
        <v>213</v>
      </c>
      <c r="C204" s="8" t="str">
        <f t="shared" si="35"/>
        <v>2021-04-13 15:20:00</v>
      </c>
      <c r="D204">
        <v>0.33139600000000002</v>
      </c>
      <c r="E204">
        <f t="shared" ca="1" si="36"/>
        <v>8.0212000000000006E-2</v>
      </c>
      <c r="F204">
        <v>8.1380999999999995E-2</v>
      </c>
      <c r="G204">
        <v>7.8909999999999994E-2</v>
      </c>
      <c r="H204">
        <v>0</v>
      </c>
      <c r="I204" t="s">
        <v>10</v>
      </c>
      <c r="J204" t="b">
        <v>0</v>
      </c>
      <c r="K204" t="s">
        <v>11</v>
      </c>
      <c r="L204">
        <f t="shared" si="37"/>
        <v>-1.4017791387318872</v>
      </c>
      <c r="M204">
        <f t="shared" si="40"/>
        <v>-2.7327701942673102</v>
      </c>
      <c r="N204">
        <f t="shared" si="40"/>
        <v>-5.2375869340186174</v>
      </c>
      <c r="O204" t="str">
        <f t="shared" si="34"/>
        <v>buy</v>
      </c>
      <c r="P204">
        <f t="shared" si="41"/>
        <v>14</v>
      </c>
      <c r="Q204">
        <f>IF($O204="buy",$P204,"")</f>
        <v>14</v>
      </c>
      <c r="R204" t="str">
        <f>IF($O204="hold",$P204,"")</f>
        <v/>
      </c>
      <c r="S204" t="str">
        <f>IF($O204="sell",$P204,"")</f>
        <v/>
      </c>
      <c r="T204">
        <f t="shared" ca="1" si="33"/>
        <v>0.88341852450019887</v>
      </c>
      <c r="U204" t="str">
        <f ca="1">IF(T204&lt;VLOOKUP(P204,$Y$2:$AE$82,5),"buy",IF(T204&lt;VLOOKUP(P204,$Y$2:$AE$82,5)+VLOOKUP(P204,$Y$2:$AE$82,6),"hold","sell"))</f>
        <v>buy</v>
      </c>
      <c r="V204" s="2">
        <f t="shared" ca="1" si="38"/>
        <v>249.94626155376594</v>
      </c>
      <c r="W204" s="1">
        <f t="shared" ca="1" si="39"/>
        <v>0</v>
      </c>
      <c r="AC204" s="7"/>
      <c r="AD204" s="7"/>
      <c r="AE204" s="7"/>
      <c r="AQ204" s="7"/>
      <c r="AR204" s="7"/>
      <c r="AS204" s="7"/>
    </row>
    <row r="205" spans="1:45" x14ac:dyDescent="0.25">
      <c r="A205">
        <v>203</v>
      </c>
      <c r="B205" s="8" t="s">
        <v>214</v>
      </c>
      <c r="C205" s="8" t="str">
        <f t="shared" si="35"/>
        <v>2021-04-13 15:25:00</v>
      </c>
      <c r="D205">
        <v>0.33318300000000001</v>
      </c>
      <c r="E205">
        <f t="shared" ca="1" si="36"/>
        <v>8.0779000000000004E-2</v>
      </c>
      <c r="F205">
        <v>8.1752000000000005E-2</v>
      </c>
      <c r="G205">
        <v>7.9571000000000003E-2</v>
      </c>
      <c r="H205">
        <v>0</v>
      </c>
      <c r="I205" t="s">
        <v>10</v>
      </c>
      <c r="J205" t="b">
        <v>0</v>
      </c>
      <c r="K205" t="s">
        <v>11</v>
      </c>
      <c r="L205">
        <f t="shared" si="37"/>
        <v>1.5446646451928994</v>
      </c>
      <c r="M205">
        <f t="shared" si="40"/>
        <v>2.9464437839247868</v>
      </c>
      <c r="N205">
        <f t="shared" si="40"/>
        <v>5.6792139781920969</v>
      </c>
      <c r="O205" t="str">
        <f t="shared" si="34"/>
        <v>sell</v>
      </c>
      <c r="P205">
        <f t="shared" si="41"/>
        <v>14</v>
      </c>
      <c r="Q205" t="str">
        <f>IF($O205="buy",$P205,"")</f>
        <v/>
      </c>
      <c r="R205" t="str">
        <f>IF($O205="hold",$P205,"")</f>
        <v/>
      </c>
      <c r="S205">
        <f>IF($O205="sell",$P205,"")</f>
        <v>14</v>
      </c>
      <c r="T205">
        <f t="shared" ca="1" si="33"/>
        <v>0.46800743456852567</v>
      </c>
      <c r="U205" t="str">
        <f ca="1">IF(T205&lt;VLOOKUP(P205,$Y$2:$AE$82,5),"buy",IF(T205&lt;VLOOKUP(P205,$Y$2:$AE$82,5)+VLOOKUP(P205,$Y$2:$AE$82,6),"hold","sell"))</f>
        <v>buy</v>
      </c>
      <c r="V205" s="2">
        <f t="shared" ca="1" si="38"/>
        <v>249.94626155376594</v>
      </c>
      <c r="W205" s="1">
        <f t="shared" ca="1" si="39"/>
        <v>0</v>
      </c>
      <c r="AC205" s="7"/>
      <c r="AD205" s="7"/>
      <c r="AE205" s="7"/>
      <c r="AQ205" s="7"/>
      <c r="AR205" s="7"/>
      <c r="AS205" s="7"/>
    </row>
    <row r="206" spans="1:45" x14ac:dyDescent="0.25">
      <c r="A206">
        <v>204</v>
      </c>
      <c r="B206" s="8" t="s">
        <v>215</v>
      </c>
      <c r="C206" s="8" t="str">
        <f t="shared" si="35"/>
        <v>2021-04-13 15:30:00</v>
      </c>
      <c r="D206">
        <v>0.33168500000000001</v>
      </c>
      <c r="E206">
        <f t="shared" ca="1" si="36"/>
        <v>8.0568000000000001E-2</v>
      </c>
      <c r="F206">
        <v>8.2182000000000005E-2</v>
      </c>
      <c r="G206">
        <v>7.9605999999999996E-2</v>
      </c>
      <c r="H206">
        <v>0</v>
      </c>
      <c r="I206" t="s">
        <v>10</v>
      </c>
      <c r="J206" t="b">
        <v>0</v>
      </c>
      <c r="K206" t="s">
        <v>11</v>
      </c>
      <c r="L206">
        <f t="shared" si="37"/>
        <v>-1.3007039796727502</v>
      </c>
      <c r="M206">
        <f t="shared" si="40"/>
        <v>-2.8453686248656496</v>
      </c>
      <c r="N206">
        <f t="shared" si="40"/>
        <v>-5.7918124087904364</v>
      </c>
      <c r="O206" t="str">
        <f t="shared" si="34"/>
        <v>buy</v>
      </c>
      <c r="P206">
        <f t="shared" si="41"/>
        <v>14</v>
      </c>
      <c r="Q206">
        <f>IF($O206="buy",$P206,"")</f>
        <v>14</v>
      </c>
      <c r="R206" t="str">
        <f>IF($O206="hold",$P206,"")</f>
        <v/>
      </c>
      <c r="S206" t="str">
        <f>IF($O206="sell",$P206,"")</f>
        <v/>
      </c>
      <c r="T206">
        <f t="shared" ca="1" si="33"/>
        <v>0.5124628638019959</v>
      </c>
      <c r="U206" t="str">
        <f ca="1">IF(T206&lt;VLOOKUP(P206,$Y$2:$AE$82,5),"buy",IF(T206&lt;VLOOKUP(P206,$Y$2:$AE$82,5)+VLOOKUP(P206,$Y$2:$AE$82,6),"hold","sell"))</f>
        <v>buy</v>
      </c>
      <c r="V206" s="2">
        <f t="shared" ca="1" si="38"/>
        <v>249.94626155376594</v>
      </c>
      <c r="W206" s="1">
        <f t="shared" ca="1" si="39"/>
        <v>0</v>
      </c>
      <c r="AC206" s="7"/>
      <c r="AD206" s="7"/>
      <c r="AE206" s="7"/>
      <c r="AQ206" s="7"/>
      <c r="AR206" s="7"/>
      <c r="AS206" s="7"/>
    </row>
    <row r="207" spans="1:45" x14ac:dyDescent="0.25">
      <c r="A207">
        <v>205</v>
      </c>
      <c r="B207" s="8" t="s">
        <v>216</v>
      </c>
      <c r="C207" s="8" t="str">
        <f t="shared" si="35"/>
        <v>2021-04-13 15:35:00</v>
      </c>
      <c r="D207">
        <v>0.332843</v>
      </c>
      <c r="E207">
        <f t="shared" ca="1" si="36"/>
        <v>8.1087000000000006E-2</v>
      </c>
      <c r="F207">
        <v>8.2361000000000004E-2</v>
      </c>
      <c r="G207">
        <v>8.0210000000000004E-2</v>
      </c>
      <c r="H207">
        <v>0</v>
      </c>
      <c r="I207" t="s">
        <v>10</v>
      </c>
      <c r="J207" t="b">
        <v>0</v>
      </c>
      <c r="K207" t="s">
        <v>11</v>
      </c>
      <c r="L207">
        <f t="shared" si="37"/>
        <v>1.0019859222233836</v>
      </c>
      <c r="M207">
        <f t="shared" si="40"/>
        <v>2.3026899018961338</v>
      </c>
      <c r="N207">
        <f t="shared" si="40"/>
        <v>5.1480585267617833</v>
      </c>
      <c r="O207" t="str">
        <f t="shared" si="34"/>
        <v>hold</v>
      </c>
      <c r="P207">
        <f t="shared" si="41"/>
        <v>14</v>
      </c>
      <c r="Q207" t="str">
        <f>IF($O207="buy",$P207,"")</f>
        <v/>
      </c>
      <c r="R207">
        <f>IF($O207="hold",$P207,"")</f>
        <v>14</v>
      </c>
      <c r="S207" t="str">
        <f>IF($O207="sell",$P207,"")</f>
        <v/>
      </c>
      <c r="T207">
        <f t="shared" ca="1" si="33"/>
        <v>0.76442128071821502</v>
      </c>
      <c r="U207" t="str">
        <f ca="1">IF(T207&lt;VLOOKUP(P207,$Y$2:$AE$82,5),"buy",IF(T207&lt;VLOOKUP(P207,$Y$2:$AE$82,5)+VLOOKUP(P207,$Y$2:$AE$82,6),"hold","sell"))</f>
        <v>buy</v>
      </c>
      <c r="V207" s="2">
        <f t="shared" ca="1" si="38"/>
        <v>249.94626155376594</v>
      </c>
      <c r="W207" s="1">
        <f t="shared" ca="1" si="39"/>
        <v>0</v>
      </c>
      <c r="AC207" s="7"/>
      <c r="AD207" s="7"/>
      <c r="AE207" s="7"/>
      <c r="AQ207" s="7"/>
      <c r="AR207" s="7"/>
      <c r="AS207" s="7"/>
    </row>
    <row r="208" spans="1:45" x14ac:dyDescent="0.25">
      <c r="A208">
        <v>206</v>
      </c>
      <c r="B208" s="8" t="s">
        <v>217</v>
      </c>
      <c r="C208" s="8" t="str">
        <f t="shared" si="35"/>
        <v>2021-04-13 15:40:00</v>
      </c>
      <c r="D208">
        <v>0.33791300000000002</v>
      </c>
      <c r="E208">
        <f t="shared" ca="1" si="36"/>
        <v>8.1532999999999994E-2</v>
      </c>
      <c r="F208">
        <v>8.2503000000000007E-2</v>
      </c>
      <c r="G208">
        <v>8.0687999999999996E-2</v>
      </c>
      <c r="H208">
        <v>0</v>
      </c>
      <c r="I208" t="s">
        <v>10</v>
      </c>
      <c r="J208" t="b">
        <v>0</v>
      </c>
      <c r="K208" t="s">
        <v>11</v>
      </c>
      <c r="L208">
        <f t="shared" si="37"/>
        <v>4.3211122339186572</v>
      </c>
      <c r="M208">
        <f t="shared" si="40"/>
        <v>3.3191263116952738</v>
      </c>
      <c r="N208">
        <f t="shared" si="40"/>
        <v>1.0164364097991401</v>
      </c>
      <c r="O208" t="str">
        <f t="shared" si="34"/>
        <v>sell</v>
      </c>
      <c r="P208">
        <f t="shared" si="41"/>
        <v>14</v>
      </c>
      <c r="Q208" t="str">
        <f>IF($O208="buy",$P208,"")</f>
        <v/>
      </c>
      <c r="R208" t="str">
        <f>IF($O208="hold",$P208,"")</f>
        <v/>
      </c>
      <c r="S208">
        <f>IF($O208="sell",$P208,"")</f>
        <v>14</v>
      </c>
      <c r="T208">
        <f t="shared" ca="1" si="33"/>
        <v>0.76392686657855413</v>
      </c>
      <c r="U208" t="str">
        <f ca="1">IF(T208&lt;VLOOKUP(P208,$Y$2:$AE$82,5),"buy",IF(T208&lt;VLOOKUP(P208,$Y$2:$AE$82,5)+VLOOKUP(P208,$Y$2:$AE$82,6),"hold","sell"))</f>
        <v>buy</v>
      </c>
      <c r="V208" s="2">
        <f t="shared" ca="1" si="38"/>
        <v>249.94626155376594</v>
      </c>
      <c r="W208" s="1">
        <f t="shared" ca="1" si="39"/>
        <v>0</v>
      </c>
      <c r="AC208" s="7"/>
      <c r="AD208" s="7"/>
      <c r="AE208" s="7"/>
      <c r="AQ208" s="7"/>
      <c r="AR208" s="7"/>
      <c r="AS208" s="7"/>
    </row>
    <row r="209" spans="1:45" x14ac:dyDescent="0.25">
      <c r="A209">
        <v>207</v>
      </c>
      <c r="B209" s="8" t="s">
        <v>218</v>
      </c>
      <c r="C209" s="8" t="str">
        <f t="shared" si="35"/>
        <v>2021-04-13 15:45:00</v>
      </c>
      <c r="D209">
        <v>0.33681499999999998</v>
      </c>
      <c r="E209">
        <f t="shared" ca="1" si="36"/>
        <v>8.1735000000000002E-2</v>
      </c>
      <c r="F209">
        <v>8.3099000000000006E-2</v>
      </c>
      <c r="G209">
        <v>8.1002000000000005E-2</v>
      </c>
      <c r="H209">
        <v>0</v>
      </c>
      <c r="I209" t="s">
        <v>10</v>
      </c>
      <c r="J209" t="b">
        <v>0</v>
      </c>
      <c r="K209" t="s">
        <v>11</v>
      </c>
      <c r="L209">
        <f t="shared" si="37"/>
        <v>-0.93886555021159701</v>
      </c>
      <c r="M209">
        <f t="shared" si="40"/>
        <v>-5.2599777841302542</v>
      </c>
      <c r="N209">
        <f t="shared" si="40"/>
        <v>-8.579104095825528</v>
      </c>
      <c r="O209" t="str">
        <f t="shared" si="34"/>
        <v>hold</v>
      </c>
      <c r="P209">
        <f t="shared" si="41"/>
        <v>14</v>
      </c>
      <c r="Q209" t="str">
        <f>IF($O209="buy",$P209,"")</f>
        <v/>
      </c>
      <c r="R209">
        <f>IF($O209="hold",$P209,"")</f>
        <v>14</v>
      </c>
      <c r="S209" t="str">
        <f>IF($O209="sell",$P209,"")</f>
        <v/>
      </c>
      <c r="T209">
        <f t="shared" ca="1" si="33"/>
        <v>0.41183744459654703</v>
      </c>
      <c r="U209" t="str">
        <f ca="1">IF(T209&lt;VLOOKUP(P209,$Y$2:$AE$82,5),"buy",IF(T209&lt;VLOOKUP(P209,$Y$2:$AE$82,5)+VLOOKUP(P209,$Y$2:$AE$82,6),"hold","sell"))</f>
        <v>buy</v>
      </c>
      <c r="V209" s="2">
        <f t="shared" ca="1" si="38"/>
        <v>249.94626155376594</v>
      </c>
      <c r="W209" s="1">
        <f t="shared" ca="1" si="39"/>
        <v>0</v>
      </c>
      <c r="AC209" s="7"/>
      <c r="AD209" s="7"/>
      <c r="AE209" s="7"/>
      <c r="AQ209" s="7"/>
      <c r="AR209" s="7"/>
      <c r="AS209" s="7"/>
    </row>
    <row r="210" spans="1:45" x14ac:dyDescent="0.25">
      <c r="A210">
        <v>208</v>
      </c>
      <c r="B210" s="8" t="s">
        <v>219</v>
      </c>
      <c r="C210" s="8" t="str">
        <f t="shared" si="35"/>
        <v>2021-04-13 15:50:00</v>
      </c>
      <c r="D210">
        <v>0.33674900000000002</v>
      </c>
      <c r="E210">
        <f t="shared" ca="1" si="36"/>
        <v>8.1745999999999999E-2</v>
      </c>
      <c r="F210">
        <v>8.5057999999999995E-2</v>
      </c>
      <c r="G210">
        <v>8.1035999999999997E-2</v>
      </c>
      <c r="H210">
        <v>0</v>
      </c>
      <c r="I210" t="s">
        <v>10</v>
      </c>
      <c r="J210" t="b">
        <v>0</v>
      </c>
      <c r="K210" t="s">
        <v>11</v>
      </c>
      <c r="L210">
        <f t="shared" si="37"/>
        <v>-5.6445601969685469E-2</v>
      </c>
      <c r="M210">
        <f t="shared" si="40"/>
        <v>0.8824199482419115</v>
      </c>
      <c r="N210">
        <f t="shared" si="40"/>
        <v>6.1423977323721655</v>
      </c>
      <c r="O210" t="str">
        <f t="shared" si="34"/>
        <v>buy</v>
      </c>
      <c r="P210">
        <f t="shared" si="41"/>
        <v>14</v>
      </c>
      <c r="Q210">
        <f>IF($O210="buy",$P210,"")</f>
        <v>14</v>
      </c>
      <c r="R210" t="str">
        <f>IF($O210="hold",$P210,"")</f>
        <v/>
      </c>
      <c r="S210" t="str">
        <f>IF($O210="sell",$P210,"")</f>
        <v/>
      </c>
      <c r="T210">
        <f t="shared" ca="1" si="33"/>
        <v>0.99285756797406366</v>
      </c>
      <c r="U210" t="str">
        <f ca="1">IF(T210&lt;VLOOKUP(P210,$Y$2:$AE$82,5),"buy",IF(T210&lt;VLOOKUP(P210,$Y$2:$AE$82,5)+VLOOKUP(P210,$Y$2:$AE$82,6),"hold","sell"))</f>
        <v>buy</v>
      </c>
      <c r="V210" s="2">
        <f t="shared" ca="1" si="38"/>
        <v>249.94626155376594</v>
      </c>
      <c r="W210" s="1">
        <f t="shared" ca="1" si="39"/>
        <v>0</v>
      </c>
      <c r="AC210" s="7"/>
      <c r="AD210" s="7"/>
      <c r="AE210" s="7"/>
      <c r="AQ210" s="7"/>
      <c r="AR210" s="7"/>
      <c r="AS210" s="7"/>
    </row>
    <row r="211" spans="1:45" x14ac:dyDescent="0.25">
      <c r="A211">
        <v>209</v>
      </c>
      <c r="B211" s="8" t="s">
        <v>220</v>
      </c>
      <c r="C211" s="8" t="str">
        <f t="shared" si="35"/>
        <v>2021-04-13 15:55:00</v>
      </c>
      <c r="D211">
        <v>0.337918</v>
      </c>
      <c r="E211">
        <f t="shared" ca="1" si="36"/>
        <v>8.1620999999999999E-2</v>
      </c>
      <c r="F211">
        <v>8.5648000000000002E-2</v>
      </c>
      <c r="G211">
        <v>8.1040000000000001E-2</v>
      </c>
      <c r="H211">
        <v>0</v>
      </c>
      <c r="I211" t="s">
        <v>10</v>
      </c>
      <c r="J211" t="b">
        <v>0</v>
      </c>
      <c r="K211" t="s">
        <v>11</v>
      </c>
      <c r="L211">
        <f t="shared" si="37"/>
        <v>0.99631271375912256</v>
      </c>
      <c r="M211">
        <f t="shared" si="40"/>
        <v>1.0527583157288081</v>
      </c>
      <c r="N211">
        <f t="shared" si="40"/>
        <v>0.17033836748689657</v>
      </c>
      <c r="O211" t="str">
        <f t="shared" si="34"/>
        <v>sell</v>
      </c>
      <c r="P211">
        <f t="shared" si="41"/>
        <v>14</v>
      </c>
      <c r="Q211" t="str">
        <f>IF($O211="buy",$P211,"")</f>
        <v/>
      </c>
      <c r="R211" t="str">
        <f>IF($O211="hold",$P211,"")</f>
        <v/>
      </c>
      <c r="S211">
        <f>IF($O211="sell",$P211,"")</f>
        <v>14</v>
      </c>
      <c r="T211">
        <f t="shared" ca="1" si="33"/>
        <v>0.13883821712710764</v>
      </c>
      <c r="U211" t="str">
        <f ca="1">IF(T211&lt;VLOOKUP(P211,$Y$2:$AE$82,5),"buy",IF(T211&lt;VLOOKUP(P211,$Y$2:$AE$82,5)+VLOOKUP(P211,$Y$2:$AE$82,6),"hold","sell"))</f>
        <v>buy</v>
      </c>
      <c r="V211" s="2">
        <f t="shared" ca="1" si="38"/>
        <v>249.94626155376594</v>
      </c>
      <c r="W211" s="1">
        <f t="shared" ca="1" si="39"/>
        <v>0</v>
      </c>
      <c r="AC211" s="7"/>
      <c r="AD211" s="7"/>
      <c r="AE211" s="7"/>
      <c r="AQ211" s="7"/>
      <c r="AR211" s="7"/>
      <c r="AS211" s="7"/>
    </row>
    <row r="212" spans="1:45" x14ac:dyDescent="0.25">
      <c r="A212">
        <v>210</v>
      </c>
      <c r="B212" s="8" t="s">
        <v>221</v>
      </c>
      <c r="C212" s="8" t="str">
        <f t="shared" si="35"/>
        <v>2021-04-13 16:00:00</v>
      </c>
      <c r="D212">
        <v>0.334121</v>
      </c>
      <c r="E212">
        <f t="shared" ca="1" si="36"/>
        <v>8.1515000000000004E-2</v>
      </c>
      <c r="F212">
        <v>8.3308999999999994E-2</v>
      </c>
      <c r="G212">
        <v>8.1015000000000004E-2</v>
      </c>
      <c r="H212">
        <v>0</v>
      </c>
      <c r="I212" t="s">
        <v>10</v>
      </c>
      <c r="J212" t="b">
        <v>0</v>
      </c>
      <c r="K212" t="s">
        <v>11</v>
      </c>
      <c r="L212">
        <f t="shared" si="37"/>
        <v>-3.272874201317586</v>
      </c>
      <c r="M212">
        <f t="shared" si="40"/>
        <v>-4.269186915076709</v>
      </c>
      <c r="N212">
        <f t="shared" si="40"/>
        <v>-5.3219452308055173</v>
      </c>
      <c r="O212" t="str">
        <f t="shared" si="34"/>
        <v>buy</v>
      </c>
      <c r="P212">
        <f t="shared" si="41"/>
        <v>14</v>
      </c>
      <c r="Q212">
        <f>IF($O212="buy",$P212,"")</f>
        <v>14</v>
      </c>
      <c r="R212" t="str">
        <f>IF($O212="hold",$P212,"")</f>
        <v/>
      </c>
      <c r="S212" t="str">
        <f>IF($O212="sell",$P212,"")</f>
        <v/>
      </c>
      <c r="T212">
        <f t="shared" ca="1" si="33"/>
        <v>0.99926283735359933</v>
      </c>
      <c r="U212" t="str">
        <f ca="1">IF(T212&lt;VLOOKUP(P212,$Y$2:$AE$82,5),"buy",IF(T212&lt;VLOOKUP(P212,$Y$2:$AE$82,5)+VLOOKUP(P212,$Y$2:$AE$82,6),"hold","sell"))</f>
        <v>buy</v>
      </c>
      <c r="V212" s="2">
        <f t="shared" ca="1" si="38"/>
        <v>249.94626155376594</v>
      </c>
      <c r="W212" s="1">
        <f t="shared" ca="1" si="39"/>
        <v>0</v>
      </c>
      <c r="AC212" s="7"/>
      <c r="AD212" s="7"/>
      <c r="AE212" s="7"/>
      <c r="AQ212" s="7"/>
      <c r="AR212" s="7"/>
      <c r="AS212" s="7"/>
    </row>
    <row r="213" spans="1:45" x14ac:dyDescent="0.25">
      <c r="A213">
        <v>211</v>
      </c>
      <c r="B213" s="8" t="s">
        <v>222</v>
      </c>
      <c r="C213" s="8" t="str">
        <f t="shared" si="35"/>
        <v>2021-04-13 16:05:00</v>
      </c>
      <c r="D213">
        <v>0.33474700000000002</v>
      </c>
      <c r="E213">
        <f t="shared" ca="1" si="36"/>
        <v>8.2614000000000007E-2</v>
      </c>
      <c r="F213">
        <v>8.5447999999999996E-2</v>
      </c>
      <c r="G213">
        <v>8.1636E-2</v>
      </c>
      <c r="H213">
        <v>0</v>
      </c>
      <c r="I213" t="s">
        <v>10</v>
      </c>
      <c r="J213" t="b">
        <v>0</v>
      </c>
      <c r="K213" t="s">
        <v>11</v>
      </c>
      <c r="L213">
        <f t="shared" si="37"/>
        <v>0.53857988209041929</v>
      </c>
      <c r="M213">
        <f t="shared" si="40"/>
        <v>3.8114540834080053</v>
      </c>
      <c r="N213">
        <f t="shared" si="40"/>
        <v>8.0806409984847143</v>
      </c>
      <c r="O213" t="str">
        <f t="shared" si="34"/>
        <v>sell</v>
      </c>
      <c r="P213">
        <f t="shared" si="41"/>
        <v>14</v>
      </c>
      <c r="Q213" t="str">
        <f>IF($O213="buy",$P213,"")</f>
        <v/>
      </c>
      <c r="R213" t="str">
        <f>IF($O213="hold",$P213,"")</f>
        <v/>
      </c>
      <c r="S213">
        <f>IF($O213="sell",$P213,"")</f>
        <v>14</v>
      </c>
      <c r="T213">
        <f t="shared" ca="1" si="33"/>
        <v>0.759709190375217</v>
      </c>
      <c r="U213" t="str">
        <f ca="1">IF(T213&lt;VLOOKUP(P213,$Y$2:$AE$82,5),"buy",IF(T213&lt;VLOOKUP(P213,$Y$2:$AE$82,5)+VLOOKUP(P213,$Y$2:$AE$82,6),"hold","sell"))</f>
        <v>buy</v>
      </c>
      <c r="V213" s="2">
        <f t="shared" ca="1" si="38"/>
        <v>249.94626155376594</v>
      </c>
      <c r="W213" s="1">
        <f t="shared" ca="1" si="39"/>
        <v>0</v>
      </c>
      <c r="AC213" s="7"/>
      <c r="AD213" s="7"/>
      <c r="AE213" s="7"/>
      <c r="AQ213" s="7"/>
      <c r="AR213" s="7"/>
      <c r="AS213" s="7"/>
    </row>
    <row r="214" spans="1:45" x14ac:dyDescent="0.25">
      <c r="A214">
        <v>212</v>
      </c>
      <c r="B214" s="8" t="s">
        <v>223</v>
      </c>
      <c r="C214" s="8" t="str">
        <f t="shared" si="35"/>
        <v>2021-04-13 16:10:00</v>
      </c>
      <c r="D214">
        <v>0.331731</v>
      </c>
      <c r="E214">
        <f t="shared" ca="1" si="36"/>
        <v>8.4611000000000006E-2</v>
      </c>
      <c r="F214">
        <v>8.7328000000000003E-2</v>
      </c>
      <c r="G214">
        <v>8.3429000000000003E-2</v>
      </c>
      <c r="H214">
        <v>0</v>
      </c>
      <c r="I214" t="s">
        <v>10</v>
      </c>
      <c r="J214" t="b">
        <v>0</v>
      </c>
      <c r="K214" t="s">
        <v>11</v>
      </c>
      <c r="L214">
        <f t="shared" si="37"/>
        <v>-2.6184107026746357</v>
      </c>
      <c r="M214">
        <f t="shared" si="40"/>
        <v>-3.156990584765055</v>
      </c>
      <c r="N214">
        <f t="shared" si="40"/>
        <v>-6.9684446681730599</v>
      </c>
      <c r="O214" t="str">
        <f t="shared" si="34"/>
        <v>buy</v>
      </c>
      <c r="P214">
        <f t="shared" si="41"/>
        <v>14</v>
      </c>
      <c r="Q214">
        <f>IF($O214="buy",$P214,"")</f>
        <v>14</v>
      </c>
      <c r="R214" t="str">
        <f>IF($O214="hold",$P214,"")</f>
        <v/>
      </c>
      <c r="S214" t="str">
        <f>IF($O214="sell",$P214,"")</f>
        <v/>
      </c>
      <c r="T214">
        <f t="shared" ref="T214:T277" ca="1" si="42">RAND()</f>
        <v>0.62496587753800847</v>
      </c>
      <c r="U214" t="str">
        <f ca="1">IF(T214&lt;VLOOKUP(P214,$Y$2:$AE$82,5),"buy",IF(T214&lt;VLOOKUP(P214,$Y$2:$AE$82,5)+VLOOKUP(P214,$Y$2:$AE$82,6),"hold","sell"))</f>
        <v>buy</v>
      </c>
      <c r="V214" s="2">
        <f t="shared" ca="1" si="38"/>
        <v>249.94626155376594</v>
      </c>
      <c r="W214" s="1">
        <f t="shared" ca="1" si="39"/>
        <v>0</v>
      </c>
      <c r="AC214" s="7"/>
      <c r="AD214" s="7"/>
      <c r="AE214" s="7"/>
      <c r="AQ214" s="7"/>
      <c r="AR214" s="7"/>
      <c r="AS214" s="7"/>
    </row>
    <row r="215" spans="1:45" x14ac:dyDescent="0.25">
      <c r="A215">
        <v>213</v>
      </c>
      <c r="B215" s="8" t="s">
        <v>224</v>
      </c>
      <c r="C215" s="8" t="str">
        <f t="shared" si="35"/>
        <v>2021-04-13 16:15:00</v>
      </c>
      <c r="D215">
        <v>0.336532</v>
      </c>
      <c r="E215">
        <f t="shared" ca="1" si="36"/>
        <v>8.6196999999999996E-2</v>
      </c>
      <c r="F215">
        <v>9.0228000000000003E-2</v>
      </c>
      <c r="G215">
        <v>8.5571999999999995E-2</v>
      </c>
      <c r="H215">
        <v>0</v>
      </c>
      <c r="I215" t="s">
        <v>10</v>
      </c>
      <c r="J215" t="b">
        <v>0</v>
      </c>
      <c r="K215" t="s">
        <v>11</v>
      </c>
      <c r="L215">
        <f t="shared" si="37"/>
        <v>4.1086375096286218</v>
      </c>
      <c r="M215">
        <f t="shared" si="40"/>
        <v>6.7270482123032576</v>
      </c>
      <c r="N215">
        <f t="shared" si="40"/>
        <v>9.8840387970683121</v>
      </c>
      <c r="O215" t="str">
        <f t="shared" ref="O215:O278" si="43">IF(D215=MIN(D214:D216),"buy",IF(D215=MAX(D214:D216),"sell","hold"))</f>
        <v>hold</v>
      </c>
      <c r="P215">
        <f t="shared" si="41"/>
        <v>14</v>
      </c>
      <c r="Q215" t="str">
        <f>IF($O215="buy",$P215,"")</f>
        <v/>
      </c>
      <c r="R215">
        <f>IF($O215="hold",$P215,"")</f>
        <v>14</v>
      </c>
      <c r="S215" t="str">
        <f>IF($O215="sell",$P215,"")</f>
        <v/>
      </c>
      <c r="T215">
        <f t="shared" ca="1" si="42"/>
        <v>2.5539687445637282E-2</v>
      </c>
      <c r="U215" t="str">
        <f ca="1">IF(T215&lt;VLOOKUP(P215,$Y$2:$AE$82,5),"buy",IF(T215&lt;VLOOKUP(P215,$Y$2:$AE$82,5)+VLOOKUP(P215,$Y$2:$AE$82,6),"hold","sell"))</f>
        <v>buy</v>
      </c>
      <c r="V215" s="2">
        <f t="shared" ca="1" si="38"/>
        <v>249.94626155376594</v>
      </c>
      <c r="W215" s="1">
        <f t="shared" ca="1" si="39"/>
        <v>0</v>
      </c>
      <c r="AC215" s="7"/>
      <c r="AD215" s="7"/>
      <c r="AE215" s="7"/>
      <c r="AQ215" s="7"/>
      <c r="AR215" s="7"/>
      <c r="AS215" s="7"/>
    </row>
    <row r="216" spans="1:45" x14ac:dyDescent="0.25">
      <c r="A216">
        <v>214</v>
      </c>
      <c r="B216" s="8" t="s">
        <v>225</v>
      </c>
      <c r="C216" s="8" t="str">
        <f t="shared" si="35"/>
        <v>2021-04-13 16:20:00</v>
      </c>
      <c r="D216">
        <v>0.338314</v>
      </c>
      <c r="E216">
        <f t="shared" ca="1" si="36"/>
        <v>8.9519000000000001E-2</v>
      </c>
      <c r="F216">
        <v>9.8149E-2</v>
      </c>
      <c r="G216">
        <v>8.6632000000000001E-2</v>
      </c>
      <c r="H216">
        <v>0</v>
      </c>
      <c r="I216" t="s">
        <v>10</v>
      </c>
      <c r="J216" t="b">
        <v>0</v>
      </c>
      <c r="K216" t="s">
        <v>11</v>
      </c>
      <c r="L216">
        <f t="shared" si="37"/>
        <v>1.5169812673373593</v>
      </c>
      <c r="M216">
        <f t="shared" si="40"/>
        <v>-2.5916562422912626</v>
      </c>
      <c r="N216">
        <f t="shared" si="40"/>
        <v>-9.3187044545945206</v>
      </c>
      <c r="O216" t="str">
        <f t="shared" si="43"/>
        <v>hold</v>
      </c>
      <c r="P216">
        <f t="shared" si="41"/>
        <v>14</v>
      </c>
      <c r="Q216" t="str">
        <f>IF($O216="buy",$P216,"")</f>
        <v/>
      </c>
      <c r="R216">
        <f>IF($O216="hold",$P216,"")</f>
        <v>14</v>
      </c>
      <c r="S216" t="str">
        <f>IF($O216="sell",$P216,"")</f>
        <v/>
      </c>
      <c r="T216">
        <f t="shared" ca="1" si="42"/>
        <v>0.2157456803398462</v>
      </c>
      <c r="U216" t="str">
        <f ca="1">IF(T216&lt;VLOOKUP(P216,$Y$2:$AE$82,5),"buy",IF(T216&lt;VLOOKUP(P216,$Y$2:$AE$82,5)+VLOOKUP(P216,$Y$2:$AE$82,6),"hold","sell"))</f>
        <v>buy</v>
      </c>
      <c r="V216" s="2">
        <f t="shared" ca="1" si="38"/>
        <v>249.94626155376594</v>
      </c>
      <c r="W216" s="1">
        <f t="shared" ca="1" si="39"/>
        <v>0</v>
      </c>
      <c r="AC216" s="7"/>
      <c r="AD216" s="7"/>
      <c r="AE216" s="7"/>
      <c r="AQ216" s="7"/>
      <c r="AR216" s="7"/>
      <c r="AS216" s="7"/>
    </row>
    <row r="217" spans="1:45" x14ac:dyDescent="0.25">
      <c r="A217">
        <v>215</v>
      </c>
      <c r="B217" s="8" t="s">
        <v>226</v>
      </c>
      <c r="C217" s="8" t="str">
        <f t="shared" si="35"/>
        <v>2021-04-13 16:25:00</v>
      </c>
      <c r="D217">
        <v>0.338895</v>
      </c>
      <c r="E217">
        <f t="shared" ca="1" si="36"/>
        <v>8.9234999999999995E-2</v>
      </c>
      <c r="F217">
        <v>9.4593999999999998E-2</v>
      </c>
      <c r="G217">
        <v>8.8331999999999994E-2</v>
      </c>
      <c r="H217">
        <v>0</v>
      </c>
      <c r="I217" t="s">
        <v>10</v>
      </c>
      <c r="J217" t="b">
        <v>0</v>
      </c>
      <c r="K217" t="s">
        <v>11</v>
      </c>
      <c r="L217">
        <f t="shared" si="37"/>
        <v>0.49374584990986603</v>
      </c>
      <c r="M217">
        <f t="shared" si="40"/>
        <v>-1.0232354174274931</v>
      </c>
      <c r="N217">
        <f t="shared" si="40"/>
        <v>1.5684208248637694</v>
      </c>
      <c r="O217" t="str">
        <f t="shared" si="43"/>
        <v>sell</v>
      </c>
      <c r="P217">
        <f t="shared" si="41"/>
        <v>14</v>
      </c>
      <c r="Q217" t="str">
        <f>IF($O217="buy",$P217,"")</f>
        <v/>
      </c>
      <c r="R217" t="str">
        <f>IF($O217="hold",$P217,"")</f>
        <v/>
      </c>
      <c r="S217">
        <f>IF($O217="sell",$P217,"")</f>
        <v>14</v>
      </c>
      <c r="T217">
        <f t="shared" ca="1" si="42"/>
        <v>0.1367289420029062</v>
      </c>
      <c r="U217" t="str">
        <f ca="1">IF(T217&lt;VLOOKUP(P217,$Y$2:$AE$82,5),"buy",IF(T217&lt;VLOOKUP(P217,$Y$2:$AE$82,5)+VLOOKUP(P217,$Y$2:$AE$82,6),"hold","sell"))</f>
        <v>buy</v>
      </c>
      <c r="V217" s="2">
        <f t="shared" ca="1" si="38"/>
        <v>249.94626155376594</v>
      </c>
      <c r="W217" s="1">
        <f t="shared" ca="1" si="39"/>
        <v>0</v>
      </c>
      <c r="AC217" s="7"/>
      <c r="AD217" s="7"/>
      <c r="AE217" s="7"/>
      <c r="AQ217" s="7"/>
      <c r="AR217" s="7"/>
      <c r="AS217" s="7"/>
    </row>
    <row r="218" spans="1:45" x14ac:dyDescent="0.25">
      <c r="A218">
        <v>216</v>
      </c>
      <c r="B218" s="8" t="s">
        <v>227</v>
      </c>
      <c r="C218" s="8" t="str">
        <f t="shared" si="35"/>
        <v>2021-04-13 16:30:00</v>
      </c>
      <c r="D218">
        <v>0.33799699999999999</v>
      </c>
      <c r="E218">
        <f t="shared" ca="1" si="36"/>
        <v>9.0430999999999997E-2</v>
      </c>
      <c r="F218">
        <v>9.1086E-2</v>
      </c>
      <c r="G218">
        <v>8.4379999999999997E-2</v>
      </c>
      <c r="H218">
        <v>0</v>
      </c>
      <c r="I218" t="s">
        <v>10</v>
      </c>
      <c r="J218" t="b">
        <v>0</v>
      </c>
      <c r="K218" t="s">
        <v>11</v>
      </c>
      <c r="L218">
        <f t="shared" si="37"/>
        <v>-0.76516655544535972</v>
      </c>
      <c r="M218">
        <f t="shared" si="40"/>
        <v>-1.2589124053552259</v>
      </c>
      <c r="N218">
        <f t="shared" si="40"/>
        <v>-0.23567698792773273</v>
      </c>
      <c r="O218" t="str">
        <f t="shared" si="43"/>
        <v>buy</v>
      </c>
      <c r="P218">
        <f t="shared" si="41"/>
        <v>14</v>
      </c>
      <c r="Q218">
        <f>IF($O218="buy",$P218,"")</f>
        <v>14</v>
      </c>
      <c r="R218" t="str">
        <f>IF($O218="hold",$P218,"")</f>
        <v/>
      </c>
      <c r="S218" t="str">
        <f>IF($O218="sell",$P218,"")</f>
        <v/>
      </c>
      <c r="T218">
        <f t="shared" ca="1" si="42"/>
        <v>0.31561805481887495</v>
      </c>
      <c r="U218" t="str">
        <f ca="1">IF(T218&lt;VLOOKUP(P218,$Y$2:$AE$82,5),"buy",IF(T218&lt;VLOOKUP(P218,$Y$2:$AE$82,5)+VLOOKUP(P218,$Y$2:$AE$82,6),"hold","sell"))</f>
        <v>buy</v>
      </c>
      <c r="V218" s="2">
        <f t="shared" ca="1" si="38"/>
        <v>249.94626155376594</v>
      </c>
      <c r="W218" s="1">
        <f t="shared" ca="1" si="39"/>
        <v>0</v>
      </c>
      <c r="AC218" s="7"/>
      <c r="AD218" s="7"/>
      <c r="AE218" s="7"/>
      <c r="AQ218" s="7"/>
      <c r="AR218" s="7"/>
      <c r="AS218" s="7"/>
    </row>
    <row r="219" spans="1:45" x14ac:dyDescent="0.25">
      <c r="A219">
        <v>217</v>
      </c>
      <c r="B219" s="8" t="s">
        <v>228</v>
      </c>
      <c r="C219" s="8" t="str">
        <f t="shared" si="35"/>
        <v>2021-04-13 16:35:00</v>
      </c>
      <c r="D219">
        <v>0.33971099999999999</v>
      </c>
      <c r="E219">
        <f t="shared" ca="1" si="36"/>
        <v>9.0299000000000004E-2</v>
      </c>
      <c r="F219">
        <v>9.3160000000000007E-2</v>
      </c>
      <c r="G219">
        <v>8.7264999999999995E-2</v>
      </c>
      <c r="H219">
        <v>0</v>
      </c>
      <c r="I219" t="s">
        <v>10</v>
      </c>
      <c r="J219" t="b">
        <v>0</v>
      </c>
      <c r="K219" t="s">
        <v>11</v>
      </c>
      <c r="L219">
        <f t="shared" si="37"/>
        <v>1.4530939547430868</v>
      </c>
      <c r="M219">
        <f t="shared" si="40"/>
        <v>2.2182605101884465</v>
      </c>
      <c r="N219">
        <f t="shared" si="40"/>
        <v>3.4771729155436724</v>
      </c>
      <c r="O219" t="str">
        <f t="shared" si="43"/>
        <v>sell</v>
      </c>
      <c r="P219">
        <f t="shared" si="41"/>
        <v>14</v>
      </c>
      <c r="Q219" t="str">
        <f>IF($O219="buy",$P219,"")</f>
        <v/>
      </c>
      <c r="R219" t="str">
        <f>IF($O219="hold",$P219,"")</f>
        <v/>
      </c>
      <c r="S219">
        <f>IF($O219="sell",$P219,"")</f>
        <v>14</v>
      </c>
      <c r="T219">
        <f t="shared" ca="1" si="42"/>
        <v>0.17718150759057916</v>
      </c>
      <c r="U219" t="str">
        <f ca="1">IF(T219&lt;VLOOKUP(P219,$Y$2:$AE$82,5),"buy",IF(T219&lt;VLOOKUP(P219,$Y$2:$AE$82,5)+VLOOKUP(P219,$Y$2:$AE$82,6),"hold","sell"))</f>
        <v>buy</v>
      </c>
      <c r="V219" s="2">
        <f t="shared" ca="1" si="38"/>
        <v>249.94626155376594</v>
      </c>
      <c r="W219" s="1">
        <f t="shared" ca="1" si="39"/>
        <v>0</v>
      </c>
      <c r="AC219" s="7"/>
      <c r="AD219" s="7"/>
      <c r="AE219" s="7"/>
      <c r="AQ219" s="7"/>
      <c r="AR219" s="7"/>
      <c r="AS219" s="7"/>
    </row>
    <row r="220" spans="1:45" x14ac:dyDescent="0.25">
      <c r="A220">
        <v>218</v>
      </c>
      <c r="B220" s="8" t="s">
        <v>229</v>
      </c>
      <c r="C220" s="8" t="str">
        <f t="shared" si="35"/>
        <v>2021-04-13 16:40:00</v>
      </c>
      <c r="D220">
        <v>0.33854299999999998</v>
      </c>
      <c r="E220">
        <f t="shared" ca="1" si="36"/>
        <v>9.1386999999999996E-2</v>
      </c>
      <c r="F220">
        <v>9.3716999999999995E-2</v>
      </c>
      <c r="G220">
        <v>8.9430999999999997E-2</v>
      </c>
      <c r="H220">
        <v>0</v>
      </c>
      <c r="I220" t="s">
        <v>10</v>
      </c>
      <c r="J220" t="b">
        <v>0</v>
      </c>
      <c r="K220" t="s">
        <v>11</v>
      </c>
      <c r="L220">
        <f t="shared" si="37"/>
        <v>-0.99362267011398309</v>
      </c>
      <c r="M220">
        <f t="shared" si="40"/>
        <v>-2.44671662485707</v>
      </c>
      <c r="N220">
        <f t="shared" si="40"/>
        <v>-4.6649771350455165</v>
      </c>
      <c r="O220" t="str">
        <f t="shared" si="43"/>
        <v>hold</v>
      </c>
      <c r="P220">
        <f t="shared" si="41"/>
        <v>14</v>
      </c>
      <c r="Q220" t="str">
        <f>IF($O220="buy",$P220,"")</f>
        <v/>
      </c>
      <c r="R220">
        <f>IF($O220="hold",$P220,"")</f>
        <v>14</v>
      </c>
      <c r="S220" t="str">
        <f>IF($O220="sell",$P220,"")</f>
        <v/>
      </c>
      <c r="T220">
        <f t="shared" ca="1" si="42"/>
        <v>0.9262164640582633</v>
      </c>
      <c r="U220" t="str">
        <f ca="1">IF(T220&lt;VLOOKUP(P220,$Y$2:$AE$82,5),"buy",IF(T220&lt;VLOOKUP(P220,$Y$2:$AE$82,5)+VLOOKUP(P220,$Y$2:$AE$82,6),"hold","sell"))</f>
        <v>buy</v>
      </c>
      <c r="V220" s="2">
        <f t="shared" ca="1" si="38"/>
        <v>249.94626155376594</v>
      </c>
      <c r="W220" s="1">
        <f t="shared" ca="1" si="39"/>
        <v>0</v>
      </c>
      <c r="AC220" s="7"/>
      <c r="AD220" s="7"/>
      <c r="AE220" s="7"/>
      <c r="AQ220" s="7"/>
      <c r="AR220" s="7"/>
      <c r="AS220" s="7"/>
    </row>
    <row r="221" spans="1:45" x14ac:dyDescent="0.25">
      <c r="A221">
        <v>219</v>
      </c>
      <c r="B221" s="8" t="s">
        <v>230</v>
      </c>
      <c r="C221" s="8" t="str">
        <f t="shared" si="35"/>
        <v>2021-04-13 16:45:00</v>
      </c>
      <c r="D221">
        <v>0.33574100000000001</v>
      </c>
      <c r="E221">
        <f t="shared" ca="1" si="36"/>
        <v>9.1635999999999995E-2</v>
      </c>
      <c r="F221">
        <v>9.7316E-2</v>
      </c>
      <c r="G221">
        <v>9.0297000000000002E-2</v>
      </c>
      <c r="H221">
        <v>0</v>
      </c>
      <c r="I221" t="s">
        <v>10</v>
      </c>
      <c r="J221" t="b">
        <v>0</v>
      </c>
      <c r="K221" t="s">
        <v>11</v>
      </c>
      <c r="L221">
        <f t="shared" si="37"/>
        <v>-2.4035670375424707</v>
      </c>
      <c r="M221">
        <f t="shared" si="40"/>
        <v>-1.4099443674284875</v>
      </c>
      <c r="N221">
        <f t="shared" si="40"/>
        <v>1.0367722574285825</v>
      </c>
      <c r="O221" t="str">
        <f t="shared" si="43"/>
        <v>buy</v>
      </c>
      <c r="P221">
        <f t="shared" si="41"/>
        <v>14</v>
      </c>
      <c r="Q221">
        <f>IF($O221="buy",$P221,"")</f>
        <v>14</v>
      </c>
      <c r="R221" t="str">
        <f>IF($O221="hold",$P221,"")</f>
        <v/>
      </c>
      <c r="S221" t="str">
        <f>IF($O221="sell",$P221,"")</f>
        <v/>
      </c>
      <c r="T221">
        <f t="shared" ca="1" si="42"/>
        <v>0.53926168233561944</v>
      </c>
      <c r="U221" t="str">
        <f ca="1">IF(T221&lt;VLOOKUP(P221,$Y$2:$AE$82,5),"buy",IF(T221&lt;VLOOKUP(P221,$Y$2:$AE$82,5)+VLOOKUP(P221,$Y$2:$AE$82,6),"hold","sell"))</f>
        <v>buy</v>
      </c>
      <c r="V221" s="2">
        <f t="shared" ca="1" si="38"/>
        <v>249.94626155376594</v>
      </c>
      <c r="W221" s="1">
        <f t="shared" ca="1" si="39"/>
        <v>0</v>
      </c>
      <c r="AC221" s="7"/>
      <c r="AD221" s="7"/>
      <c r="AE221" s="7"/>
      <c r="AQ221" s="7"/>
      <c r="AR221" s="7"/>
      <c r="AS221" s="7"/>
    </row>
    <row r="222" spans="1:45" x14ac:dyDescent="0.25">
      <c r="A222">
        <v>220</v>
      </c>
      <c r="B222" s="8" t="s">
        <v>231</v>
      </c>
      <c r="C222" s="8" t="str">
        <f t="shared" si="35"/>
        <v>2021-04-13 16:50:00</v>
      </c>
      <c r="D222">
        <v>0.34004600000000001</v>
      </c>
      <c r="E222">
        <f t="shared" ca="1" si="36"/>
        <v>9.5498E-2</v>
      </c>
      <c r="F222">
        <v>9.6864000000000006E-2</v>
      </c>
      <c r="G222">
        <v>9.0491000000000002E-2</v>
      </c>
      <c r="H222">
        <v>0</v>
      </c>
      <c r="I222" t="s">
        <v>10</v>
      </c>
      <c r="J222" t="b">
        <v>0</v>
      </c>
      <c r="K222" t="s">
        <v>11</v>
      </c>
      <c r="L222">
        <f t="shared" si="37"/>
        <v>3.6460949358517296</v>
      </c>
      <c r="M222">
        <f t="shared" si="40"/>
        <v>6.0496619733942003</v>
      </c>
      <c r="N222">
        <f t="shared" si="40"/>
        <v>7.4596063408226883</v>
      </c>
      <c r="O222" t="str">
        <f t="shared" si="43"/>
        <v>hold</v>
      </c>
      <c r="P222">
        <f t="shared" si="41"/>
        <v>14</v>
      </c>
      <c r="Q222" t="str">
        <f>IF($O222="buy",$P222,"")</f>
        <v/>
      </c>
      <c r="R222">
        <f>IF($O222="hold",$P222,"")</f>
        <v>14</v>
      </c>
      <c r="S222" t="str">
        <f>IF($O222="sell",$P222,"")</f>
        <v/>
      </c>
      <c r="T222">
        <f t="shared" ca="1" si="42"/>
        <v>0.34993034103649223</v>
      </c>
      <c r="U222" t="str">
        <f ca="1">IF(T222&lt;VLOOKUP(P222,$Y$2:$AE$82,5),"buy",IF(T222&lt;VLOOKUP(P222,$Y$2:$AE$82,5)+VLOOKUP(P222,$Y$2:$AE$82,6),"hold","sell"))</f>
        <v>buy</v>
      </c>
      <c r="V222" s="2">
        <f t="shared" ca="1" si="38"/>
        <v>249.94626155376594</v>
      </c>
      <c r="W222" s="1">
        <f t="shared" ca="1" si="39"/>
        <v>0</v>
      </c>
      <c r="AC222" s="7"/>
      <c r="AD222" s="7"/>
      <c r="AE222" s="7"/>
      <c r="AQ222" s="7"/>
      <c r="AR222" s="7"/>
      <c r="AS222" s="7"/>
    </row>
    <row r="223" spans="1:45" x14ac:dyDescent="0.25">
      <c r="A223">
        <v>221</v>
      </c>
      <c r="B223" s="8" t="s">
        <v>232</v>
      </c>
      <c r="C223" s="8" t="str">
        <f t="shared" si="35"/>
        <v>2021-04-13 16:55:00</v>
      </c>
      <c r="D223">
        <v>0.34562700000000002</v>
      </c>
      <c r="E223">
        <f t="shared" ca="1" si="36"/>
        <v>9.4454999999999997E-2</v>
      </c>
      <c r="F223">
        <v>9.5658999999999994E-2</v>
      </c>
      <c r="G223">
        <v>9.0638999999999997E-2</v>
      </c>
      <c r="H223">
        <v>0</v>
      </c>
      <c r="I223" t="s">
        <v>10</v>
      </c>
      <c r="J223" t="b">
        <v>0</v>
      </c>
      <c r="K223" t="s">
        <v>11</v>
      </c>
      <c r="L223">
        <f t="shared" si="37"/>
        <v>4.6504700196944722</v>
      </c>
      <c r="M223">
        <f t="shared" si="40"/>
        <v>1.0043750838427425</v>
      </c>
      <c r="N223">
        <f t="shared" si="40"/>
        <v>-5.0452868895514573</v>
      </c>
      <c r="O223" t="str">
        <f t="shared" si="43"/>
        <v>sell</v>
      </c>
      <c r="P223">
        <f t="shared" si="41"/>
        <v>14</v>
      </c>
      <c r="Q223" t="str">
        <f>IF($O223="buy",$P223,"")</f>
        <v/>
      </c>
      <c r="R223" t="str">
        <f>IF($O223="hold",$P223,"")</f>
        <v/>
      </c>
      <c r="S223">
        <f>IF($O223="sell",$P223,"")</f>
        <v>14</v>
      </c>
      <c r="T223">
        <f t="shared" ca="1" si="42"/>
        <v>0.46971651042385065</v>
      </c>
      <c r="U223" t="str">
        <f ca="1">IF(T223&lt;VLOOKUP(P223,$Y$2:$AE$82,5),"buy",IF(T223&lt;VLOOKUP(P223,$Y$2:$AE$82,5)+VLOOKUP(P223,$Y$2:$AE$82,6),"hold","sell"))</f>
        <v>buy</v>
      </c>
      <c r="V223" s="2">
        <f t="shared" ca="1" si="38"/>
        <v>249.94626155376594</v>
      </c>
      <c r="W223" s="1">
        <f t="shared" ca="1" si="39"/>
        <v>0</v>
      </c>
      <c r="AC223" s="7"/>
      <c r="AD223" s="7"/>
      <c r="AE223" s="7"/>
      <c r="AQ223" s="7"/>
      <c r="AR223" s="7"/>
      <c r="AS223" s="7"/>
    </row>
    <row r="224" spans="1:45" x14ac:dyDescent="0.25">
      <c r="A224">
        <v>222</v>
      </c>
      <c r="B224" s="8" t="s">
        <v>233</v>
      </c>
      <c r="C224" s="8" t="str">
        <f t="shared" si="35"/>
        <v>2021-04-13 17:00:00</v>
      </c>
      <c r="D224">
        <v>0.34278199999999998</v>
      </c>
      <c r="E224">
        <f t="shared" ca="1" si="36"/>
        <v>9.1761999999999996E-2</v>
      </c>
      <c r="F224">
        <v>9.5351000000000005E-2</v>
      </c>
      <c r="G224">
        <v>9.0761999999999995E-2</v>
      </c>
      <c r="H224">
        <v>0</v>
      </c>
      <c r="I224" t="s">
        <v>10</v>
      </c>
      <c r="J224" t="b">
        <v>0</v>
      </c>
      <c r="K224" t="s">
        <v>11</v>
      </c>
      <c r="L224">
        <f t="shared" si="37"/>
        <v>-2.3903238765342159</v>
      </c>
      <c r="M224">
        <f t="shared" si="40"/>
        <v>-7.0407938962286885</v>
      </c>
      <c r="N224">
        <f t="shared" si="40"/>
        <v>-8.0451689800714306</v>
      </c>
      <c r="O224" t="str">
        <f t="shared" si="43"/>
        <v>hold</v>
      </c>
      <c r="P224">
        <f t="shared" si="41"/>
        <v>14</v>
      </c>
      <c r="Q224" t="str">
        <f>IF($O224="buy",$P224,"")</f>
        <v/>
      </c>
      <c r="R224">
        <f>IF($O224="hold",$P224,"")</f>
        <v>14</v>
      </c>
      <c r="S224" t="str">
        <f>IF($O224="sell",$P224,"")</f>
        <v/>
      </c>
      <c r="T224">
        <f t="shared" ca="1" si="42"/>
        <v>0.80018808878281833</v>
      </c>
      <c r="U224" t="str">
        <f ca="1">IF(T224&lt;VLOOKUP(P224,$Y$2:$AE$82,5),"buy",IF(T224&lt;VLOOKUP(P224,$Y$2:$AE$82,5)+VLOOKUP(P224,$Y$2:$AE$82,6),"hold","sell"))</f>
        <v>buy</v>
      </c>
      <c r="V224" s="2">
        <f t="shared" ca="1" si="38"/>
        <v>249.94626155376594</v>
      </c>
      <c r="W224" s="1">
        <f t="shared" ca="1" si="39"/>
        <v>0</v>
      </c>
      <c r="AC224" s="7"/>
      <c r="AD224" s="7"/>
      <c r="AE224" s="7"/>
      <c r="AQ224" s="7"/>
      <c r="AR224" s="7"/>
      <c r="AS224" s="7"/>
    </row>
    <row r="225" spans="1:45" x14ac:dyDescent="0.25">
      <c r="A225">
        <v>223</v>
      </c>
      <c r="B225" s="8" t="s">
        <v>234</v>
      </c>
      <c r="C225" s="8" t="str">
        <f t="shared" si="35"/>
        <v>2021-04-13 17:05:00</v>
      </c>
      <c r="D225">
        <v>0.34004200000000001</v>
      </c>
      <c r="E225">
        <f t="shared" ca="1" si="36"/>
        <v>9.3854999999999994E-2</v>
      </c>
      <c r="F225">
        <v>9.5280000000000004E-2</v>
      </c>
      <c r="G225">
        <v>9.2147999999999994E-2</v>
      </c>
      <c r="H225">
        <v>0</v>
      </c>
      <c r="I225" t="s">
        <v>10</v>
      </c>
      <c r="J225" t="b">
        <v>0</v>
      </c>
      <c r="K225" t="s">
        <v>11</v>
      </c>
      <c r="L225">
        <f t="shared" si="37"/>
        <v>-2.3206545095456299</v>
      </c>
      <c r="M225">
        <f t="shared" si="40"/>
        <v>6.9669366988585946E-2</v>
      </c>
      <c r="N225">
        <f t="shared" si="40"/>
        <v>7.1104632632172748</v>
      </c>
      <c r="O225" t="str">
        <f t="shared" si="43"/>
        <v>hold</v>
      </c>
      <c r="P225">
        <f t="shared" si="41"/>
        <v>14</v>
      </c>
      <c r="Q225" t="str">
        <f>IF($O225="buy",$P225,"")</f>
        <v/>
      </c>
      <c r="R225">
        <f>IF($O225="hold",$P225,"")</f>
        <v>14</v>
      </c>
      <c r="S225" t="str">
        <f>IF($O225="sell",$P225,"")</f>
        <v/>
      </c>
      <c r="T225">
        <f t="shared" ca="1" si="42"/>
        <v>0.64745993611620056</v>
      </c>
      <c r="U225" t="str">
        <f ca="1">IF(T225&lt;VLOOKUP(P225,$Y$2:$AE$82,5),"buy",IF(T225&lt;VLOOKUP(P225,$Y$2:$AE$82,5)+VLOOKUP(P225,$Y$2:$AE$82,6),"hold","sell"))</f>
        <v>buy</v>
      </c>
      <c r="V225" s="2">
        <f t="shared" ca="1" si="38"/>
        <v>249.94626155376594</v>
      </c>
      <c r="W225" s="1">
        <f t="shared" ca="1" si="39"/>
        <v>0</v>
      </c>
      <c r="AC225" s="7"/>
      <c r="AD225" s="7"/>
      <c r="AE225" s="7"/>
      <c r="AQ225" s="7"/>
      <c r="AR225" s="7"/>
      <c r="AS225" s="7"/>
    </row>
    <row r="226" spans="1:45" x14ac:dyDescent="0.25">
      <c r="A226">
        <v>224</v>
      </c>
      <c r="B226" s="8" t="s">
        <v>235</v>
      </c>
      <c r="C226" s="8" t="str">
        <f t="shared" si="35"/>
        <v>2021-04-13 17:10:00</v>
      </c>
      <c r="D226">
        <v>0.33481499999999997</v>
      </c>
      <c r="E226">
        <f t="shared" ca="1" si="36"/>
        <v>9.3246999999999997E-2</v>
      </c>
      <c r="F226">
        <v>9.4839000000000007E-2</v>
      </c>
      <c r="G226">
        <v>9.1356999999999994E-2</v>
      </c>
      <c r="H226">
        <v>0</v>
      </c>
      <c r="I226" t="s">
        <v>10</v>
      </c>
      <c r="J226" t="b">
        <v>0</v>
      </c>
      <c r="K226" t="s">
        <v>11</v>
      </c>
      <c r="L226">
        <f t="shared" si="37"/>
        <v>-4.496142640704635</v>
      </c>
      <c r="M226">
        <f t="shared" si="40"/>
        <v>-2.1754881311590051</v>
      </c>
      <c r="N226">
        <f t="shared" si="40"/>
        <v>-2.245157498147591</v>
      </c>
      <c r="O226" t="str">
        <f t="shared" si="43"/>
        <v>buy</v>
      </c>
      <c r="P226">
        <f t="shared" si="41"/>
        <v>14</v>
      </c>
      <c r="Q226">
        <f>IF($O226="buy",$P226,"")</f>
        <v>14</v>
      </c>
      <c r="R226" t="str">
        <f>IF($O226="hold",$P226,"")</f>
        <v/>
      </c>
      <c r="S226" t="str">
        <f>IF($O226="sell",$P226,"")</f>
        <v/>
      </c>
      <c r="T226">
        <f t="shared" ca="1" si="42"/>
        <v>0.98154058950998468</v>
      </c>
      <c r="U226" t="str">
        <f ca="1">IF(T226&lt;VLOOKUP(P226,$Y$2:$AE$82,5),"buy",IF(T226&lt;VLOOKUP(P226,$Y$2:$AE$82,5)+VLOOKUP(P226,$Y$2:$AE$82,6),"hold","sell"))</f>
        <v>buy</v>
      </c>
      <c r="V226" s="2">
        <f t="shared" ca="1" si="38"/>
        <v>249.94626155376594</v>
      </c>
      <c r="W226" s="1">
        <f t="shared" ca="1" si="39"/>
        <v>0</v>
      </c>
      <c r="AC226" s="7"/>
      <c r="AD226" s="7"/>
      <c r="AE226" s="7"/>
      <c r="AQ226" s="7"/>
      <c r="AR226" s="7"/>
      <c r="AS226" s="7"/>
    </row>
    <row r="227" spans="1:45" x14ac:dyDescent="0.25">
      <c r="A227">
        <v>225</v>
      </c>
      <c r="B227" s="8" t="s">
        <v>236</v>
      </c>
      <c r="C227" s="8" t="str">
        <f t="shared" si="35"/>
        <v>2021-04-13 17:15:00</v>
      </c>
      <c r="D227">
        <v>0.33716200000000002</v>
      </c>
      <c r="E227">
        <f t="shared" ca="1" si="36"/>
        <v>9.2496999999999996E-2</v>
      </c>
      <c r="F227">
        <v>9.3716999999999995E-2</v>
      </c>
      <c r="G227">
        <v>8.8435E-2</v>
      </c>
      <c r="H227">
        <v>0</v>
      </c>
      <c r="I227" t="s">
        <v>10</v>
      </c>
      <c r="J227" t="b">
        <v>0</v>
      </c>
      <c r="K227" t="s">
        <v>11</v>
      </c>
      <c r="L227">
        <f t="shared" si="37"/>
        <v>2.0047810863309832</v>
      </c>
      <c r="M227">
        <f t="shared" si="40"/>
        <v>6.5009237270356177</v>
      </c>
      <c r="N227">
        <f t="shared" si="40"/>
        <v>8.6764118581946228</v>
      </c>
      <c r="O227" t="str">
        <f t="shared" si="43"/>
        <v>sell</v>
      </c>
      <c r="P227">
        <f t="shared" si="41"/>
        <v>14</v>
      </c>
      <c r="Q227" t="str">
        <f>IF($O227="buy",$P227,"")</f>
        <v/>
      </c>
      <c r="R227" t="str">
        <f>IF($O227="hold",$P227,"")</f>
        <v/>
      </c>
      <c r="S227">
        <f>IF($O227="sell",$P227,"")</f>
        <v>14</v>
      </c>
      <c r="T227">
        <f t="shared" ca="1" si="42"/>
        <v>0.93529785434536006</v>
      </c>
      <c r="U227" t="str">
        <f ca="1">IF(T227&lt;VLOOKUP(P227,$Y$2:$AE$82,5),"buy",IF(T227&lt;VLOOKUP(P227,$Y$2:$AE$82,5)+VLOOKUP(P227,$Y$2:$AE$82,6),"hold","sell"))</f>
        <v>buy</v>
      </c>
      <c r="V227" s="2">
        <f t="shared" ca="1" si="38"/>
        <v>249.94626155376594</v>
      </c>
      <c r="W227" s="1">
        <f t="shared" ca="1" si="39"/>
        <v>0</v>
      </c>
      <c r="AC227" s="7"/>
      <c r="AD227" s="7"/>
      <c r="AE227" s="7"/>
      <c r="AQ227" s="7"/>
      <c r="AR227" s="7"/>
      <c r="AS227" s="7"/>
    </row>
    <row r="228" spans="1:45" x14ac:dyDescent="0.25">
      <c r="A228">
        <v>226</v>
      </c>
      <c r="B228" s="8" t="s">
        <v>237</v>
      </c>
      <c r="C228" s="8" t="str">
        <f t="shared" si="35"/>
        <v>2021-04-13 17:20:00</v>
      </c>
      <c r="D228">
        <v>0.33711099999999999</v>
      </c>
      <c r="E228">
        <f t="shared" ca="1" si="36"/>
        <v>9.2204999999999995E-2</v>
      </c>
      <c r="F228">
        <v>9.2979000000000006E-2</v>
      </c>
      <c r="G228">
        <v>8.8807999999999998E-2</v>
      </c>
      <c r="H228">
        <v>0</v>
      </c>
      <c r="I228" t="s">
        <v>10</v>
      </c>
      <c r="J228" t="b">
        <v>0</v>
      </c>
      <c r="K228" t="s">
        <v>11</v>
      </c>
      <c r="L228">
        <f t="shared" si="37"/>
        <v>-4.3570218751942127E-2</v>
      </c>
      <c r="M228">
        <f t="shared" si="40"/>
        <v>-2.0483513050829254</v>
      </c>
      <c r="N228">
        <f t="shared" si="40"/>
        <v>-8.549275032118544</v>
      </c>
      <c r="O228" t="str">
        <f t="shared" si="43"/>
        <v>hold</v>
      </c>
      <c r="P228">
        <f t="shared" si="41"/>
        <v>14</v>
      </c>
      <c r="Q228" t="str">
        <f>IF($O228="buy",$P228,"")</f>
        <v/>
      </c>
      <c r="R228">
        <f>IF($O228="hold",$P228,"")</f>
        <v>14</v>
      </c>
      <c r="S228" t="str">
        <f>IF($O228="sell",$P228,"")</f>
        <v/>
      </c>
      <c r="T228">
        <f t="shared" ca="1" si="42"/>
        <v>0.187885003748818</v>
      </c>
      <c r="U228" t="str">
        <f ca="1">IF(T228&lt;VLOOKUP(P228,$Y$2:$AE$82,5),"buy",IF(T228&lt;VLOOKUP(P228,$Y$2:$AE$82,5)+VLOOKUP(P228,$Y$2:$AE$82,6),"hold","sell"))</f>
        <v>buy</v>
      </c>
      <c r="V228" s="2">
        <f t="shared" ca="1" si="38"/>
        <v>249.94626155376594</v>
      </c>
      <c r="W228" s="1">
        <f t="shared" ca="1" si="39"/>
        <v>0</v>
      </c>
      <c r="AC228" s="7"/>
      <c r="AD228" s="7"/>
      <c r="AE228" s="7"/>
      <c r="AQ228" s="7"/>
      <c r="AR228" s="7"/>
      <c r="AS228" s="7"/>
    </row>
    <row r="229" spans="1:45" x14ac:dyDescent="0.25">
      <c r="A229">
        <v>227</v>
      </c>
      <c r="B229" s="8" t="s">
        <v>238</v>
      </c>
      <c r="C229" s="8" t="str">
        <f t="shared" si="35"/>
        <v>2021-04-13 17:25:00</v>
      </c>
      <c r="D229">
        <v>0.33232299999999998</v>
      </c>
      <c r="E229">
        <f t="shared" ca="1" si="36"/>
        <v>9.1824000000000003E-2</v>
      </c>
      <c r="F229">
        <v>9.4283000000000006E-2</v>
      </c>
      <c r="G229">
        <v>9.0656E-2</v>
      </c>
      <c r="H229">
        <v>0</v>
      </c>
      <c r="I229" t="s">
        <v>10</v>
      </c>
      <c r="J229" t="b">
        <v>0</v>
      </c>
      <c r="K229" t="s">
        <v>11</v>
      </c>
      <c r="L229">
        <f t="shared" si="37"/>
        <v>-4.1494088534188185</v>
      </c>
      <c r="M229">
        <f t="shared" si="40"/>
        <v>-4.1058386346668767</v>
      </c>
      <c r="N229">
        <f t="shared" si="40"/>
        <v>-2.0574873295839513</v>
      </c>
      <c r="O229" t="str">
        <f t="shared" si="43"/>
        <v>buy</v>
      </c>
      <c r="P229">
        <f t="shared" si="41"/>
        <v>14</v>
      </c>
      <c r="Q229">
        <f>IF($O229="buy",$P229,"")</f>
        <v>14</v>
      </c>
      <c r="R229" t="str">
        <f>IF($O229="hold",$P229,"")</f>
        <v/>
      </c>
      <c r="S229" t="str">
        <f>IF($O229="sell",$P229,"")</f>
        <v/>
      </c>
      <c r="T229">
        <f t="shared" ca="1" si="42"/>
        <v>0.47828607179737515</v>
      </c>
      <c r="U229" t="str">
        <f ca="1">IF(T229&lt;VLOOKUP(P229,$Y$2:$AE$82,5),"buy",IF(T229&lt;VLOOKUP(P229,$Y$2:$AE$82,5)+VLOOKUP(P229,$Y$2:$AE$82,6),"hold","sell"))</f>
        <v>buy</v>
      </c>
      <c r="V229" s="2">
        <f t="shared" ca="1" si="38"/>
        <v>249.94626155376594</v>
      </c>
      <c r="W229" s="1">
        <f t="shared" ca="1" si="39"/>
        <v>0</v>
      </c>
      <c r="AC229" s="7"/>
      <c r="AD229" s="7"/>
      <c r="AE229" s="7"/>
      <c r="AQ229" s="7"/>
      <c r="AR229" s="7"/>
      <c r="AS229" s="7"/>
    </row>
    <row r="230" spans="1:45" x14ac:dyDescent="0.25">
      <c r="A230">
        <v>228</v>
      </c>
      <c r="B230" s="8" t="s">
        <v>239</v>
      </c>
      <c r="C230" s="8" t="str">
        <f t="shared" si="35"/>
        <v>2021-04-13 17:30:00</v>
      </c>
      <c r="D230">
        <v>0.33246300000000001</v>
      </c>
      <c r="E230">
        <f t="shared" ca="1" si="36"/>
        <v>9.3235999999999999E-2</v>
      </c>
      <c r="F230">
        <v>9.4755000000000006E-2</v>
      </c>
      <c r="G230">
        <v>9.0909000000000004E-2</v>
      </c>
      <c r="H230">
        <v>0</v>
      </c>
      <c r="I230" t="s">
        <v>10</v>
      </c>
      <c r="J230" t="b">
        <v>0</v>
      </c>
      <c r="K230" t="s">
        <v>11</v>
      </c>
      <c r="L230">
        <f t="shared" si="37"/>
        <v>0.12127665345484843</v>
      </c>
      <c r="M230">
        <f t="shared" si="40"/>
        <v>4.2706855068736669</v>
      </c>
      <c r="N230">
        <f t="shared" si="40"/>
        <v>8.3765241415405427</v>
      </c>
      <c r="O230" t="str">
        <f t="shared" si="43"/>
        <v>sell</v>
      </c>
      <c r="P230">
        <f t="shared" si="41"/>
        <v>14</v>
      </c>
      <c r="Q230" t="str">
        <f>IF($O230="buy",$P230,"")</f>
        <v/>
      </c>
      <c r="R230" t="str">
        <f>IF($O230="hold",$P230,"")</f>
        <v/>
      </c>
      <c r="S230">
        <f>IF($O230="sell",$P230,"")</f>
        <v>14</v>
      </c>
      <c r="T230">
        <f t="shared" ca="1" si="42"/>
        <v>0.6421710564974149</v>
      </c>
      <c r="U230" t="str">
        <f ca="1">IF(T230&lt;VLOOKUP(P230,$Y$2:$AE$82,5),"buy",IF(T230&lt;VLOOKUP(P230,$Y$2:$AE$82,5)+VLOOKUP(P230,$Y$2:$AE$82,6),"hold","sell"))</f>
        <v>buy</v>
      </c>
      <c r="V230" s="2">
        <f t="shared" ca="1" si="38"/>
        <v>249.94626155376594</v>
      </c>
      <c r="W230" s="1">
        <f t="shared" ca="1" si="39"/>
        <v>0</v>
      </c>
      <c r="AC230" s="7"/>
      <c r="AD230" s="7"/>
      <c r="AE230" s="7"/>
      <c r="AQ230" s="7"/>
      <c r="AR230" s="7"/>
      <c r="AS230" s="7"/>
    </row>
    <row r="231" spans="1:45" x14ac:dyDescent="0.25">
      <c r="A231">
        <v>229</v>
      </c>
      <c r="B231" s="8" t="s">
        <v>240</v>
      </c>
      <c r="C231" s="8" t="str">
        <f t="shared" si="35"/>
        <v>2021-04-13 17:35:00</v>
      </c>
      <c r="D231">
        <v>0.32976499999999997</v>
      </c>
      <c r="E231">
        <f t="shared" ca="1" si="36"/>
        <v>9.2810000000000004E-2</v>
      </c>
      <c r="F231">
        <v>9.3275999999999998E-2</v>
      </c>
      <c r="G231">
        <v>8.9793999999999999E-2</v>
      </c>
      <c r="H231">
        <v>0</v>
      </c>
      <c r="I231" t="s">
        <v>10</v>
      </c>
      <c r="J231" t="b">
        <v>0</v>
      </c>
      <c r="K231" t="s">
        <v>11</v>
      </c>
      <c r="L231">
        <f t="shared" si="37"/>
        <v>-2.3562961475457822</v>
      </c>
      <c r="M231">
        <f t="shared" si="40"/>
        <v>-2.4775728010006306</v>
      </c>
      <c r="N231">
        <f t="shared" si="40"/>
        <v>-6.7482583078742975</v>
      </c>
      <c r="O231" t="str">
        <f t="shared" si="43"/>
        <v>hold</v>
      </c>
      <c r="P231">
        <f t="shared" si="41"/>
        <v>14</v>
      </c>
      <c r="Q231" t="str">
        <f>IF($O231="buy",$P231,"")</f>
        <v/>
      </c>
      <c r="R231">
        <f>IF($O231="hold",$P231,"")</f>
        <v>14</v>
      </c>
      <c r="S231" t="str">
        <f>IF($O231="sell",$P231,"")</f>
        <v/>
      </c>
      <c r="T231">
        <f t="shared" ca="1" si="42"/>
        <v>0.71852896247073617</v>
      </c>
      <c r="U231" t="str">
        <f ca="1">IF(T231&lt;VLOOKUP(P231,$Y$2:$AE$82,5),"buy",IF(T231&lt;VLOOKUP(P231,$Y$2:$AE$82,5)+VLOOKUP(P231,$Y$2:$AE$82,6),"hold","sell"))</f>
        <v>buy</v>
      </c>
      <c r="V231" s="2">
        <f t="shared" ca="1" si="38"/>
        <v>249.94626155376594</v>
      </c>
      <c r="W231" s="1">
        <f t="shared" ca="1" si="39"/>
        <v>0</v>
      </c>
      <c r="AC231" s="7"/>
      <c r="AD231" s="7"/>
      <c r="AE231" s="7"/>
      <c r="AQ231" s="7"/>
      <c r="AR231" s="7"/>
      <c r="AS231" s="7"/>
    </row>
    <row r="232" spans="1:45" x14ac:dyDescent="0.25">
      <c r="A232">
        <v>230</v>
      </c>
      <c r="B232" s="8" t="s">
        <v>241</v>
      </c>
      <c r="C232" s="8" t="str">
        <f t="shared" si="35"/>
        <v>2021-04-13 17:40:00</v>
      </c>
      <c r="D232">
        <v>0.32970100000000002</v>
      </c>
      <c r="E232">
        <f t="shared" ca="1" si="36"/>
        <v>9.1103000000000003E-2</v>
      </c>
      <c r="F232">
        <v>9.2599000000000001E-2</v>
      </c>
      <c r="G232">
        <v>8.9952000000000004E-2</v>
      </c>
      <c r="H232">
        <v>0</v>
      </c>
      <c r="I232" t="s">
        <v>10</v>
      </c>
      <c r="J232" t="b">
        <v>0</v>
      </c>
      <c r="K232" t="s">
        <v>11</v>
      </c>
      <c r="L232">
        <f t="shared" si="37"/>
        <v>-5.5905199005015435E-2</v>
      </c>
      <c r="M232">
        <f t="shared" si="40"/>
        <v>2.300390948540767</v>
      </c>
      <c r="N232">
        <f t="shared" si="40"/>
        <v>4.7779637495413976</v>
      </c>
      <c r="O232" t="str">
        <f t="shared" si="43"/>
        <v>buy</v>
      </c>
      <c r="P232">
        <f t="shared" si="41"/>
        <v>14</v>
      </c>
      <c r="Q232">
        <f>IF($O232="buy",$P232,"")</f>
        <v>14</v>
      </c>
      <c r="R232" t="str">
        <f>IF($O232="hold",$P232,"")</f>
        <v/>
      </c>
      <c r="S232" t="str">
        <f>IF($O232="sell",$P232,"")</f>
        <v/>
      </c>
      <c r="T232">
        <f t="shared" ca="1" si="42"/>
        <v>0.93175352864502081</v>
      </c>
      <c r="U232" t="str">
        <f ca="1">IF(T232&lt;VLOOKUP(P232,$Y$2:$AE$82,5),"buy",IF(T232&lt;VLOOKUP(P232,$Y$2:$AE$82,5)+VLOOKUP(P232,$Y$2:$AE$82,6),"hold","sell"))</f>
        <v>buy</v>
      </c>
      <c r="V232" s="2">
        <f t="shared" ca="1" si="38"/>
        <v>249.94626155376594</v>
      </c>
      <c r="W232" s="1">
        <f t="shared" ca="1" si="39"/>
        <v>0</v>
      </c>
      <c r="AC232" s="7"/>
      <c r="AD232" s="7"/>
      <c r="AE232" s="7"/>
      <c r="AQ232" s="7"/>
      <c r="AR232" s="7"/>
      <c r="AS232" s="7"/>
    </row>
    <row r="233" spans="1:45" x14ac:dyDescent="0.25">
      <c r="A233">
        <v>231</v>
      </c>
      <c r="B233" s="8" t="s">
        <v>242</v>
      </c>
      <c r="C233" s="8" t="str">
        <f t="shared" si="35"/>
        <v>2021-04-13 17:45:00</v>
      </c>
      <c r="D233">
        <v>0.33105699999999999</v>
      </c>
      <c r="E233">
        <f t="shared" ca="1" si="36"/>
        <v>9.0953000000000006E-2</v>
      </c>
      <c r="F233">
        <v>9.1809000000000002E-2</v>
      </c>
      <c r="G233">
        <v>8.7408E-2</v>
      </c>
      <c r="H233">
        <v>0</v>
      </c>
      <c r="I233" t="s">
        <v>10</v>
      </c>
      <c r="J233" t="b">
        <v>0</v>
      </c>
      <c r="K233" t="s">
        <v>11</v>
      </c>
      <c r="L233">
        <f t="shared" si="37"/>
        <v>1.1796397585471881</v>
      </c>
      <c r="M233">
        <f t="shared" si="40"/>
        <v>1.2355449575522035</v>
      </c>
      <c r="N233">
        <f t="shared" si="40"/>
        <v>-1.0648459909885635</v>
      </c>
      <c r="O233" t="str">
        <f t="shared" si="43"/>
        <v>sell</v>
      </c>
      <c r="P233">
        <f t="shared" si="41"/>
        <v>14</v>
      </c>
      <c r="Q233" t="str">
        <f>IF($O233="buy",$P233,"")</f>
        <v/>
      </c>
      <c r="R233" t="str">
        <f>IF($O233="hold",$P233,"")</f>
        <v/>
      </c>
      <c r="S233">
        <f>IF($O233="sell",$P233,"")</f>
        <v>14</v>
      </c>
      <c r="T233">
        <f t="shared" ca="1" si="42"/>
        <v>0.5596365617577197</v>
      </c>
      <c r="U233" t="str">
        <f ca="1">IF(T233&lt;VLOOKUP(P233,$Y$2:$AE$82,5),"buy",IF(T233&lt;VLOOKUP(P233,$Y$2:$AE$82,5)+VLOOKUP(P233,$Y$2:$AE$82,6),"hold","sell"))</f>
        <v>buy</v>
      </c>
      <c r="V233" s="2">
        <f t="shared" ca="1" si="38"/>
        <v>249.94626155376594</v>
      </c>
      <c r="W233" s="1">
        <f t="shared" ca="1" si="39"/>
        <v>0</v>
      </c>
      <c r="AC233" s="7"/>
      <c r="AD233" s="7"/>
      <c r="AE233" s="7"/>
      <c r="AQ233" s="7"/>
      <c r="AR233" s="7"/>
      <c r="AS233" s="7"/>
    </row>
    <row r="234" spans="1:45" x14ac:dyDescent="0.25">
      <c r="A234">
        <v>232</v>
      </c>
      <c r="B234" s="8" t="s">
        <v>243</v>
      </c>
      <c r="C234" s="8" t="str">
        <f t="shared" si="35"/>
        <v>2021-04-13 17:50:00</v>
      </c>
      <c r="D234">
        <v>0.33052700000000002</v>
      </c>
      <c r="E234">
        <f t="shared" ca="1" si="36"/>
        <v>8.7934999999999999E-2</v>
      </c>
      <c r="F234">
        <v>9.1185000000000002E-2</v>
      </c>
      <c r="G234">
        <v>8.7145E-2</v>
      </c>
      <c r="H234">
        <v>0</v>
      </c>
      <c r="I234" t="s">
        <v>10</v>
      </c>
      <c r="J234" t="b">
        <v>0</v>
      </c>
      <c r="K234" t="s">
        <v>11</v>
      </c>
      <c r="L234">
        <f t="shared" si="37"/>
        <v>-0.46180796165562832</v>
      </c>
      <c r="M234">
        <f t="shared" si="40"/>
        <v>-1.6414477202028164</v>
      </c>
      <c r="N234">
        <f t="shared" si="40"/>
        <v>-2.8769926777550197</v>
      </c>
      <c r="O234" t="str">
        <f t="shared" si="43"/>
        <v>hold</v>
      </c>
      <c r="P234">
        <f t="shared" si="41"/>
        <v>14</v>
      </c>
      <c r="Q234" t="str">
        <f>IF($O234="buy",$P234,"")</f>
        <v/>
      </c>
      <c r="R234">
        <f>IF($O234="hold",$P234,"")</f>
        <v>14</v>
      </c>
      <c r="S234" t="str">
        <f>IF($O234="sell",$P234,"")</f>
        <v/>
      </c>
      <c r="T234">
        <f t="shared" ca="1" si="42"/>
        <v>0.94660466540141752</v>
      </c>
      <c r="U234" t="str">
        <f ca="1">IF(T234&lt;VLOOKUP(P234,$Y$2:$AE$82,5),"buy",IF(T234&lt;VLOOKUP(P234,$Y$2:$AE$82,5)+VLOOKUP(P234,$Y$2:$AE$82,6),"hold","sell"))</f>
        <v>buy</v>
      </c>
      <c r="V234" s="2">
        <f t="shared" ca="1" si="38"/>
        <v>249.94626155376594</v>
      </c>
      <c r="W234" s="1">
        <f t="shared" ca="1" si="39"/>
        <v>0</v>
      </c>
      <c r="AC234" s="7"/>
      <c r="AD234" s="7"/>
      <c r="AE234" s="7"/>
      <c r="AQ234" s="7"/>
      <c r="AR234" s="7"/>
      <c r="AS234" s="7"/>
    </row>
    <row r="235" spans="1:45" x14ac:dyDescent="0.25">
      <c r="A235">
        <v>233</v>
      </c>
      <c r="B235" s="8" t="s">
        <v>244</v>
      </c>
      <c r="C235" s="8" t="str">
        <f t="shared" si="35"/>
        <v>2021-04-13 17:55:00</v>
      </c>
      <c r="D235">
        <v>0.32697100000000001</v>
      </c>
      <c r="E235">
        <f t="shared" ca="1" si="36"/>
        <v>9.0204000000000006E-2</v>
      </c>
      <c r="F235">
        <v>9.2075000000000004E-2</v>
      </c>
      <c r="G235">
        <v>8.8736999999999996E-2</v>
      </c>
      <c r="H235">
        <v>0</v>
      </c>
      <c r="I235" t="s">
        <v>10</v>
      </c>
      <c r="J235" t="b">
        <v>0</v>
      </c>
      <c r="K235" t="s">
        <v>11</v>
      </c>
      <c r="L235">
        <f t="shared" si="37"/>
        <v>-3.1321676809495616</v>
      </c>
      <c r="M235">
        <f t="shared" si="40"/>
        <v>-2.6703597192939332</v>
      </c>
      <c r="N235">
        <f t="shared" si="40"/>
        <v>-1.0289119990911169</v>
      </c>
      <c r="O235" t="str">
        <f t="shared" si="43"/>
        <v>hold</v>
      </c>
      <c r="P235">
        <f t="shared" si="41"/>
        <v>14</v>
      </c>
      <c r="Q235" t="str">
        <f>IF($O235="buy",$P235,"")</f>
        <v/>
      </c>
      <c r="R235">
        <f>IF($O235="hold",$P235,"")</f>
        <v>14</v>
      </c>
      <c r="S235" t="str">
        <f>IF($O235="sell",$P235,"")</f>
        <v/>
      </c>
      <c r="T235">
        <f t="shared" ca="1" si="42"/>
        <v>0.97688373314241561</v>
      </c>
      <c r="U235" t="str">
        <f ca="1">IF(T235&lt;VLOOKUP(P235,$Y$2:$AE$82,5),"buy",IF(T235&lt;VLOOKUP(P235,$Y$2:$AE$82,5)+VLOOKUP(P235,$Y$2:$AE$82,6),"hold","sell"))</f>
        <v>buy</v>
      </c>
      <c r="V235" s="2">
        <f t="shared" ca="1" si="38"/>
        <v>249.94626155376594</v>
      </c>
      <c r="W235" s="1">
        <f t="shared" ca="1" si="39"/>
        <v>0</v>
      </c>
      <c r="AC235" s="7"/>
      <c r="AD235" s="7"/>
      <c r="AE235" s="7"/>
      <c r="AQ235" s="7"/>
      <c r="AR235" s="7"/>
      <c r="AS235" s="7"/>
    </row>
    <row r="236" spans="1:45" x14ac:dyDescent="0.25">
      <c r="A236">
        <v>234</v>
      </c>
      <c r="B236" s="8" t="s">
        <v>245</v>
      </c>
      <c r="C236" s="8" t="str">
        <f t="shared" si="35"/>
        <v>2021-04-13 18:00:00</v>
      </c>
      <c r="D236">
        <v>0.32441500000000001</v>
      </c>
      <c r="E236">
        <f t="shared" ca="1" si="36"/>
        <v>9.1212000000000001E-2</v>
      </c>
      <c r="F236">
        <v>9.1830999999999996E-2</v>
      </c>
      <c r="G236">
        <v>8.8900999999999994E-2</v>
      </c>
      <c r="H236">
        <v>0</v>
      </c>
      <c r="I236" t="s">
        <v>10</v>
      </c>
      <c r="J236" t="b">
        <v>0</v>
      </c>
      <c r="K236" t="s">
        <v>11</v>
      </c>
      <c r="L236">
        <f t="shared" si="37"/>
        <v>-2.2690936013611371</v>
      </c>
      <c r="M236">
        <f t="shared" si="40"/>
        <v>0.86307407958842441</v>
      </c>
      <c r="N236">
        <f t="shared" si="40"/>
        <v>3.5334337988823576</v>
      </c>
      <c r="O236" t="str">
        <f t="shared" si="43"/>
        <v>buy</v>
      </c>
      <c r="P236">
        <f t="shared" si="41"/>
        <v>14</v>
      </c>
      <c r="Q236">
        <f>IF($O236="buy",$P236,"")</f>
        <v>14</v>
      </c>
      <c r="R236" t="str">
        <f>IF($O236="hold",$P236,"")</f>
        <v/>
      </c>
      <c r="S236" t="str">
        <f>IF($O236="sell",$P236,"")</f>
        <v/>
      </c>
      <c r="T236">
        <f t="shared" ca="1" si="42"/>
        <v>0.93254459671179468</v>
      </c>
      <c r="U236" t="str">
        <f ca="1">IF(T236&lt;VLOOKUP(P236,$Y$2:$AE$82,5),"buy",IF(T236&lt;VLOOKUP(P236,$Y$2:$AE$82,5)+VLOOKUP(P236,$Y$2:$AE$82,6),"hold","sell"))</f>
        <v>buy</v>
      </c>
      <c r="V236" s="2">
        <f t="shared" ca="1" si="38"/>
        <v>249.94626155376594</v>
      </c>
      <c r="W236" s="1">
        <f t="shared" ca="1" si="39"/>
        <v>0</v>
      </c>
      <c r="AC236" s="7"/>
      <c r="AD236" s="7"/>
      <c r="AE236" s="7"/>
      <c r="AQ236" s="7"/>
      <c r="AR236" s="7"/>
      <c r="AS236" s="7"/>
    </row>
    <row r="237" spans="1:45" x14ac:dyDescent="0.25">
      <c r="A237">
        <v>235</v>
      </c>
      <c r="B237" s="8" t="s">
        <v>246</v>
      </c>
      <c r="C237" s="8" t="str">
        <f t="shared" si="35"/>
        <v>2021-04-13 18:05:00</v>
      </c>
      <c r="D237">
        <v>0.33007500000000001</v>
      </c>
      <c r="E237">
        <f t="shared" ca="1" si="36"/>
        <v>8.9869000000000004E-2</v>
      </c>
      <c r="F237">
        <v>9.1077000000000005E-2</v>
      </c>
      <c r="G237">
        <v>8.8236999999999996E-2</v>
      </c>
      <c r="H237">
        <v>0</v>
      </c>
      <c r="I237" t="s">
        <v>10</v>
      </c>
      <c r="J237" t="b">
        <v>0</v>
      </c>
      <c r="K237" t="s">
        <v>11</v>
      </c>
      <c r="L237">
        <f t="shared" si="37"/>
        <v>4.9385139786961441</v>
      </c>
      <c r="M237">
        <f t="shared" si="40"/>
        <v>7.2076075800572816</v>
      </c>
      <c r="N237">
        <f t="shared" si="40"/>
        <v>6.3445335004688577</v>
      </c>
      <c r="O237" t="str">
        <f t="shared" si="43"/>
        <v>sell</v>
      </c>
      <c r="P237">
        <f t="shared" si="41"/>
        <v>14</v>
      </c>
      <c r="Q237" t="str">
        <f>IF($O237="buy",$P237,"")</f>
        <v/>
      </c>
      <c r="R237" t="str">
        <f>IF($O237="hold",$P237,"")</f>
        <v/>
      </c>
      <c r="S237">
        <f>IF($O237="sell",$P237,"")</f>
        <v>14</v>
      </c>
      <c r="T237">
        <f t="shared" ca="1" si="42"/>
        <v>0.97680674286731395</v>
      </c>
      <c r="U237" t="str">
        <f ca="1">IF(T237&lt;VLOOKUP(P237,$Y$2:$AE$82,5),"buy",IF(T237&lt;VLOOKUP(P237,$Y$2:$AE$82,5)+VLOOKUP(P237,$Y$2:$AE$82,6),"hold","sell"))</f>
        <v>buy</v>
      </c>
      <c r="V237" s="2">
        <f t="shared" ca="1" si="38"/>
        <v>249.94626155376594</v>
      </c>
      <c r="W237" s="1">
        <f t="shared" ca="1" si="39"/>
        <v>0</v>
      </c>
      <c r="AC237" s="7"/>
      <c r="AD237" s="7"/>
      <c r="AE237" s="7"/>
      <c r="AQ237" s="7"/>
      <c r="AR237" s="7"/>
      <c r="AS237" s="7"/>
    </row>
    <row r="238" spans="1:45" x14ac:dyDescent="0.25">
      <c r="A238">
        <v>236</v>
      </c>
      <c r="B238" s="8" t="s">
        <v>247</v>
      </c>
      <c r="C238" s="8" t="str">
        <f t="shared" si="35"/>
        <v>2021-04-13 18:10:00</v>
      </c>
      <c r="D238">
        <v>0.32899</v>
      </c>
      <c r="E238">
        <f t="shared" ca="1" si="36"/>
        <v>9.0062000000000003E-2</v>
      </c>
      <c r="F238">
        <v>9.1259999999999994E-2</v>
      </c>
      <c r="G238">
        <v>8.8775000000000007E-2</v>
      </c>
      <c r="H238">
        <v>0</v>
      </c>
      <c r="I238" t="s">
        <v>10</v>
      </c>
      <c r="J238" t="b">
        <v>0</v>
      </c>
      <c r="K238" t="s">
        <v>11</v>
      </c>
      <c r="L238">
        <f t="shared" si="37"/>
        <v>-0.94981610272721395</v>
      </c>
      <c r="M238">
        <f t="shared" si="40"/>
        <v>-5.8883300814233577</v>
      </c>
      <c r="N238">
        <f t="shared" si="40"/>
        <v>-13.09593766148064</v>
      </c>
      <c r="O238" t="str">
        <f t="shared" si="43"/>
        <v>buy</v>
      </c>
      <c r="P238">
        <f t="shared" si="41"/>
        <v>14</v>
      </c>
      <c r="Q238">
        <f>IF($O238="buy",$P238,"")</f>
        <v>14</v>
      </c>
      <c r="R238" t="str">
        <f>IF($O238="hold",$P238,"")</f>
        <v/>
      </c>
      <c r="S238" t="str">
        <f>IF($O238="sell",$P238,"")</f>
        <v/>
      </c>
      <c r="T238">
        <f t="shared" ca="1" si="42"/>
        <v>0.8349601623062004</v>
      </c>
      <c r="U238" t="str">
        <f ca="1">IF(T238&lt;VLOOKUP(P238,$Y$2:$AE$82,5),"buy",IF(T238&lt;VLOOKUP(P238,$Y$2:$AE$82,5)+VLOOKUP(P238,$Y$2:$AE$82,6),"hold","sell"))</f>
        <v>buy</v>
      </c>
      <c r="V238" s="2">
        <f t="shared" ca="1" si="38"/>
        <v>249.94626155376594</v>
      </c>
      <c r="W238" s="1">
        <f t="shared" ca="1" si="39"/>
        <v>0</v>
      </c>
      <c r="AC238" s="7"/>
      <c r="AD238" s="7"/>
      <c r="AE238" s="7"/>
      <c r="AQ238" s="7"/>
      <c r="AR238" s="7"/>
      <c r="AS238" s="7"/>
    </row>
    <row r="239" spans="1:45" x14ac:dyDescent="0.25">
      <c r="A239">
        <v>237</v>
      </c>
      <c r="B239" s="8" t="s">
        <v>248</v>
      </c>
      <c r="C239" s="8" t="str">
        <f t="shared" si="35"/>
        <v>2021-04-13 18:15:00</v>
      </c>
      <c r="D239">
        <v>0.33101000000000003</v>
      </c>
      <c r="E239">
        <f t="shared" ca="1" si="36"/>
        <v>9.0040999999999996E-2</v>
      </c>
      <c r="F239">
        <v>9.1525999999999996E-2</v>
      </c>
      <c r="G239">
        <v>8.8831999999999994E-2</v>
      </c>
      <c r="H239">
        <v>0</v>
      </c>
      <c r="I239" t="s">
        <v>10</v>
      </c>
      <c r="J239" t="b">
        <v>0</v>
      </c>
      <c r="K239" t="s">
        <v>11</v>
      </c>
      <c r="L239">
        <f t="shared" si="37"/>
        <v>1.7575299856252455</v>
      </c>
      <c r="M239">
        <f t="shared" si="40"/>
        <v>2.7073460883524594</v>
      </c>
      <c r="N239">
        <f t="shared" si="40"/>
        <v>8.5956761697758175</v>
      </c>
      <c r="O239" t="str">
        <f t="shared" si="43"/>
        <v>hold</v>
      </c>
      <c r="P239">
        <f t="shared" si="41"/>
        <v>14</v>
      </c>
      <c r="Q239" t="str">
        <f>IF($O239="buy",$P239,"")</f>
        <v/>
      </c>
      <c r="R239">
        <f>IF($O239="hold",$P239,"")</f>
        <v>14</v>
      </c>
      <c r="S239" t="str">
        <f>IF($O239="sell",$P239,"")</f>
        <v/>
      </c>
      <c r="T239">
        <f t="shared" ca="1" si="42"/>
        <v>0.9981824175525934</v>
      </c>
      <c r="U239" t="str">
        <f ca="1">IF(T239&lt;VLOOKUP(P239,$Y$2:$AE$82,5),"buy",IF(T239&lt;VLOOKUP(P239,$Y$2:$AE$82,5)+VLOOKUP(P239,$Y$2:$AE$82,6),"hold","sell"))</f>
        <v>buy</v>
      </c>
      <c r="V239" s="2">
        <f t="shared" ca="1" si="38"/>
        <v>249.94626155376594</v>
      </c>
      <c r="W239" s="1">
        <f t="shared" ca="1" si="39"/>
        <v>0</v>
      </c>
      <c r="AC239" s="7"/>
      <c r="AD239" s="7"/>
      <c r="AE239" s="7"/>
      <c r="AQ239" s="7"/>
      <c r="AR239" s="7"/>
      <c r="AS239" s="7"/>
    </row>
    <row r="240" spans="1:45" x14ac:dyDescent="0.25">
      <c r="A240">
        <v>238</v>
      </c>
      <c r="B240" s="8" t="s">
        <v>249</v>
      </c>
      <c r="C240" s="8" t="str">
        <f t="shared" si="35"/>
        <v>2021-04-13 18:20:00</v>
      </c>
      <c r="D240">
        <v>0.33143</v>
      </c>
      <c r="E240">
        <f t="shared" ca="1" si="36"/>
        <v>9.0057999999999999E-2</v>
      </c>
      <c r="F240">
        <v>9.1357999999999995E-2</v>
      </c>
      <c r="G240">
        <v>8.8789000000000007E-2</v>
      </c>
      <c r="H240">
        <v>0</v>
      </c>
      <c r="I240" t="s">
        <v>10</v>
      </c>
      <c r="J240" t="b">
        <v>0</v>
      </c>
      <c r="K240" t="s">
        <v>11</v>
      </c>
      <c r="L240">
        <f t="shared" si="37"/>
        <v>0.36496394369603569</v>
      </c>
      <c r="M240">
        <f t="shared" si="40"/>
        <v>-1.3925660419292099</v>
      </c>
      <c r="N240">
        <f t="shared" si="40"/>
        <v>-4.0999121302816697</v>
      </c>
      <c r="O240" t="str">
        <f t="shared" si="43"/>
        <v>hold</v>
      </c>
      <c r="P240">
        <f t="shared" si="41"/>
        <v>14</v>
      </c>
      <c r="Q240" t="str">
        <f>IF($O240="buy",$P240,"")</f>
        <v/>
      </c>
      <c r="R240">
        <f>IF($O240="hold",$P240,"")</f>
        <v>14</v>
      </c>
      <c r="S240" t="str">
        <f>IF($O240="sell",$P240,"")</f>
        <v/>
      </c>
      <c r="T240">
        <f t="shared" ca="1" si="42"/>
        <v>0.43258235877528484</v>
      </c>
      <c r="U240" t="str">
        <f ca="1">IF(T240&lt;VLOOKUP(P240,$Y$2:$AE$82,5),"buy",IF(T240&lt;VLOOKUP(P240,$Y$2:$AE$82,5)+VLOOKUP(P240,$Y$2:$AE$82,6),"hold","sell"))</f>
        <v>buy</v>
      </c>
      <c r="V240" s="2">
        <f t="shared" ca="1" si="38"/>
        <v>249.94626155376594</v>
      </c>
      <c r="W240" s="1">
        <f t="shared" ca="1" si="39"/>
        <v>0</v>
      </c>
      <c r="AC240" s="7"/>
      <c r="AD240" s="7"/>
      <c r="AE240" s="7"/>
      <c r="AQ240" s="7"/>
      <c r="AR240" s="7"/>
      <c r="AS240" s="7"/>
    </row>
    <row r="241" spans="1:45" x14ac:dyDescent="0.25">
      <c r="A241">
        <v>239</v>
      </c>
      <c r="B241" s="8" t="s">
        <v>250</v>
      </c>
      <c r="C241" s="8" t="str">
        <f t="shared" si="35"/>
        <v>2021-04-13 18:25:00</v>
      </c>
      <c r="D241">
        <v>0.333173</v>
      </c>
      <c r="E241">
        <f t="shared" ca="1" si="36"/>
        <v>8.9986999999999998E-2</v>
      </c>
      <c r="F241">
        <v>9.2177999999999996E-2</v>
      </c>
      <c r="G241">
        <v>8.9510999999999993E-2</v>
      </c>
      <c r="H241">
        <v>0</v>
      </c>
      <c r="I241" t="s">
        <v>10</v>
      </c>
      <c r="J241" t="b">
        <v>0</v>
      </c>
      <c r="K241" t="s">
        <v>11</v>
      </c>
      <c r="L241">
        <f t="shared" si="37"/>
        <v>1.506676712901428</v>
      </c>
      <c r="M241">
        <f t="shared" si="40"/>
        <v>1.1417127692053923</v>
      </c>
      <c r="N241">
        <f t="shared" si="40"/>
        <v>2.5342788111346022</v>
      </c>
      <c r="O241" t="str">
        <f t="shared" si="43"/>
        <v>sell</v>
      </c>
      <c r="P241">
        <f t="shared" si="41"/>
        <v>14</v>
      </c>
      <c r="Q241" t="str">
        <f>IF($O241="buy",$P241,"")</f>
        <v/>
      </c>
      <c r="R241" t="str">
        <f>IF($O241="hold",$P241,"")</f>
        <v/>
      </c>
      <c r="S241">
        <f>IF($O241="sell",$P241,"")</f>
        <v>14</v>
      </c>
      <c r="T241">
        <f t="shared" ca="1" si="42"/>
        <v>0.44936862845371195</v>
      </c>
      <c r="U241" t="str">
        <f ca="1">IF(T241&lt;VLOOKUP(P241,$Y$2:$AE$82,5),"buy",IF(T241&lt;VLOOKUP(P241,$Y$2:$AE$82,5)+VLOOKUP(P241,$Y$2:$AE$82,6),"hold","sell"))</f>
        <v>buy</v>
      </c>
      <c r="V241" s="2">
        <f t="shared" ca="1" si="38"/>
        <v>249.94626155376594</v>
      </c>
      <c r="W241" s="1">
        <f t="shared" ca="1" si="39"/>
        <v>0</v>
      </c>
      <c r="AC241" s="7"/>
      <c r="AD241" s="7"/>
      <c r="AE241" s="7"/>
      <c r="AQ241" s="7"/>
      <c r="AR241" s="7"/>
      <c r="AS241" s="7"/>
    </row>
    <row r="242" spans="1:45" x14ac:dyDescent="0.25">
      <c r="A242">
        <v>240</v>
      </c>
      <c r="B242" s="8" t="s">
        <v>251</v>
      </c>
      <c r="C242" s="8" t="str">
        <f t="shared" si="35"/>
        <v>2021-04-13 18:30:00</v>
      </c>
      <c r="D242">
        <v>0.32927899999999999</v>
      </c>
      <c r="E242">
        <f t="shared" ca="1" si="36"/>
        <v>9.1214000000000003E-2</v>
      </c>
      <c r="F242">
        <v>9.2939999999999995E-2</v>
      </c>
      <c r="G242">
        <v>9.0389999999999998E-2</v>
      </c>
      <c r="H242">
        <v>0</v>
      </c>
      <c r="I242" t="s">
        <v>10</v>
      </c>
      <c r="J242" t="b">
        <v>0</v>
      </c>
      <c r="K242" t="s">
        <v>11</v>
      </c>
      <c r="L242">
        <f t="shared" si="37"/>
        <v>-3.405841243123422</v>
      </c>
      <c r="M242">
        <f t="shared" si="40"/>
        <v>-4.9125179560248498</v>
      </c>
      <c r="N242">
        <f t="shared" si="40"/>
        <v>-6.0542307252302425</v>
      </c>
      <c r="O242" t="str">
        <f t="shared" si="43"/>
        <v>hold</v>
      </c>
      <c r="P242">
        <f t="shared" si="41"/>
        <v>14</v>
      </c>
      <c r="Q242" t="str">
        <f>IF($O242="buy",$P242,"")</f>
        <v/>
      </c>
      <c r="R242">
        <f>IF($O242="hold",$P242,"")</f>
        <v>14</v>
      </c>
      <c r="S242" t="str">
        <f>IF($O242="sell",$P242,"")</f>
        <v/>
      </c>
      <c r="T242">
        <f t="shared" ca="1" si="42"/>
        <v>0.61954358570101942</v>
      </c>
      <c r="U242" t="str">
        <f ca="1">IF(T242&lt;VLOOKUP(P242,$Y$2:$AE$82,5),"buy",IF(T242&lt;VLOOKUP(P242,$Y$2:$AE$82,5)+VLOOKUP(P242,$Y$2:$AE$82,6),"hold","sell"))</f>
        <v>buy</v>
      </c>
      <c r="V242" s="2">
        <f t="shared" ca="1" si="38"/>
        <v>249.94626155376594</v>
      </c>
      <c r="W242" s="1">
        <f t="shared" ca="1" si="39"/>
        <v>0</v>
      </c>
      <c r="AC242" s="7"/>
      <c r="AD242" s="7"/>
      <c r="AE242" s="7"/>
      <c r="AQ242" s="7"/>
      <c r="AR242" s="7"/>
      <c r="AS242" s="7"/>
    </row>
    <row r="243" spans="1:45" x14ac:dyDescent="0.25">
      <c r="A243">
        <v>241</v>
      </c>
      <c r="B243" s="8" t="s">
        <v>252</v>
      </c>
      <c r="C243" s="8" t="str">
        <f t="shared" si="35"/>
        <v>2021-04-13 18:35:00</v>
      </c>
      <c r="D243">
        <v>0.32865299999999997</v>
      </c>
      <c r="E243">
        <f t="shared" ca="1" si="36"/>
        <v>9.1108999999999996E-2</v>
      </c>
      <c r="F243">
        <v>9.2443999999999998E-2</v>
      </c>
      <c r="G243">
        <v>8.9381000000000002E-2</v>
      </c>
      <c r="H243">
        <v>0</v>
      </c>
      <c r="I243" t="s">
        <v>10</v>
      </c>
      <c r="J243" t="b">
        <v>0</v>
      </c>
      <c r="K243" t="s">
        <v>11</v>
      </c>
      <c r="L243">
        <f t="shared" si="37"/>
        <v>-0.54856642162983671</v>
      </c>
      <c r="M243">
        <f t="shared" si="40"/>
        <v>2.8572748214935855</v>
      </c>
      <c r="N243">
        <f t="shared" si="40"/>
        <v>7.7697927775184352</v>
      </c>
      <c r="O243" t="str">
        <f t="shared" si="43"/>
        <v>buy</v>
      </c>
      <c r="P243">
        <f t="shared" si="41"/>
        <v>14</v>
      </c>
      <c r="Q243">
        <f>IF($O243="buy",$P243,"")</f>
        <v>14</v>
      </c>
      <c r="R243" t="str">
        <f>IF($O243="hold",$P243,"")</f>
        <v/>
      </c>
      <c r="S243" t="str">
        <f>IF($O243="sell",$P243,"")</f>
        <v/>
      </c>
      <c r="T243">
        <f t="shared" ca="1" si="42"/>
        <v>0.98475939043996363</v>
      </c>
      <c r="U243" t="str">
        <f ca="1">IF(T243&lt;VLOOKUP(P243,$Y$2:$AE$82,5),"buy",IF(T243&lt;VLOOKUP(P243,$Y$2:$AE$82,5)+VLOOKUP(P243,$Y$2:$AE$82,6),"hold","sell"))</f>
        <v>buy</v>
      </c>
      <c r="V243" s="2">
        <f t="shared" ca="1" si="38"/>
        <v>249.94626155376594</v>
      </c>
      <c r="W243" s="1">
        <f t="shared" ca="1" si="39"/>
        <v>0</v>
      </c>
      <c r="AC243" s="7"/>
      <c r="AD243" s="7"/>
      <c r="AE243" s="7"/>
      <c r="AQ243" s="7"/>
      <c r="AR243" s="7"/>
      <c r="AS243" s="7"/>
    </row>
    <row r="244" spans="1:45" x14ac:dyDescent="0.25">
      <c r="A244">
        <v>242</v>
      </c>
      <c r="B244" s="8" t="s">
        <v>253</v>
      </c>
      <c r="C244" s="8" t="str">
        <f t="shared" si="35"/>
        <v>2021-04-13 18:40:00</v>
      </c>
      <c r="D244">
        <v>0.32925300000000002</v>
      </c>
      <c r="E244">
        <f t="shared" ca="1" si="36"/>
        <v>9.0134000000000006E-2</v>
      </c>
      <c r="F244">
        <v>9.1510999999999995E-2</v>
      </c>
      <c r="G244">
        <v>8.9009000000000005E-2</v>
      </c>
      <c r="H244">
        <v>0</v>
      </c>
      <c r="I244" t="s">
        <v>10</v>
      </c>
      <c r="J244" t="b">
        <v>0</v>
      </c>
      <c r="K244" t="s">
        <v>11</v>
      </c>
      <c r="L244">
        <f t="shared" si="37"/>
        <v>0.52482437456559927</v>
      </c>
      <c r="M244">
        <f t="shared" si="40"/>
        <v>1.0733907961954361</v>
      </c>
      <c r="N244">
        <f t="shared" si="40"/>
        <v>-1.7838840252981494</v>
      </c>
      <c r="O244" t="str">
        <f t="shared" si="43"/>
        <v>sell</v>
      </c>
      <c r="P244">
        <f t="shared" si="41"/>
        <v>14</v>
      </c>
      <c r="Q244" t="str">
        <f>IF($O244="buy",$P244,"")</f>
        <v/>
      </c>
      <c r="R244" t="str">
        <f>IF($O244="hold",$P244,"")</f>
        <v/>
      </c>
      <c r="S244">
        <f>IF($O244="sell",$P244,"")</f>
        <v>14</v>
      </c>
      <c r="T244">
        <f t="shared" ca="1" si="42"/>
        <v>0.40819137709690778</v>
      </c>
      <c r="U244" t="str">
        <f ca="1">IF(T244&lt;VLOOKUP(P244,$Y$2:$AE$82,5),"buy",IF(T244&lt;VLOOKUP(P244,$Y$2:$AE$82,5)+VLOOKUP(P244,$Y$2:$AE$82,6),"hold","sell"))</f>
        <v>buy</v>
      </c>
      <c r="V244" s="2">
        <f t="shared" ca="1" si="38"/>
        <v>249.94626155376594</v>
      </c>
      <c r="W244" s="1">
        <f t="shared" ca="1" si="39"/>
        <v>0</v>
      </c>
      <c r="AC244" s="7"/>
      <c r="AD244" s="7"/>
      <c r="AE244" s="7"/>
      <c r="AQ244" s="7"/>
      <c r="AR244" s="7"/>
      <c r="AS244" s="7"/>
    </row>
    <row r="245" spans="1:45" x14ac:dyDescent="0.25">
      <c r="A245">
        <v>243</v>
      </c>
      <c r="B245" s="8" t="s">
        <v>254</v>
      </c>
      <c r="C245" s="8" t="str">
        <f t="shared" si="35"/>
        <v>2021-04-13 18:45:00</v>
      </c>
      <c r="D245">
        <v>0.32918700000000001</v>
      </c>
      <c r="E245">
        <f t="shared" ca="1" si="36"/>
        <v>9.0784000000000004E-2</v>
      </c>
      <c r="F245">
        <v>9.1304999999999997E-2</v>
      </c>
      <c r="G245">
        <v>8.8700000000000001E-2</v>
      </c>
      <c r="H245">
        <v>0</v>
      </c>
      <c r="I245" t="s">
        <v>10</v>
      </c>
      <c r="J245" t="b">
        <v>0</v>
      </c>
      <c r="K245" t="s">
        <v>11</v>
      </c>
      <c r="L245">
        <f t="shared" si="37"/>
        <v>-5.7742255975192218E-2</v>
      </c>
      <c r="M245">
        <f t="shared" si="40"/>
        <v>-0.5825666305407915</v>
      </c>
      <c r="N245">
        <f t="shared" si="40"/>
        <v>-1.6559574267362276</v>
      </c>
      <c r="O245" t="str">
        <f t="shared" si="43"/>
        <v>hold</v>
      </c>
      <c r="P245">
        <f t="shared" si="41"/>
        <v>14</v>
      </c>
      <c r="Q245" t="str">
        <f>IF($O245="buy",$P245,"")</f>
        <v/>
      </c>
      <c r="R245">
        <f>IF($O245="hold",$P245,"")</f>
        <v>14</v>
      </c>
      <c r="S245" t="str">
        <f>IF($O245="sell",$P245,"")</f>
        <v/>
      </c>
      <c r="T245">
        <f t="shared" ca="1" si="42"/>
        <v>0.12596238605229826</v>
      </c>
      <c r="U245" t="str">
        <f ca="1">IF(T245&lt;VLOOKUP(P245,$Y$2:$AE$82,5),"buy",IF(T245&lt;VLOOKUP(P245,$Y$2:$AE$82,5)+VLOOKUP(P245,$Y$2:$AE$82,6),"hold","sell"))</f>
        <v>buy</v>
      </c>
      <c r="V245" s="2">
        <f t="shared" ca="1" si="38"/>
        <v>249.94626155376594</v>
      </c>
      <c r="W245" s="1">
        <f t="shared" ca="1" si="39"/>
        <v>0</v>
      </c>
    </row>
    <row r="246" spans="1:45" x14ac:dyDescent="0.25">
      <c r="A246">
        <v>244</v>
      </c>
      <c r="B246" s="8" t="s">
        <v>255</v>
      </c>
      <c r="C246" s="8" t="str">
        <f t="shared" si="35"/>
        <v>2021-04-13 18:50:00</v>
      </c>
      <c r="D246">
        <v>0.32909699999999997</v>
      </c>
      <c r="E246">
        <f t="shared" ca="1" si="36"/>
        <v>8.9949000000000001E-2</v>
      </c>
      <c r="F246">
        <v>9.1111999999999999E-2</v>
      </c>
      <c r="G246">
        <v>8.8511999999999993E-2</v>
      </c>
      <c r="H246">
        <v>0</v>
      </c>
      <c r="I246" t="s">
        <v>10</v>
      </c>
      <c r="J246" t="b">
        <v>0</v>
      </c>
      <c r="K246" t="s">
        <v>11</v>
      </c>
      <c r="L246">
        <f t="shared" si="37"/>
        <v>-7.8760973281888982E-2</v>
      </c>
      <c r="M246">
        <f t="shared" si="40"/>
        <v>-2.1018717306696764E-2</v>
      </c>
      <c r="N246">
        <f t="shared" si="40"/>
        <v>0.5615479132340947</v>
      </c>
      <c r="O246" t="str">
        <f t="shared" si="43"/>
        <v>hold</v>
      </c>
      <c r="P246">
        <f t="shared" si="41"/>
        <v>14</v>
      </c>
      <c r="Q246" t="str">
        <f>IF($O246="buy",$P246,"")</f>
        <v/>
      </c>
      <c r="R246">
        <f>IF($O246="hold",$P246,"")</f>
        <v>14</v>
      </c>
      <c r="S246" t="str">
        <f>IF($O246="sell",$P246,"")</f>
        <v/>
      </c>
      <c r="T246">
        <f t="shared" ca="1" si="42"/>
        <v>0.19924067452903071</v>
      </c>
      <c r="U246" t="str">
        <f ca="1">IF(T246&lt;VLOOKUP(P246,$Y$2:$AE$82,5),"buy",IF(T246&lt;VLOOKUP(P246,$Y$2:$AE$82,5)+VLOOKUP(P246,$Y$2:$AE$82,6),"hold","sell"))</f>
        <v>buy</v>
      </c>
      <c r="V246" s="2">
        <f t="shared" ca="1" si="38"/>
        <v>249.94626155376594</v>
      </c>
      <c r="W246" s="1">
        <f t="shared" ca="1" si="39"/>
        <v>0</v>
      </c>
    </row>
    <row r="247" spans="1:45" x14ac:dyDescent="0.25">
      <c r="A247">
        <v>245</v>
      </c>
      <c r="B247" s="8" t="s">
        <v>256</v>
      </c>
      <c r="C247" s="8" t="str">
        <f t="shared" si="35"/>
        <v>2021-04-13 18:55:00</v>
      </c>
      <c r="D247">
        <v>0.325262</v>
      </c>
      <c r="E247">
        <f t="shared" ca="1" si="36"/>
        <v>8.9651999999999996E-2</v>
      </c>
      <c r="F247">
        <v>9.0532000000000001E-2</v>
      </c>
      <c r="G247">
        <v>8.4934999999999997E-2</v>
      </c>
      <c r="H247">
        <v>0</v>
      </c>
      <c r="I247" t="s">
        <v>10</v>
      </c>
      <c r="J247" t="b">
        <v>0</v>
      </c>
      <c r="K247" t="s">
        <v>11</v>
      </c>
      <c r="L247">
        <f t="shared" si="37"/>
        <v>-3.3956625696029956</v>
      </c>
      <c r="M247">
        <f t="shared" si="40"/>
        <v>-3.3169015963211068</v>
      </c>
      <c r="N247">
        <f t="shared" si="40"/>
        <v>-3.2958828790144099</v>
      </c>
      <c r="O247" t="str">
        <f t="shared" si="43"/>
        <v>hold</v>
      </c>
      <c r="P247">
        <f t="shared" si="41"/>
        <v>14</v>
      </c>
      <c r="Q247" t="str">
        <f>IF($O247="buy",$P247,"")</f>
        <v/>
      </c>
      <c r="R247">
        <f>IF($O247="hold",$P247,"")</f>
        <v>14</v>
      </c>
      <c r="S247" t="str">
        <f>IF($O247="sell",$P247,"")</f>
        <v/>
      </c>
      <c r="T247">
        <f t="shared" ca="1" si="42"/>
        <v>5.4149541275459789E-2</v>
      </c>
      <c r="U247" t="str">
        <f ca="1">IF(T247&lt;VLOOKUP(P247,$Y$2:$AE$82,5),"buy",IF(T247&lt;VLOOKUP(P247,$Y$2:$AE$82,5)+VLOOKUP(P247,$Y$2:$AE$82,6),"hold","sell"))</f>
        <v>buy</v>
      </c>
      <c r="V247" s="2">
        <f t="shared" ca="1" si="38"/>
        <v>249.94626155376594</v>
      </c>
      <c r="W247" s="1">
        <f t="shared" ca="1" si="39"/>
        <v>0</v>
      </c>
    </row>
    <row r="248" spans="1:45" x14ac:dyDescent="0.25">
      <c r="A248">
        <v>246</v>
      </c>
      <c r="B248" s="8" t="s">
        <v>257</v>
      </c>
      <c r="C248" s="8" t="str">
        <f t="shared" si="35"/>
        <v>2021-04-13 19:00:00</v>
      </c>
      <c r="D248">
        <v>0.324096</v>
      </c>
      <c r="E248">
        <f t="shared" ca="1" si="36"/>
        <v>8.7654999999999997E-2</v>
      </c>
      <c r="F248">
        <v>8.9452000000000004E-2</v>
      </c>
      <c r="G248">
        <v>8.6706000000000005E-2</v>
      </c>
      <c r="H248">
        <v>0</v>
      </c>
      <c r="I248" t="s">
        <v>10</v>
      </c>
      <c r="J248" t="b">
        <v>0</v>
      </c>
      <c r="K248" t="s">
        <v>11</v>
      </c>
      <c r="L248">
        <f t="shared" si="37"/>
        <v>-1.0361374417232723</v>
      </c>
      <c r="M248">
        <f t="shared" si="40"/>
        <v>2.3595251278797233</v>
      </c>
      <c r="N248">
        <f t="shared" si="40"/>
        <v>5.6764267242008302</v>
      </c>
      <c r="O248" t="str">
        <f t="shared" si="43"/>
        <v>hold</v>
      </c>
      <c r="P248">
        <f t="shared" si="41"/>
        <v>14</v>
      </c>
      <c r="Q248" t="str">
        <f>IF($O248="buy",$P248,"")</f>
        <v/>
      </c>
      <c r="R248">
        <f>IF($O248="hold",$P248,"")</f>
        <v>14</v>
      </c>
      <c r="S248" t="str">
        <f>IF($O248="sell",$P248,"")</f>
        <v/>
      </c>
      <c r="T248">
        <f t="shared" ca="1" si="42"/>
        <v>0.99011024811976101</v>
      </c>
      <c r="U248" t="str">
        <f ca="1">IF(T248&lt;VLOOKUP(P248,$Y$2:$AE$82,5),"buy",IF(T248&lt;VLOOKUP(P248,$Y$2:$AE$82,5)+VLOOKUP(P248,$Y$2:$AE$82,6),"hold","sell"))</f>
        <v>buy</v>
      </c>
      <c r="V248" s="2">
        <f t="shared" ca="1" si="38"/>
        <v>249.94626155376594</v>
      </c>
      <c r="W248" s="1">
        <f t="shared" ca="1" si="39"/>
        <v>0</v>
      </c>
    </row>
    <row r="249" spans="1:45" x14ac:dyDescent="0.25">
      <c r="A249">
        <v>247</v>
      </c>
      <c r="B249" s="8" t="s">
        <v>258</v>
      </c>
      <c r="C249" s="8" t="str">
        <f t="shared" si="35"/>
        <v>2021-04-13 19:05:00</v>
      </c>
      <c r="D249">
        <v>0.32177699999999998</v>
      </c>
      <c r="E249">
        <f t="shared" ca="1" si="36"/>
        <v>8.8900000000000007E-2</v>
      </c>
      <c r="F249">
        <v>9.0437000000000003E-2</v>
      </c>
      <c r="G249">
        <v>8.7081000000000006E-2</v>
      </c>
      <c r="H249">
        <v>0</v>
      </c>
      <c r="I249" t="s">
        <v>10</v>
      </c>
      <c r="J249" t="b">
        <v>0</v>
      </c>
      <c r="K249" t="s">
        <v>11</v>
      </c>
      <c r="L249">
        <f t="shared" si="37"/>
        <v>-2.0755740752835012</v>
      </c>
      <c r="M249">
        <f t="shared" si="40"/>
        <v>-1.039436633560229</v>
      </c>
      <c r="N249">
        <f t="shared" si="40"/>
        <v>-3.3989617614399523</v>
      </c>
      <c r="O249" t="str">
        <f t="shared" si="43"/>
        <v>buy</v>
      </c>
      <c r="P249">
        <f t="shared" si="41"/>
        <v>14</v>
      </c>
      <c r="Q249">
        <f>IF($O249="buy",$P249,"")</f>
        <v>14</v>
      </c>
      <c r="R249" t="str">
        <f>IF($O249="hold",$P249,"")</f>
        <v/>
      </c>
      <c r="S249" t="str">
        <f>IF($O249="sell",$P249,"")</f>
        <v/>
      </c>
      <c r="T249">
        <f t="shared" ca="1" si="42"/>
        <v>0.72804780231015487</v>
      </c>
      <c r="U249" t="str">
        <f ca="1">IF(T249&lt;VLOOKUP(P249,$Y$2:$AE$82,5),"buy",IF(T249&lt;VLOOKUP(P249,$Y$2:$AE$82,5)+VLOOKUP(P249,$Y$2:$AE$82,6),"hold","sell"))</f>
        <v>buy</v>
      </c>
      <c r="V249" s="2">
        <f t="shared" ca="1" si="38"/>
        <v>249.94626155376594</v>
      </c>
      <c r="W249" s="1">
        <f t="shared" ca="1" si="39"/>
        <v>0</v>
      </c>
    </row>
    <row r="250" spans="1:45" x14ac:dyDescent="0.25">
      <c r="A250">
        <v>248</v>
      </c>
      <c r="B250" s="8" t="s">
        <v>259</v>
      </c>
      <c r="C250" s="8" t="str">
        <f t="shared" si="35"/>
        <v>2021-04-13 19:10:00</v>
      </c>
      <c r="D250">
        <v>0.32892300000000002</v>
      </c>
      <c r="E250">
        <f t="shared" ca="1" si="36"/>
        <v>8.9676000000000006E-2</v>
      </c>
      <c r="F250">
        <v>9.0425000000000005E-2</v>
      </c>
      <c r="G250">
        <v>8.7613999999999997E-2</v>
      </c>
      <c r="H250">
        <v>0</v>
      </c>
      <c r="I250" t="s">
        <v>10</v>
      </c>
      <c r="J250" t="b">
        <v>0</v>
      </c>
      <c r="K250" t="s">
        <v>11</v>
      </c>
      <c r="L250">
        <f t="shared" si="37"/>
        <v>6.2569294391596761</v>
      </c>
      <c r="M250">
        <f t="shared" si="40"/>
        <v>8.3325035144431769</v>
      </c>
      <c r="N250">
        <f t="shared" si="40"/>
        <v>9.3719401480034055</v>
      </c>
      <c r="O250" t="str">
        <f t="shared" si="43"/>
        <v>sell</v>
      </c>
      <c r="P250">
        <f t="shared" si="41"/>
        <v>14</v>
      </c>
      <c r="Q250" t="str">
        <f>IF($O250="buy",$P250,"")</f>
        <v/>
      </c>
      <c r="R250" t="str">
        <f>IF($O250="hold",$P250,"")</f>
        <v/>
      </c>
      <c r="S250">
        <f>IF($O250="sell",$P250,"")</f>
        <v>14</v>
      </c>
      <c r="T250">
        <f t="shared" ca="1" si="42"/>
        <v>0.77321415417953854</v>
      </c>
      <c r="U250" t="str">
        <f ca="1">IF(T250&lt;VLOOKUP(P250,$Y$2:$AE$82,5),"buy",IF(T250&lt;VLOOKUP(P250,$Y$2:$AE$82,5)+VLOOKUP(P250,$Y$2:$AE$82,6),"hold","sell"))</f>
        <v>buy</v>
      </c>
      <c r="V250" s="2">
        <f t="shared" ca="1" si="38"/>
        <v>249.94626155376594</v>
      </c>
      <c r="W250" s="1">
        <f t="shared" ca="1" si="39"/>
        <v>0</v>
      </c>
    </row>
    <row r="251" spans="1:45" x14ac:dyDescent="0.25">
      <c r="A251">
        <v>249</v>
      </c>
      <c r="B251" s="8" t="s">
        <v>260</v>
      </c>
      <c r="C251" s="8" t="str">
        <f t="shared" si="35"/>
        <v>2021-04-13 19:15:00</v>
      </c>
      <c r="D251">
        <v>0.32689000000000001</v>
      </c>
      <c r="E251">
        <f t="shared" ca="1" si="36"/>
        <v>8.9174000000000003E-2</v>
      </c>
      <c r="F251">
        <v>8.9996000000000007E-2</v>
      </c>
      <c r="G251">
        <v>8.6840000000000001E-2</v>
      </c>
      <c r="H251">
        <v>0</v>
      </c>
      <c r="I251" t="s">
        <v>10</v>
      </c>
      <c r="J251" t="b">
        <v>0</v>
      </c>
      <c r="K251" t="s">
        <v>11</v>
      </c>
      <c r="L251">
        <f t="shared" si="37"/>
        <v>-1.7911346303600162</v>
      </c>
      <c r="M251">
        <f t="shared" si="40"/>
        <v>-8.0480640695196932</v>
      </c>
      <c r="N251">
        <f t="shared" si="40"/>
        <v>-16.380567583962872</v>
      </c>
      <c r="O251" t="str">
        <f t="shared" si="43"/>
        <v>buy</v>
      </c>
      <c r="P251">
        <f t="shared" si="41"/>
        <v>14</v>
      </c>
      <c r="Q251">
        <f>IF($O251="buy",$P251,"")</f>
        <v>14</v>
      </c>
      <c r="R251" t="str">
        <f>IF($O251="hold",$P251,"")</f>
        <v/>
      </c>
      <c r="S251" t="str">
        <f>IF($O251="sell",$P251,"")</f>
        <v/>
      </c>
      <c r="T251">
        <f t="shared" ca="1" si="42"/>
        <v>0.71327067931272858</v>
      </c>
      <c r="U251" t="str">
        <f ca="1">IF(T251&lt;VLOOKUP(P251,$Y$2:$AE$82,5),"buy",IF(T251&lt;VLOOKUP(P251,$Y$2:$AE$82,5)+VLOOKUP(P251,$Y$2:$AE$82,6),"hold","sell"))</f>
        <v>buy</v>
      </c>
      <c r="V251" s="2">
        <f t="shared" ca="1" si="38"/>
        <v>249.94626155376594</v>
      </c>
      <c r="W251" s="1">
        <f t="shared" ca="1" si="39"/>
        <v>0</v>
      </c>
    </row>
    <row r="252" spans="1:45" x14ac:dyDescent="0.25">
      <c r="A252">
        <v>250</v>
      </c>
      <c r="B252" s="8" t="s">
        <v>261</v>
      </c>
      <c r="C252" s="8" t="str">
        <f t="shared" si="35"/>
        <v>2021-04-13 19:20:00</v>
      </c>
      <c r="D252">
        <v>0.33045400000000003</v>
      </c>
      <c r="E252">
        <f t="shared" ca="1" si="36"/>
        <v>8.8124999999999995E-2</v>
      </c>
      <c r="F252">
        <v>8.9352000000000001E-2</v>
      </c>
      <c r="G252">
        <v>8.6896000000000001E-2</v>
      </c>
      <c r="H252">
        <v>0</v>
      </c>
      <c r="I252" t="s">
        <v>10</v>
      </c>
      <c r="J252" t="b">
        <v>0</v>
      </c>
      <c r="K252" t="s">
        <v>11</v>
      </c>
      <c r="L252">
        <f t="shared" si="37"/>
        <v>3.1061267255228944</v>
      </c>
      <c r="M252">
        <f t="shared" si="40"/>
        <v>4.897261355882911</v>
      </c>
      <c r="N252">
        <f t="shared" si="40"/>
        <v>12.945325425402604</v>
      </c>
      <c r="O252" t="str">
        <f t="shared" si="43"/>
        <v>hold</v>
      </c>
      <c r="P252">
        <f t="shared" si="41"/>
        <v>14</v>
      </c>
      <c r="Q252" t="str">
        <f>IF($O252="buy",$P252,"")</f>
        <v/>
      </c>
      <c r="R252">
        <f>IF($O252="hold",$P252,"")</f>
        <v>14</v>
      </c>
      <c r="S252" t="str">
        <f>IF($O252="sell",$P252,"")</f>
        <v/>
      </c>
      <c r="T252">
        <f t="shared" ca="1" si="42"/>
        <v>0.22166855276791975</v>
      </c>
      <c r="U252" t="str">
        <f ca="1">IF(T252&lt;VLOOKUP(P252,$Y$2:$AE$82,5),"buy",IF(T252&lt;VLOOKUP(P252,$Y$2:$AE$82,5)+VLOOKUP(P252,$Y$2:$AE$82,6),"hold","sell"))</f>
        <v>buy</v>
      </c>
      <c r="V252" s="2">
        <f t="shared" ca="1" si="38"/>
        <v>249.94626155376594</v>
      </c>
      <c r="W252" s="1">
        <f t="shared" ca="1" si="39"/>
        <v>0</v>
      </c>
    </row>
    <row r="253" spans="1:45" x14ac:dyDescent="0.25">
      <c r="A253">
        <v>251</v>
      </c>
      <c r="B253" s="8" t="s">
        <v>262</v>
      </c>
      <c r="C253" s="8" t="str">
        <f t="shared" si="35"/>
        <v>2021-04-13 19:25:00</v>
      </c>
      <c r="D253">
        <v>0.33099800000000001</v>
      </c>
      <c r="E253">
        <f t="shared" ca="1" si="36"/>
        <v>8.8544999999999999E-2</v>
      </c>
      <c r="F253">
        <v>8.9816000000000007E-2</v>
      </c>
      <c r="G253">
        <v>8.7115999999999999E-2</v>
      </c>
      <c r="H253">
        <v>0</v>
      </c>
      <c r="I253" t="s">
        <v>10</v>
      </c>
      <c r="J253" t="b">
        <v>0</v>
      </c>
      <c r="K253" t="s">
        <v>11</v>
      </c>
      <c r="L253">
        <f t="shared" si="37"/>
        <v>0.47333216459799332</v>
      </c>
      <c r="M253">
        <f t="shared" si="40"/>
        <v>-2.6327945609249008</v>
      </c>
      <c r="N253">
        <f t="shared" si="40"/>
        <v>-7.5300559168078118</v>
      </c>
      <c r="O253" t="str">
        <f t="shared" si="43"/>
        <v>sell</v>
      </c>
      <c r="P253">
        <f t="shared" si="41"/>
        <v>14</v>
      </c>
      <c r="Q253" t="str">
        <f>IF($O253="buy",$P253,"")</f>
        <v/>
      </c>
      <c r="R253" t="str">
        <f>IF($O253="hold",$P253,"")</f>
        <v/>
      </c>
      <c r="S253">
        <f>IF($O253="sell",$P253,"")</f>
        <v>14</v>
      </c>
      <c r="T253">
        <f t="shared" ca="1" si="42"/>
        <v>0.48046085783895642</v>
      </c>
      <c r="U253" t="str">
        <f ca="1">IF(T253&lt;VLOOKUP(P253,$Y$2:$AE$82,5),"buy",IF(T253&lt;VLOOKUP(P253,$Y$2:$AE$82,5)+VLOOKUP(P253,$Y$2:$AE$82,6),"hold","sell"))</f>
        <v>buy</v>
      </c>
      <c r="V253" s="2">
        <f t="shared" ca="1" si="38"/>
        <v>249.94626155376594</v>
      </c>
      <c r="W253" s="1">
        <f t="shared" ca="1" si="39"/>
        <v>0</v>
      </c>
    </row>
    <row r="254" spans="1:45" x14ac:dyDescent="0.25">
      <c r="A254">
        <v>252</v>
      </c>
      <c r="B254" s="8" t="s">
        <v>263</v>
      </c>
      <c r="C254" s="8" t="str">
        <f t="shared" si="35"/>
        <v>2021-04-13 19:30:00</v>
      </c>
      <c r="D254">
        <v>0.326517</v>
      </c>
      <c r="E254">
        <f t="shared" ca="1" si="36"/>
        <v>8.8258000000000003E-2</v>
      </c>
      <c r="F254">
        <v>8.9104000000000003E-2</v>
      </c>
      <c r="G254">
        <v>8.4655999999999995E-2</v>
      </c>
      <c r="H254">
        <v>0</v>
      </c>
      <c r="I254" t="s">
        <v>10</v>
      </c>
      <c r="J254" t="b">
        <v>0</v>
      </c>
      <c r="K254" t="s">
        <v>11</v>
      </c>
      <c r="L254">
        <f t="shared" si="37"/>
        <v>-3.9524067696380327</v>
      </c>
      <c r="M254">
        <f t="shared" si="40"/>
        <v>-4.4257389342360263</v>
      </c>
      <c r="N254">
        <f t="shared" si="40"/>
        <v>-1.7929443733111254</v>
      </c>
      <c r="O254" t="str">
        <f t="shared" si="43"/>
        <v>hold</v>
      </c>
      <c r="P254">
        <f t="shared" si="41"/>
        <v>14</v>
      </c>
      <c r="Q254" t="str">
        <f>IF($O254="buy",$P254,"")</f>
        <v/>
      </c>
      <c r="R254">
        <f>IF($O254="hold",$P254,"")</f>
        <v>14</v>
      </c>
      <c r="S254" t="str">
        <f>IF($O254="sell",$P254,"")</f>
        <v/>
      </c>
      <c r="T254">
        <f t="shared" ca="1" si="42"/>
        <v>0.574867275009878</v>
      </c>
      <c r="U254" t="str">
        <f ca="1">IF(T254&lt;VLOOKUP(P254,$Y$2:$AE$82,5),"buy",IF(T254&lt;VLOOKUP(P254,$Y$2:$AE$82,5)+VLOOKUP(P254,$Y$2:$AE$82,6),"hold","sell"))</f>
        <v>buy</v>
      </c>
      <c r="V254" s="2">
        <f t="shared" ca="1" si="38"/>
        <v>249.94626155376594</v>
      </c>
      <c r="W254" s="1">
        <f t="shared" ca="1" si="39"/>
        <v>0</v>
      </c>
    </row>
    <row r="255" spans="1:45" x14ac:dyDescent="0.25">
      <c r="A255">
        <v>253</v>
      </c>
      <c r="B255" s="8" t="s">
        <v>264</v>
      </c>
      <c r="C255" s="8" t="str">
        <f t="shared" si="35"/>
        <v>2021-04-13 19:35:00</v>
      </c>
      <c r="D255">
        <v>0.32587500000000003</v>
      </c>
      <c r="E255">
        <f t="shared" ca="1" si="36"/>
        <v>8.5912000000000002E-2</v>
      </c>
      <c r="F255">
        <v>8.8286000000000003E-2</v>
      </c>
      <c r="G255">
        <v>8.4972000000000006E-2</v>
      </c>
      <c r="H255">
        <v>0</v>
      </c>
      <c r="I255" t="s">
        <v>10</v>
      </c>
      <c r="J255" t="b">
        <v>0</v>
      </c>
      <c r="K255" t="s">
        <v>11</v>
      </c>
      <c r="L255">
        <f t="shared" si="37"/>
        <v>-0.56738319960779704</v>
      </c>
      <c r="M255">
        <f t="shared" si="40"/>
        <v>3.3850235700302358</v>
      </c>
      <c r="N255">
        <f t="shared" si="40"/>
        <v>7.8107625042662621</v>
      </c>
      <c r="O255" t="str">
        <f t="shared" si="43"/>
        <v>hold</v>
      </c>
      <c r="P255">
        <f t="shared" si="41"/>
        <v>14</v>
      </c>
      <c r="Q255" t="str">
        <f>IF($O255="buy",$P255,"")</f>
        <v/>
      </c>
      <c r="R255">
        <f>IF($O255="hold",$P255,"")</f>
        <v>14</v>
      </c>
      <c r="S255" t="str">
        <f>IF($O255="sell",$P255,"")</f>
        <v/>
      </c>
      <c r="T255">
        <f t="shared" ca="1" si="42"/>
        <v>8.9878145332718984E-2</v>
      </c>
      <c r="U255" t="str">
        <f ca="1">IF(T255&lt;VLOOKUP(P255,$Y$2:$AE$82,5),"buy",IF(T255&lt;VLOOKUP(P255,$Y$2:$AE$82,5)+VLOOKUP(P255,$Y$2:$AE$82,6),"hold","sell"))</f>
        <v>buy</v>
      </c>
      <c r="V255" s="2">
        <f t="shared" ca="1" si="38"/>
        <v>249.94626155376594</v>
      </c>
      <c r="W255" s="1">
        <f t="shared" ca="1" si="39"/>
        <v>0</v>
      </c>
    </row>
    <row r="256" spans="1:45" x14ac:dyDescent="0.25">
      <c r="A256">
        <v>254</v>
      </c>
      <c r="B256" s="8" t="s">
        <v>265</v>
      </c>
      <c r="C256" s="8" t="str">
        <f t="shared" si="35"/>
        <v>2021-04-13 19:40:00</v>
      </c>
      <c r="D256">
        <v>0.32220700000000002</v>
      </c>
      <c r="E256">
        <f t="shared" ca="1" si="36"/>
        <v>8.7040000000000006E-2</v>
      </c>
      <c r="F256">
        <v>8.8852E-2</v>
      </c>
      <c r="G256">
        <v>8.6059999999999998E-2</v>
      </c>
      <c r="H256">
        <v>0</v>
      </c>
      <c r="I256" t="s">
        <v>10</v>
      </c>
      <c r="J256" t="b">
        <v>0</v>
      </c>
      <c r="K256" t="s">
        <v>11</v>
      </c>
      <c r="L256">
        <f t="shared" si="37"/>
        <v>-3.2785879846502661</v>
      </c>
      <c r="M256">
        <f t="shared" si="40"/>
        <v>-2.7112047850424692</v>
      </c>
      <c r="N256">
        <f t="shared" si="40"/>
        <v>-6.0962283550727054</v>
      </c>
      <c r="O256" t="str">
        <f t="shared" si="43"/>
        <v>buy</v>
      </c>
      <c r="P256">
        <f t="shared" si="41"/>
        <v>14</v>
      </c>
      <c r="Q256">
        <f>IF($O256="buy",$P256,"")</f>
        <v>14</v>
      </c>
      <c r="R256" t="str">
        <f>IF($O256="hold",$P256,"")</f>
        <v/>
      </c>
      <c r="S256" t="str">
        <f>IF($O256="sell",$P256,"")</f>
        <v/>
      </c>
      <c r="T256">
        <f t="shared" ca="1" si="42"/>
        <v>0.45285394973978299</v>
      </c>
      <c r="U256" t="str">
        <f ca="1">IF(T256&lt;VLOOKUP(P256,$Y$2:$AE$82,5),"buy",IF(T256&lt;VLOOKUP(P256,$Y$2:$AE$82,5)+VLOOKUP(P256,$Y$2:$AE$82,6),"hold","sell"))</f>
        <v>buy</v>
      </c>
      <c r="V256" s="2">
        <f t="shared" ca="1" si="38"/>
        <v>249.94626155376594</v>
      </c>
      <c r="W256" s="1">
        <f t="shared" ca="1" si="39"/>
        <v>0</v>
      </c>
    </row>
    <row r="257" spans="1:23" x14ac:dyDescent="0.25">
      <c r="A257">
        <v>255</v>
      </c>
      <c r="B257" s="8" t="s">
        <v>266</v>
      </c>
      <c r="C257" s="8" t="str">
        <f t="shared" si="35"/>
        <v>2021-04-13 19:45:00</v>
      </c>
      <c r="D257">
        <v>0.322322</v>
      </c>
      <c r="E257">
        <f t="shared" ca="1" si="36"/>
        <v>8.8013999999999995E-2</v>
      </c>
      <c r="F257">
        <v>8.9554999999999996E-2</v>
      </c>
      <c r="G257">
        <v>8.6721000000000006E-2</v>
      </c>
      <c r="H257">
        <v>0</v>
      </c>
      <c r="I257" t="s">
        <v>10</v>
      </c>
      <c r="J257" t="b">
        <v>0</v>
      </c>
      <c r="K257" t="s">
        <v>11</v>
      </c>
      <c r="L257">
        <f t="shared" si="37"/>
        <v>0.10275438856435043</v>
      </c>
      <c r="M257">
        <f t="shared" si="40"/>
        <v>3.3813423732146166</v>
      </c>
      <c r="N257">
        <f t="shared" si="40"/>
        <v>6.0925471582570854</v>
      </c>
      <c r="O257" t="str">
        <f t="shared" si="43"/>
        <v>sell</v>
      </c>
      <c r="P257">
        <f t="shared" si="41"/>
        <v>14</v>
      </c>
      <c r="Q257" t="str">
        <f>IF($O257="buy",$P257,"")</f>
        <v/>
      </c>
      <c r="R257" t="str">
        <f>IF($O257="hold",$P257,"")</f>
        <v/>
      </c>
      <c r="S257">
        <f>IF($O257="sell",$P257,"")</f>
        <v>14</v>
      </c>
      <c r="T257">
        <f t="shared" ca="1" si="42"/>
        <v>7.0549715297268722E-2</v>
      </c>
      <c r="U257" t="str">
        <f ca="1">IF(T257&lt;VLOOKUP(P257,$Y$2:$AE$82,5),"buy",IF(T257&lt;VLOOKUP(P257,$Y$2:$AE$82,5)+VLOOKUP(P257,$Y$2:$AE$82,6),"hold","sell"))</f>
        <v>buy</v>
      </c>
      <c r="V257" s="2">
        <f t="shared" ca="1" si="38"/>
        <v>249.94626155376594</v>
      </c>
      <c r="W257" s="1">
        <f t="shared" ca="1" si="39"/>
        <v>0</v>
      </c>
    </row>
    <row r="258" spans="1:23" x14ac:dyDescent="0.25">
      <c r="A258">
        <v>256</v>
      </c>
      <c r="B258" s="8" t="s">
        <v>267</v>
      </c>
      <c r="C258" s="8" t="str">
        <f t="shared" si="35"/>
        <v>2021-04-13 19:50:00</v>
      </c>
      <c r="D258">
        <v>0.31694800000000001</v>
      </c>
      <c r="E258">
        <f t="shared" ca="1" si="36"/>
        <v>8.8622000000000006E-2</v>
      </c>
      <c r="F258">
        <v>8.9576000000000003E-2</v>
      </c>
      <c r="G258">
        <v>8.7174000000000001E-2</v>
      </c>
      <c r="H258">
        <v>0</v>
      </c>
      <c r="I258" t="s">
        <v>10</v>
      </c>
      <c r="J258" t="b">
        <v>0</v>
      </c>
      <c r="K258" t="s">
        <v>11</v>
      </c>
      <c r="L258">
        <f t="shared" si="37"/>
        <v>-4.8831732593303103</v>
      </c>
      <c r="M258">
        <f t="shared" si="40"/>
        <v>-4.9859276478946608</v>
      </c>
      <c r="N258">
        <f t="shared" si="40"/>
        <v>-8.3672700211092774</v>
      </c>
      <c r="O258" t="str">
        <f t="shared" si="43"/>
        <v>hold</v>
      </c>
      <c r="P258">
        <f t="shared" si="41"/>
        <v>14</v>
      </c>
      <c r="Q258" t="str">
        <f>IF($O258="buy",$P258,"")</f>
        <v/>
      </c>
      <c r="R258">
        <f>IF($O258="hold",$P258,"")</f>
        <v>14</v>
      </c>
      <c r="S258" t="str">
        <f>IF($O258="sell",$P258,"")</f>
        <v/>
      </c>
      <c r="T258">
        <f t="shared" ca="1" si="42"/>
        <v>0.7091209348866403</v>
      </c>
      <c r="U258" t="str">
        <f ca="1">IF(T258&lt;VLOOKUP(P258,$Y$2:$AE$82,5),"buy",IF(T258&lt;VLOOKUP(P258,$Y$2:$AE$82,5)+VLOOKUP(P258,$Y$2:$AE$82,6),"hold","sell"))</f>
        <v>buy</v>
      </c>
      <c r="V258" s="2">
        <f t="shared" ca="1" si="38"/>
        <v>249.94626155376594</v>
      </c>
      <c r="W258" s="1">
        <f t="shared" ca="1" si="39"/>
        <v>0</v>
      </c>
    </row>
    <row r="259" spans="1:23" x14ac:dyDescent="0.25">
      <c r="A259">
        <v>257</v>
      </c>
      <c r="B259" s="8" t="s">
        <v>268</v>
      </c>
      <c r="C259" s="8" t="str">
        <f t="shared" ref="C259:C322" si="44">LEFT(B259,10)&amp;" "&amp;MID(B259,12,8)</f>
        <v>2021-04-13 19:55:00</v>
      </c>
      <c r="D259">
        <v>0.314496</v>
      </c>
      <c r="E259">
        <f t="shared" ref="E259:E322" ca="1" si="45">OFFSET($D$2,2015-A259,0)</f>
        <v>8.8352E-2</v>
      </c>
      <c r="F259">
        <v>9.0869000000000005E-2</v>
      </c>
      <c r="G259">
        <v>8.7526000000000007E-2</v>
      </c>
      <c r="H259">
        <v>0</v>
      </c>
      <c r="I259" t="s">
        <v>10</v>
      </c>
      <c r="J259" t="b">
        <v>0</v>
      </c>
      <c r="K259" t="s">
        <v>11</v>
      </c>
      <c r="L259">
        <f t="shared" si="37"/>
        <v>-2.245421247512466</v>
      </c>
      <c r="M259">
        <f t="shared" si="40"/>
        <v>2.6377520118178444</v>
      </c>
      <c r="N259">
        <f t="shared" si="40"/>
        <v>7.6236796597125052</v>
      </c>
      <c r="O259" t="str">
        <f t="shared" si="43"/>
        <v>buy</v>
      </c>
      <c r="P259">
        <f t="shared" si="41"/>
        <v>14</v>
      </c>
      <c r="Q259">
        <f>IF($O259="buy",$P259,"")</f>
        <v>14</v>
      </c>
      <c r="R259" t="str">
        <f>IF($O259="hold",$P259,"")</f>
        <v/>
      </c>
      <c r="S259" t="str">
        <f>IF($O259="sell",$P259,"")</f>
        <v/>
      </c>
      <c r="T259">
        <f t="shared" ca="1" si="42"/>
        <v>0.35564491926085073</v>
      </c>
      <c r="U259" t="str">
        <f ca="1">IF(T259&lt;VLOOKUP(P259,$Y$2:$AE$82,5),"buy",IF(T259&lt;VLOOKUP(P259,$Y$2:$AE$82,5)+VLOOKUP(P259,$Y$2:$AE$82,6),"hold","sell"))</f>
        <v>buy</v>
      </c>
      <c r="V259" s="2">
        <f t="shared" ca="1" si="38"/>
        <v>249.94626155376594</v>
      </c>
      <c r="W259" s="1">
        <f t="shared" ca="1" si="39"/>
        <v>0</v>
      </c>
    </row>
    <row r="260" spans="1:23" x14ac:dyDescent="0.25">
      <c r="A260">
        <v>258</v>
      </c>
      <c r="B260" s="8" t="s">
        <v>269</v>
      </c>
      <c r="C260" s="8" t="str">
        <f t="shared" si="44"/>
        <v>2021-04-13 20:00:00</v>
      </c>
      <c r="D260">
        <v>0.317884</v>
      </c>
      <c r="E260">
        <f t="shared" ca="1" si="45"/>
        <v>9.0188000000000004E-2</v>
      </c>
      <c r="F260">
        <v>9.0939999999999993E-2</v>
      </c>
      <c r="G260">
        <v>8.8359999999999994E-2</v>
      </c>
      <c r="H260">
        <v>0</v>
      </c>
      <c r="I260" t="s">
        <v>10</v>
      </c>
      <c r="J260" t="b">
        <v>0</v>
      </c>
      <c r="K260" t="s">
        <v>11</v>
      </c>
      <c r="L260">
        <f t="shared" ref="L260:L323" si="46">(D260-D259)/(C260-C259)/D260</f>
        <v>3.0694970456647241</v>
      </c>
      <c r="M260">
        <f t="shared" si="40"/>
        <v>5.3149182931771897</v>
      </c>
      <c r="N260">
        <f t="shared" si="40"/>
        <v>2.6771662813593453</v>
      </c>
      <c r="O260" t="str">
        <f t="shared" si="43"/>
        <v>sell</v>
      </c>
      <c r="P260">
        <f t="shared" si="41"/>
        <v>14</v>
      </c>
      <c r="Q260" t="str">
        <f>IF($O260="buy",$P260,"")</f>
        <v/>
      </c>
      <c r="R260" t="str">
        <f>IF($O260="hold",$P260,"")</f>
        <v/>
      </c>
      <c r="S260">
        <f>IF($O260="sell",$P260,"")</f>
        <v>14</v>
      </c>
      <c r="T260">
        <f t="shared" ca="1" si="42"/>
        <v>0.81578088645369584</v>
      </c>
      <c r="U260" t="str">
        <f ca="1">IF(T260&lt;VLOOKUP(P260,$Y$2:$AE$82,5),"buy",IF(T260&lt;VLOOKUP(P260,$Y$2:$AE$82,5)+VLOOKUP(P260,$Y$2:$AE$82,6),"hold","sell"))</f>
        <v>buy</v>
      </c>
      <c r="V260" s="2">
        <f t="shared" ref="V260:V323" ca="1" si="47">IF(AND(U260="buy",W259&lt;&gt;0),W259/$D260,IF(U260="sell",0,V259))</f>
        <v>249.94626155376594</v>
      </c>
      <c r="W260" s="1">
        <f t="shared" ref="W260:W323" ca="1" si="48">IF(AND(U260="sell",V259&lt;&gt;0),V259*$D260,IF(U260="buy",0,W259))</f>
        <v>0</v>
      </c>
    </row>
    <row r="261" spans="1:23" x14ac:dyDescent="0.25">
      <c r="A261">
        <v>259</v>
      </c>
      <c r="B261" s="8" t="s">
        <v>270</v>
      </c>
      <c r="C261" s="8" t="str">
        <f t="shared" si="44"/>
        <v>2021-04-13 20:05:00</v>
      </c>
      <c r="D261">
        <v>0.31627899999999998</v>
      </c>
      <c r="E261">
        <f t="shared" ca="1" si="45"/>
        <v>9.0314000000000005E-2</v>
      </c>
      <c r="F261">
        <v>9.1106999999999994E-2</v>
      </c>
      <c r="G261">
        <v>8.8381000000000001E-2</v>
      </c>
      <c r="H261">
        <v>0</v>
      </c>
      <c r="I261" t="s">
        <v>10</v>
      </c>
      <c r="J261" t="b">
        <v>0</v>
      </c>
      <c r="K261" t="s">
        <v>11</v>
      </c>
      <c r="L261">
        <f t="shared" si="46"/>
        <v>-1.4614944413966822</v>
      </c>
      <c r="M261">
        <f t="shared" ref="M261:N324" si="49">L261-L260</f>
        <v>-4.5309914870614065</v>
      </c>
      <c r="N261">
        <f t="shared" si="49"/>
        <v>-9.8459097802385962</v>
      </c>
      <c r="O261" t="str">
        <f t="shared" si="43"/>
        <v>hold</v>
      </c>
      <c r="P261">
        <f t="shared" ref="P261:P324" si="50">9*IF((L261-MIN($L:$L))/(MAX($L:$L)-MIN($L:$L))&lt;1/3,0,IF((L261-MIN($L:$L))/(MAX($L:$L)-MIN($L:$L))&lt;2/3,1,2))+3*IF((M261-MIN($M:$M))/(MAX($M:$M)-MIN($M:$M))&lt;1/3,0,IF((M261-MIN($M:$M))/(MAX($M:$M)-MIN($M:$M))&lt;2/3,1,2))+IF((N261-MIN($N:$N))/(MAX($N:$N)-MIN($N:$N))&lt;1/3,0,IF((N261-MIN($N:$N))/(MAX($N:$N)-MIN($N:$N))&lt;2/3,1,2))+1</f>
        <v>14</v>
      </c>
      <c r="Q261" t="str">
        <f>IF($O261="buy",$P261,"")</f>
        <v/>
      </c>
      <c r="R261">
        <f>IF($O261="hold",$P261,"")</f>
        <v>14</v>
      </c>
      <c r="S261" t="str">
        <f>IF($O261="sell",$P261,"")</f>
        <v/>
      </c>
      <c r="T261">
        <f t="shared" ca="1" si="42"/>
        <v>0.75937445049243868</v>
      </c>
      <c r="U261" t="str">
        <f ca="1">IF(T261&lt;VLOOKUP(P261,$Y$2:$AE$82,5),"buy",IF(T261&lt;VLOOKUP(P261,$Y$2:$AE$82,5)+VLOOKUP(P261,$Y$2:$AE$82,6),"hold","sell"))</f>
        <v>buy</v>
      </c>
      <c r="V261" s="2">
        <f t="shared" ca="1" si="47"/>
        <v>249.94626155376594</v>
      </c>
      <c r="W261" s="1">
        <f t="shared" ca="1" si="48"/>
        <v>0</v>
      </c>
    </row>
    <row r="262" spans="1:23" x14ac:dyDescent="0.25">
      <c r="A262">
        <v>260</v>
      </c>
      <c r="B262" s="8" t="s">
        <v>271</v>
      </c>
      <c r="C262" s="8" t="str">
        <f t="shared" si="44"/>
        <v>2021-04-13 20:10:00</v>
      </c>
      <c r="D262">
        <v>0.31098799999999999</v>
      </c>
      <c r="E262">
        <f t="shared" ca="1" si="45"/>
        <v>9.0024999999999994E-2</v>
      </c>
      <c r="F262">
        <v>9.1240000000000002E-2</v>
      </c>
      <c r="G262">
        <v>8.8811000000000001E-2</v>
      </c>
      <c r="H262">
        <v>0</v>
      </c>
      <c r="I262" t="s">
        <v>10</v>
      </c>
      <c r="J262" t="b">
        <v>0</v>
      </c>
      <c r="K262" t="s">
        <v>11</v>
      </c>
      <c r="L262">
        <f t="shared" si="46"/>
        <v>-4.8998932377649664</v>
      </c>
      <c r="M262">
        <f t="shared" si="49"/>
        <v>-3.4383987963682845</v>
      </c>
      <c r="N262">
        <f t="shared" si="49"/>
        <v>1.092592690693122</v>
      </c>
      <c r="O262" t="str">
        <f t="shared" si="43"/>
        <v>buy</v>
      </c>
      <c r="P262">
        <f t="shared" si="50"/>
        <v>14</v>
      </c>
      <c r="Q262">
        <f>IF($O262="buy",$P262,"")</f>
        <v>14</v>
      </c>
      <c r="R262" t="str">
        <f>IF($O262="hold",$P262,"")</f>
        <v/>
      </c>
      <c r="S262" t="str">
        <f>IF($O262="sell",$P262,"")</f>
        <v/>
      </c>
      <c r="T262">
        <f t="shared" ca="1" si="42"/>
        <v>0.26693783739745269</v>
      </c>
      <c r="U262" t="str">
        <f ca="1">IF(T262&lt;VLOOKUP(P262,$Y$2:$AE$82,5),"buy",IF(T262&lt;VLOOKUP(P262,$Y$2:$AE$82,5)+VLOOKUP(P262,$Y$2:$AE$82,6),"hold","sell"))</f>
        <v>buy</v>
      </c>
      <c r="V262" s="2">
        <f t="shared" ca="1" si="47"/>
        <v>249.94626155376594</v>
      </c>
      <c r="W262" s="1">
        <f t="shared" ca="1" si="48"/>
        <v>0</v>
      </c>
    </row>
    <row r="263" spans="1:23" x14ac:dyDescent="0.25">
      <c r="A263">
        <v>261</v>
      </c>
      <c r="B263" s="8" t="s">
        <v>272</v>
      </c>
      <c r="C263" s="8" t="str">
        <f t="shared" si="44"/>
        <v>2021-04-13 20:15:00</v>
      </c>
      <c r="D263">
        <v>0.314328</v>
      </c>
      <c r="E263">
        <f t="shared" ca="1" si="45"/>
        <v>9.0719999999999995E-2</v>
      </c>
      <c r="F263">
        <v>9.2252000000000001E-2</v>
      </c>
      <c r="G263">
        <v>8.9567999999999995E-2</v>
      </c>
      <c r="H263">
        <v>0</v>
      </c>
      <c r="I263" t="s">
        <v>10</v>
      </c>
      <c r="J263" t="b">
        <v>0</v>
      </c>
      <c r="K263" t="s">
        <v>11</v>
      </c>
      <c r="L263">
        <f t="shared" si="46"/>
        <v>3.0602428065455851</v>
      </c>
      <c r="M263">
        <f t="shared" si="49"/>
        <v>7.960136044310552</v>
      </c>
      <c r="N263">
        <f t="shared" si="49"/>
        <v>11.398534840678836</v>
      </c>
      <c r="O263" t="str">
        <f t="shared" si="43"/>
        <v>hold</v>
      </c>
      <c r="P263">
        <f t="shared" si="50"/>
        <v>14</v>
      </c>
      <c r="Q263" t="str">
        <f>IF($O263="buy",$P263,"")</f>
        <v/>
      </c>
      <c r="R263">
        <f>IF($O263="hold",$P263,"")</f>
        <v>14</v>
      </c>
      <c r="S263" t="str">
        <f>IF($O263="sell",$P263,"")</f>
        <v/>
      </c>
      <c r="T263">
        <f t="shared" ca="1" si="42"/>
        <v>0.79523341911897039</v>
      </c>
      <c r="U263" t="str">
        <f ca="1">IF(T263&lt;VLOOKUP(P263,$Y$2:$AE$82,5),"buy",IF(T263&lt;VLOOKUP(P263,$Y$2:$AE$82,5)+VLOOKUP(P263,$Y$2:$AE$82,6),"hold","sell"))</f>
        <v>buy</v>
      </c>
      <c r="V263" s="2">
        <f t="shared" ca="1" si="47"/>
        <v>249.94626155376594</v>
      </c>
      <c r="W263" s="1">
        <f t="shared" ca="1" si="48"/>
        <v>0</v>
      </c>
    </row>
    <row r="264" spans="1:23" x14ac:dyDescent="0.25">
      <c r="A264">
        <v>262</v>
      </c>
      <c r="B264" s="8" t="s">
        <v>273</v>
      </c>
      <c r="C264" s="8" t="str">
        <f t="shared" si="44"/>
        <v>2021-04-13 20:20:00</v>
      </c>
      <c r="D264">
        <v>0.315085</v>
      </c>
      <c r="E264">
        <f t="shared" ca="1" si="45"/>
        <v>9.1478000000000004E-2</v>
      </c>
      <c r="F264">
        <v>9.2135999999999996E-2</v>
      </c>
      <c r="G264">
        <v>8.9327000000000004E-2</v>
      </c>
      <c r="H264">
        <v>0</v>
      </c>
      <c r="I264" t="s">
        <v>10</v>
      </c>
      <c r="J264" t="b">
        <v>0</v>
      </c>
      <c r="K264" t="s">
        <v>11</v>
      </c>
      <c r="L264">
        <f t="shared" si="46"/>
        <v>0.69192757574319763</v>
      </c>
      <c r="M264">
        <f t="shared" si="49"/>
        <v>-2.3683152308023874</v>
      </c>
      <c r="N264">
        <f t="shared" si="49"/>
        <v>-10.32845127511294</v>
      </c>
      <c r="O264" t="str">
        <f t="shared" si="43"/>
        <v>hold</v>
      </c>
      <c r="P264">
        <f t="shared" si="50"/>
        <v>14</v>
      </c>
      <c r="Q264" t="str">
        <f>IF($O264="buy",$P264,"")</f>
        <v/>
      </c>
      <c r="R264">
        <f>IF($O264="hold",$P264,"")</f>
        <v>14</v>
      </c>
      <c r="S264" t="str">
        <f>IF($O264="sell",$P264,"")</f>
        <v/>
      </c>
      <c r="T264">
        <f t="shared" ca="1" si="42"/>
        <v>0.98584083509833342</v>
      </c>
      <c r="U264" t="str">
        <f ca="1">IF(T264&lt;VLOOKUP(P264,$Y$2:$AE$82,5),"buy",IF(T264&lt;VLOOKUP(P264,$Y$2:$AE$82,5)+VLOOKUP(P264,$Y$2:$AE$82,6),"hold","sell"))</f>
        <v>buy</v>
      </c>
      <c r="V264" s="2">
        <f t="shared" ca="1" si="47"/>
        <v>249.94626155376594</v>
      </c>
      <c r="W264" s="1">
        <f t="shared" ca="1" si="48"/>
        <v>0</v>
      </c>
    </row>
    <row r="265" spans="1:23" x14ac:dyDescent="0.25">
      <c r="A265">
        <v>263</v>
      </c>
      <c r="B265" s="8" t="s">
        <v>274</v>
      </c>
      <c r="C265" s="8" t="str">
        <f t="shared" si="44"/>
        <v>2021-04-13 20:25:00</v>
      </c>
      <c r="D265">
        <v>0.31637799999999999</v>
      </c>
      <c r="E265">
        <f t="shared" ca="1" si="45"/>
        <v>9.0697E-2</v>
      </c>
      <c r="F265">
        <v>9.1342999999999994E-2</v>
      </c>
      <c r="G265">
        <v>8.8782E-2</v>
      </c>
      <c r="H265">
        <v>0</v>
      </c>
      <c r="I265" t="s">
        <v>10</v>
      </c>
      <c r="J265" t="b">
        <v>0</v>
      </c>
      <c r="K265" t="s">
        <v>11</v>
      </c>
      <c r="L265">
        <f t="shared" si="46"/>
        <v>1.1770224211749385</v>
      </c>
      <c r="M265">
        <f t="shared" si="49"/>
        <v>0.48509484543174086</v>
      </c>
      <c r="N265">
        <f t="shared" si="49"/>
        <v>2.8534100762341281</v>
      </c>
      <c r="O265" t="str">
        <f t="shared" si="43"/>
        <v>hold</v>
      </c>
      <c r="P265">
        <f t="shared" si="50"/>
        <v>14</v>
      </c>
      <c r="Q265" t="str">
        <f>IF($O265="buy",$P265,"")</f>
        <v/>
      </c>
      <c r="R265">
        <f>IF($O265="hold",$P265,"")</f>
        <v>14</v>
      </c>
      <c r="S265" t="str">
        <f>IF($O265="sell",$P265,"")</f>
        <v/>
      </c>
      <c r="T265">
        <f t="shared" ca="1" si="42"/>
        <v>0.89812660344579676</v>
      </c>
      <c r="U265" t="str">
        <f ca="1">IF(T265&lt;VLOOKUP(P265,$Y$2:$AE$82,5),"buy",IF(T265&lt;VLOOKUP(P265,$Y$2:$AE$82,5)+VLOOKUP(P265,$Y$2:$AE$82,6),"hold","sell"))</f>
        <v>buy</v>
      </c>
      <c r="V265" s="2">
        <f t="shared" ca="1" si="47"/>
        <v>249.94626155376594</v>
      </c>
      <c r="W265" s="1">
        <f t="shared" ca="1" si="48"/>
        <v>0</v>
      </c>
    </row>
    <row r="266" spans="1:23" x14ac:dyDescent="0.25">
      <c r="A266">
        <v>264</v>
      </c>
      <c r="B266" s="8" t="s">
        <v>275</v>
      </c>
      <c r="C266" s="8" t="str">
        <f t="shared" si="44"/>
        <v>2021-04-13 20:30:00</v>
      </c>
      <c r="D266">
        <v>0.31752999999999998</v>
      </c>
      <c r="E266">
        <f t="shared" ca="1" si="45"/>
        <v>8.9652999999999997E-2</v>
      </c>
      <c r="F266">
        <v>9.1067999999999996E-2</v>
      </c>
      <c r="G266">
        <v>8.8358999999999993E-2</v>
      </c>
      <c r="H266">
        <v>0</v>
      </c>
      <c r="I266" t="s">
        <v>10</v>
      </c>
      <c r="J266" t="b">
        <v>0</v>
      </c>
      <c r="K266" t="s">
        <v>11</v>
      </c>
      <c r="L266">
        <f t="shared" si="46"/>
        <v>1.0448650530941537</v>
      </c>
      <c r="M266">
        <f t="shared" si="49"/>
        <v>-0.13215736808078482</v>
      </c>
      <c r="N266">
        <f t="shared" si="49"/>
        <v>-0.61725221351252568</v>
      </c>
      <c r="O266" t="str">
        <f t="shared" si="43"/>
        <v>hold</v>
      </c>
      <c r="P266">
        <f t="shared" si="50"/>
        <v>14</v>
      </c>
      <c r="Q266" t="str">
        <f>IF($O266="buy",$P266,"")</f>
        <v/>
      </c>
      <c r="R266">
        <f>IF($O266="hold",$P266,"")</f>
        <v>14</v>
      </c>
      <c r="S266" t="str">
        <f>IF($O266="sell",$P266,"")</f>
        <v/>
      </c>
      <c r="T266">
        <f t="shared" ca="1" si="42"/>
        <v>2.1364349152879769E-2</v>
      </c>
      <c r="U266" t="str">
        <f ca="1">IF(T266&lt;VLOOKUP(P266,$Y$2:$AE$82,5),"buy",IF(T266&lt;VLOOKUP(P266,$Y$2:$AE$82,5)+VLOOKUP(P266,$Y$2:$AE$82,6),"hold","sell"))</f>
        <v>buy</v>
      </c>
      <c r="V266" s="2">
        <f t="shared" ca="1" si="47"/>
        <v>249.94626155376594</v>
      </c>
      <c r="W266" s="1">
        <f t="shared" ca="1" si="48"/>
        <v>0</v>
      </c>
    </row>
    <row r="267" spans="1:23" x14ac:dyDescent="0.25">
      <c r="A267">
        <v>265</v>
      </c>
      <c r="B267" s="8" t="s">
        <v>276</v>
      </c>
      <c r="C267" s="8" t="str">
        <f t="shared" si="44"/>
        <v>2021-04-13 20:35:00</v>
      </c>
      <c r="D267">
        <v>0.318888</v>
      </c>
      <c r="E267">
        <f t="shared" ca="1" si="45"/>
        <v>8.9291999999999996E-2</v>
      </c>
      <c r="F267">
        <v>9.1155E-2</v>
      </c>
      <c r="G267">
        <v>8.8463E-2</v>
      </c>
      <c r="H267">
        <v>0</v>
      </c>
      <c r="I267" t="s">
        <v>10</v>
      </c>
      <c r="J267" t="b">
        <v>0</v>
      </c>
      <c r="K267" t="s">
        <v>11</v>
      </c>
      <c r="L267">
        <f t="shared" si="46"/>
        <v>1.2264619538668826</v>
      </c>
      <c r="M267">
        <f t="shared" si="49"/>
        <v>0.18159690077272894</v>
      </c>
      <c r="N267">
        <f t="shared" si="49"/>
        <v>0.31375426885351376</v>
      </c>
      <c r="O267" t="str">
        <f t="shared" si="43"/>
        <v>sell</v>
      </c>
      <c r="P267">
        <f t="shared" si="50"/>
        <v>14</v>
      </c>
      <c r="Q267" t="str">
        <f>IF($O267="buy",$P267,"")</f>
        <v/>
      </c>
      <c r="R267" t="str">
        <f>IF($O267="hold",$P267,"")</f>
        <v/>
      </c>
      <c r="S267">
        <f>IF($O267="sell",$P267,"")</f>
        <v>14</v>
      </c>
      <c r="T267">
        <f t="shared" ca="1" si="42"/>
        <v>0.71451643827605771</v>
      </c>
      <c r="U267" t="str">
        <f ca="1">IF(T267&lt;VLOOKUP(P267,$Y$2:$AE$82,5),"buy",IF(T267&lt;VLOOKUP(P267,$Y$2:$AE$82,5)+VLOOKUP(P267,$Y$2:$AE$82,6),"hold","sell"))</f>
        <v>buy</v>
      </c>
      <c r="V267" s="2">
        <f t="shared" ca="1" si="47"/>
        <v>249.94626155376594</v>
      </c>
      <c r="W267" s="1">
        <f t="shared" ca="1" si="48"/>
        <v>0</v>
      </c>
    </row>
    <row r="268" spans="1:23" x14ac:dyDescent="0.25">
      <c r="A268">
        <v>266</v>
      </c>
      <c r="B268" s="8" t="s">
        <v>277</v>
      </c>
      <c r="C268" s="8" t="str">
        <f t="shared" si="44"/>
        <v>2021-04-13 20:40:00</v>
      </c>
      <c r="D268">
        <v>0.31518600000000002</v>
      </c>
      <c r="E268">
        <f t="shared" ca="1" si="45"/>
        <v>8.9918999999999999E-2</v>
      </c>
      <c r="F268">
        <v>9.1938000000000006E-2</v>
      </c>
      <c r="G268">
        <v>8.8739999999999999E-2</v>
      </c>
      <c r="H268">
        <v>0</v>
      </c>
      <c r="I268" t="s">
        <v>10</v>
      </c>
      <c r="J268" t="b">
        <v>0</v>
      </c>
      <c r="K268" t="s">
        <v>11</v>
      </c>
      <c r="L268">
        <f t="shared" si="46"/>
        <v>-3.3826883205248608</v>
      </c>
      <c r="M268">
        <f t="shared" si="49"/>
        <v>-4.6091502743917436</v>
      </c>
      <c r="N268">
        <f t="shared" si="49"/>
        <v>-4.7907471751644728</v>
      </c>
      <c r="O268" t="str">
        <f t="shared" si="43"/>
        <v>buy</v>
      </c>
      <c r="P268">
        <f t="shared" si="50"/>
        <v>14</v>
      </c>
      <c r="Q268">
        <f>IF($O268="buy",$P268,"")</f>
        <v>14</v>
      </c>
      <c r="R268" t="str">
        <f>IF($O268="hold",$P268,"")</f>
        <v/>
      </c>
      <c r="S268" t="str">
        <f>IF($O268="sell",$P268,"")</f>
        <v/>
      </c>
      <c r="T268">
        <f t="shared" ca="1" si="42"/>
        <v>0.42994274477388972</v>
      </c>
      <c r="U268" t="str">
        <f ca="1">IF(T268&lt;VLOOKUP(P268,$Y$2:$AE$82,5),"buy",IF(T268&lt;VLOOKUP(P268,$Y$2:$AE$82,5)+VLOOKUP(P268,$Y$2:$AE$82,6),"hold","sell"))</f>
        <v>buy</v>
      </c>
      <c r="V268" s="2">
        <f t="shared" ca="1" si="47"/>
        <v>249.94626155376594</v>
      </c>
      <c r="W268" s="1">
        <f t="shared" ca="1" si="48"/>
        <v>0</v>
      </c>
    </row>
    <row r="269" spans="1:23" x14ac:dyDescent="0.25">
      <c r="A269">
        <v>267</v>
      </c>
      <c r="B269" s="8" t="s">
        <v>278</v>
      </c>
      <c r="C269" s="8" t="str">
        <f t="shared" si="44"/>
        <v>2021-04-13 20:45:00</v>
      </c>
      <c r="D269">
        <v>0.31891999999999998</v>
      </c>
      <c r="E269">
        <f t="shared" ca="1" si="45"/>
        <v>9.1242000000000004E-2</v>
      </c>
      <c r="F269">
        <v>9.2959E-2</v>
      </c>
      <c r="G269">
        <v>9.0278999999999998E-2</v>
      </c>
      <c r="H269">
        <v>0</v>
      </c>
      <c r="I269" t="s">
        <v>10</v>
      </c>
      <c r="J269" t="b">
        <v>0</v>
      </c>
      <c r="K269" t="s">
        <v>11</v>
      </c>
      <c r="L269">
        <f t="shared" si="46"/>
        <v>3.3719804300390925</v>
      </c>
      <c r="M269">
        <f t="shared" si="49"/>
        <v>6.7546687505639529</v>
      </c>
      <c r="N269">
        <f t="shared" si="49"/>
        <v>11.363819024955696</v>
      </c>
      <c r="O269" t="str">
        <f t="shared" si="43"/>
        <v>hold</v>
      </c>
      <c r="P269">
        <f t="shared" si="50"/>
        <v>14</v>
      </c>
      <c r="Q269" t="str">
        <f>IF($O269="buy",$P269,"")</f>
        <v/>
      </c>
      <c r="R269">
        <f>IF($O269="hold",$P269,"")</f>
        <v>14</v>
      </c>
      <c r="S269" t="str">
        <f>IF($O269="sell",$P269,"")</f>
        <v/>
      </c>
      <c r="T269">
        <f t="shared" ca="1" si="42"/>
        <v>0.33335276338861186</v>
      </c>
      <c r="U269" t="str">
        <f ca="1">IF(T269&lt;VLOOKUP(P269,$Y$2:$AE$82,5),"buy",IF(T269&lt;VLOOKUP(P269,$Y$2:$AE$82,5)+VLOOKUP(P269,$Y$2:$AE$82,6),"hold","sell"))</f>
        <v>buy</v>
      </c>
      <c r="V269" s="2">
        <f t="shared" ca="1" si="47"/>
        <v>249.94626155376594</v>
      </c>
      <c r="W269" s="1">
        <f t="shared" ca="1" si="48"/>
        <v>0</v>
      </c>
    </row>
    <row r="270" spans="1:23" x14ac:dyDescent="0.25">
      <c r="A270">
        <v>268</v>
      </c>
      <c r="B270" s="8" t="s">
        <v>279</v>
      </c>
      <c r="C270" s="8" t="str">
        <f t="shared" si="44"/>
        <v>2021-04-13 20:50:00</v>
      </c>
      <c r="D270">
        <v>0.31921300000000002</v>
      </c>
      <c r="E270">
        <f t="shared" ca="1" si="45"/>
        <v>9.1977000000000003E-2</v>
      </c>
      <c r="F270">
        <v>9.3167E-2</v>
      </c>
      <c r="G270">
        <v>9.0774999999999995E-2</v>
      </c>
      <c r="H270">
        <v>0</v>
      </c>
      <c r="I270" t="s">
        <v>10</v>
      </c>
      <c r="J270" t="b">
        <v>0</v>
      </c>
      <c r="K270" t="s">
        <v>11</v>
      </c>
      <c r="L270">
        <f t="shared" si="46"/>
        <v>0.26435013636224453</v>
      </c>
      <c r="M270">
        <f t="shared" si="49"/>
        <v>-3.1076302936768481</v>
      </c>
      <c r="N270">
        <f t="shared" si="49"/>
        <v>-9.8622990442408014</v>
      </c>
      <c r="O270" t="str">
        <f t="shared" si="43"/>
        <v>hold</v>
      </c>
      <c r="P270">
        <f t="shared" si="50"/>
        <v>14</v>
      </c>
      <c r="Q270" t="str">
        <f>IF($O270="buy",$P270,"")</f>
        <v/>
      </c>
      <c r="R270">
        <f>IF($O270="hold",$P270,"")</f>
        <v>14</v>
      </c>
      <c r="S270" t="str">
        <f>IF($O270="sell",$P270,"")</f>
        <v/>
      </c>
      <c r="T270">
        <f t="shared" ca="1" si="42"/>
        <v>0.21143145718176026</v>
      </c>
      <c r="U270" t="str">
        <f ca="1">IF(T270&lt;VLOOKUP(P270,$Y$2:$AE$82,5),"buy",IF(T270&lt;VLOOKUP(P270,$Y$2:$AE$82,5)+VLOOKUP(P270,$Y$2:$AE$82,6),"hold","sell"))</f>
        <v>buy</v>
      </c>
      <c r="V270" s="2">
        <f t="shared" ca="1" si="47"/>
        <v>249.94626155376594</v>
      </c>
      <c r="W270" s="1">
        <f t="shared" ca="1" si="48"/>
        <v>0</v>
      </c>
    </row>
    <row r="271" spans="1:23" x14ac:dyDescent="0.25">
      <c r="A271">
        <v>269</v>
      </c>
      <c r="B271" s="8" t="s">
        <v>280</v>
      </c>
      <c r="C271" s="8" t="str">
        <f t="shared" si="44"/>
        <v>2021-04-13 20:55:00</v>
      </c>
      <c r="D271">
        <v>0.32273800000000002</v>
      </c>
      <c r="E271">
        <f t="shared" ca="1" si="45"/>
        <v>9.2383000000000007E-2</v>
      </c>
      <c r="F271">
        <v>9.3196000000000001E-2</v>
      </c>
      <c r="G271">
        <v>9.0191999999999994E-2</v>
      </c>
      <c r="H271">
        <v>0</v>
      </c>
      <c r="I271" t="s">
        <v>10</v>
      </c>
      <c r="J271" t="b">
        <v>0</v>
      </c>
      <c r="K271" t="s">
        <v>11</v>
      </c>
      <c r="L271">
        <f t="shared" si="46"/>
        <v>3.145585579690497</v>
      </c>
      <c r="M271">
        <f t="shared" si="49"/>
        <v>2.8812354433282525</v>
      </c>
      <c r="N271">
        <f t="shared" si="49"/>
        <v>5.9888657370051011</v>
      </c>
      <c r="O271" t="str">
        <f t="shared" si="43"/>
        <v>sell</v>
      </c>
      <c r="P271">
        <f t="shared" si="50"/>
        <v>14</v>
      </c>
      <c r="Q271" t="str">
        <f>IF($O271="buy",$P271,"")</f>
        <v/>
      </c>
      <c r="R271" t="str">
        <f>IF($O271="hold",$P271,"")</f>
        <v/>
      </c>
      <c r="S271">
        <f>IF($O271="sell",$P271,"")</f>
        <v>14</v>
      </c>
      <c r="T271">
        <f t="shared" ca="1" si="42"/>
        <v>2.7825372248067026E-2</v>
      </c>
      <c r="U271" t="str">
        <f ca="1">IF(T271&lt;VLOOKUP(P271,$Y$2:$AE$82,5),"buy",IF(T271&lt;VLOOKUP(P271,$Y$2:$AE$82,5)+VLOOKUP(P271,$Y$2:$AE$82,6),"hold","sell"))</f>
        <v>buy</v>
      </c>
      <c r="V271" s="2">
        <f t="shared" ca="1" si="47"/>
        <v>249.94626155376594</v>
      </c>
      <c r="W271" s="1">
        <f t="shared" ca="1" si="48"/>
        <v>0</v>
      </c>
    </row>
    <row r="272" spans="1:23" x14ac:dyDescent="0.25">
      <c r="A272">
        <v>270</v>
      </c>
      <c r="B272" s="8" t="s">
        <v>281</v>
      </c>
      <c r="C272" s="8" t="str">
        <f t="shared" si="44"/>
        <v>2021-04-13 21:00:00</v>
      </c>
      <c r="D272">
        <v>0.319963</v>
      </c>
      <c r="E272">
        <f t="shared" ca="1" si="45"/>
        <v>9.1508999999999993E-2</v>
      </c>
      <c r="F272">
        <v>9.3385999999999997E-2</v>
      </c>
      <c r="G272">
        <v>9.0166999999999997E-2</v>
      </c>
      <c r="H272">
        <v>0</v>
      </c>
      <c r="I272" t="s">
        <v>10</v>
      </c>
      <c r="J272" t="b">
        <v>0</v>
      </c>
      <c r="K272" t="s">
        <v>11</v>
      </c>
      <c r="L272">
        <f t="shared" si="46"/>
        <v>-2.4977888091570617</v>
      </c>
      <c r="M272">
        <f t="shared" si="49"/>
        <v>-5.6433743888475583</v>
      </c>
      <c r="N272">
        <f t="shared" si="49"/>
        <v>-8.5246098321758108</v>
      </c>
      <c r="O272" t="str">
        <f t="shared" si="43"/>
        <v>hold</v>
      </c>
      <c r="P272">
        <f t="shared" si="50"/>
        <v>14</v>
      </c>
      <c r="Q272" t="str">
        <f>IF($O272="buy",$P272,"")</f>
        <v/>
      </c>
      <c r="R272">
        <f>IF($O272="hold",$P272,"")</f>
        <v>14</v>
      </c>
      <c r="S272" t="str">
        <f>IF($O272="sell",$P272,"")</f>
        <v/>
      </c>
      <c r="T272">
        <f t="shared" ca="1" si="42"/>
        <v>0.93051522099410677</v>
      </c>
      <c r="U272" t="str">
        <f ca="1">IF(T272&lt;VLOOKUP(P272,$Y$2:$AE$82,5),"buy",IF(T272&lt;VLOOKUP(P272,$Y$2:$AE$82,5)+VLOOKUP(P272,$Y$2:$AE$82,6),"hold","sell"))</f>
        <v>buy</v>
      </c>
      <c r="V272" s="2">
        <f t="shared" ca="1" si="47"/>
        <v>249.94626155376594</v>
      </c>
      <c r="W272" s="1">
        <f t="shared" ca="1" si="48"/>
        <v>0</v>
      </c>
    </row>
    <row r="273" spans="1:23" x14ac:dyDescent="0.25">
      <c r="A273">
        <v>271</v>
      </c>
      <c r="B273" s="8" t="s">
        <v>282</v>
      </c>
      <c r="C273" s="8" t="str">
        <f t="shared" si="44"/>
        <v>2021-04-13 21:05:00</v>
      </c>
      <c r="D273">
        <v>0.31859399999999999</v>
      </c>
      <c r="E273">
        <f t="shared" ca="1" si="45"/>
        <v>9.2383999999999994E-2</v>
      </c>
      <c r="F273">
        <v>9.4339999999999993E-2</v>
      </c>
      <c r="G273">
        <v>9.1361999999999999E-2</v>
      </c>
      <c r="H273">
        <v>0</v>
      </c>
      <c r="I273" t="s">
        <v>10</v>
      </c>
      <c r="J273" t="b">
        <v>0</v>
      </c>
      <c r="K273" t="s">
        <v>11</v>
      </c>
      <c r="L273">
        <f t="shared" si="46"/>
        <v>-1.2375374312359839</v>
      </c>
      <c r="M273">
        <f t="shared" si="49"/>
        <v>1.2602513779210778</v>
      </c>
      <c r="N273">
        <f t="shared" si="49"/>
        <v>6.903625766768636</v>
      </c>
      <c r="O273" t="str">
        <f t="shared" si="43"/>
        <v>buy</v>
      </c>
      <c r="P273">
        <f t="shared" si="50"/>
        <v>14</v>
      </c>
      <c r="Q273">
        <f>IF($O273="buy",$P273,"")</f>
        <v>14</v>
      </c>
      <c r="R273" t="str">
        <f>IF($O273="hold",$P273,"")</f>
        <v/>
      </c>
      <c r="S273" t="str">
        <f>IF($O273="sell",$P273,"")</f>
        <v/>
      </c>
      <c r="T273">
        <f t="shared" ca="1" si="42"/>
        <v>0.15402701797713725</v>
      </c>
      <c r="U273" t="str">
        <f ca="1">IF(T273&lt;VLOOKUP(P273,$Y$2:$AE$82,5),"buy",IF(T273&lt;VLOOKUP(P273,$Y$2:$AE$82,5)+VLOOKUP(P273,$Y$2:$AE$82,6),"hold","sell"))</f>
        <v>buy</v>
      </c>
      <c r="V273" s="2">
        <f t="shared" ca="1" si="47"/>
        <v>249.94626155376594</v>
      </c>
      <c r="W273" s="1">
        <f t="shared" ca="1" si="48"/>
        <v>0</v>
      </c>
    </row>
    <row r="274" spans="1:23" x14ac:dyDescent="0.25">
      <c r="A274">
        <v>272</v>
      </c>
      <c r="B274" s="8" t="s">
        <v>283</v>
      </c>
      <c r="C274" s="8" t="str">
        <f t="shared" si="44"/>
        <v>2021-04-13 21:10:00</v>
      </c>
      <c r="D274">
        <v>0.319716</v>
      </c>
      <c r="E274">
        <f t="shared" ca="1" si="45"/>
        <v>9.3103000000000005E-2</v>
      </c>
      <c r="F274">
        <v>9.4835000000000003E-2</v>
      </c>
      <c r="G274">
        <v>9.2121999999999996E-2</v>
      </c>
      <c r="H274">
        <v>0</v>
      </c>
      <c r="I274" t="s">
        <v>10</v>
      </c>
      <c r="J274" t="b">
        <v>0</v>
      </c>
      <c r="K274" t="s">
        <v>11</v>
      </c>
      <c r="L274">
        <f t="shared" si="46"/>
        <v>1.0106969924052085</v>
      </c>
      <c r="M274">
        <f t="shared" si="49"/>
        <v>2.2482344236411924</v>
      </c>
      <c r="N274">
        <f t="shared" si="49"/>
        <v>0.98798304572011464</v>
      </c>
      <c r="O274" t="str">
        <f t="shared" si="43"/>
        <v>hold</v>
      </c>
      <c r="P274">
        <f t="shared" si="50"/>
        <v>14</v>
      </c>
      <c r="Q274" t="str">
        <f>IF($O274="buy",$P274,"")</f>
        <v/>
      </c>
      <c r="R274">
        <f>IF($O274="hold",$P274,"")</f>
        <v>14</v>
      </c>
      <c r="S274" t="str">
        <f>IF($O274="sell",$P274,"")</f>
        <v/>
      </c>
      <c r="T274">
        <f t="shared" ca="1" si="42"/>
        <v>0.81178702882831832</v>
      </c>
      <c r="U274" t="str">
        <f ca="1">IF(T274&lt;VLOOKUP(P274,$Y$2:$AE$82,5),"buy",IF(T274&lt;VLOOKUP(P274,$Y$2:$AE$82,5)+VLOOKUP(P274,$Y$2:$AE$82,6),"hold","sell"))</f>
        <v>buy</v>
      </c>
      <c r="V274" s="2">
        <f t="shared" ca="1" si="47"/>
        <v>249.94626155376594</v>
      </c>
      <c r="W274" s="1">
        <f t="shared" ca="1" si="48"/>
        <v>0</v>
      </c>
    </row>
    <row r="275" spans="1:23" x14ac:dyDescent="0.25">
      <c r="A275">
        <v>273</v>
      </c>
      <c r="B275" s="8" t="s">
        <v>284</v>
      </c>
      <c r="C275" s="8" t="str">
        <f t="shared" si="44"/>
        <v>2021-04-13 21:15:00</v>
      </c>
      <c r="D275">
        <v>0.32316800000000001</v>
      </c>
      <c r="E275">
        <f t="shared" ca="1" si="45"/>
        <v>9.3117000000000005E-2</v>
      </c>
      <c r="F275">
        <v>9.4508999999999996E-2</v>
      </c>
      <c r="G275">
        <v>9.0841000000000005E-2</v>
      </c>
      <c r="H275">
        <v>0</v>
      </c>
      <c r="I275" t="s">
        <v>10</v>
      </c>
      <c r="J275" t="b">
        <v>0</v>
      </c>
      <c r="K275" t="s">
        <v>11</v>
      </c>
      <c r="L275">
        <f t="shared" si="46"/>
        <v>3.0763441953593844</v>
      </c>
      <c r="M275">
        <f t="shared" si="49"/>
        <v>2.0656472029541759</v>
      </c>
      <c r="N275">
        <f t="shared" si="49"/>
        <v>-0.18258722068701649</v>
      </c>
      <c r="O275" t="str">
        <f t="shared" si="43"/>
        <v>hold</v>
      </c>
      <c r="P275">
        <f t="shared" si="50"/>
        <v>14</v>
      </c>
      <c r="Q275" t="str">
        <f>IF($O275="buy",$P275,"")</f>
        <v/>
      </c>
      <c r="R275">
        <f>IF($O275="hold",$P275,"")</f>
        <v>14</v>
      </c>
      <c r="S275" t="str">
        <f>IF($O275="sell",$P275,"")</f>
        <v/>
      </c>
      <c r="T275">
        <f t="shared" ca="1" si="42"/>
        <v>0.31068318906971115</v>
      </c>
      <c r="U275" t="str">
        <f ca="1">IF(T275&lt;VLOOKUP(P275,$Y$2:$AE$82,5),"buy",IF(T275&lt;VLOOKUP(P275,$Y$2:$AE$82,5)+VLOOKUP(P275,$Y$2:$AE$82,6),"hold","sell"))</f>
        <v>buy</v>
      </c>
      <c r="V275" s="2">
        <f t="shared" ca="1" si="47"/>
        <v>249.94626155376594</v>
      </c>
      <c r="W275" s="1">
        <f t="shared" ca="1" si="48"/>
        <v>0</v>
      </c>
    </row>
    <row r="276" spans="1:23" x14ac:dyDescent="0.25">
      <c r="A276">
        <v>274</v>
      </c>
      <c r="B276" s="8" t="s">
        <v>285</v>
      </c>
      <c r="C276" s="8" t="str">
        <f t="shared" si="44"/>
        <v>2021-04-13 21:20:00</v>
      </c>
      <c r="D276">
        <v>0.32611899999999999</v>
      </c>
      <c r="E276">
        <f t="shared" ca="1" si="45"/>
        <v>9.2200000000000004E-2</v>
      </c>
      <c r="F276">
        <v>9.3437999999999993E-2</v>
      </c>
      <c r="G276">
        <v>9.0870000000000006E-2</v>
      </c>
      <c r="H276">
        <v>0</v>
      </c>
      <c r="I276" t="s">
        <v>10</v>
      </c>
      <c r="J276" t="b">
        <v>0</v>
      </c>
      <c r="K276" t="s">
        <v>11</v>
      </c>
      <c r="L276">
        <f t="shared" si="46"/>
        <v>2.6060671074380664</v>
      </c>
      <c r="M276">
        <f t="shared" si="49"/>
        <v>-0.47027708792131806</v>
      </c>
      <c r="N276">
        <f t="shared" si="49"/>
        <v>-2.535924290875494</v>
      </c>
      <c r="O276" t="str">
        <f t="shared" si="43"/>
        <v>sell</v>
      </c>
      <c r="P276">
        <f t="shared" si="50"/>
        <v>14</v>
      </c>
      <c r="Q276" t="str">
        <f>IF($O276="buy",$P276,"")</f>
        <v/>
      </c>
      <c r="R276" t="str">
        <f>IF($O276="hold",$P276,"")</f>
        <v/>
      </c>
      <c r="S276">
        <f>IF($O276="sell",$P276,"")</f>
        <v>14</v>
      </c>
      <c r="T276">
        <f t="shared" ca="1" si="42"/>
        <v>0.71651210223745276</v>
      </c>
      <c r="U276" t="str">
        <f ca="1">IF(T276&lt;VLOOKUP(P276,$Y$2:$AE$82,5),"buy",IF(T276&lt;VLOOKUP(P276,$Y$2:$AE$82,5)+VLOOKUP(P276,$Y$2:$AE$82,6),"hold","sell"))</f>
        <v>buy</v>
      </c>
      <c r="V276" s="2">
        <f t="shared" ca="1" si="47"/>
        <v>249.94626155376594</v>
      </c>
      <c r="W276" s="1">
        <f t="shared" ca="1" si="48"/>
        <v>0</v>
      </c>
    </row>
    <row r="277" spans="1:23" x14ac:dyDescent="0.25">
      <c r="A277">
        <v>275</v>
      </c>
      <c r="B277" s="8" t="s">
        <v>286</v>
      </c>
      <c r="C277" s="8" t="str">
        <f t="shared" si="44"/>
        <v>2021-04-13 21:25:00</v>
      </c>
      <c r="D277">
        <v>0.32594000000000001</v>
      </c>
      <c r="E277">
        <f t="shared" ca="1" si="45"/>
        <v>9.2365000000000003E-2</v>
      </c>
      <c r="F277">
        <v>9.3302999999999997E-2</v>
      </c>
      <c r="G277">
        <v>9.0663999999999995E-2</v>
      </c>
      <c r="H277">
        <v>0</v>
      </c>
      <c r="I277" t="s">
        <v>10</v>
      </c>
      <c r="J277" t="b">
        <v>0</v>
      </c>
      <c r="K277" t="s">
        <v>11</v>
      </c>
      <c r="L277">
        <f t="shared" si="46"/>
        <v>-0.15816407942568306</v>
      </c>
      <c r="M277">
        <f t="shared" si="49"/>
        <v>-2.7642311868637495</v>
      </c>
      <c r="N277">
        <f t="shared" si="49"/>
        <v>-2.2939540989424314</v>
      </c>
      <c r="O277" t="str">
        <f t="shared" si="43"/>
        <v>hold</v>
      </c>
      <c r="P277">
        <f t="shared" si="50"/>
        <v>14</v>
      </c>
      <c r="Q277" t="str">
        <f>IF($O277="buy",$P277,"")</f>
        <v/>
      </c>
      <c r="R277">
        <f>IF($O277="hold",$P277,"")</f>
        <v>14</v>
      </c>
      <c r="S277" t="str">
        <f>IF($O277="sell",$P277,"")</f>
        <v/>
      </c>
      <c r="T277">
        <f t="shared" ca="1" si="42"/>
        <v>0.18687588151727152</v>
      </c>
      <c r="U277" t="str">
        <f ca="1">IF(T277&lt;VLOOKUP(P277,$Y$2:$AE$82,5),"buy",IF(T277&lt;VLOOKUP(P277,$Y$2:$AE$82,5)+VLOOKUP(P277,$Y$2:$AE$82,6),"hold","sell"))</f>
        <v>buy</v>
      </c>
      <c r="V277" s="2">
        <f t="shared" ca="1" si="47"/>
        <v>249.94626155376594</v>
      </c>
      <c r="W277" s="1">
        <f t="shared" ca="1" si="48"/>
        <v>0</v>
      </c>
    </row>
    <row r="278" spans="1:23" x14ac:dyDescent="0.25">
      <c r="A278">
        <v>276</v>
      </c>
      <c r="B278" s="8" t="s">
        <v>287</v>
      </c>
      <c r="C278" s="8" t="str">
        <f t="shared" si="44"/>
        <v>2021-04-13 21:30:00</v>
      </c>
      <c r="D278">
        <v>0.32568599999999998</v>
      </c>
      <c r="E278">
        <f t="shared" ca="1" si="45"/>
        <v>9.1469999999999996E-2</v>
      </c>
      <c r="F278">
        <v>9.1610999999999998E-2</v>
      </c>
      <c r="G278">
        <v>8.9500999999999997E-2</v>
      </c>
      <c r="H278">
        <v>0</v>
      </c>
      <c r="I278" t="s">
        <v>10</v>
      </c>
      <c r="J278" t="b">
        <v>0</v>
      </c>
      <c r="K278" t="s">
        <v>11</v>
      </c>
      <c r="L278">
        <f t="shared" si="46"/>
        <v>-0.22460897893937434</v>
      </c>
      <c r="M278">
        <f t="shared" si="49"/>
        <v>-6.6444899513691286E-2</v>
      </c>
      <c r="N278">
        <f t="shared" si="49"/>
        <v>2.6977862873500582</v>
      </c>
      <c r="O278" t="str">
        <f t="shared" si="43"/>
        <v>buy</v>
      </c>
      <c r="P278">
        <f t="shared" si="50"/>
        <v>14</v>
      </c>
      <c r="Q278">
        <f>IF($O278="buy",$P278,"")</f>
        <v>14</v>
      </c>
      <c r="R278" t="str">
        <f>IF($O278="hold",$P278,"")</f>
        <v/>
      </c>
      <c r="S278" t="str">
        <f>IF($O278="sell",$P278,"")</f>
        <v/>
      </c>
      <c r="T278">
        <f t="shared" ref="T278:T341" ca="1" si="51">RAND()</f>
        <v>0.84770642804902208</v>
      </c>
      <c r="U278" t="str">
        <f ca="1">IF(T278&lt;VLOOKUP(P278,$Y$2:$AE$82,5),"buy",IF(T278&lt;VLOOKUP(P278,$Y$2:$AE$82,5)+VLOOKUP(P278,$Y$2:$AE$82,6),"hold","sell"))</f>
        <v>buy</v>
      </c>
      <c r="V278" s="2">
        <f t="shared" ca="1" si="47"/>
        <v>249.94626155376594</v>
      </c>
      <c r="W278" s="1">
        <f t="shared" ca="1" si="48"/>
        <v>0</v>
      </c>
    </row>
    <row r="279" spans="1:23" x14ac:dyDescent="0.25">
      <c r="A279">
        <v>277</v>
      </c>
      <c r="B279" s="8" t="s">
        <v>288</v>
      </c>
      <c r="C279" s="8" t="str">
        <f t="shared" si="44"/>
        <v>2021-04-13 21:35:00</v>
      </c>
      <c r="D279">
        <v>0.32755699999999999</v>
      </c>
      <c r="E279">
        <f t="shared" ca="1" si="45"/>
        <v>9.0352000000000002E-2</v>
      </c>
      <c r="F279">
        <v>9.2469999999999997E-2</v>
      </c>
      <c r="G279">
        <v>8.9514999999999997E-2</v>
      </c>
      <c r="H279">
        <v>0</v>
      </c>
      <c r="I279" t="s">
        <v>10</v>
      </c>
      <c r="J279" t="b">
        <v>0</v>
      </c>
      <c r="K279" t="s">
        <v>11</v>
      </c>
      <c r="L279">
        <f t="shared" si="46"/>
        <v>1.6450510918766648</v>
      </c>
      <c r="M279">
        <f t="shared" si="49"/>
        <v>1.8696600708160391</v>
      </c>
      <c r="N279">
        <f t="shared" si="49"/>
        <v>1.9361049703297304</v>
      </c>
      <c r="O279" t="str">
        <f t="shared" ref="O279:O342" si="52">IF(D279=MIN(D278:D280),"buy",IF(D279=MAX(D278:D280),"sell","hold"))</f>
        <v>sell</v>
      </c>
      <c r="P279">
        <f t="shared" si="50"/>
        <v>14</v>
      </c>
      <c r="Q279" t="str">
        <f>IF($O279="buy",$P279,"")</f>
        <v/>
      </c>
      <c r="R279" t="str">
        <f>IF($O279="hold",$P279,"")</f>
        <v/>
      </c>
      <c r="S279">
        <f>IF($O279="sell",$P279,"")</f>
        <v>14</v>
      </c>
      <c r="T279">
        <f t="shared" ca="1" si="51"/>
        <v>0.97110997136620003</v>
      </c>
      <c r="U279" t="str">
        <f ca="1">IF(T279&lt;VLOOKUP(P279,$Y$2:$AE$82,5),"buy",IF(T279&lt;VLOOKUP(P279,$Y$2:$AE$82,5)+VLOOKUP(P279,$Y$2:$AE$82,6),"hold","sell"))</f>
        <v>buy</v>
      </c>
      <c r="V279" s="2">
        <f t="shared" ca="1" si="47"/>
        <v>249.94626155376594</v>
      </c>
      <c r="W279" s="1">
        <f t="shared" ca="1" si="48"/>
        <v>0</v>
      </c>
    </row>
    <row r="280" spans="1:23" x14ac:dyDescent="0.25">
      <c r="A280">
        <v>278</v>
      </c>
      <c r="B280" s="8" t="s">
        <v>289</v>
      </c>
      <c r="C280" s="8" t="str">
        <f t="shared" si="44"/>
        <v>2021-04-13 21:40:00</v>
      </c>
      <c r="D280">
        <v>0.32385999999999998</v>
      </c>
      <c r="E280">
        <f t="shared" ca="1" si="45"/>
        <v>9.2206999999999997E-2</v>
      </c>
      <c r="F280">
        <v>9.3086000000000002E-2</v>
      </c>
      <c r="G280">
        <v>9.0608999999999995E-2</v>
      </c>
      <c r="H280">
        <v>0</v>
      </c>
      <c r="I280" t="s">
        <v>10</v>
      </c>
      <c r="J280" t="b">
        <v>0</v>
      </c>
      <c r="K280" t="s">
        <v>11</v>
      </c>
      <c r="L280">
        <f t="shared" si="46"/>
        <v>-3.2876428047936948</v>
      </c>
      <c r="M280">
        <f t="shared" si="49"/>
        <v>-4.9326938966703597</v>
      </c>
      <c r="N280">
        <f t="shared" si="49"/>
        <v>-6.8023539674863986</v>
      </c>
      <c r="O280" t="str">
        <f t="shared" si="52"/>
        <v>buy</v>
      </c>
      <c r="P280">
        <f t="shared" si="50"/>
        <v>14</v>
      </c>
      <c r="Q280">
        <f>IF($O280="buy",$P280,"")</f>
        <v>14</v>
      </c>
      <c r="R280" t="str">
        <f>IF($O280="hold",$P280,"")</f>
        <v/>
      </c>
      <c r="S280" t="str">
        <f>IF($O280="sell",$P280,"")</f>
        <v/>
      </c>
      <c r="T280">
        <f t="shared" ca="1" si="51"/>
        <v>0.77051243783866241</v>
      </c>
      <c r="U280" t="str">
        <f ca="1">IF(T280&lt;VLOOKUP(P280,$Y$2:$AE$82,5),"buy",IF(T280&lt;VLOOKUP(P280,$Y$2:$AE$82,5)+VLOOKUP(P280,$Y$2:$AE$82,6),"hold","sell"))</f>
        <v>buy</v>
      </c>
      <c r="V280" s="2">
        <f t="shared" ca="1" si="47"/>
        <v>249.94626155376594</v>
      </c>
      <c r="W280" s="1">
        <f t="shared" ca="1" si="48"/>
        <v>0</v>
      </c>
    </row>
    <row r="281" spans="1:23" x14ac:dyDescent="0.25">
      <c r="A281">
        <v>279</v>
      </c>
      <c r="B281" s="8" t="s">
        <v>290</v>
      </c>
      <c r="C281" s="8" t="str">
        <f t="shared" si="44"/>
        <v>2021-04-13 21:45:00</v>
      </c>
      <c r="D281">
        <v>0.32400899999999999</v>
      </c>
      <c r="E281">
        <f t="shared" ca="1" si="45"/>
        <v>9.2025999999999997E-2</v>
      </c>
      <c r="F281">
        <v>9.3169000000000002E-2</v>
      </c>
      <c r="G281">
        <v>9.0306999999999998E-2</v>
      </c>
      <c r="H281">
        <v>0</v>
      </c>
      <c r="I281" t="s">
        <v>10</v>
      </c>
      <c r="J281" t="b">
        <v>0</v>
      </c>
      <c r="K281" t="s">
        <v>11</v>
      </c>
      <c r="L281">
        <f t="shared" si="46"/>
        <v>0.1324407656576449</v>
      </c>
      <c r="M281">
        <f t="shared" si="49"/>
        <v>3.4200835704513395</v>
      </c>
      <c r="N281">
        <f t="shared" si="49"/>
        <v>8.3527774671216992</v>
      </c>
      <c r="O281" t="str">
        <f t="shared" si="52"/>
        <v>sell</v>
      </c>
      <c r="P281">
        <f t="shared" si="50"/>
        <v>14</v>
      </c>
      <c r="Q281" t="str">
        <f>IF($O281="buy",$P281,"")</f>
        <v/>
      </c>
      <c r="R281" t="str">
        <f>IF($O281="hold",$P281,"")</f>
        <v/>
      </c>
      <c r="S281">
        <f>IF($O281="sell",$P281,"")</f>
        <v>14</v>
      </c>
      <c r="T281">
        <f t="shared" ca="1" si="51"/>
        <v>0.88773461913837837</v>
      </c>
      <c r="U281" t="str">
        <f ca="1">IF(T281&lt;VLOOKUP(P281,$Y$2:$AE$82,5),"buy",IF(T281&lt;VLOOKUP(P281,$Y$2:$AE$82,5)+VLOOKUP(P281,$Y$2:$AE$82,6),"hold","sell"))</f>
        <v>buy</v>
      </c>
      <c r="V281" s="2">
        <f t="shared" ca="1" si="47"/>
        <v>249.94626155376594</v>
      </c>
      <c r="W281" s="1">
        <f t="shared" ca="1" si="48"/>
        <v>0</v>
      </c>
    </row>
    <row r="282" spans="1:23" x14ac:dyDescent="0.25">
      <c r="A282">
        <v>280</v>
      </c>
      <c r="B282" s="8" t="s">
        <v>291</v>
      </c>
      <c r="C282" s="8" t="str">
        <f t="shared" si="44"/>
        <v>2021-04-13 21:50:00</v>
      </c>
      <c r="D282">
        <v>0.31150899999999998</v>
      </c>
      <c r="E282">
        <f t="shared" ca="1" si="45"/>
        <v>9.1466000000000006E-2</v>
      </c>
      <c r="F282">
        <v>9.2798000000000005E-2</v>
      </c>
      <c r="G282">
        <v>9.0406E-2</v>
      </c>
      <c r="H282">
        <v>0</v>
      </c>
      <c r="I282" t="s">
        <v>10</v>
      </c>
      <c r="J282" t="b">
        <v>0</v>
      </c>
      <c r="K282" t="s">
        <v>11</v>
      </c>
      <c r="L282">
        <f t="shared" si="46"/>
        <v>-11.556648454307146</v>
      </c>
      <c r="M282">
        <f t="shared" si="49"/>
        <v>-11.68908921996479</v>
      </c>
      <c r="N282">
        <f t="shared" si="49"/>
        <v>-15.10917279041613</v>
      </c>
      <c r="O282" t="str">
        <f t="shared" si="52"/>
        <v>buy</v>
      </c>
      <c r="P282">
        <f t="shared" si="50"/>
        <v>14</v>
      </c>
      <c r="Q282">
        <f>IF($O282="buy",$P282,"")</f>
        <v>14</v>
      </c>
      <c r="R282" t="str">
        <f>IF($O282="hold",$P282,"")</f>
        <v/>
      </c>
      <c r="S282" t="str">
        <f>IF($O282="sell",$P282,"")</f>
        <v/>
      </c>
      <c r="T282">
        <f t="shared" ca="1" si="51"/>
        <v>0.10733090566515346</v>
      </c>
      <c r="U282" t="str">
        <f ca="1">IF(T282&lt;VLOOKUP(P282,$Y$2:$AE$82,5),"buy",IF(T282&lt;VLOOKUP(P282,$Y$2:$AE$82,5)+VLOOKUP(P282,$Y$2:$AE$82,6),"hold","sell"))</f>
        <v>buy</v>
      </c>
      <c r="V282" s="2">
        <f t="shared" ca="1" si="47"/>
        <v>249.94626155376594</v>
      </c>
      <c r="W282" s="1">
        <f t="shared" ca="1" si="48"/>
        <v>0</v>
      </c>
    </row>
    <row r="283" spans="1:23" x14ac:dyDescent="0.25">
      <c r="A283">
        <v>281</v>
      </c>
      <c r="B283" s="8" t="s">
        <v>292</v>
      </c>
      <c r="C283" s="8" t="str">
        <f t="shared" si="44"/>
        <v>2021-04-13 21:55:00</v>
      </c>
      <c r="D283">
        <v>0.32282300000000003</v>
      </c>
      <c r="E283">
        <f t="shared" ca="1" si="45"/>
        <v>9.128E-2</v>
      </c>
      <c r="F283">
        <v>9.2272000000000007E-2</v>
      </c>
      <c r="G283">
        <v>8.9524999999999993E-2</v>
      </c>
      <c r="H283">
        <v>0</v>
      </c>
      <c r="I283" t="s">
        <v>10</v>
      </c>
      <c r="J283" t="b">
        <v>0</v>
      </c>
      <c r="K283" t="s">
        <v>11</v>
      </c>
      <c r="L283">
        <f t="shared" si="46"/>
        <v>10.093555899693326</v>
      </c>
      <c r="M283">
        <f t="shared" si="49"/>
        <v>21.650204354000472</v>
      </c>
      <c r="N283">
        <f t="shared" si="49"/>
        <v>33.339293573965264</v>
      </c>
      <c r="O283" t="str">
        <f t="shared" si="52"/>
        <v>sell</v>
      </c>
      <c r="P283">
        <f t="shared" si="50"/>
        <v>14</v>
      </c>
      <c r="Q283" t="str">
        <f>IF($O283="buy",$P283,"")</f>
        <v/>
      </c>
      <c r="R283" t="str">
        <f>IF($O283="hold",$P283,"")</f>
        <v/>
      </c>
      <c r="S283">
        <f>IF($O283="sell",$P283,"")</f>
        <v>14</v>
      </c>
      <c r="T283">
        <f t="shared" ca="1" si="51"/>
        <v>0.75070823172500301</v>
      </c>
      <c r="U283" t="str">
        <f ca="1">IF(T283&lt;VLOOKUP(P283,$Y$2:$AE$82,5),"buy",IF(T283&lt;VLOOKUP(P283,$Y$2:$AE$82,5)+VLOOKUP(P283,$Y$2:$AE$82,6),"hold","sell"))</f>
        <v>buy</v>
      </c>
      <c r="V283" s="2">
        <f t="shared" ca="1" si="47"/>
        <v>249.94626155376594</v>
      </c>
      <c r="W283" s="1">
        <f t="shared" ca="1" si="48"/>
        <v>0</v>
      </c>
    </row>
    <row r="284" spans="1:23" x14ac:dyDescent="0.25">
      <c r="A284">
        <v>282</v>
      </c>
      <c r="B284" s="8" t="s">
        <v>293</v>
      </c>
      <c r="C284" s="8" t="str">
        <f t="shared" si="44"/>
        <v>2021-04-13 22:00:00</v>
      </c>
      <c r="D284">
        <v>0.31412299999999999</v>
      </c>
      <c r="E284">
        <f t="shared" ca="1" si="45"/>
        <v>9.0921000000000002E-2</v>
      </c>
      <c r="F284">
        <v>9.2309000000000002E-2</v>
      </c>
      <c r="G284">
        <v>9.0146000000000004E-2</v>
      </c>
      <c r="H284">
        <v>0</v>
      </c>
      <c r="I284" t="s">
        <v>10</v>
      </c>
      <c r="J284" t="b">
        <v>0</v>
      </c>
      <c r="K284" t="s">
        <v>11</v>
      </c>
      <c r="L284">
        <f t="shared" si="46"/>
        <v>-7.9764932919064622</v>
      </c>
      <c r="M284">
        <f t="shared" si="49"/>
        <v>-18.070049191599789</v>
      </c>
      <c r="N284">
        <f t="shared" si="49"/>
        <v>-39.720253545600258</v>
      </c>
      <c r="O284" t="str">
        <f t="shared" si="52"/>
        <v>buy</v>
      </c>
      <c r="P284">
        <f t="shared" si="50"/>
        <v>10</v>
      </c>
      <c r="Q284">
        <f>IF($O284="buy",$P284,"")</f>
        <v>10</v>
      </c>
      <c r="R284" t="str">
        <f>IF($O284="hold",$P284,"")</f>
        <v/>
      </c>
      <c r="S284" t="str">
        <f>IF($O284="sell",$P284,"")</f>
        <v/>
      </c>
      <c r="T284">
        <f t="shared" ca="1" si="51"/>
        <v>0.62760079345381226</v>
      </c>
      <c r="U284" t="str">
        <f ca="1">IF(T284&lt;VLOOKUP(P284,$Y$2:$AE$82,5),"buy",IF(T284&lt;VLOOKUP(P284,$Y$2:$AE$82,5)+VLOOKUP(P284,$Y$2:$AE$82,6),"hold","sell"))</f>
        <v>buy</v>
      </c>
      <c r="V284" s="2">
        <f t="shared" ca="1" si="47"/>
        <v>249.94626155376594</v>
      </c>
      <c r="W284" s="1">
        <f t="shared" ca="1" si="48"/>
        <v>0</v>
      </c>
    </row>
    <row r="285" spans="1:23" x14ac:dyDescent="0.25">
      <c r="A285">
        <v>283</v>
      </c>
      <c r="B285" s="8" t="s">
        <v>294</v>
      </c>
      <c r="C285" s="8" t="str">
        <f t="shared" si="44"/>
        <v>2021-04-13 22:05:00</v>
      </c>
      <c r="D285">
        <v>0.32115199999999999</v>
      </c>
      <c r="E285">
        <f t="shared" ca="1" si="45"/>
        <v>9.1178999999999996E-2</v>
      </c>
      <c r="F285">
        <v>9.2013999999999999E-2</v>
      </c>
      <c r="G285">
        <v>8.8844999999999993E-2</v>
      </c>
      <c r="H285">
        <v>0</v>
      </c>
      <c r="I285" t="s">
        <v>10</v>
      </c>
      <c r="J285" t="b">
        <v>0</v>
      </c>
      <c r="K285" t="s">
        <v>11</v>
      </c>
      <c r="L285">
        <f t="shared" si="46"/>
        <v>6.3034077248260836</v>
      </c>
      <c r="M285">
        <f t="shared" si="49"/>
        <v>14.279901016732545</v>
      </c>
      <c r="N285">
        <f t="shared" si="49"/>
        <v>32.349950208332331</v>
      </c>
      <c r="O285" t="str">
        <f t="shared" si="52"/>
        <v>hold</v>
      </c>
      <c r="P285">
        <f t="shared" si="50"/>
        <v>14</v>
      </c>
      <c r="Q285" t="str">
        <f>IF($O285="buy",$P285,"")</f>
        <v/>
      </c>
      <c r="R285">
        <f>IF($O285="hold",$P285,"")</f>
        <v>14</v>
      </c>
      <c r="S285" t="str">
        <f>IF($O285="sell",$P285,"")</f>
        <v/>
      </c>
      <c r="T285">
        <f t="shared" ca="1" si="51"/>
        <v>0.26694199003959818</v>
      </c>
      <c r="U285" t="str">
        <f ca="1">IF(T285&lt;VLOOKUP(P285,$Y$2:$AE$82,5),"buy",IF(T285&lt;VLOOKUP(P285,$Y$2:$AE$82,5)+VLOOKUP(P285,$Y$2:$AE$82,6),"hold","sell"))</f>
        <v>buy</v>
      </c>
      <c r="V285" s="2">
        <f t="shared" ca="1" si="47"/>
        <v>249.94626155376594</v>
      </c>
      <c r="W285" s="1">
        <f t="shared" ca="1" si="48"/>
        <v>0</v>
      </c>
    </row>
    <row r="286" spans="1:23" x14ac:dyDescent="0.25">
      <c r="A286">
        <v>284</v>
      </c>
      <c r="B286" s="8" t="s">
        <v>295</v>
      </c>
      <c r="C286" s="8" t="str">
        <f t="shared" si="44"/>
        <v>2021-04-13 22:10:00</v>
      </c>
      <c r="D286">
        <v>0.33071200000000001</v>
      </c>
      <c r="E286">
        <f t="shared" ca="1" si="45"/>
        <v>9.0328000000000006E-2</v>
      </c>
      <c r="F286">
        <v>9.1266E-2</v>
      </c>
      <c r="G286">
        <v>8.8511999999999993E-2</v>
      </c>
      <c r="H286">
        <v>0</v>
      </c>
      <c r="I286" t="s">
        <v>10</v>
      </c>
      <c r="J286" t="b">
        <v>0</v>
      </c>
      <c r="K286" t="s">
        <v>11</v>
      </c>
      <c r="L286">
        <f t="shared" si="46"/>
        <v>8.3253102474787593</v>
      </c>
      <c r="M286">
        <f t="shared" si="49"/>
        <v>2.0219025226526757</v>
      </c>
      <c r="N286">
        <f t="shared" si="49"/>
        <v>-12.257998494079869</v>
      </c>
      <c r="O286" t="str">
        <f t="shared" si="52"/>
        <v>hold</v>
      </c>
      <c r="P286">
        <f t="shared" si="50"/>
        <v>14</v>
      </c>
      <c r="Q286" t="str">
        <f>IF($O286="buy",$P286,"")</f>
        <v/>
      </c>
      <c r="R286">
        <f>IF($O286="hold",$P286,"")</f>
        <v>14</v>
      </c>
      <c r="S286" t="str">
        <f>IF($O286="sell",$P286,"")</f>
        <v/>
      </c>
      <c r="T286">
        <f t="shared" ca="1" si="51"/>
        <v>0.32181829054345357</v>
      </c>
      <c r="U286" t="str">
        <f ca="1">IF(T286&lt;VLOOKUP(P286,$Y$2:$AE$82,5),"buy",IF(T286&lt;VLOOKUP(P286,$Y$2:$AE$82,5)+VLOOKUP(P286,$Y$2:$AE$82,6),"hold","sell"))</f>
        <v>buy</v>
      </c>
      <c r="V286" s="2">
        <f t="shared" ca="1" si="47"/>
        <v>249.94626155376594</v>
      </c>
      <c r="W286" s="1">
        <f t="shared" ca="1" si="48"/>
        <v>0</v>
      </c>
    </row>
    <row r="287" spans="1:23" x14ac:dyDescent="0.25">
      <c r="A287">
        <v>285</v>
      </c>
      <c r="B287" s="8" t="s">
        <v>296</v>
      </c>
      <c r="C287" s="8" t="str">
        <f t="shared" si="44"/>
        <v>2021-04-13 22:15:00</v>
      </c>
      <c r="D287">
        <v>0.33216200000000001</v>
      </c>
      <c r="E287">
        <f t="shared" ca="1" si="45"/>
        <v>8.9190000000000005E-2</v>
      </c>
      <c r="F287">
        <v>9.1263999999999998E-2</v>
      </c>
      <c r="G287">
        <v>8.8406999999999999E-2</v>
      </c>
      <c r="H287">
        <v>0</v>
      </c>
      <c r="I287" t="s">
        <v>10</v>
      </c>
      <c r="J287" t="b">
        <v>0</v>
      </c>
      <c r="K287" t="s">
        <v>11</v>
      </c>
      <c r="L287">
        <f t="shared" si="46"/>
        <v>1.2572178621090058</v>
      </c>
      <c r="M287">
        <f t="shared" si="49"/>
        <v>-7.0680923853697539</v>
      </c>
      <c r="N287">
        <f t="shared" si="49"/>
        <v>-9.0899949080224296</v>
      </c>
      <c r="O287" t="str">
        <f t="shared" si="52"/>
        <v>hold</v>
      </c>
      <c r="P287">
        <f t="shared" si="50"/>
        <v>14</v>
      </c>
      <c r="Q287" t="str">
        <f>IF($O287="buy",$P287,"")</f>
        <v/>
      </c>
      <c r="R287">
        <f>IF($O287="hold",$P287,"")</f>
        <v>14</v>
      </c>
      <c r="S287" t="str">
        <f>IF($O287="sell",$P287,"")</f>
        <v/>
      </c>
      <c r="T287">
        <f t="shared" ca="1" si="51"/>
        <v>0.44409936988900101</v>
      </c>
      <c r="U287" t="str">
        <f ca="1">IF(T287&lt;VLOOKUP(P287,$Y$2:$AE$82,5),"buy",IF(T287&lt;VLOOKUP(P287,$Y$2:$AE$82,5)+VLOOKUP(P287,$Y$2:$AE$82,6),"hold","sell"))</f>
        <v>buy</v>
      </c>
      <c r="V287" s="2">
        <f t="shared" ca="1" si="47"/>
        <v>249.94626155376594</v>
      </c>
      <c r="W287" s="1">
        <f t="shared" ca="1" si="48"/>
        <v>0</v>
      </c>
    </row>
    <row r="288" spans="1:23" x14ac:dyDescent="0.25">
      <c r="A288">
        <v>286</v>
      </c>
      <c r="B288" s="8" t="s">
        <v>297</v>
      </c>
      <c r="C288" s="8" t="str">
        <f t="shared" si="44"/>
        <v>2021-04-13 22:20:00</v>
      </c>
      <c r="D288">
        <v>0.33357500000000001</v>
      </c>
      <c r="E288">
        <f t="shared" ca="1" si="45"/>
        <v>9.0152999999999997E-2</v>
      </c>
      <c r="F288">
        <v>9.1398999999999994E-2</v>
      </c>
      <c r="G288">
        <v>8.9177000000000006E-2</v>
      </c>
      <c r="H288">
        <v>0</v>
      </c>
      <c r="I288" t="s">
        <v>10</v>
      </c>
      <c r="J288" t="b">
        <v>0</v>
      </c>
      <c r="K288" t="s">
        <v>11</v>
      </c>
      <c r="L288">
        <f t="shared" si="46"/>
        <v>1.2199475391710872</v>
      </c>
      <c r="M288">
        <f t="shared" si="49"/>
        <v>-3.7270322937918543E-2</v>
      </c>
      <c r="N288">
        <f t="shared" si="49"/>
        <v>7.0308220624318354</v>
      </c>
      <c r="O288" t="str">
        <f t="shared" si="52"/>
        <v>sell</v>
      </c>
      <c r="P288">
        <f t="shared" si="50"/>
        <v>14</v>
      </c>
      <c r="Q288" t="str">
        <f>IF($O288="buy",$P288,"")</f>
        <v/>
      </c>
      <c r="R288" t="str">
        <f>IF($O288="hold",$P288,"")</f>
        <v/>
      </c>
      <c r="S288">
        <f>IF($O288="sell",$P288,"")</f>
        <v>14</v>
      </c>
      <c r="T288">
        <f t="shared" ca="1" si="51"/>
        <v>0.19944387317115031</v>
      </c>
      <c r="U288" t="str">
        <f ca="1">IF(T288&lt;VLOOKUP(P288,$Y$2:$AE$82,5),"buy",IF(T288&lt;VLOOKUP(P288,$Y$2:$AE$82,5)+VLOOKUP(P288,$Y$2:$AE$82,6),"hold","sell"))</f>
        <v>buy</v>
      </c>
      <c r="V288" s="2">
        <f t="shared" ca="1" si="47"/>
        <v>249.94626155376594</v>
      </c>
      <c r="W288" s="1">
        <f t="shared" ca="1" si="48"/>
        <v>0</v>
      </c>
    </row>
    <row r="289" spans="1:23" x14ac:dyDescent="0.25">
      <c r="A289">
        <v>287</v>
      </c>
      <c r="B289" s="8" t="s">
        <v>298</v>
      </c>
      <c r="C289" s="8" t="str">
        <f t="shared" si="44"/>
        <v>2021-04-13 22:25:00</v>
      </c>
      <c r="D289">
        <v>0.32668900000000001</v>
      </c>
      <c r="E289">
        <f t="shared" ca="1" si="45"/>
        <v>9.0659000000000003E-2</v>
      </c>
      <c r="F289">
        <v>9.1437000000000004E-2</v>
      </c>
      <c r="G289">
        <v>8.8968000000000005E-2</v>
      </c>
      <c r="H289">
        <v>0</v>
      </c>
      <c r="I289" t="s">
        <v>10</v>
      </c>
      <c r="J289" t="b">
        <v>0</v>
      </c>
      <c r="K289" t="s">
        <v>11</v>
      </c>
      <c r="L289">
        <f t="shared" si="46"/>
        <v>-6.070507417425409</v>
      </c>
      <c r="M289">
        <f t="shared" si="49"/>
        <v>-7.2904549565964967</v>
      </c>
      <c r="N289">
        <f t="shared" si="49"/>
        <v>-7.2531846336585781</v>
      </c>
      <c r="O289" t="str">
        <f t="shared" si="52"/>
        <v>buy</v>
      </c>
      <c r="P289">
        <f t="shared" si="50"/>
        <v>14</v>
      </c>
      <c r="Q289">
        <f>IF($O289="buy",$P289,"")</f>
        <v>14</v>
      </c>
      <c r="R289" t="str">
        <f>IF($O289="hold",$P289,"")</f>
        <v/>
      </c>
      <c r="S289" t="str">
        <f>IF($O289="sell",$P289,"")</f>
        <v/>
      </c>
      <c r="T289">
        <f t="shared" ca="1" si="51"/>
        <v>0.77334294384894076</v>
      </c>
      <c r="U289" t="str">
        <f ca="1">IF(T289&lt;VLOOKUP(P289,$Y$2:$AE$82,5),"buy",IF(T289&lt;VLOOKUP(P289,$Y$2:$AE$82,5)+VLOOKUP(P289,$Y$2:$AE$82,6),"hold","sell"))</f>
        <v>buy</v>
      </c>
      <c r="V289" s="2">
        <f t="shared" ca="1" si="47"/>
        <v>249.94626155376594</v>
      </c>
      <c r="W289" s="1">
        <f t="shared" ca="1" si="48"/>
        <v>0</v>
      </c>
    </row>
    <row r="290" spans="1:23" x14ac:dyDescent="0.25">
      <c r="A290">
        <v>288</v>
      </c>
      <c r="B290" s="8" t="s">
        <v>299</v>
      </c>
      <c r="C290" s="8" t="str">
        <f t="shared" si="44"/>
        <v>2021-04-13 22:30:00</v>
      </c>
      <c r="D290">
        <v>0.33478400000000003</v>
      </c>
      <c r="E290">
        <f t="shared" ca="1" si="45"/>
        <v>9.0640999999999999E-2</v>
      </c>
      <c r="F290">
        <v>9.1910000000000006E-2</v>
      </c>
      <c r="G290">
        <v>8.8824E-2</v>
      </c>
      <c r="H290">
        <v>0</v>
      </c>
      <c r="I290" t="s">
        <v>10</v>
      </c>
      <c r="J290" t="b">
        <v>0</v>
      </c>
      <c r="K290" t="s">
        <v>11</v>
      </c>
      <c r="L290">
        <f t="shared" si="46"/>
        <v>6.9637736635300769</v>
      </c>
      <c r="M290">
        <f t="shared" si="49"/>
        <v>13.034281080955486</v>
      </c>
      <c r="N290">
        <f t="shared" si="49"/>
        <v>20.324736037551983</v>
      </c>
      <c r="O290" t="str">
        <f t="shared" si="52"/>
        <v>sell</v>
      </c>
      <c r="P290">
        <f t="shared" si="50"/>
        <v>14</v>
      </c>
      <c r="Q290" t="str">
        <f>IF($O290="buy",$P290,"")</f>
        <v/>
      </c>
      <c r="R290" t="str">
        <f>IF($O290="hold",$P290,"")</f>
        <v/>
      </c>
      <c r="S290">
        <f>IF($O290="sell",$P290,"")</f>
        <v>14</v>
      </c>
      <c r="T290">
        <f t="shared" ca="1" si="51"/>
        <v>0.39798801994675737</v>
      </c>
      <c r="U290" t="str">
        <f ca="1">IF(T290&lt;VLOOKUP(P290,$Y$2:$AE$82,5),"buy",IF(T290&lt;VLOOKUP(P290,$Y$2:$AE$82,5)+VLOOKUP(P290,$Y$2:$AE$82,6),"hold","sell"))</f>
        <v>buy</v>
      </c>
      <c r="V290" s="2">
        <f t="shared" ca="1" si="47"/>
        <v>249.94626155376594</v>
      </c>
      <c r="W290" s="1">
        <f t="shared" ca="1" si="48"/>
        <v>0</v>
      </c>
    </row>
    <row r="291" spans="1:23" x14ac:dyDescent="0.25">
      <c r="A291">
        <v>289</v>
      </c>
      <c r="B291" s="8" t="s">
        <v>300</v>
      </c>
      <c r="C291" s="8" t="str">
        <f t="shared" si="44"/>
        <v>2021-04-13 22:35:00</v>
      </c>
      <c r="D291">
        <v>0.32880999999999999</v>
      </c>
      <c r="E291">
        <f t="shared" ca="1" si="45"/>
        <v>9.1591000000000006E-2</v>
      </c>
      <c r="F291">
        <v>9.2317999999999997E-2</v>
      </c>
      <c r="G291">
        <v>8.9407E-2</v>
      </c>
      <c r="H291">
        <v>0</v>
      </c>
      <c r="I291" t="s">
        <v>10</v>
      </c>
      <c r="J291" t="b">
        <v>0</v>
      </c>
      <c r="K291" t="s">
        <v>11</v>
      </c>
      <c r="L291">
        <f t="shared" si="46"/>
        <v>-5.2325415942409341</v>
      </c>
      <c r="M291">
        <f t="shared" si="49"/>
        <v>-12.196315257771012</v>
      </c>
      <c r="N291">
        <f t="shared" si="49"/>
        <v>-25.2305963387265</v>
      </c>
      <c r="O291" t="str">
        <f t="shared" si="52"/>
        <v>buy</v>
      </c>
      <c r="P291">
        <f t="shared" si="50"/>
        <v>14</v>
      </c>
      <c r="Q291">
        <f>IF($O291="buy",$P291,"")</f>
        <v>14</v>
      </c>
      <c r="R291" t="str">
        <f>IF($O291="hold",$P291,"")</f>
        <v/>
      </c>
      <c r="S291" t="str">
        <f>IF($O291="sell",$P291,"")</f>
        <v/>
      </c>
      <c r="T291">
        <f t="shared" ca="1" si="51"/>
        <v>0.47243326234592187</v>
      </c>
      <c r="U291" t="str">
        <f ca="1">IF(T291&lt;VLOOKUP(P291,$Y$2:$AE$82,5),"buy",IF(T291&lt;VLOOKUP(P291,$Y$2:$AE$82,5)+VLOOKUP(P291,$Y$2:$AE$82,6),"hold","sell"))</f>
        <v>buy</v>
      </c>
      <c r="V291" s="2">
        <f t="shared" ca="1" si="47"/>
        <v>249.94626155376594</v>
      </c>
      <c r="W291" s="1">
        <f t="shared" ca="1" si="48"/>
        <v>0</v>
      </c>
    </row>
    <row r="292" spans="1:23" x14ac:dyDescent="0.25">
      <c r="A292">
        <v>290</v>
      </c>
      <c r="B292" s="8" t="s">
        <v>301</v>
      </c>
      <c r="C292" s="8" t="str">
        <f t="shared" si="44"/>
        <v>2021-04-13 22:40:00</v>
      </c>
      <c r="D292">
        <v>0.33600600000000003</v>
      </c>
      <c r="E292">
        <f t="shared" ca="1" si="45"/>
        <v>9.1956999999999997E-2</v>
      </c>
      <c r="F292">
        <v>9.3081999999999998E-2</v>
      </c>
      <c r="G292">
        <v>8.9939000000000005E-2</v>
      </c>
      <c r="H292">
        <v>0</v>
      </c>
      <c r="I292" t="s">
        <v>10</v>
      </c>
      <c r="J292" t="b">
        <v>0</v>
      </c>
      <c r="K292" t="s">
        <v>11</v>
      </c>
      <c r="L292">
        <f t="shared" si="46"/>
        <v>6.1678898519293197</v>
      </c>
      <c r="M292">
        <f t="shared" si="49"/>
        <v>11.400431446170254</v>
      </c>
      <c r="N292">
        <f t="shared" si="49"/>
        <v>23.596746703941264</v>
      </c>
      <c r="O292" t="str">
        <f t="shared" si="52"/>
        <v>hold</v>
      </c>
      <c r="P292">
        <f t="shared" si="50"/>
        <v>14</v>
      </c>
      <c r="Q292" t="str">
        <f>IF($O292="buy",$P292,"")</f>
        <v/>
      </c>
      <c r="R292">
        <f>IF($O292="hold",$P292,"")</f>
        <v>14</v>
      </c>
      <c r="S292" t="str">
        <f>IF($O292="sell",$P292,"")</f>
        <v/>
      </c>
      <c r="T292">
        <f t="shared" ca="1" si="51"/>
        <v>0.15450041859626762</v>
      </c>
      <c r="U292" t="str">
        <f ca="1">IF(T292&lt;VLOOKUP(P292,$Y$2:$AE$82,5),"buy",IF(T292&lt;VLOOKUP(P292,$Y$2:$AE$82,5)+VLOOKUP(P292,$Y$2:$AE$82,6),"hold","sell"))</f>
        <v>buy</v>
      </c>
      <c r="V292" s="2">
        <f t="shared" ca="1" si="47"/>
        <v>249.94626155376594</v>
      </c>
      <c r="W292" s="1">
        <f t="shared" ca="1" si="48"/>
        <v>0</v>
      </c>
    </row>
    <row r="293" spans="1:23" x14ac:dyDescent="0.25">
      <c r="A293">
        <v>291</v>
      </c>
      <c r="B293" s="8" t="s">
        <v>302</v>
      </c>
      <c r="C293" s="8" t="str">
        <f t="shared" si="44"/>
        <v>2021-04-13 22:45:00</v>
      </c>
      <c r="D293">
        <v>0.34287699999999999</v>
      </c>
      <c r="E293">
        <f t="shared" ca="1" si="45"/>
        <v>9.2095999999999997E-2</v>
      </c>
      <c r="F293">
        <v>9.2636999999999997E-2</v>
      </c>
      <c r="G293">
        <v>9.0242000000000003E-2</v>
      </c>
      <c r="H293">
        <v>0</v>
      </c>
      <c r="I293" t="s">
        <v>10</v>
      </c>
      <c r="J293" t="b">
        <v>0</v>
      </c>
      <c r="K293" t="s">
        <v>11</v>
      </c>
      <c r="L293">
        <f t="shared" si="46"/>
        <v>5.7713057505838377</v>
      </c>
      <c r="M293">
        <f t="shared" si="49"/>
        <v>-0.39658410134548205</v>
      </c>
      <c r="N293">
        <f t="shared" si="49"/>
        <v>-11.797015547515736</v>
      </c>
      <c r="O293" t="str">
        <f t="shared" si="52"/>
        <v>hold</v>
      </c>
      <c r="P293">
        <f t="shared" si="50"/>
        <v>14</v>
      </c>
      <c r="Q293" t="str">
        <f>IF($O293="buy",$P293,"")</f>
        <v/>
      </c>
      <c r="R293">
        <f>IF($O293="hold",$P293,"")</f>
        <v>14</v>
      </c>
      <c r="S293" t="str">
        <f>IF($O293="sell",$P293,"")</f>
        <v/>
      </c>
      <c r="T293">
        <f t="shared" ca="1" si="51"/>
        <v>0.3433967929002647</v>
      </c>
      <c r="U293" t="str">
        <f ca="1">IF(T293&lt;VLOOKUP(P293,$Y$2:$AE$82,5),"buy",IF(T293&lt;VLOOKUP(P293,$Y$2:$AE$82,5)+VLOOKUP(P293,$Y$2:$AE$82,6),"hold","sell"))</f>
        <v>buy</v>
      </c>
      <c r="V293" s="2">
        <f t="shared" ca="1" si="47"/>
        <v>249.94626155376594</v>
      </c>
      <c r="W293" s="1">
        <f t="shared" ca="1" si="48"/>
        <v>0</v>
      </c>
    </row>
    <row r="294" spans="1:23" x14ac:dyDescent="0.25">
      <c r="A294">
        <v>292</v>
      </c>
      <c r="B294" s="8" t="s">
        <v>303</v>
      </c>
      <c r="C294" s="8" t="str">
        <f t="shared" si="44"/>
        <v>2021-04-13 22:50:00</v>
      </c>
      <c r="D294">
        <v>0.34408899999999998</v>
      </c>
      <c r="E294">
        <f t="shared" ca="1" si="45"/>
        <v>9.0673000000000004E-2</v>
      </c>
      <c r="F294">
        <v>9.2672000000000004E-2</v>
      </c>
      <c r="G294">
        <v>8.9957999999999996E-2</v>
      </c>
      <c r="H294">
        <v>0</v>
      </c>
      <c r="I294" t="s">
        <v>10</v>
      </c>
      <c r="J294" t="b">
        <v>0</v>
      </c>
      <c r="K294" t="s">
        <v>11</v>
      </c>
      <c r="L294">
        <f t="shared" si="46"/>
        <v>1.0144352176141718</v>
      </c>
      <c r="M294">
        <f t="shared" si="49"/>
        <v>-4.7568705329696659</v>
      </c>
      <c r="N294">
        <f t="shared" si="49"/>
        <v>-4.3602864316241838</v>
      </c>
      <c r="O294" t="str">
        <f t="shared" si="52"/>
        <v>hold</v>
      </c>
      <c r="P294">
        <f t="shared" si="50"/>
        <v>14</v>
      </c>
      <c r="Q294" t="str">
        <f>IF($O294="buy",$P294,"")</f>
        <v/>
      </c>
      <c r="R294">
        <f>IF($O294="hold",$P294,"")</f>
        <v>14</v>
      </c>
      <c r="S294" t="str">
        <f>IF($O294="sell",$P294,"")</f>
        <v/>
      </c>
      <c r="T294">
        <f t="shared" ca="1" si="51"/>
        <v>0.96041523823285879</v>
      </c>
      <c r="U294" t="str">
        <f ca="1">IF(T294&lt;VLOOKUP(P294,$Y$2:$AE$82,5),"buy",IF(T294&lt;VLOOKUP(P294,$Y$2:$AE$82,5)+VLOOKUP(P294,$Y$2:$AE$82,6),"hold","sell"))</f>
        <v>buy</v>
      </c>
      <c r="V294" s="2">
        <f t="shared" ca="1" si="47"/>
        <v>249.94626155376594</v>
      </c>
      <c r="W294" s="1">
        <f t="shared" ca="1" si="48"/>
        <v>0</v>
      </c>
    </row>
    <row r="295" spans="1:23" x14ac:dyDescent="0.25">
      <c r="A295">
        <v>293</v>
      </c>
      <c r="B295" s="8" t="s">
        <v>304</v>
      </c>
      <c r="C295" s="8" t="str">
        <f t="shared" si="44"/>
        <v>2021-04-13 22:55:00</v>
      </c>
      <c r="D295">
        <v>0.344717</v>
      </c>
      <c r="E295">
        <f t="shared" ca="1" si="45"/>
        <v>9.1455999999999996E-2</v>
      </c>
      <c r="F295">
        <v>9.2711000000000002E-2</v>
      </c>
      <c r="G295">
        <v>9.0085999999999999E-2</v>
      </c>
      <c r="H295">
        <v>0</v>
      </c>
      <c r="I295" t="s">
        <v>10</v>
      </c>
      <c r="J295" t="b">
        <v>0</v>
      </c>
      <c r="K295" t="s">
        <v>11</v>
      </c>
      <c r="L295">
        <f t="shared" si="46"/>
        <v>0.52467386339648969</v>
      </c>
      <c r="M295">
        <f t="shared" si="49"/>
        <v>-0.48976135421768208</v>
      </c>
      <c r="N295">
        <f t="shared" si="49"/>
        <v>4.2671091787519835</v>
      </c>
      <c r="O295" t="str">
        <f t="shared" si="52"/>
        <v>hold</v>
      </c>
      <c r="P295">
        <f t="shared" si="50"/>
        <v>14</v>
      </c>
      <c r="Q295" t="str">
        <f>IF($O295="buy",$P295,"")</f>
        <v/>
      </c>
      <c r="R295">
        <f>IF($O295="hold",$P295,"")</f>
        <v>14</v>
      </c>
      <c r="S295" t="str">
        <f>IF($O295="sell",$P295,"")</f>
        <v/>
      </c>
      <c r="T295">
        <f t="shared" ca="1" si="51"/>
        <v>0.85653275284247887</v>
      </c>
      <c r="U295" t="str">
        <f ca="1">IF(T295&lt;VLOOKUP(P295,$Y$2:$AE$82,5),"buy",IF(T295&lt;VLOOKUP(P295,$Y$2:$AE$82,5)+VLOOKUP(P295,$Y$2:$AE$82,6),"hold","sell"))</f>
        <v>buy</v>
      </c>
      <c r="V295" s="2">
        <f t="shared" ca="1" si="47"/>
        <v>249.94626155376594</v>
      </c>
      <c r="W295" s="1">
        <f t="shared" ca="1" si="48"/>
        <v>0</v>
      </c>
    </row>
    <row r="296" spans="1:23" x14ac:dyDescent="0.25">
      <c r="A296">
        <v>294</v>
      </c>
      <c r="B296" s="8" t="s">
        <v>305</v>
      </c>
      <c r="C296" s="8" t="str">
        <f t="shared" si="44"/>
        <v>2021-04-13 23:00:00</v>
      </c>
      <c r="D296">
        <v>0.34588600000000003</v>
      </c>
      <c r="E296">
        <f t="shared" ca="1" si="45"/>
        <v>9.1516E-2</v>
      </c>
      <c r="F296">
        <v>9.3154000000000001E-2</v>
      </c>
      <c r="G296">
        <v>9.0345999999999996E-2</v>
      </c>
      <c r="H296">
        <v>0</v>
      </c>
      <c r="I296" t="s">
        <v>10</v>
      </c>
      <c r="J296" t="b">
        <v>0</v>
      </c>
      <c r="K296" t="s">
        <v>11</v>
      </c>
      <c r="L296">
        <f t="shared" si="46"/>
        <v>0.97336116410629836</v>
      </c>
      <c r="M296">
        <f t="shared" si="49"/>
        <v>0.44868730070980867</v>
      </c>
      <c r="N296">
        <f t="shared" si="49"/>
        <v>0.93844865492749074</v>
      </c>
      <c r="O296" t="str">
        <f t="shared" si="52"/>
        <v>sell</v>
      </c>
      <c r="P296">
        <f t="shared" si="50"/>
        <v>14</v>
      </c>
      <c r="Q296" t="str">
        <f>IF($O296="buy",$P296,"")</f>
        <v/>
      </c>
      <c r="R296" t="str">
        <f>IF($O296="hold",$P296,"")</f>
        <v/>
      </c>
      <c r="S296">
        <f>IF($O296="sell",$P296,"")</f>
        <v>14</v>
      </c>
      <c r="T296">
        <f t="shared" ca="1" si="51"/>
        <v>0.20230314341085154</v>
      </c>
      <c r="U296" t="str">
        <f ca="1">IF(T296&lt;VLOOKUP(P296,$Y$2:$AE$82,5),"buy",IF(T296&lt;VLOOKUP(P296,$Y$2:$AE$82,5)+VLOOKUP(P296,$Y$2:$AE$82,6),"hold","sell"))</f>
        <v>buy</v>
      </c>
      <c r="V296" s="2">
        <f t="shared" ca="1" si="47"/>
        <v>249.94626155376594</v>
      </c>
      <c r="W296" s="1">
        <f t="shared" ca="1" si="48"/>
        <v>0</v>
      </c>
    </row>
    <row r="297" spans="1:23" x14ac:dyDescent="0.25">
      <c r="A297">
        <v>295</v>
      </c>
      <c r="B297" s="8" t="s">
        <v>306</v>
      </c>
      <c r="C297" s="8" t="str">
        <f t="shared" si="44"/>
        <v>2021-04-13 23:05:00</v>
      </c>
      <c r="D297">
        <v>0.34107500000000002</v>
      </c>
      <c r="E297">
        <f t="shared" ca="1" si="45"/>
        <v>9.2187000000000005E-2</v>
      </c>
      <c r="F297">
        <v>9.3044000000000002E-2</v>
      </c>
      <c r="G297">
        <v>9.0448000000000001E-2</v>
      </c>
      <c r="H297">
        <v>0</v>
      </c>
      <c r="I297" t="s">
        <v>10</v>
      </c>
      <c r="J297" t="b">
        <v>0</v>
      </c>
      <c r="K297" t="s">
        <v>11</v>
      </c>
      <c r="L297">
        <f t="shared" si="46"/>
        <v>-4.0623557906337711</v>
      </c>
      <c r="M297">
        <f t="shared" si="49"/>
        <v>-5.0357169547400691</v>
      </c>
      <c r="N297">
        <f t="shared" si="49"/>
        <v>-5.4844042554498778</v>
      </c>
      <c r="O297" t="str">
        <f t="shared" si="52"/>
        <v>buy</v>
      </c>
      <c r="P297">
        <f t="shared" si="50"/>
        <v>14</v>
      </c>
      <c r="Q297">
        <f>IF($O297="buy",$P297,"")</f>
        <v>14</v>
      </c>
      <c r="R297" t="str">
        <f>IF($O297="hold",$P297,"")</f>
        <v/>
      </c>
      <c r="S297" t="str">
        <f>IF($O297="sell",$P297,"")</f>
        <v/>
      </c>
      <c r="T297">
        <f t="shared" ca="1" si="51"/>
        <v>0.22494279821958785</v>
      </c>
      <c r="U297" t="str">
        <f ca="1">IF(T297&lt;VLOOKUP(P297,$Y$2:$AE$82,5),"buy",IF(T297&lt;VLOOKUP(P297,$Y$2:$AE$82,5)+VLOOKUP(P297,$Y$2:$AE$82,6),"hold","sell"))</f>
        <v>buy</v>
      </c>
      <c r="V297" s="2">
        <f t="shared" ca="1" si="47"/>
        <v>249.94626155376594</v>
      </c>
      <c r="W297" s="1">
        <f t="shared" ca="1" si="48"/>
        <v>0</v>
      </c>
    </row>
    <row r="298" spans="1:23" x14ac:dyDescent="0.25">
      <c r="A298">
        <v>296</v>
      </c>
      <c r="B298" s="8" t="s">
        <v>307</v>
      </c>
      <c r="C298" s="8" t="str">
        <f t="shared" si="44"/>
        <v>2021-04-13 23:10:00</v>
      </c>
      <c r="D298">
        <v>0.34609099999999998</v>
      </c>
      <c r="E298">
        <f t="shared" ca="1" si="45"/>
        <v>9.2008999999999994E-2</v>
      </c>
      <c r="F298">
        <v>9.2726000000000003E-2</v>
      </c>
      <c r="G298">
        <v>9.0417999999999998E-2</v>
      </c>
      <c r="H298">
        <v>0</v>
      </c>
      <c r="I298" t="s">
        <v>10</v>
      </c>
      <c r="J298" t="b">
        <v>0</v>
      </c>
      <c r="K298" t="s">
        <v>11</v>
      </c>
      <c r="L298">
        <f t="shared" si="46"/>
        <v>4.1740698207068228</v>
      </c>
      <c r="M298">
        <f t="shared" si="49"/>
        <v>8.2364256113405929</v>
      </c>
      <c r="N298">
        <f t="shared" si="49"/>
        <v>13.272142566080662</v>
      </c>
      <c r="O298" t="str">
        <f t="shared" si="52"/>
        <v>hold</v>
      </c>
      <c r="P298">
        <f t="shared" si="50"/>
        <v>14</v>
      </c>
      <c r="Q298" t="str">
        <f>IF($O298="buy",$P298,"")</f>
        <v/>
      </c>
      <c r="R298">
        <f>IF($O298="hold",$P298,"")</f>
        <v>14</v>
      </c>
      <c r="S298" t="str">
        <f>IF($O298="sell",$P298,"")</f>
        <v/>
      </c>
      <c r="T298">
        <f t="shared" ca="1" si="51"/>
        <v>0.54873343560957477</v>
      </c>
      <c r="U298" t="str">
        <f ca="1">IF(T298&lt;VLOOKUP(P298,$Y$2:$AE$82,5),"buy",IF(T298&lt;VLOOKUP(P298,$Y$2:$AE$82,5)+VLOOKUP(P298,$Y$2:$AE$82,6),"hold","sell"))</f>
        <v>buy</v>
      </c>
      <c r="V298" s="2">
        <f t="shared" ca="1" si="47"/>
        <v>249.94626155376594</v>
      </c>
      <c r="W298" s="1">
        <f t="shared" ca="1" si="48"/>
        <v>0</v>
      </c>
    </row>
    <row r="299" spans="1:23" x14ac:dyDescent="0.25">
      <c r="A299">
        <v>297</v>
      </c>
      <c r="B299" s="8" t="s">
        <v>308</v>
      </c>
      <c r="C299" s="8" t="str">
        <f t="shared" si="44"/>
        <v>2021-04-13 23:15:00</v>
      </c>
      <c r="D299">
        <v>0.34868500000000002</v>
      </c>
      <c r="E299">
        <f t="shared" ca="1" si="45"/>
        <v>9.1458999999999999E-2</v>
      </c>
      <c r="F299">
        <v>9.1879000000000002E-2</v>
      </c>
      <c r="G299">
        <v>9.0157000000000001E-2</v>
      </c>
      <c r="H299">
        <v>0</v>
      </c>
      <c r="I299" t="s">
        <v>10</v>
      </c>
      <c r="J299" t="b">
        <v>0</v>
      </c>
      <c r="K299" t="s">
        <v>11</v>
      </c>
      <c r="L299">
        <f t="shared" si="46"/>
        <v>2.1425412641661579</v>
      </c>
      <c r="M299">
        <f t="shared" si="49"/>
        <v>-2.0315285565406649</v>
      </c>
      <c r="N299">
        <f t="shared" si="49"/>
        <v>-10.267954167881257</v>
      </c>
      <c r="O299" t="str">
        <f t="shared" si="52"/>
        <v>sell</v>
      </c>
      <c r="P299">
        <f t="shared" si="50"/>
        <v>14</v>
      </c>
      <c r="Q299" t="str">
        <f>IF($O299="buy",$P299,"")</f>
        <v/>
      </c>
      <c r="R299" t="str">
        <f>IF($O299="hold",$P299,"")</f>
        <v/>
      </c>
      <c r="S299">
        <f>IF($O299="sell",$P299,"")</f>
        <v>14</v>
      </c>
      <c r="T299">
        <f t="shared" ca="1" si="51"/>
        <v>0.59576169859326933</v>
      </c>
      <c r="U299" t="str">
        <f ca="1">IF(T299&lt;VLOOKUP(P299,$Y$2:$AE$82,5),"buy",IF(T299&lt;VLOOKUP(P299,$Y$2:$AE$82,5)+VLOOKUP(P299,$Y$2:$AE$82,6),"hold","sell"))</f>
        <v>buy</v>
      </c>
      <c r="V299" s="2">
        <f t="shared" ca="1" si="47"/>
        <v>249.94626155376594</v>
      </c>
      <c r="W299" s="1">
        <f t="shared" ca="1" si="48"/>
        <v>0</v>
      </c>
    </row>
    <row r="300" spans="1:23" x14ac:dyDescent="0.25">
      <c r="A300">
        <v>298</v>
      </c>
      <c r="B300" s="8" t="s">
        <v>309</v>
      </c>
      <c r="C300" s="8" t="str">
        <f t="shared" si="44"/>
        <v>2021-04-13 23:20:00</v>
      </c>
      <c r="D300">
        <v>0.346937</v>
      </c>
      <c r="E300">
        <f t="shared" ca="1" si="45"/>
        <v>9.1248999999999997E-2</v>
      </c>
      <c r="F300">
        <v>9.2367000000000005E-2</v>
      </c>
      <c r="G300">
        <v>9.0102000000000002E-2</v>
      </c>
      <c r="H300">
        <v>0</v>
      </c>
      <c r="I300" t="s">
        <v>10</v>
      </c>
      <c r="J300" t="b">
        <v>0</v>
      </c>
      <c r="K300" t="s">
        <v>11</v>
      </c>
      <c r="L300">
        <f t="shared" si="46"/>
        <v>-1.4510530743877363</v>
      </c>
      <c r="M300">
        <f t="shared" si="49"/>
        <v>-3.5935943385538942</v>
      </c>
      <c r="N300">
        <f t="shared" si="49"/>
        <v>-1.5620657820132293</v>
      </c>
      <c r="O300" t="str">
        <f t="shared" si="52"/>
        <v>buy</v>
      </c>
      <c r="P300">
        <f t="shared" si="50"/>
        <v>14</v>
      </c>
      <c r="Q300">
        <f>IF($O300="buy",$P300,"")</f>
        <v>14</v>
      </c>
      <c r="R300" t="str">
        <f>IF($O300="hold",$P300,"")</f>
        <v/>
      </c>
      <c r="S300" t="str">
        <f>IF($O300="sell",$P300,"")</f>
        <v/>
      </c>
      <c r="T300">
        <f t="shared" ca="1" si="51"/>
        <v>0.96543806852459568</v>
      </c>
      <c r="U300" t="str">
        <f ca="1">IF(T300&lt;VLOOKUP(P300,$Y$2:$AE$82,5),"buy",IF(T300&lt;VLOOKUP(P300,$Y$2:$AE$82,5)+VLOOKUP(P300,$Y$2:$AE$82,6),"hold","sell"))</f>
        <v>buy</v>
      </c>
      <c r="V300" s="2">
        <f t="shared" ca="1" si="47"/>
        <v>249.94626155376594</v>
      </c>
      <c r="W300" s="1">
        <f t="shared" ca="1" si="48"/>
        <v>0</v>
      </c>
    </row>
    <row r="301" spans="1:23" x14ac:dyDescent="0.25">
      <c r="A301">
        <v>299</v>
      </c>
      <c r="B301" s="8" t="s">
        <v>310</v>
      </c>
      <c r="C301" s="8" t="str">
        <f t="shared" si="44"/>
        <v>2021-04-13 23:25:00</v>
      </c>
      <c r="D301">
        <v>0.35043800000000003</v>
      </c>
      <c r="E301">
        <f t="shared" ca="1" si="45"/>
        <v>9.0583999999999998E-2</v>
      </c>
      <c r="F301">
        <v>9.3028E-2</v>
      </c>
      <c r="G301">
        <v>9.0060000000000001E-2</v>
      </c>
      <c r="H301">
        <v>0</v>
      </c>
      <c r="I301" t="s">
        <v>10</v>
      </c>
      <c r="J301" t="b">
        <v>0</v>
      </c>
      <c r="K301" t="s">
        <v>11</v>
      </c>
      <c r="L301">
        <f t="shared" si="46"/>
        <v>2.8772222157020853</v>
      </c>
      <c r="M301">
        <f t="shared" si="49"/>
        <v>4.328275290089822</v>
      </c>
      <c r="N301">
        <f t="shared" si="49"/>
        <v>7.9218696286437158</v>
      </c>
      <c r="O301" t="str">
        <f t="shared" si="52"/>
        <v>sell</v>
      </c>
      <c r="P301">
        <f t="shared" si="50"/>
        <v>14</v>
      </c>
      <c r="Q301" t="str">
        <f>IF($O301="buy",$P301,"")</f>
        <v/>
      </c>
      <c r="R301" t="str">
        <f>IF($O301="hold",$P301,"")</f>
        <v/>
      </c>
      <c r="S301">
        <f>IF($O301="sell",$P301,"")</f>
        <v>14</v>
      </c>
      <c r="T301">
        <f t="shared" ca="1" si="51"/>
        <v>2.3621628347548662E-2</v>
      </c>
      <c r="U301" t="str">
        <f ca="1">IF(T301&lt;VLOOKUP(P301,$Y$2:$AE$82,5),"buy",IF(T301&lt;VLOOKUP(P301,$Y$2:$AE$82,5)+VLOOKUP(P301,$Y$2:$AE$82,6),"hold","sell"))</f>
        <v>buy</v>
      </c>
      <c r="V301" s="2">
        <f t="shared" ca="1" si="47"/>
        <v>249.94626155376594</v>
      </c>
      <c r="W301" s="1">
        <f t="shared" ca="1" si="48"/>
        <v>0</v>
      </c>
    </row>
    <row r="302" spans="1:23" x14ac:dyDescent="0.25">
      <c r="A302">
        <v>300</v>
      </c>
      <c r="B302" s="8" t="s">
        <v>311</v>
      </c>
      <c r="C302" s="8" t="str">
        <f t="shared" si="44"/>
        <v>2021-04-13 23:30:00</v>
      </c>
      <c r="D302">
        <v>0.34879700000000002</v>
      </c>
      <c r="E302">
        <f t="shared" ca="1" si="45"/>
        <v>9.2033000000000004E-2</v>
      </c>
      <c r="F302">
        <v>9.3885999999999997E-2</v>
      </c>
      <c r="G302">
        <v>9.0698000000000001E-2</v>
      </c>
      <c r="H302">
        <v>0</v>
      </c>
      <c r="I302" t="s">
        <v>10</v>
      </c>
      <c r="J302" t="b">
        <v>0</v>
      </c>
      <c r="K302" t="s">
        <v>11</v>
      </c>
      <c r="L302">
        <f t="shared" si="46"/>
        <v>-1.3549657836510967</v>
      </c>
      <c r="M302">
        <f t="shared" si="49"/>
        <v>-4.2321879993531821</v>
      </c>
      <c r="N302">
        <f t="shared" si="49"/>
        <v>-8.5604632894430033</v>
      </c>
      <c r="O302" t="str">
        <f t="shared" si="52"/>
        <v>buy</v>
      </c>
      <c r="P302">
        <f t="shared" si="50"/>
        <v>14</v>
      </c>
      <c r="Q302">
        <f>IF($O302="buy",$P302,"")</f>
        <v>14</v>
      </c>
      <c r="R302" t="str">
        <f>IF($O302="hold",$P302,"")</f>
        <v/>
      </c>
      <c r="S302" t="str">
        <f>IF($O302="sell",$P302,"")</f>
        <v/>
      </c>
      <c r="T302">
        <f t="shared" ca="1" si="51"/>
        <v>0.58156257076905959</v>
      </c>
      <c r="U302" t="str">
        <f ca="1">IF(T302&lt;VLOOKUP(P302,$Y$2:$AE$82,5),"buy",IF(T302&lt;VLOOKUP(P302,$Y$2:$AE$82,5)+VLOOKUP(P302,$Y$2:$AE$82,6),"hold","sell"))</f>
        <v>buy</v>
      </c>
      <c r="V302" s="2">
        <f t="shared" ca="1" si="47"/>
        <v>249.94626155376594</v>
      </c>
      <c r="W302" s="1">
        <f t="shared" ca="1" si="48"/>
        <v>0</v>
      </c>
    </row>
    <row r="303" spans="1:23" x14ac:dyDescent="0.25">
      <c r="A303">
        <v>301</v>
      </c>
      <c r="B303" s="8" t="s">
        <v>312</v>
      </c>
      <c r="C303" s="8" t="str">
        <f t="shared" si="44"/>
        <v>2021-04-13 23:35:00</v>
      </c>
      <c r="D303">
        <v>0.34989599999999998</v>
      </c>
      <c r="E303">
        <f t="shared" ca="1" si="45"/>
        <v>9.3243000000000006E-2</v>
      </c>
      <c r="F303">
        <v>9.3867999999999993E-2</v>
      </c>
      <c r="G303">
        <v>9.1591000000000006E-2</v>
      </c>
      <c r="H303">
        <v>0</v>
      </c>
      <c r="I303" t="s">
        <v>10</v>
      </c>
      <c r="J303" t="b">
        <v>0</v>
      </c>
      <c r="K303" t="s">
        <v>11</v>
      </c>
      <c r="L303">
        <f t="shared" si="46"/>
        <v>0.90458879104511147</v>
      </c>
      <c r="M303">
        <f t="shared" si="49"/>
        <v>2.259554574696208</v>
      </c>
      <c r="N303">
        <f t="shared" si="49"/>
        <v>6.4917425740493897</v>
      </c>
      <c r="O303" t="str">
        <f t="shared" si="52"/>
        <v>sell</v>
      </c>
      <c r="P303">
        <f t="shared" si="50"/>
        <v>14</v>
      </c>
      <c r="Q303" t="str">
        <f>IF($O303="buy",$P303,"")</f>
        <v/>
      </c>
      <c r="R303" t="str">
        <f>IF($O303="hold",$P303,"")</f>
        <v/>
      </c>
      <c r="S303">
        <f>IF($O303="sell",$P303,"")</f>
        <v>14</v>
      </c>
      <c r="T303">
        <f t="shared" ca="1" si="51"/>
        <v>0.77397606154621512</v>
      </c>
      <c r="U303" t="str">
        <f ca="1">IF(T303&lt;VLOOKUP(P303,$Y$2:$AE$82,5),"buy",IF(T303&lt;VLOOKUP(P303,$Y$2:$AE$82,5)+VLOOKUP(P303,$Y$2:$AE$82,6),"hold","sell"))</f>
        <v>buy</v>
      </c>
      <c r="V303" s="2">
        <f t="shared" ca="1" si="47"/>
        <v>249.94626155376594</v>
      </c>
      <c r="W303" s="1">
        <f t="shared" ca="1" si="48"/>
        <v>0</v>
      </c>
    </row>
    <row r="304" spans="1:23" x14ac:dyDescent="0.25">
      <c r="A304">
        <v>302</v>
      </c>
      <c r="B304" s="8" t="s">
        <v>313</v>
      </c>
      <c r="C304" s="8" t="str">
        <f t="shared" si="44"/>
        <v>2021-04-13 23:40:00</v>
      </c>
      <c r="D304">
        <v>0.34510200000000002</v>
      </c>
      <c r="E304">
        <f t="shared" ca="1" si="45"/>
        <v>9.2645000000000005E-2</v>
      </c>
      <c r="F304">
        <v>9.3823000000000004E-2</v>
      </c>
      <c r="G304">
        <v>9.1480000000000006E-2</v>
      </c>
      <c r="H304">
        <v>0</v>
      </c>
      <c r="I304" t="s">
        <v>10</v>
      </c>
      <c r="J304" t="b">
        <v>0</v>
      </c>
      <c r="K304" t="s">
        <v>11</v>
      </c>
      <c r="L304">
        <f t="shared" si="46"/>
        <v>-4.0007649949459605</v>
      </c>
      <c r="M304">
        <f t="shared" si="49"/>
        <v>-4.9053537859910721</v>
      </c>
      <c r="N304">
        <f t="shared" si="49"/>
        <v>-7.1649083606872797</v>
      </c>
      <c r="O304" t="str">
        <f t="shared" si="52"/>
        <v>hold</v>
      </c>
      <c r="P304">
        <f t="shared" si="50"/>
        <v>14</v>
      </c>
      <c r="Q304" t="str">
        <f>IF($O304="buy",$P304,"")</f>
        <v/>
      </c>
      <c r="R304">
        <f>IF($O304="hold",$P304,"")</f>
        <v>14</v>
      </c>
      <c r="S304" t="str">
        <f>IF($O304="sell",$P304,"")</f>
        <v/>
      </c>
      <c r="T304">
        <f t="shared" ca="1" si="51"/>
        <v>0.6164149907816624</v>
      </c>
      <c r="U304" t="str">
        <f ca="1">IF(T304&lt;VLOOKUP(P304,$Y$2:$AE$82,5),"buy",IF(T304&lt;VLOOKUP(P304,$Y$2:$AE$82,5)+VLOOKUP(P304,$Y$2:$AE$82,6),"hold","sell"))</f>
        <v>buy</v>
      </c>
      <c r="V304" s="2">
        <f t="shared" ca="1" si="47"/>
        <v>249.94626155376594</v>
      </c>
      <c r="W304" s="1">
        <f t="shared" ca="1" si="48"/>
        <v>0</v>
      </c>
    </row>
    <row r="305" spans="1:23" x14ac:dyDescent="0.25">
      <c r="A305">
        <v>303</v>
      </c>
      <c r="B305" s="8" t="s">
        <v>314</v>
      </c>
      <c r="C305" s="8" t="str">
        <f t="shared" si="44"/>
        <v>2021-04-13 23:45:00</v>
      </c>
      <c r="D305">
        <v>0.34281600000000001</v>
      </c>
      <c r="E305">
        <f t="shared" ca="1" si="45"/>
        <v>9.3012999999999998E-2</v>
      </c>
      <c r="F305">
        <v>9.5694000000000001E-2</v>
      </c>
      <c r="G305">
        <v>9.1664999999999996E-2</v>
      </c>
      <c r="H305">
        <v>0</v>
      </c>
      <c r="I305" t="s">
        <v>10</v>
      </c>
      <c r="J305" t="b">
        <v>0</v>
      </c>
      <c r="K305" t="s">
        <v>11</v>
      </c>
      <c r="L305">
        <f t="shared" si="46"/>
        <v>-1.9204704542190612</v>
      </c>
      <c r="M305">
        <f t="shared" si="49"/>
        <v>2.0802945407268991</v>
      </c>
      <c r="N305">
        <f t="shared" si="49"/>
        <v>6.9856483267179712</v>
      </c>
      <c r="O305" t="str">
        <f t="shared" si="52"/>
        <v>buy</v>
      </c>
      <c r="P305">
        <f t="shared" si="50"/>
        <v>14</v>
      </c>
      <c r="Q305">
        <f>IF($O305="buy",$P305,"")</f>
        <v>14</v>
      </c>
      <c r="R305" t="str">
        <f>IF($O305="hold",$P305,"")</f>
        <v/>
      </c>
      <c r="S305" t="str">
        <f>IF($O305="sell",$P305,"")</f>
        <v/>
      </c>
      <c r="T305">
        <f t="shared" ca="1" si="51"/>
        <v>0.41261661864181332</v>
      </c>
      <c r="U305" t="str">
        <f ca="1">IF(T305&lt;VLOOKUP(P305,$Y$2:$AE$82,5),"buy",IF(T305&lt;VLOOKUP(P305,$Y$2:$AE$82,5)+VLOOKUP(P305,$Y$2:$AE$82,6),"hold","sell"))</f>
        <v>buy</v>
      </c>
      <c r="V305" s="2">
        <f t="shared" ca="1" si="47"/>
        <v>249.94626155376594</v>
      </c>
      <c r="W305" s="1">
        <f t="shared" ca="1" si="48"/>
        <v>0</v>
      </c>
    </row>
    <row r="306" spans="1:23" x14ac:dyDescent="0.25">
      <c r="A306">
        <v>304</v>
      </c>
      <c r="B306" s="8" t="s">
        <v>315</v>
      </c>
      <c r="C306" s="8" t="str">
        <f t="shared" si="44"/>
        <v>2021-04-13 23:50:00</v>
      </c>
      <c r="D306">
        <v>0.34410000000000002</v>
      </c>
      <c r="E306">
        <f t="shared" ca="1" si="45"/>
        <v>9.4319E-2</v>
      </c>
      <c r="F306">
        <v>9.5949000000000007E-2</v>
      </c>
      <c r="G306">
        <v>9.3241000000000004E-2</v>
      </c>
      <c r="H306">
        <v>0</v>
      </c>
      <c r="I306" t="s">
        <v>10</v>
      </c>
      <c r="J306" t="b">
        <v>0</v>
      </c>
      <c r="K306" t="s">
        <v>11</v>
      </c>
      <c r="L306">
        <f t="shared" si="46"/>
        <v>1.0746643427619811</v>
      </c>
      <c r="M306">
        <f t="shared" si="49"/>
        <v>2.9951347969810422</v>
      </c>
      <c r="N306">
        <f t="shared" si="49"/>
        <v>0.91484025625414311</v>
      </c>
      <c r="O306" t="str">
        <f t="shared" si="52"/>
        <v>sell</v>
      </c>
      <c r="P306">
        <f t="shared" si="50"/>
        <v>14</v>
      </c>
      <c r="Q306" t="str">
        <f>IF($O306="buy",$P306,"")</f>
        <v/>
      </c>
      <c r="R306" t="str">
        <f>IF($O306="hold",$P306,"")</f>
        <v/>
      </c>
      <c r="S306">
        <f>IF($O306="sell",$P306,"")</f>
        <v>14</v>
      </c>
      <c r="T306">
        <f t="shared" ca="1" si="51"/>
        <v>0.1677069467666793</v>
      </c>
      <c r="U306" t="str">
        <f ca="1">IF(T306&lt;VLOOKUP(P306,$Y$2:$AE$82,5),"buy",IF(T306&lt;VLOOKUP(P306,$Y$2:$AE$82,5)+VLOOKUP(P306,$Y$2:$AE$82,6),"hold","sell"))</f>
        <v>buy</v>
      </c>
      <c r="V306" s="2">
        <f t="shared" ca="1" si="47"/>
        <v>249.94626155376594</v>
      </c>
      <c r="W306" s="1">
        <f t="shared" ca="1" si="48"/>
        <v>0</v>
      </c>
    </row>
    <row r="307" spans="1:23" x14ac:dyDescent="0.25">
      <c r="A307">
        <v>305</v>
      </c>
      <c r="B307" s="8" t="s">
        <v>316</v>
      </c>
      <c r="C307" s="8" t="str">
        <f t="shared" si="44"/>
        <v>2021-04-13 23:55:00</v>
      </c>
      <c r="D307">
        <v>0.334615</v>
      </c>
      <c r="E307">
        <f t="shared" ca="1" si="45"/>
        <v>9.4024999999999997E-2</v>
      </c>
      <c r="F307">
        <v>9.5701999999999995E-2</v>
      </c>
      <c r="G307">
        <v>9.2610999999999999E-2</v>
      </c>
      <c r="H307">
        <v>0</v>
      </c>
      <c r="I307" t="s">
        <v>10</v>
      </c>
      <c r="J307" t="b">
        <v>0</v>
      </c>
      <c r="K307" t="s">
        <v>11</v>
      </c>
      <c r="L307">
        <f t="shared" si="46"/>
        <v>-8.163650753313247</v>
      </c>
      <c r="M307">
        <f t="shared" si="49"/>
        <v>-9.2383150960752278</v>
      </c>
      <c r="N307">
        <f t="shared" si="49"/>
        <v>-12.233449893056271</v>
      </c>
      <c r="O307" t="str">
        <f t="shared" si="52"/>
        <v>buy</v>
      </c>
      <c r="P307">
        <f t="shared" si="50"/>
        <v>14</v>
      </c>
      <c r="Q307">
        <f>IF($O307="buy",$P307,"")</f>
        <v>14</v>
      </c>
      <c r="R307" t="str">
        <f>IF($O307="hold",$P307,"")</f>
        <v/>
      </c>
      <c r="S307" t="str">
        <f>IF($O307="sell",$P307,"")</f>
        <v/>
      </c>
      <c r="T307">
        <f t="shared" ca="1" si="51"/>
        <v>0.95070845560945838</v>
      </c>
      <c r="U307" t="str">
        <f ca="1">IF(T307&lt;VLOOKUP(P307,$Y$2:$AE$82,5),"buy",IF(T307&lt;VLOOKUP(P307,$Y$2:$AE$82,5)+VLOOKUP(P307,$Y$2:$AE$82,6),"hold","sell"))</f>
        <v>buy</v>
      </c>
      <c r="V307" s="2">
        <f t="shared" ca="1" si="47"/>
        <v>249.94626155376594</v>
      </c>
      <c r="W307" s="1">
        <f t="shared" ca="1" si="48"/>
        <v>0</v>
      </c>
    </row>
    <row r="308" spans="1:23" x14ac:dyDescent="0.25">
      <c r="A308">
        <v>306</v>
      </c>
      <c r="B308" s="8" t="s">
        <v>317</v>
      </c>
      <c r="C308" s="8" t="str">
        <f t="shared" si="44"/>
        <v>2021-04-14 00:00:00</v>
      </c>
      <c r="D308">
        <v>0.339202</v>
      </c>
      <c r="E308">
        <f t="shared" ca="1" si="45"/>
        <v>9.4073000000000004E-2</v>
      </c>
      <c r="F308">
        <v>9.6353999999999995E-2</v>
      </c>
      <c r="G308">
        <v>9.2524999999999996E-2</v>
      </c>
      <c r="H308">
        <v>0</v>
      </c>
      <c r="I308" t="s">
        <v>10</v>
      </c>
      <c r="J308" t="b">
        <v>0</v>
      </c>
      <c r="K308" t="s">
        <v>11</v>
      </c>
      <c r="L308">
        <f t="shared" si="46"/>
        <v>3.8945996816950705</v>
      </c>
      <c r="M308">
        <f t="shared" si="49"/>
        <v>12.058250435008318</v>
      </c>
      <c r="N308">
        <f t="shared" si="49"/>
        <v>21.296565531083544</v>
      </c>
      <c r="O308" t="str">
        <f t="shared" si="52"/>
        <v>hold</v>
      </c>
      <c r="P308">
        <f t="shared" si="50"/>
        <v>14</v>
      </c>
      <c r="Q308" t="str">
        <f>IF($O308="buy",$P308,"")</f>
        <v/>
      </c>
      <c r="R308">
        <f>IF($O308="hold",$P308,"")</f>
        <v>14</v>
      </c>
      <c r="S308" t="str">
        <f>IF($O308="sell",$P308,"")</f>
        <v/>
      </c>
      <c r="T308">
        <f t="shared" ca="1" si="51"/>
        <v>0.61211980013293044</v>
      </c>
      <c r="U308" t="str">
        <f ca="1">IF(T308&lt;VLOOKUP(P308,$Y$2:$AE$82,5),"buy",IF(T308&lt;VLOOKUP(P308,$Y$2:$AE$82,5)+VLOOKUP(P308,$Y$2:$AE$82,6),"hold","sell"))</f>
        <v>buy</v>
      </c>
      <c r="V308" s="2">
        <f t="shared" ca="1" si="47"/>
        <v>249.94626155376594</v>
      </c>
      <c r="W308" s="1">
        <f t="shared" ca="1" si="48"/>
        <v>0</v>
      </c>
    </row>
    <row r="309" spans="1:23" x14ac:dyDescent="0.25">
      <c r="A309">
        <v>307</v>
      </c>
      <c r="B309" s="8" t="s">
        <v>318</v>
      </c>
      <c r="C309" s="8" t="str">
        <f t="shared" si="44"/>
        <v>2021-04-14 00:05:00</v>
      </c>
      <c r="D309">
        <v>0.34667799999999999</v>
      </c>
      <c r="E309">
        <f t="shared" ca="1" si="45"/>
        <v>9.4254000000000004E-2</v>
      </c>
      <c r="F309">
        <v>9.4870999999999997E-2</v>
      </c>
      <c r="G309">
        <v>9.2710000000000001E-2</v>
      </c>
      <c r="H309">
        <v>0</v>
      </c>
      <c r="I309" t="s">
        <v>10</v>
      </c>
      <c r="J309" t="b">
        <v>0</v>
      </c>
      <c r="K309" t="s">
        <v>11</v>
      </c>
      <c r="L309">
        <f t="shared" si="46"/>
        <v>6.2106277352621584</v>
      </c>
      <c r="M309">
        <f t="shared" si="49"/>
        <v>2.3160280535670879</v>
      </c>
      <c r="N309">
        <f t="shared" si="49"/>
        <v>-9.7422223814412305</v>
      </c>
      <c r="O309" t="str">
        <f t="shared" si="52"/>
        <v>hold</v>
      </c>
      <c r="P309">
        <f t="shared" si="50"/>
        <v>14</v>
      </c>
      <c r="Q309" t="str">
        <f>IF($O309="buy",$P309,"")</f>
        <v/>
      </c>
      <c r="R309">
        <f>IF($O309="hold",$P309,"")</f>
        <v>14</v>
      </c>
      <c r="S309" t="str">
        <f>IF($O309="sell",$P309,"")</f>
        <v/>
      </c>
      <c r="T309">
        <f t="shared" ca="1" si="51"/>
        <v>0.86237067999494454</v>
      </c>
      <c r="U309" t="str">
        <f ca="1">IF(T309&lt;VLOOKUP(P309,$Y$2:$AE$82,5),"buy",IF(T309&lt;VLOOKUP(P309,$Y$2:$AE$82,5)+VLOOKUP(P309,$Y$2:$AE$82,6),"hold","sell"))</f>
        <v>buy</v>
      </c>
      <c r="V309" s="2">
        <f t="shared" ca="1" si="47"/>
        <v>249.94626155376594</v>
      </c>
      <c r="W309" s="1">
        <f t="shared" ca="1" si="48"/>
        <v>0</v>
      </c>
    </row>
    <row r="310" spans="1:23" x14ac:dyDescent="0.25">
      <c r="A310">
        <v>308</v>
      </c>
      <c r="B310" s="8" t="s">
        <v>319</v>
      </c>
      <c r="C310" s="8" t="str">
        <f t="shared" si="44"/>
        <v>2021-04-14 00:10:00</v>
      </c>
      <c r="D310">
        <v>0.34748499999999999</v>
      </c>
      <c r="E310">
        <f t="shared" ca="1" si="45"/>
        <v>9.3867000000000006E-2</v>
      </c>
      <c r="F310">
        <v>9.5571000000000003E-2</v>
      </c>
      <c r="G310">
        <v>9.2838000000000004E-2</v>
      </c>
      <c r="H310">
        <v>0</v>
      </c>
      <c r="I310" t="s">
        <v>10</v>
      </c>
      <c r="J310" t="b">
        <v>0</v>
      </c>
      <c r="K310" t="s">
        <v>11</v>
      </c>
      <c r="L310">
        <f t="shared" si="46"/>
        <v>0.66885189210881846</v>
      </c>
      <c r="M310">
        <f t="shared" si="49"/>
        <v>-5.5417758431533404</v>
      </c>
      <c r="N310">
        <f t="shared" si="49"/>
        <v>-7.8578038967204282</v>
      </c>
      <c r="O310" t="str">
        <f t="shared" si="52"/>
        <v>sell</v>
      </c>
      <c r="P310">
        <f t="shared" si="50"/>
        <v>14</v>
      </c>
      <c r="Q310" t="str">
        <f>IF($O310="buy",$P310,"")</f>
        <v/>
      </c>
      <c r="R310" t="str">
        <f>IF($O310="hold",$P310,"")</f>
        <v/>
      </c>
      <c r="S310">
        <f>IF($O310="sell",$P310,"")</f>
        <v>14</v>
      </c>
      <c r="T310">
        <f t="shared" ca="1" si="51"/>
        <v>0.55124932631722201</v>
      </c>
      <c r="U310" t="str">
        <f ca="1">IF(T310&lt;VLOOKUP(P310,$Y$2:$AE$82,5),"buy",IF(T310&lt;VLOOKUP(P310,$Y$2:$AE$82,5)+VLOOKUP(P310,$Y$2:$AE$82,6),"hold","sell"))</f>
        <v>buy</v>
      </c>
      <c r="V310" s="2">
        <f t="shared" ca="1" si="47"/>
        <v>249.94626155376594</v>
      </c>
      <c r="W310" s="1">
        <f t="shared" ca="1" si="48"/>
        <v>0</v>
      </c>
    </row>
    <row r="311" spans="1:23" x14ac:dyDescent="0.25">
      <c r="A311">
        <v>309</v>
      </c>
      <c r="B311" s="8" t="s">
        <v>320</v>
      </c>
      <c r="C311" s="8" t="str">
        <f t="shared" si="44"/>
        <v>2021-04-14 00:15:00</v>
      </c>
      <c r="D311">
        <v>0.34489500000000001</v>
      </c>
      <c r="E311">
        <f t="shared" ca="1" si="45"/>
        <v>9.3981999999999996E-2</v>
      </c>
      <c r="F311">
        <v>9.5035999999999995E-2</v>
      </c>
      <c r="G311">
        <v>9.2092999999999994E-2</v>
      </c>
      <c r="H311">
        <v>0</v>
      </c>
      <c r="I311" t="s">
        <v>10</v>
      </c>
      <c r="J311" t="b">
        <v>0</v>
      </c>
      <c r="K311" t="s">
        <v>11</v>
      </c>
      <c r="L311">
        <f t="shared" si="46"/>
        <v>-2.1627451853308592</v>
      </c>
      <c r="M311">
        <f t="shared" si="49"/>
        <v>-2.8315970774396777</v>
      </c>
      <c r="N311">
        <f t="shared" si="49"/>
        <v>2.7101787657136627</v>
      </c>
      <c r="O311" t="str">
        <f t="shared" si="52"/>
        <v>buy</v>
      </c>
      <c r="P311">
        <f t="shared" si="50"/>
        <v>14</v>
      </c>
      <c r="Q311">
        <f>IF($O311="buy",$P311,"")</f>
        <v>14</v>
      </c>
      <c r="R311" t="str">
        <f>IF($O311="hold",$P311,"")</f>
        <v/>
      </c>
      <c r="S311" t="str">
        <f>IF($O311="sell",$P311,"")</f>
        <v/>
      </c>
      <c r="T311">
        <f t="shared" ca="1" si="51"/>
        <v>0.42087039700805462</v>
      </c>
      <c r="U311" t="str">
        <f ca="1">IF(T311&lt;VLOOKUP(P311,$Y$2:$AE$82,5),"buy",IF(T311&lt;VLOOKUP(P311,$Y$2:$AE$82,5)+VLOOKUP(P311,$Y$2:$AE$82,6),"hold","sell"))</f>
        <v>buy</v>
      </c>
      <c r="V311" s="2">
        <f t="shared" ca="1" si="47"/>
        <v>249.94626155376594</v>
      </c>
      <c r="W311" s="1">
        <f t="shared" ca="1" si="48"/>
        <v>0</v>
      </c>
    </row>
    <row r="312" spans="1:23" x14ac:dyDescent="0.25">
      <c r="A312">
        <v>310</v>
      </c>
      <c r="B312" s="8" t="s">
        <v>321</v>
      </c>
      <c r="C312" s="8" t="str">
        <f t="shared" si="44"/>
        <v>2021-04-14 00:20:00</v>
      </c>
      <c r="D312">
        <v>0.34910400000000003</v>
      </c>
      <c r="E312">
        <f t="shared" ca="1" si="45"/>
        <v>9.3574000000000004E-2</v>
      </c>
      <c r="F312">
        <v>9.5315999999999998E-2</v>
      </c>
      <c r="G312">
        <v>9.1990000000000002E-2</v>
      </c>
      <c r="H312">
        <v>0</v>
      </c>
      <c r="I312" t="s">
        <v>10</v>
      </c>
      <c r="J312" t="b">
        <v>0</v>
      </c>
      <c r="K312" t="s">
        <v>11</v>
      </c>
      <c r="L312">
        <f t="shared" si="46"/>
        <v>3.4722947849031462</v>
      </c>
      <c r="M312">
        <f t="shared" si="49"/>
        <v>5.6350399702340059</v>
      </c>
      <c r="N312">
        <f t="shared" si="49"/>
        <v>8.4666370476736841</v>
      </c>
      <c r="O312" t="str">
        <f t="shared" si="52"/>
        <v>sell</v>
      </c>
      <c r="P312">
        <f t="shared" si="50"/>
        <v>14</v>
      </c>
      <c r="Q312" t="str">
        <f>IF($O312="buy",$P312,"")</f>
        <v/>
      </c>
      <c r="R312" t="str">
        <f>IF($O312="hold",$P312,"")</f>
        <v/>
      </c>
      <c r="S312">
        <f>IF($O312="sell",$P312,"")</f>
        <v>14</v>
      </c>
      <c r="T312">
        <f t="shared" ca="1" si="51"/>
        <v>0.59105885134436076</v>
      </c>
      <c r="U312" t="str">
        <f ca="1">IF(T312&lt;VLOOKUP(P312,$Y$2:$AE$82,5),"buy",IF(T312&lt;VLOOKUP(P312,$Y$2:$AE$82,5)+VLOOKUP(P312,$Y$2:$AE$82,6),"hold","sell"))</f>
        <v>buy</v>
      </c>
      <c r="V312" s="2">
        <f t="shared" ca="1" si="47"/>
        <v>249.94626155376594</v>
      </c>
      <c r="W312" s="1">
        <f t="shared" ca="1" si="48"/>
        <v>0</v>
      </c>
    </row>
    <row r="313" spans="1:23" x14ac:dyDescent="0.25">
      <c r="A313">
        <v>311</v>
      </c>
      <c r="B313" s="8" t="s">
        <v>322</v>
      </c>
      <c r="C313" s="8" t="str">
        <f t="shared" si="44"/>
        <v>2021-04-14 00:25:00</v>
      </c>
      <c r="D313">
        <v>0.33893099999999998</v>
      </c>
      <c r="E313">
        <f t="shared" ca="1" si="45"/>
        <v>9.4456999999999999E-2</v>
      </c>
      <c r="F313">
        <v>9.7917000000000004E-2</v>
      </c>
      <c r="G313">
        <v>9.2910999999999994E-2</v>
      </c>
      <c r="H313">
        <v>0</v>
      </c>
      <c r="I313" t="s">
        <v>10</v>
      </c>
      <c r="J313" t="b">
        <v>0</v>
      </c>
      <c r="K313" t="s">
        <v>11</v>
      </c>
      <c r="L313">
        <f t="shared" si="46"/>
        <v>-8.6443081415645775</v>
      </c>
      <c r="M313">
        <f t="shared" si="49"/>
        <v>-12.116602926467724</v>
      </c>
      <c r="N313">
        <f t="shared" si="49"/>
        <v>-17.751642896701732</v>
      </c>
      <c r="O313" t="str">
        <f t="shared" si="52"/>
        <v>hold</v>
      </c>
      <c r="P313">
        <f t="shared" si="50"/>
        <v>14</v>
      </c>
      <c r="Q313" t="str">
        <f>IF($O313="buy",$P313,"")</f>
        <v/>
      </c>
      <c r="R313">
        <f>IF($O313="hold",$P313,"")</f>
        <v>14</v>
      </c>
      <c r="S313" t="str">
        <f>IF($O313="sell",$P313,"")</f>
        <v/>
      </c>
      <c r="T313">
        <f t="shared" ca="1" si="51"/>
        <v>0.79339243556660732</v>
      </c>
      <c r="U313" t="str">
        <f ca="1">IF(T313&lt;VLOOKUP(P313,$Y$2:$AE$82,5),"buy",IF(T313&lt;VLOOKUP(P313,$Y$2:$AE$82,5)+VLOOKUP(P313,$Y$2:$AE$82,6),"hold","sell"))</f>
        <v>buy</v>
      </c>
      <c r="V313" s="2">
        <f t="shared" ca="1" si="47"/>
        <v>249.94626155376594</v>
      </c>
      <c r="W313" s="1">
        <f t="shared" ca="1" si="48"/>
        <v>0</v>
      </c>
    </row>
    <row r="314" spans="1:23" x14ac:dyDescent="0.25">
      <c r="A314">
        <v>312</v>
      </c>
      <c r="B314" s="8" t="s">
        <v>323</v>
      </c>
      <c r="C314" s="8" t="str">
        <f t="shared" si="44"/>
        <v>2021-04-14 00:30:00</v>
      </c>
      <c r="D314">
        <v>0.33601199999999998</v>
      </c>
      <c r="E314">
        <f t="shared" ca="1" si="45"/>
        <v>9.7041000000000002E-2</v>
      </c>
      <c r="F314">
        <v>0.10054200000000001</v>
      </c>
      <c r="G314">
        <v>9.5854999999999996E-2</v>
      </c>
      <c r="H314">
        <v>0</v>
      </c>
      <c r="I314" t="s">
        <v>10</v>
      </c>
      <c r="J314" t="b">
        <v>0</v>
      </c>
      <c r="K314" t="s">
        <v>11</v>
      </c>
      <c r="L314">
        <f t="shared" si="46"/>
        <v>-2.5019106431357523</v>
      </c>
      <c r="M314">
        <f t="shared" si="49"/>
        <v>6.1423974984288252</v>
      </c>
      <c r="N314">
        <f t="shared" si="49"/>
        <v>18.259000424896549</v>
      </c>
      <c r="O314" t="str">
        <f t="shared" si="52"/>
        <v>hold</v>
      </c>
      <c r="P314">
        <f t="shared" si="50"/>
        <v>14</v>
      </c>
      <c r="Q314" t="str">
        <f>IF($O314="buy",$P314,"")</f>
        <v/>
      </c>
      <c r="R314">
        <f>IF($O314="hold",$P314,"")</f>
        <v>14</v>
      </c>
      <c r="S314" t="str">
        <f>IF($O314="sell",$P314,"")</f>
        <v/>
      </c>
      <c r="T314">
        <f t="shared" ca="1" si="51"/>
        <v>0.29997501333259347</v>
      </c>
      <c r="U314" t="str">
        <f ca="1">IF(T314&lt;VLOOKUP(P314,$Y$2:$AE$82,5),"buy",IF(T314&lt;VLOOKUP(P314,$Y$2:$AE$82,5)+VLOOKUP(P314,$Y$2:$AE$82,6),"hold","sell"))</f>
        <v>buy</v>
      </c>
      <c r="V314" s="2">
        <f t="shared" ca="1" si="47"/>
        <v>249.94626155376594</v>
      </c>
      <c r="W314" s="1">
        <f t="shared" ca="1" si="48"/>
        <v>0</v>
      </c>
    </row>
    <row r="315" spans="1:23" x14ac:dyDescent="0.25">
      <c r="A315">
        <v>313</v>
      </c>
      <c r="B315" s="8" t="s">
        <v>324</v>
      </c>
      <c r="C315" s="8" t="str">
        <f t="shared" si="44"/>
        <v>2021-04-14 00:35:00</v>
      </c>
      <c r="D315">
        <v>0.33204</v>
      </c>
      <c r="E315">
        <f t="shared" ca="1" si="45"/>
        <v>9.9115999999999996E-2</v>
      </c>
      <c r="F315">
        <v>0.10048899999999999</v>
      </c>
      <c r="G315">
        <v>9.5660999999999996E-2</v>
      </c>
      <c r="H315">
        <v>0</v>
      </c>
      <c r="I315" t="s">
        <v>10</v>
      </c>
      <c r="J315" t="b">
        <v>0</v>
      </c>
      <c r="K315" t="s">
        <v>11</v>
      </c>
      <c r="L315">
        <f t="shared" si="46"/>
        <v>-3.4451752832952844</v>
      </c>
      <c r="M315">
        <f t="shared" si="49"/>
        <v>-0.94326464015953215</v>
      </c>
      <c r="N315">
        <f t="shared" si="49"/>
        <v>-7.0856621385883578</v>
      </c>
      <c r="O315" t="str">
        <f t="shared" si="52"/>
        <v>buy</v>
      </c>
      <c r="P315">
        <f t="shared" si="50"/>
        <v>14</v>
      </c>
      <c r="Q315">
        <f>IF($O315="buy",$P315,"")</f>
        <v>14</v>
      </c>
      <c r="R315" t="str">
        <f>IF($O315="hold",$P315,"")</f>
        <v/>
      </c>
      <c r="S315" t="str">
        <f>IF($O315="sell",$P315,"")</f>
        <v/>
      </c>
      <c r="T315">
        <f t="shared" ca="1" si="51"/>
        <v>0.41722134844551806</v>
      </c>
      <c r="U315" t="str">
        <f ca="1">IF(T315&lt;VLOOKUP(P315,$Y$2:$AE$82,5),"buy",IF(T315&lt;VLOOKUP(P315,$Y$2:$AE$82,5)+VLOOKUP(P315,$Y$2:$AE$82,6),"hold","sell"))</f>
        <v>buy</v>
      </c>
      <c r="V315" s="2">
        <f t="shared" ca="1" si="47"/>
        <v>249.94626155376594</v>
      </c>
      <c r="W315" s="1">
        <f t="shared" ca="1" si="48"/>
        <v>0</v>
      </c>
    </row>
    <row r="316" spans="1:23" x14ac:dyDescent="0.25">
      <c r="A316">
        <v>314</v>
      </c>
      <c r="B316" s="8" t="s">
        <v>325</v>
      </c>
      <c r="C316" s="8" t="str">
        <f t="shared" si="44"/>
        <v>2021-04-14 00:40:00</v>
      </c>
      <c r="D316">
        <v>0.333013</v>
      </c>
      <c r="E316">
        <f t="shared" ca="1" si="45"/>
        <v>9.7548999999999997E-2</v>
      </c>
      <c r="F316">
        <v>0.102289</v>
      </c>
      <c r="G316">
        <v>9.6364000000000005E-2</v>
      </c>
      <c r="H316">
        <v>0</v>
      </c>
      <c r="I316" t="s">
        <v>10</v>
      </c>
      <c r="J316" t="b">
        <v>0</v>
      </c>
      <c r="K316" t="s">
        <v>11</v>
      </c>
      <c r="L316">
        <f t="shared" si="46"/>
        <v>0.8414806619374523</v>
      </c>
      <c r="M316">
        <f t="shared" si="49"/>
        <v>4.2866559452327371</v>
      </c>
      <c r="N316">
        <f t="shared" si="49"/>
        <v>5.2299205853922697</v>
      </c>
      <c r="O316" t="str">
        <f t="shared" si="52"/>
        <v>sell</v>
      </c>
      <c r="P316">
        <f t="shared" si="50"/>
        <v>14</v>
      </c>
      <c r="Q316" t="str">
        <f>IF($O316="buy",$P316,"")</f>
        <v/>
      </c>
      <c r="R316" t="str">
        <f>IF($O316="hold",$P316,"")</f>
        <v/>
      </c>
      <c r="S316">
        <f>IF($O316="sell",$P316,"")</f>
        <v>14</v>
      </c>
      <c r="T316">
        <f t="shared" ca="1" si="51"/>
        <v>0.54441537329108858</v>
      </c>
      <c r="U316" t="str">
        <f ca="1">IF(T316&lt;VLOOKUP(P316,$Y$2:$AE$82,5),"buy",IF(T316&lt;VLOOKUP(P316,$Y$2:$AE$82,5)+VLOOKUP(P316,$Y$2:$AE$82,6),"hold","sell"))</f>
        <v>buy</v>
      </c>
      <c r="V316" s="2">
        <f t="shared" ca="1" si="47"/>
        <v>249.94626155376594</v>
      </c>
      <c r="W316" s="1">
        <f t="shared" ca="1" si="48"/>
        <v>0</v>
      </c>
    </row>
    <row r="317" spans="1:23" x14ac:dyDescent="0.25">
      <c r="A317">
        <v>315</v>
      </c>
      <c r="B317" s="8" t="s">
        <v>326</v>
      </c>
      <c r="C317" s="8" t="str">
        <f t="shared" si="44"/>
        <v>2021-04-14 00:45:00</v>
      </c>
      <c r="D317">
        <v>0.32980799999999999</v>
      </c>
      <c r="E317">
        <f t="shared" ca="1" si="45"/>
        <v>0.10023</v>
      </c>
      <c r="F317">
        <v>0.10199800000000001</v>
      </c>
      <c r="G317">
        <v>9.8650000000000002E-2</v>
      </c>
      <c r="H317">
        <v>0</v>
      </c>
      <c r="I317" t="s">
        <v>10</v>
      </c>
      <c r="J317" t="b">
        <v>0</v>
      </c>
      <c r="K317" t="s">
        <v>11</v>
      </c>
      <c r="L317">
        <f t="shared" si="46"/>
        <v>-2.7987192574457014</v>
      </c>
      <c r="M317">
        <f t="shared" si="49"/>
        <v>-3.6401999193831536</v>
      </c>
      <c r="N317">
        <f t="shared" si="49"/>
        <v>-7.9268558646158906</v>
      </c>
      <c r="O317" t="str">
        <f t="shared" si="52"/>
        <v>buy</v>
      </c>
      <c r="P317">
        <f t="shared" si="50"/>
        <v>14</v>
      </c>
      <c r="Q317">
        <f>IF($O317="buy",$P317,"")</f>
        <v>14</v>
      </c>
      <c r="R317" t="str">
        <f>IF($O317="hold",$P317,"")</f>
        <v/>
      </c>
      <c r="S317" t="str">
        <f>IF($O317="sell",$P317,"")</f>
        <v/>
      </c>
      <c r="T317">
        <f t="shared" ca="1" si="51"/>
        <v>0.24186440101946793</v>
      </c>
      <c r="U317" t="str">
        <f ca="1">IF(T317&lt;VLOOKUP(P317,$Y$2:$AE$82,5),"buy",IF(T317&lt;VLOOKUP(P317,$Y$2:$AE$82,5)+VLOOKUP(P317,$Y$2:$AE$82,6),"hold","sell"))</f>
        <v>buy</v>
      </c>
      <c r="V317" s="2">
        <f t="shared" ca="1" si="47"/>
        <v>249.94626155376594</v>
      </c>
      <c r="W317" s="1">
        <f t="shared" ca="1" si="48"/>
        <v>0</v>
      </c>
    </row>
    <row r="318" spans="1:23" x14ac:dyDescent="0.25">
      <c r="A318">
        <v>316</v>
      </c>
      <c r="B318" s="8" t="s">
        <v>327</v>
      </c>
      <c r="C318" s="8" t="str">
        <f t="shared" si="44"/>
        <v>2021-04-14 00:50:00</v>
      </c>
      <c r="D318">
        <v>0.32992899999999997</v>
      </c>
      <c r="E318">
        <f t="shared" ca="1" si="45"/>
        <v>0.100533</v>
      </c>
      <c r="F318">
        <v>0.116186</v>
      </c>
      <c r="G318">
        <v>9.9454000000000001E-2</v>
      </c>
      <c r="H318">
        <v>0</v>
      </c>
      <c r="I318" t="s">
        <v>10</v>
      </c>
      <c r="J318" t="b">
        <v>0</v>
      </c>
      <c r="K318" t="s">
        <v>11</v>
      </c>
      <c r="L318">
        <f t="shared" si="46"/>
        <v>0.10562272498764769</v>
      </c>
      <c r="M318">
        <f t="shared" si="49"/>
        <v>2.904341982433349</v>
      </c>
      <c r="N318">
        <f t="shared" si="49"/>
        <v>6.544541901816503</v>
      </c>
      <c r="O318" t="str">
        <f t="shared" si="52"/>
        <v>sell</v>
      </c>
      <c r="P318">
        <f t="shared" si="50"/>
        <v>14</v>
      </c>
      <c r="Q318" t="str">
        <f>IF($O318="buy",$P318,"")</f>
        <v/>
      </c>
      <c r="R318" t="str">
        <f>IF($O318="hold",$P318,"")</f>
        <v/>
      </c>
      <c r="S318">
        <f>IF($O318="sell",$P318,"")</f>
        <v>14</v>
      </c>
      <c r="T318">
        <f t="shared" ca="1" si="51"/>
        <v>8.0467791421107826E-2</v>
      </c>
      <c r="U318" t="str">
        <f ca="1">IF(T318&lt;VLOOKUP(P318,$Y$2:$AE$82,5),"buy",IF(T318&lt;VLOOKUP(P318,$Y$2:$AE$82,5)+VLOOKUP(P318,$Y$2:$AE$82,6),"hold","sell"))</f>
        <v>buy</v>
      </c>
      <c r="V318" s="2">
        <f t="shared" ca="1" si="47"/>
        <v>249.94626155376594</v>
      </c>
      <c r="W318" s="1">
        <f t="shared" ca="1" si="48"/>
        <v>0</v>
      </c>
    </row>
    <row r="319" spans="1:23" x14ac:dyDescent="0.25">
      <c r="A319">
        <v>317</v>
      </c>
      <c r="B319" s="8" t="s">
        <v>328</v>
      </c>
      <c r="C319" s="8" t="str">
        <f t="shared" si="44"/>
        <v>2021-04-14 00:55:00</v>
      </c>
      <c r="D319">
        <v>0.32992899999999997</v>
      </c>
      <c r="E319">
        <f t="shared" ca="1" si="45"/>
        <v>0.11082599999999999</v>
      </c>
      <c r="F319">
        <v>0.112887</v>
      </c>
      <c r="G319">
        <v>0.101285</v>
      </c>
      <c r="H319">
        <v>0</v>
      </c>
      <c r="I319" t="s">
        <v>10</v>
      </c>
      <c r="J319" t="b">
        <v>0</v>
      </c>
      <c r="K319" t="s">
        <v>11</v>
      </c>
      <c r="L319">
        <f t="shared" si="46"/>
        <v>0</v>
      </c>
      <c r="M319">
        <f t="shared" si="49"/>
        <v>-0.10562272498764769</v>
      </c>
      <c r="N319">
        <f t="shared" si="49"/>
        <v>-3.0099647074209965</v>
      </c>
      <c r="O319" t="str">
        <f t="shared" si="52"/>
        <v>sell</v>
      </c>
      <c r="P319">
        <f t="shared" si="50"/>
        <v>14</v>
      </c>
      <c r="Q319" t="str">
        <f>IF($O319="buy",$P319,"")</f>
        <v/>
      </c>
      <c r="R319" t="str">
        <f>IF($O319="hold",$P319,"")</f>
        <v/>
      </c>
      <c r="S319">
        <f>IF($O319="sell",$P319,"")</f>
        <v>14</v>
      </c>
      <c r="T319">
        <f t="shared" ca="1" si="51"/>
        <v>0.61072111486479708</v>
      </c>
      <c r="U319" t="str">
        <f ca="1">IF(T319&lt;VLOOKUP(P319,$Y$2:$AE$82,5),"buy",IF(T319&lt;VLOOKUP(P319,$Y$2:$AE$82,5)+VLOOKUP(P319,$Y$2:$AE$82,6),"hold","sell"))</f>
        <v>buy</v>
      </c>
      <c r="V319" s="2">
        <f t="shared" ca="1" si="47"/>
        <v>249.94626155376594</v>
      </c>
      <c r="W319" s="1">
        <f t="shared" ca="1" si="48"/>
        <v>0</v>
      </c>
    </row>
    <row r="320" spans="1:23" x14ac:dyDescent="0.25">
      <c r="A320">
        <v>318</v>
      </c>
      <c r="B320" s="8" t="s">
        <v>329</v>
      </c>
      <c r="C320" s="8" t="str">
        <f t="shared" si="44"/>
        <v>2021-04-14 01:00:00</v>
      </c>
      <c r="D320">
        <v>0.32775599999999999</v>
      </c>
      <c r="E320">
        <f t="shared" ca="1" si="45"/>
        <v>0.10684200000000001</v>
      </c>
      <c r="F320">
        <v>0.12311800000000001</v>
      </c>
      <c r="G320">
        <v>0.10496999999999999</v>
      </c>
      <c r="H320">
        <v>0</v>
      </c>
      <c r="I320" t="s">
        <v>10</v>
      </c>
      <c r="J320" t="b">
        <v>0</v>
      </c>
      <c r="K320" t="s">
        <v>11</v>
      </c>
      <c r="L320">
        <f t="shared" si="46"/>
        <v>-1.9094204242876969</v>
      </c>
      <c r="M320">
        <f t="shared" si="49"/>
        <v>-1.9094204242876969</v>
      </c>
      <c r="N320">
        <f t="shared" si="49"/>
        <v>-1.8037976993000493</v>
      </c>
      <c r="O320" t="str">
        <f t="shared" si="52"/>
        <v>hold</v>
      </c>
      <c r="P320">
        <f t="shared" si="50"/>
        <v>14</v>
      </c>
      <c r="Q320" t="str">
        <f>IF($O320="buy",$P320,"")</f>
        <v/>
      </c>
      <c r="R320">
        <f>IF($O320="hold",$P320,"")</f>
        <v>14</v>
      </c>
      <c r="S320" t="str">
        <f>IF($O320="sell",$P320,"")</f>
        <v/>
      </c>
      <c r="T320">
        <f t="shared" ca="1" si="51"/>
        <v>0.82114009279675859</v>
      </c>
      <c r="U320" t="str">
        <f ca="1">IF(T320&lt;VLOOKUP(P320,$Y$2:$AE$82,5),"buy",IF(T320&lt;VLOOKUP(P320,$Y$2:$AE$82,5)+VLOOKUP(P320,$Y$2:$AE$82,6),"hold","sell"))</f>
        <v>buy</v>
      </c>
      <c r="V320" s="2">
        <f t="shared" ca="1" si="47"/>
        <v>249.94626155376594</v>
      </c>
      <c r="W320" s="1">
        <f t="shared" ca="1" si="48"/>
        <v>0</v>
      </c>
    </row>
    <row r="321" spans="1:23" x14ac:dyDescent="0.25">
      <c r="A321">
        <v>319</v>
      </c>
      <c r="B321" s="8" t="s">
        <v>330</v>
      </c>
      <c r="C321" s="8" t="str">
        <f t="shared" si="44"/>
        <v>2021-04-14 01:05:00</v>
      </c>
      <c r="D321">
        <v>0.327486</v>
      </c>
      <c r="E321">
        <f t="shared" ca="1" si="45"/>
        <v>0.118615</v>
      </c>
      <c r="F321">
        <v>0.130915</v>
      </c>
      <c r="G321">
        <v>0.1085</v>
      </c>
      <c r="H321">
        <v>0</v>
      </c>
      <c r="I321" t="s">
        <v>10</v>
      </c>
      <c r="J321" t="b">
        <v>0</v>
      </c>
      <c r="K321" t="s">
        <v>11</v>
      </c>
      <c r="L321">
        <f t="shared" si="46"/>
        <v>-0.23744526455931939</v>
      </c>
      <c r="M321">
        <f t="shared" si="49"/>
        <v>1.6719751597283774</v>
      </c>
      <c r="N321">
        <f t="shared" si="49"/>
        <v>3.5813955840160743</v>
      </c>
      <c r="O321" t="str">
        <f t="shared" si="52"/>
        <v>hold</v>
      </c>
      <c r="P321">
        <f t="shared" si="50"/>
        <v>14</v>
      </c>
      <c r="Q321" t="str">
        <f>IF($O321="buy",$P321,"")</f>
        <v/>
      </c>
      <c r="R321">
        <f>IF($O321="hold",$P321,"")</f>
        <v>14</v>
      </c>
      <c r="S321" t="str">
        <f>IF($O321="sell",$P321,"")</f>
        <v/>
      </c>
      <c r="T321">
        <f t="shared" ca="1" si="51"/>
        <v>0.86653136086381322</v>
      </c>
      <c r="U321" t="str">
        <f ca="1">IF(T321&lt;VLOOKUP(P321,$Y$2:$AE$82,5),"buy",IF(T321&lt;VLOOKUP(P321,$Y$2:$AE$82,5)+VLOOKUP(P321,$Y$2:$AE$82,6),"hold","sell"))</f>
        <v>buy</v>
      </c>
      <c r="V321" s="2">
        <f t="shared" ca="1" si="47"/>
        <v>249.94626155376594</v>
      </c>
      <c r="W321" s="1">
        <f t="shared" ca="1" si="48"/>
        <v>0</v>
      </c>
    </row>
    <row r="322" spans="1:23" x14ac:dyDescent="0.25">
      <c r="A322">
        <v>320</v>
      </c>
      <c r="B322" s="8" t="s">
        <v>331</v>
      </c>
      <c r="C322" s="8" t="str">
        <f t="shared" si="44"/>
        <v>2021-04-14 01:10:00</v>
      </c>
      <c r="D322">
        <v>0.32531199999999999</v>
      </c>
      <c r="E322">
        <f t="shared" ca="1" si="45"/>
        <v>0.115827</v>
      </c>
      <c r="F322">
        <v>0.123806</v>
      </c>
      <c r="G322">
        <v>0.10983</v>
      </c>
      <c r="H322">
        <v>0</v>
      </c>
      <c r="I322" t="s">
        <v>10</v>
      </c>
      <c r="J322" t="b">
        <v>0</v>
      </c>
      <c r="K322" t="s">
        <v>11</v>
      </c>
      <c r="L322">
        <f t="shared" si="46"/>
        <v>-1.9246507985660379</v>
      </c>
      <c r="M322">
        <f t="shared" si="49"/>
        <v>-1.6872055340067185</v>
      </c>
      <c r="N322">
        <f t="shared" si="49"/>
        <v>-3.3591806937350959</v>
      </c>
      <c r="O322" t="str">
        <f t="shared" si="52"/>
        <v>hold</v>
      </c>
      <c r="P322">
        <f t="shared" si="50"/>
        <v>14</v>
      </c>
      <c r="Q322" t="str">
        <f>IF($O322="buy",$P322,"")</f>
        <v/>
      </c>
      <c r="R322">
        <f>IF($O322="hold",$P322,"")</f>
        <v>14</v>
      </c>
      <c r="S322" t="str">
        <f>IF($O322="sell",$P322,"")</f>
        <v/>
      </c>
      <c r="T322">
        <f t="shared" ca="1" si="51"/>
        <v>2.0175643927791143E-2</v>
      </c>
      <c r="U322" t="str">
        <f ca="1">IF(T322&lt;VLOOKUP(P322,$Y$2:$AE$82,5),"buy",IF(T322&lt;VLOOKUP(P322,$Y$2:$AE$82,5)+VLOOKUP(P322,$Y$2:$AE$82,6),"hold","sell"))</f>
        <v>buy</v>
      </c>
      <c r="V322" s="2">
        <f t="shared" ca="1" si="47"/>
        <v>249.94626155376594</v>
      </c>
      <c r="W322" s="1">
        <f t="shared" ca="1" si="48"/>
        <v>0</v>
      </c>
    </row>
    <row r="323" spans="1:23" x14ac:dyDescent="0.25">
      <c r="A323">
        <v>321</v>
      </c>
      <c r="B323" s="8" t="s">
        <v>332</v>
      </c>
      <c r="C323" s="8" t="str">
        <f t="shared" ref="C323:C386" si="53">LEFT(B323,10)&amp;" "&amp;MID(B323,12,8)</f>
        <v>2021-04-14 01:15:00</v>
      </c>
      <c r="D323">
        <v>0.32394299999999998</v>
      </c>
      <c r="E323">
        <f t="shared" ref="E323:E386" ca="1" si="54">OFFSET($D$2,2015-A323,0)</f>
        <v>0.119281</v>
      </c>
      <c r="F323">
        <v>0.123141</v>
      </c>
      <c r="G323">
        <v>0.113279</v>
      </c>
      <c r="H323">
        <v>0</v>
      </c>
      <c r="I323" t="s">
        <v>10</v>
      </c>
      <c r="J323" t="b">
        <v>0</v>
      </c>
      <c r="K323" t="s">
        <v>11</v>
      </c>
      <c r="L323">
        <f t="shared" si="46"/>
        <v>-1.217103007445784</v>
      </c>
      <c r="M323">
        <f t="shared" si="49"/>
        <v>0.7075477911202539</v>
      </c>
      <c r="N323">
        <f t="shared" si="49"/>
        <v>2.3947533251269721</v>
      </c>
      <c r="O323" t="str">
        <f t="shared" si="52"/>
        <v>hold</v>
      </c>
      <c r="P323">
        <f t="shared" si="50"/>
        <v>14</v>
      </c>
      <c r="Q323" t="str">
        <f>IF($O323="buy",$P323,"")</f>
        <v/>
      </c>
      <c r="R323">
        <f>IF($O323="hold",$P323,"")</f>
        <v>14</v>
      </c>
      <c r="S323" t="str">
        <f>IF($O323="sell",$P323,"")</f>
        <v/>
      </c>
      <c r="T323">
        <f t="shared" ca="1" si="51"/>
        <v>0.49402497456829164</v>
      </c>
      <c r="U323" t="str">
        <f ca="1">IF(T323&lt;VLOOKUP(P323,$Y$2:$AE$82,5),"buy",IF(T323&lt;VLOOKUP(P323,$Y$2:$AE$82,5)+VLOOKUP(P323,$Y$2:$AE$82,6),"hold","sell"))</f>
        <v>buy</v>
      </c>
      <c r="V323" s="2">
        <f t="shared" ca="1" si="47"/>
        <v>249.94626155376594</v>
      </c>
      <c r="W323" s="1">
        <f t="shared" ca="1" si="48"/>
        <v>0</v>
      </c>
    </row>
    <row r="324" spans="1:23" x14ac:dyDescent="0.25">
      <c r="A324">
        <v>322</v>
      </c>
      <c r="B324" s="8" t="s">
        <v>333</v>
      </c>
      <c r="C324" s="8" t="str">
        <f t="shared" si="53"/>
        <v>2021-04-14 01:20:00</v>
      </c>
      <c r="D324">
        <v>0.32099</v>
      </c>
      <c r="E324">
        <f t="shared" ca="1" si="54"/>
        <v>0.11907</v>
      </c>
      <c r="F324">
        <v>0.12139</v>
      </c>
      <c r="G324">
        <v>0.104578</v>
      </c>
      <c r="H324">
        <v>0</v>
      </c>
      <c r="I324" t="s">
        <v>10</v>
      </c>
      <c r="J324" t="b">
        <v>0</v>
      </c>
      <c r="K324" t="s">
        <v>11</v>
      </c>
      <c r="L324">
        <f t="shared" ref="L324:L387" si="55">(D324-D323)/(C324-C323)/D324</f>
        <v>-2.649503102252567</v>
      </c>
      <c r="M324">
        <f t="shared" si="49"/>
        <v>-1.432400094806783</v>
      </c>
      <c r="N324">
        <f t="shared" si="49"/>
        <v>-2.1399478859270369</v>
      </c>
      <c r="O324" t="str">
        <f t="shared" si="52"/>
        <v>buy</v>
      </c>
      <c r="P324">
        <f t="shared" si="50"/>
        <v>14</v>
      </c>
      <c r="Q324">
        <f>IF($O324="buy",$P324,"")</f>
        <v>14</v>
      </c>
      <c r="R324" t="str">
        <f>IF($O324="hold",$P324,"")</f>
        <v/>
      </c>
      <c r="S324" t="str">
        <f>IF($O324="sell",$P324,"")</f>
        <v/>
      </c>
      <c r="T324">
        <f t="shared" ca="1" si="51"/>
        <v>0.68215445010551334</v>
      </c>
      <c r="U324" t="str">
        <f ca="1">IF(T324&lt;VLOOKUP(P324,$Y$2:$AE$82,5),"buy",IF(T324&lt;VLOOKUP(P324,$Y$2:$AE$82,5)+VLOOKUP(P324,$Y$2:$AE$82,6),"hold","sell"))</f>
        <v>buy</v>
      </c>
      <c r="V324" s="2">
        <f t="shared" ref="V324:V387" ca="1" si="56">IF(AND(U324="buy",W323&lt;&gt;0),W323/$D324,IF(U324="sell",0,V323))</f>
        <v>249.94626155376594</v>
      </c>
      <c r="W324" s="1">
        <f t="shared" ref="W324:W387" ca="1" si="57">IF(AND(U324="sell",V323&lt;&gt;0),V323*$D324,IF(U324="buy",0,W323))</f>
        <v>0</v>
      </c>
    </row>
    <row r="325" spans="1:23" x14ac:dyDescent="0.25">
      <c r="A325">
        <v>323</v>
      </c>
      <c r="B325" s="8" t="s">
        <v>334</v>
      </c>
      <c r="C325" s="8" t="str">
        <f t="shared" si="53"/>
        <v>2021-04-14 01:25:00</v>
      </c>
      <c r="D325">
        <v>0.32217899999999999</v>
      </c>
      <c r="E325">
        <f t="shared" ca="1" si="54"/>
        <v>0.110207</v>
      </c>
      <c r="F325">
        <v>0.118002</v>
      </c>
      <c r="G325">
        <v>0.104995</v>
      </c>
      <c r="H325">
        <v>0</v>
      </c>
      <c r="I325" t="s">
        <v>10</v>
      </c>
      <c r="J325" t="b">
        <v>0</v>
      </c>
      <c r="K325" t="s">
        <v>11</v>
      </c>
      <c r="L325">
        <f t="shared" si="55"/>
        <v>1.0628625689487998</v>
      </c>
      <c r="M325">
        <f t="shared" ref="M325:N388" si="58">L325-L324</f>
        <v>3.7123656712013666</v>
      </c>
      <c r="N325">
        <f t="shared" si="58"/>
        <v>5.1447657660081498</v>
      </c>
      <c r="O325" t="str">
        <f t="shared" si="52"/>
        <v>hold</v>
      </c>
      <c r="P325">
        <f t="shared" ref="P325:P388" si="59">9*IF((L325-MIN($L:$L))/(MAX($L:$L)-MIN($L:$L))&lt;1/3,0,IF((L325-MIN($L:$L))/(MAX($L:$L)-MIN($L:$L))&lt;2/3,1,2))+3*IF((M325-MIN($M:$M))/(MAX($M:$M)-MIN($M:$M))&lt;1/3,0,IF((M325-MIN($M:$M))/(MAX($M:$M)-MIN($M:$M))&lt;2/3,1,2))+IF((N325-MIN($N:$N))/(MAX($N:$N)-MIN($N:$N))&lt;1/3,0,IF((N325-MIN($N:$N))/(MAX($N:$N)-MIN($N:$N))&lt;2/3,1,2))+1</f>
        <v>14</v>
      </c>
      <c r="Q325" t="str">
        <f>IF($O325="buy",$P325,"")</f>
        <v/>
      </c>
      <c r="R325">
        <f>IF($O325="hold",$P325,"")</f>
        <v>14</v>
      </c>
      <c r="S325" t="str">
        <f>IF($O325="sell",$P325,"")</f>
        <v/>
      </c>
      <c r="T325">
        <f t="shared" ca="1" si="51"/>
        <v>0.55799077168073319</v>
      </c>
      <c r="U325" t="str">
        <f ca="1">IF(T325&lt;VLOOKUP(P325,$Y$2:$AE$82,5),"buy",IF(T325&lt;VLOOKUP(P325,$Y$2:$AE$82,5)+VLOOKUP(P325,$Y$2:$AE$82,6),"hold","sell"))</f>
        <v>buy</v>
      </c>
      <c r="V325" s="2">
        <f t="shared" ca="1" si="56"/>
        <v>249.94626155376594</v>
      </c>
      <c r="W325" s="1">
        <f t="shared" ca="1" si="57"/>
        <v>0</v>
      </c>
    </row>
    <row r="326" spans="1:23" x14ac:dyDescent="0.25">
      <c r="A326">
        <v>324</v>
      </c>
      <c r="B326" s="8" t="s">
        <v>335</v>
      </c>
      <c r="C326" s="8" t="str">
        <f t="shared" si="53"/>
        <v>2021-04-14 01:30:00</v>
      </c>
      <c r="D326">
        <v>0.32859300000000002</v>
      </c>
      <c r="E326">
        <f t="shared" ca="1" si="54"/>
        <v>0.112856</v>
      </c>
      <c r="F326">
        <v>0.120535</v>
      </c>
      <c r="G326">
        <v>0.108805</v>
      </c>
      <c r="H326">
        <v>0</v>
      </c>
      <c r="I326" t="s">
        <v>10</v>
      </c>
      <c r="J326" t="b">
        <v>0</v>
      </c>
      <c r="K326" t="s">
        <v>11</v>
      </c>
      <c r="L326">
        <f t="shared" si="55"/>
        <v>5.6216413670418346</v>
      </c>
      <c r="M326">
        <f t="shared" si="58"/>
        <v>4.5587787980930345</v>
      </c>
      <c r="N326">
        <f t="shared" si="58"/>
        <v>0.84641312689166792</v>
      </c>
      <c r="O326" t="str">
        <f t="shared" si="52"/>
        <v>sell</v>
      </c>
      <c r="P326">
        <f t="shared" si="59"/>
        <v>14</v>
      </c>
      <c r="Q326" t="str">
        <f>IF($O326="buy",$P326,"")</f>
        <v/>
      </c>
      <c r="R326" t="str">
        <f>IF($O326="hold",$P326,"")</f>
        <v/>
      </c>
      <c r="S326">
        <f>IF($O326="sell",$P326,"")</f>
        <v>14</v>
      </c>
      <c r="T326">
        <f t="shared" ca="1" si="51"/>
        <v>0.70181610666034178</v>
      </c>
      <c r="U326" t="str">
        <f ca="1">IF(T326&lt;VLOOKUP(P326,$Y$2:$AE$82,5),"buy",IF(T326&lt;VLOOKUP(P326,$Y$2:$AE$82,5)+VLOOKUP(P326,$Y$2:$AE$82,6),"hold","sell"))</f>
        <v>buy</v>
      </c>
      <c r="V326" s="2">
        <f t="shared" ca="1" si="56"/>
        <v>249.94626155376594</v>
      </c>
      <c r="W326" s="1">
        <f t="shared" ca="1" si="57"/>
        <v>0</v>
      </c>
    </row>
    <row r="327" spans="1:23" x14ac:dyDescent="0.25">
      <c r="A327">
        <v>325</v>
      </c>
      <c r="B327" s="8" t="s">
        <v>336</v>
      </c>
      <c r="C327" s="8" t="str">
        <f t="shared" si="53"/>
        <v>2021-04-14 01:35:00</v>
      </c>
      <c r="D327">
        <v>0.32795600000000003</v>
      </c>
      <c r="E327">
        <f t="shared" ca="1" si="54"/>
        <v>0.114771</v>
      </c>
      <c r="F327">
        <v>0.11616799999999999</v>
      </c>
      <c r="G327">
        <v>0.108517</v>
      </c>
      <c r="H327">
        <v>0</v>
      </c>
      <c r="I327" t="s">
        <v>10</v>
      </c>
      <c r="J327" t="b">
        <v>0</v>
      </c>
      <c r="K327" t="s">
        <v>11</v>
      </c>
      <c r="L327">
        <f t="shared" si="55"/>
        <v>-0.5593921140971847</v>
      </c>
      <c r="M327">
        <f t="shared" si="58"/>
        <v>-6.1810334811390195</v>
      </c>
      <c r="N327">
        <f t="shared" si="58"/>
        <v>-10.739812279232055</v>
      </c>
      <c r="O327" t="str">
        <f t="shared" si="52"/>
        <v>hold</v>
      </c>
      <c r="P327">
        <f t="shared" si="59"/>
        <v>14</v>
      </c>
      <c r="Q327" t="str">
        <f>IF($O327="buy",$P327,"")</f>
        <v/>
      </c>
      <c r="R327">
        <f>IF($O327="hold",$P327,"")</f>
        <v>14</v>
      </c>
      <c r="S327" t="str">
        <f>IF($O327="sell",$P327,"")</f>
        <v/>
      </c>
      <c r="T327">
        <f t="shared" ca="1" si="51"/>
        <v>0.1575807404332813</v>
      </c>
      <c r="U327" t="str">
        <f ca="1">IF(T327&lt;VLOOKUP(P327,$Y$2:$AE$82,5),"buy",IF(T327&lt;VLOOKUP(P327,$Y$2:$AE$82,5)+VLOOKUP(P327,$Y$2:$AE$82,6),"hold","sell"))</f>
        <v>buy</v>
      </c>
      <c r="V327" s="2">
        <f t="shared" ca="1" si="56"/>
        <v>249.94626155376594</v>
      </c>
      <c r="W327" s="1">
        <f t="shared" ca="1" si="57"/>
        <v>0</v>
      </c>
    </row>
    <row r="328" spans="1:23" x14ac:dyDescent="0.25">
      <c r="A328">
        <v>326</v>
      </c>
      <c r="B328" s="8" t="s">
        <v>337</v>
      </c>
      <c r="C328" s="8" t="str">
        <f t="shared" si="53"/>
        <v>2021-04-14 01:40:00</v>
      </c>
      <c r="D328">
        <v>0.319664</v>
      </c>
      <c r="E328">
        <f t="shared" ca="1" si="54"/>
        <v>0.111293</v>
      </c>
      <c r="F328">
        <v>0.111996</v>
      </c>
      <c r="G328">
        <v>0.10265299999999999</v>
      </c>
      <c r="H328">
        <v>0</v>
      </c>
      <c r="I328" t="s">
        <v>10</v>
      </c>
      <c r="J328" t="b">
        <v>0</v>
      </c>
      <c r="K328" t="s">
        <v>11</v>
      </c>
      <c r="L328">
        <f t="shared" si="55"/>
        <v>-7.47064416768825</v>
      </c>
      <c r="M328">
        <f t="shared" si="58"/>
        <v>-6.9112520535910651</v>
      </c>
      <c r="N328">
        <f t="shared" si="58"/>
        <v>-0.73021857245204558</v>
      </c>
      <c r="O328" t="str">
        <f t="shared" si="52"/>
        <v>buy</v>
      </c>
      <c r="P328">
        <f t="shared" si="59"/>
        <v>14</v>
      </c>
      <c r="Q328">
        <f>IF($O328="buy",$P328,"")</f>
        <v>14</v>
      </c>
      <c r="R328" t="str">
        <f>IF($O328="hold",$P328,"")</f>
        <v/>
      </c>
      <c r="S328" t="str">
        <f>IF($O328="sell",$P328,"")</f>
        <v/>
      </c>
      <c r="T328">
        <f t="shared" ca="1" si="51"/>
        <v>0.27921687428649222</v>
      </c>
      <c r="U328" t="str">
        <f ca="1">IF(T328&lt;VLOOKUP(P328,$Y$2:$AE$82,5),"buy",IF(T328&lt;VLOOKUP(P328,$Y$2:$AE$82,5)+VLOOKUP(P328,$Y$2:$AE$82,6),"hold","sell"))</f>
        <v>buy</v>
      </c>
      <c r="V328" s="2">
        <f t="shared" ca="1" si="56"/>
        <v>249.94626155376594</v>
      </c>
      <c r="W328" s="1">
        <f t="shared" ca="1" si="57"/>
        <v>0</v>
      </c>
    </row>
    <row r="329" spans="1:23" x14ac:dyDescent="0.25">
      <c r="A329">
        <v>327</v>
      </c>
      <c r="B329" s="8" t="s">
        <v>338</v>
      </c>
      <c r="C329" s="8" t="str">
        <f t="shared" si="53"/>
        <v>2021-04-14 01:45:00</v>
      </c>
      <c r="D329">
        <v>0.33076499999999998</v>
      </c>
      <c r="E329">
        <f t="shared" ca="1" si="54"/>
        <v>0.109776</v>
      </c>
      <c r="F329">
        <v>0.112981</v>
      </c>
      <c r="G329">
        <v>0.106907</v>
      </c>
      <c r="H329">
        <v>0</v>
      </c>
      <c r="I329" t="s">
        <v>10</v>
      </c>
      <c r="J329" t="b">
        <v>0</v>
      </c>
      <c r="K329" t="s">
        <v>11</v>
      </c>
      <c r="L329">
        <f t="shared" si="55"/>
        <v>9.6657385242619753</v>
      </c>
      <c r="M329">
        <f t="shared" si="58"/>
        <v>17.136382691950224</v>
      </c>
      <c r="N329">
        <f t="shared" si="58"/>
        <v>24.047634745541288</v>
      </c>
      <c r="O329" t="str">
        <f t="shared" si="52"/>
        <v>hold</v>
      </c>
      <c r="P329">
        <f t="shared" si="59"/>
        <v>14</v>
      </c>
      <c r="Q329" t="str">
        <f>IF($O329="buy",$P329,"")</f>
        <v/>
      </c>
      <c r="R329">
        <f>IF($O329="hold",$P329,"")</f>
        <v>14</v>
      </c>
      <c r="S329" t="str">
        <f>IF($O329="sell",$P329,"")</f>
        <v/>
      </c>
      <c r="T329">
        <f t="shared" ca="1" si="51"/>
        <v>0.25459154668071227</v>
      </c>
      <c r="U329" t="str">
        <f ca="1">IF(T329&lt;VLOOKUP(P329,$Y$2:$AE$82,5),"buy",IF(T329&lt;VLOOKUP(P329,$Y$2:$AE$82,5)+VLOOKUP(P329,$Y$2:$AE$82,6),"hold","sell"))</f>
        <v>buy</v>
      </c>
      <c r="V329" s="2">
        <f t="shared" ca="1" si="56"/>
        <v>249.94626155376594</v>
      </c>
      <c r="W329" s="1">
        <f t="shared" ca="1" si="57"/>
        <v>0</v>
      </c>
    </row>
    <row r="330" spans="1:23" x14ac:dyDescent="0.25">
      <c r="A330">
        <v>328</v>
      </c>
      <c r="B330" s="8" t="s">
        <v>339</v>
      </c>
      <c r="C330" s="8" t="str">
        <f t="shared" si="53"/>
        <v>2021-04-14 01:50:00</v>
      </c>
      <c r="D330">
        <v>0.33457999999999999</v>
      </c>
      <c r="E330">
        <f t="shared" ca="1" si="54"/>
        <v>0.11013199999999999</v>
      </c>
      <c r="F330">
        <v>0.11236400000000001</v>
      </c>
      <c r="G330">
        <v>0.10832899999999999</v>
      </c>
      <c r="H330">
        <v>0</v>
      </c>
      <c r="I330" t="s">
        <v>10</v>
      </c>
      <c r="J330" t="b">
        <v>0</v>
      </c>
      <c r="K330" t="s">
        <v>11</v>
      </c>
      <c r="L330">
        <f t="shared" si="55"/>
        <v>3.2838782913531155</v>
      </c>
      <c r="M330">
        <f t="shared" si="58"/>
        <v>-6.3818602329088598</v>
      </c>
      <c r="N330">
        <f t="shared" si="58"/>
        <v>-23.518242924859084</v>
      </c>
      <c r="O330" t="str">
        <f t="shared" si="52"/>
        <v>sell</v>
      </c>
      <c r="P330">
        <f t="shared" si="59"/>
        <v>14</v>
      </c>
      <c r="Q330" t="str">
        <f>IF($O330="buy",$P330,"")</f>
        <v/>
      </c>
      <c r="R330" t="str">
        <f>IF($O330="hold",$P330,"")</f>
        <v/>
      </c>
      <c r="S330">
        <f>IF($O330="sell",$P330,"")</f>
        <v>14</v>
      </c>
      <c r="T330">
        <f t="shared" ca="1" si="51"/>
        <v>0.49755959213678702</v>
      </c>
      <c r="U330" t="str">
        <f ca="1">IF(T330&lt;VLOOKUP(P330,$Y$2:$AE$82,5),"buy",IF(T330&lt;VLOOKUP(P330,$Y$2:$AE$82,5)+VLOOKUP(P330,$Y$2:$AE$82,6),"hold","sell"))</f>
        <v>buy</v>
      </c>
      <c r="V330" s="2">
        <f t="shared" ca="1" si="56"/>
        <v>249.94626155376594</v>
      </c>
      <c r="W330" s="1">
        <f t="shared" ca="1" si="57"/>
        <v>0</v>
      </c>
    </row>
    <row r="331" spans="1:23" x14ac:dyDescent="0.25">
      <c r="A331">
        <v>329</v>
      </c>
      <c r="B331" s="8" t="s">
        <v>340</v>
      </c>
      <c r="C331" s="8" t="str">
        <f t="shared" si="53"/>
        <v>2021-04-14 01:55:00</v>
      </c>
      <c r="D331">
        <v>0.32627</v>
      </c>
      <c r="E331">
        <f t="shared" ca="1" si="54"/>
        <v>0.10979800000000001</v>
      </c>
      <c r="F331">
        <v>0.111746</v>
      </c>
      <c r="G331">
        <v>0.107491</v>
      </c>
      <c r="H331">
        <v>0</v>
      </c>
      <c r="I331" t="s">
        <v>10</v>
      </c>
      <c r="J331" t="b">
        <v>0</v>
      </c>
      <c r="K331" t="s">
        <v>11</v>
      </c>
      <c r="L331">
        <f t="shared" si="55"/>
        <v>-7.3352744727646151</v>
      </c>
      <c r="M331">
        <f t="shared" si="58"/>
        <v>-10.619152764117731</v>
      </c>
      <c r="N331">
        <f t="shared" si="58"/>
        <v>-4.2372925312088707</v>
      </c>
      <c r="O331" t="str">
        <f t="shared" si="52"/>
        <v>hold</v>
      </c>
      <c r="P331">
        <f t="shared" si="59"/>
        <v>14</v>
      </c>
      <c r="Q331" t="str">
        <f>IF($O331="buy",$P331,"")</f>
        <v/>
      </c>
      <c r="R331">
        <f>IF($O331="hold",$P331,"")</f>
        <v>14</v>
      </c>
      <c r="S331" t="str">
        <f>IF($O331="sell",$P331,"")</f>
        <v/>
      </c>
      <c r="T331">
        <f t="shared" ca="1" si="51"/>
        <v>0.48532467789874723</v>
      </c>
      <c r="U331" t="str">
        <f ca="1">IF(T331&lt;VLOOKUP(P331,$Y$2:$AE$82,5),"buy",IF(T331&lt;VLOOKUP(P331,$Y$2:$AE$82,5)+VLOOKUP(P331,$Y$2:$AE$82,6),"hold","sell"))</f>
        <v>buy</v>
      </c>
      <c r="V331" s="2">
        <f t="shared" ca="1" si="56"/>
        <v>249.94626155376594</v>
      </c>
      <c r="W331" s="1">
        <f t="shared" ca="1" si="57"/>
        <v>0</v>
      </c>
    </row>
    <row r="332" spans="1:23" x14ac:dyDescent="0.25">
      <c r="A332">
        <v>330</v>
      </c>
      <c r="B332" s="8" t="s">
        <v>341</v>
      </c>
      <c r="C332" s="8" t="str">
        <f t="shared" si="53"/>
        <v>2021-04-14 02:00:00</v>
      </c>
      <c r="D332">
        <v>0.32399099999999997</v>
      </c>
      <c r="E332">
        <f t="shared" ca="1" si="54"/>
        <v>0.109515</v>
      </c>
      <c r="F332">
        <v>0.110945</v>
      </c>
      <c r="G332">
        <v>0.104575</v>
      </c>
      <c r="H332">
        <v>0</v>
      </c>
      <c r="I332" t="s">
        <v>10</v>
      </c>
      <c r="J332" t="b">
        <v>0</v>
      </c>
      <c r="K332" t="s">
        <v>11</v>
      </c>
      <c r="L332">
        <f t="shared" si="55"/>
        <v>-2.0258340485875062</v>
      </c>
      <c r="M332">
        <f t="shared" si="58"/>
        <v>5.3094404241771089</v>
      </c>
      <c r="N332">
        <f t="shared" si="58"/>
        <v>15.92859318829484</v>
      </c>
      <c r="O332" t="str">
        <f t="shared" si="52"/>
        <v>hold</v>
      </c>
      <c r="P332">
        <f t="shared" si="59"/>
        <v>14</v>
      </c>
      <c r="Q332" t="str">
        <f>IF($O332="buy",$P332,"")</f>
        <v/>
      </c>
      <c r="R332">
        <f>IF($O332="hold",$P332,"")</f>
        <v>14</v>
      </c>
      <c r="S332" t="str">
        <f>IF($O332="sell",$P332,"")</f>
        <v/>
      </c>
      <c r="T332">
        <f t="shared" ca="1" si="51"/>
        <v>0.49605272019193336</v>
      </c>
      <c r="U332" t="str">
        <f ca="1">IF(T332&lt;VLOOKUP(P332,$Y$2:$AE$82,5),"buy",IF(T332&lt;VLOOKUP(P332,$Y$2:$AE$82,5)+VLOOKUP(P332,$Y$2:$AE$82,6),"hold","sell"))</f>
        <v>buy</v>
      </c>
      <c r="V332" s="2">
        <f t="shared" ca="1" si="56"/>
        <v>249.94626155376594</v>
      </c>
      <c r="W332" s="1">
        <f t="shared" ca="1" si="57"/>
        <v>0</v>
      </c>
    </row>
    <row r="333" spans="1:23" x14ac:dyDescent="0.25">
      <c r="A333">
        <v>331</v>
      </c>
      <c r="B333" s="8" t="s">
        <v>342</v>
      </c>
      <c r="C333" s="8" t="str">
        <f t="shared" si="53"/>
        <v>2021-04-14 02:05:00</v>
      </c>
      <c r="D333">
        <v>0.32179200000000002</v>
      </c>
      <c r="E333">
        <f t="shared" ca="1" si="54"/>
        <v>0.109171</v>
      </c>
      <c r="F333">
        <v>0.111165</v>
      </c>
      <c r="G333">
        <v>0.106678</v>
      </c>
      <c r="H333">
        <v>0</v>
      </c>
      <c r="I333" t="s">
        <v>10</v>
      </c>
      <c r="J333" t="b">
        <v>0</v>
      </c>
      <c r="K333" t="s">
        <v>11</v>
      </c>
      <c r="L333">
        <f t="shared" si="55"/>
        <v>-1.9680787607827528</v>
      </c>
      <c r="M333">
        <f t="shared" si="58"/>
        <v>5.7755287804753364E-2</v>
      </c>
      <c r="N333">
        <f t="shared" si="58"/>
        <v>-5.2516851363723553</v>
      </c>
      <c r="O333" t="str">
        <f t="shared" si="52"/>
        <v>hold</v>
      </c>
      <c r="P333">
        <f t="shared" si="59"/>
        <v>14</v>
      </c>
      <c r="Q333" t="str">
        <f>IF($O333="buy",$P333,"")</f>
        <v/>
      </c>
      <c r="R333">
        <f>IF($O333="hold",$P333,"")</f>
        <v>14</v>
      </c>
      <c r="S333" t="str">
        <f>IF($O333="sell",$P333,"")</f>
        <v/>
      </c>
      <c r="T333">
        <f t="shared" ca="1" si="51"/>
        <v>0.1421529121480215</v>
      </c>
      <c r="U333" t="str">
        <f ca="1">IF(T333&lt;VLOOKUP(P333,$Y$2:$AE$82,5),"buy",IF(T333&lt;VLOOKUP(P333,$Y$2:$AE$82,5)+VLOOKUP(P333,$Y$2:$AE$82,6),"hold","sell"))</f>
        <v>buy</v>
      </c>
      <c r="V333" s="2">
        <f t="shared" ca="1" si="56"/>
        <v>249.94626155376594</v>
      </c>
      <c r="W333" s="1">
        <f t="shared" ca="1" si="57"/>
        <v>0</v>
      </c>
    </row>
    <row r="334" spans="1:23" x14ac:dyDescent="0.25">
      <c r="A334">
        <v>332</v>
      </c>
      <c r="B334" s="8" t="s">
        <v>343</v>
      </c>
      <c r="C334" s="8" t="str">
        <f t="shared" si="53"/>
        <v>2021-04-14 02:10:00</v>
      </c>
      <c r="D334">
        <v>0.31917400000000001</v>
      </c>
      <c r="E334">
        <f t="shared" ca="1" si="54"/>
        <v>0.109555</v>
      </c>
      <c r="F334">
        <v>0.11441800000000001</v>
      </c>
      <c r="G334">
        <v>0.108024</v>
      </c>
      <c r="H334">
        <v>0</v>
      </c>
      <c r="I334" t="s">
        <v>10</v>
      </c>
      <c r="J334" t="b">
        <v>0</v>
      </c>
      <c r="K334" t="s">
        <v>11</v>
      </c>
      <c r="L334">
        <f t="shared" si="55"/>
        <v>-2.3622976781387259</v>
      </c>
      <c r="M334">
        <f t="shared" si="58"/>
        <v>-0.39421891735597314</v>
      </c>
      <c r="N334">
        <f t="shared" si="58"/>
        <v>-0.45197420516072651</v>
      </c>
      <c r="O334" t="str">
        <f t="shared" si="52"/>
        <v>buy</v>
      </c>
      <c r="P334">
        <f t="shared" si="59"/>
        <v>14</v>
      </c>
      <c r="Q334">
        <f>IF($O334="buy",$P334,"")</f>
        <v>14</v>
      </c>
      <c r="R334" t="str">
        <f>IF($O334="hold",$P334,"")</f>
        <v/>
      </c>
      <c r="S334" t="str">
        <f>IF($O334="sell",$P334,"")</f>
        <v/>
      </c>
      <c r="T334">
        <f t="shared" ca="1" si="51"/>
        <v>0.7635314568438577</v>
      </c>
      <c r="U334" t="str">
        <f ca="1">IF(T334&lt;VLOOKUP(P334,$Y$2:$AE$82,5),"buy",IF(T334&lt;VLOOKUP(P334,$Y$2:$AE$82,5)+VLOOKUP(P334,$Y$2:$AE$82,6),"hold","sell"))</f>
        <v>buy</v>
      </c>
      <c r="V334" s="2">
        <f t="shared" ca="1" si="56"/>
        <v>249.94626155376594</v>
      </c>
      <c r="W334" s="1">
        <f t="shared" ca="1" si="57"/>
        <v>0</v>
      </c>
    </row>
    <row r="335" spans="1:23" x14ac:dyDescent="0.25">
      <c r="A335">
        <v>333</v>
      </c>
      <c r="B335" s="8" t="s">
        <v>344</v>
      </c>
      <c r="C335" s="8" t="str">
        <f t="shared" si="53"/>
        <v>2021-04-14 02:15:00</v>
      </c>
      <c r="D335">
        <v>0.31957200000000002</v>
      </c>
      <c r="E335">
        <f t="shared" ca="1" si="54"/>
        <v>0.112871</v>
      </c>
      <c r="F335">
        <v>0.116659</v>
      </c>
      <c r="G335">
        <v>0.111124</v>
      </c>
      <c r="H335">
        <v>0</v>
      </c>
      <c r="I335" t="s">
        <v>10</v>
      </c>
      <c r="J335" t="b">
        <v>0</v>
      </c>
      <c r="K335" t="s">
        <v>11</v>
      </c>
      <c r="L335">
        <f t="shared" si="55"/>
        <v>0.35867973447847318</v>
      </c>
      <c r="M335">
        <f t="shared" si="58"/>
        <v>2.7209774126171991</v>
      </c>
      <c r="N335">
        <f t="shared" si="58"/>
        <v>3.1151963299731724</v>
      </c>
      <c r="O335" t="str">
        <f t="shared" si="52"/>
        <v>sell</v>
      </c>
      <c r="P335">
        <f t="shared" si="59"/>
        <v>14</v>
      </c>
      <c r="Q335" t="str">
        <f>IF($O335="buy",$P335,"")</f>
        <v/>
      </c>
      <c r="R335" t="str">
        <f>IF($O335="hold",$P335,"")</f>
        <v/>
      </c>
      <c r="S335">
        <f>IF($O335="sell",$P335,"")</f>
        <v>14</v>
      </c>
      <c r="T335">
        <f t="shared" ca="1" si="51"/>
        <v>0.71719114900382508</v>
      </c>
      <c r="U335" t="str">
        <f ca="1">IF(T335&lt;VLOOKUP(P335,$Y$2:$AE$82,5),"buy",IF(T335&lt;VLOOKUP(P335,$Y$2:$AE$82,5)+VLOOKUP(P335,$Y$2:$AE$82,6),"hold","sell"))</f>
        <v>buy</v>
      </c>
      <c r="V335" s="2">
        <f t="shared" ca="1" si="56"/>
        <v>249.94626155376594</v>
      </c>
      <c r="W335" s="1">
        <f t="shared" ca="1" si="57"/>
        <v>0</v>
      </c>
    </row>
    <row r="336" spans="1:23" x14ac:dyDescent="0.25">
      <c r="A336">
        <v>334</v>
      </c>
      <c r="B336" s="8" t="s">
        <v>345</v>
      </c>
      <c r="C336" s="8" t="str">
        <f t="shared" si="53"/>
        <v>2021-04-14 02:20:00</v>
      </c>
      <c r="D336">
        <v>0.31916699999999998</v>
      </c>
      <c r="E336">
        <f t="shared" ca="1" si="54"/>
        <v>0.11554499999999999</v>
      </c>
      <c r="F336">
        <v>0.119085</v>
      </c>
      <c r="G336">
        <v>0.11076999999999999</v>
      </c>
      <c r="H336">
        <v>0</v>
      </c>
      <c r="I336" t="s">
        <v>10</v>
      </c>
      <c r="J336" t="b">
        <v>0</v>
      </c>
      <c r="K336" t="s">
        <v>11</v>
      </c>
      <c r="L336">
        <f t="shared" si="55"/>
        <v>-0.3654513157959382</v>
      </c>
      <c r="M336">
        <f t="shared" si="58"/>
        <v>-0.72413105027441138</v>
      </c>
      <c r="N336">
        <f t="shared" si="58"/>
        <v>-3.4451084628916107</v>
      </c>
      <c r="O336" t="str">
        <f t="shared" si="52"/>
        <v>buy</v>
      </c>
      <c r="P336">
        <f t="shared" si="59"/>
        <v>14</v>
      </c>
      <c r="Q336">
        <f>IF($O336="buy",$P336,"")</f>
        <v>14</v>
      </c>
      <c r="R336" t="str">
        <f>IF($O336="hold",$P336,"")</f>
        <v/>
      </c>
      <c r="S336" t="str">
        <f>IF($O336="sell",$P336,"")</f>
        <v/>
      </c>
      <c r="T336">
        <f t="shared" ca="1" si="51"/>
        <v>0.10384756294643338</v>
      </c>
      <c r="U336" t="str">
        <f ca="1">IF(T336&lt;VLOOKUP(P336,$Y$2:$AE$82,5),"buy",IF(T336&lt;VLOOKUP(P336,$Y$2:$AE$82,5)+VLOOKUP(P336,$Y$2:$AE$82,6),"hold","sell"))</f>
        <v>buy</v>
      </c>
      <c r="V336" s="2">
        <f t="shared" ca="1" si="56"/>
        <v>249.94626155376594</v>
      </c>
      <c r="W336" s="1">
        <f t="shared" ca="1" si="57"/>
        <v>0</v>
      </c>
    </row>
    <row r="337" spans="1:23" x14ac:dyDescent="0.25">
      <c r="A337">
        <v>335</v>
      </c>
      <c r="B337" s="8" t="s">
        <v>346</v>
      </c>
      <c r="C337" s="8" t="str">
        <f t="shared" si="53"/>
        <v>2021-04-14 02:25:00</v>
      </c>
      <c r="D337">
        <v>0.32002399999999998</v>
      </c>
      <c r="E337">
        <f t="shared" ca="1" si="54"/>
        <v>0.113122</v>
      </c>
      <c r="F337">
        <v>0.114819</v>
      </c>
      <c r="G337">
        <v>0.110078</v>
      </c>
      <c r="H337">
        <v>0</v>
      </c>
      <c r="I337" t="s">
        <v>10</v>
      </c>
      <c r="J337" t="b">
        <v>0</v>
      </c>
      <c r="K337" t="s">
        <v>11</v>
      </c>
      <c r="L337">
        <f t="shared" si="55"/>
        <v>0.77124215594039014</v>
      </c>
      <c r="M337">
        <f t="shared" si="58"/>
        <v>1.1366934717363284</v>
      </c>
      <c r="N337">
        <f t="shared" si="58"/>
        <v>1.8608245220107398</v>
      </c>
      <c r="O337" t="str">
        <f t="shared" si="52"/>
        <v>sell</v>
      </c>
      <c r="P337">
        <f t="shared" si="59"/>
        <v>14</v>
      </c>
      <c r="Q337" t="str">
        <f>IF($O337="buy",$P337,"")</f>
        <v/>
      </c>
      <c r="R337" t="str">
        <f>IF($O337="hold",$P337,"")</f>
        <v/>
      </c>
      <c r="S337">
        <f>IF($O337="sell",$P337,"")</f>
        <v>14</v>
      </c>
      <c r="T337">
        <f t="shared" ca="1" si="51"/>
        <v>0.69074208853151564</v>
      </c>
      <c r="U337" t="str">
        <f ca="1">IF(T337&lt;VLOOKUP(P337,$Y$2:$AE$82,5),"buy",IF(T337&lt;VLOOKUP(P337,$Y$2:$AE$82,5)+VLOOKUP(P337,$Y$2:$AE$82,6),"hold","sell"))</f>
        <v>buy</v>
      </c>
      <c r="V337" s="2">
        <f t="shared" ca="1" si="56"/>
        <v>249.94626155376594</v>
      </c>
      <c r="W337" s="1">
        <f t="shared" ca="1" si="57"/>
        <v>0</v>
      </c>
    </row>
    <row r="338" spans="1:23" x14ac:dyDescent="0.25">
      <c r="A338">
        <v>336</v>
      </c>
      <c r="B338" s="8" t="s">
        <v>347</v>
      </c>
      <c r="C338" s="8" t="str">
        <f t="shared" si="53"/>
        <v>2021-04-14 02:30:00</v>
      </c>
      <c r="D338">
        <v>0.31647399999999998</v>
      </c>
      <c r="E338">
        <f t="shared" ca="1" si="54"/>
        <v>0.112147</v>
      </c>
      <c r="F338">
        <v>0.114647</v>
      </c>
      <c r="G338">
        <v>0.109684</v>
      </c>
      <c r="H338">
        <v>0</v>
      </c>
      <c r="I338" t="s">
        <v>10</v>
      </c>
      <c r="J338" t="b">
        <v>0</v>
      </c>
      <c r="K338" t="s">
        <v>11</v>
      </c>
      <c r="L338">
        <f t="shared" si="55"/>
        <v>-3.2305971452700173</v>
      </c>
      <c r="M338">
        <f t="shared" si="58"/>
        <v>-4.0018393012104072</v>
      </c>
      <c r="N338">
        <f t="shared" si="58"/>
        <v>-5.1385327729467356</v>
      </c>
      <c r="O338" t="str">
        <f t="shared" si="52"/>
        <v>buy</v>
      </c>
      <c r="P338">
        <f t="shared" si="59"/>
        <v>14</v>
      </c>
      <c r="Q338">
        <f>IF($O338="buy",$P338,"")</f>
        <v>14</v>
      </c>
      <c r="R338" t="str">
        <f>IF($O338="hold",$P338,"")</f>
        <v/>
      </c>
      <c r="S338" t="str">
        <f>IF($O338="sell",$P338,"")</f>
        <v/>
      </c>
      <c r="T338">
        <f t="shared" ca="1" si="51"/>
        <v>9.3225951107150817E-2</v>
      </c>
      <c r="U338" t="str">
        <f ca="1">IF(T338&lt;VLOOKUP(P338,$Y$2:$AE$82,5),"buy",IF(T338&lt;VLOOKUP(P338,$Y$2:$AE$82,5)+VLOOKUP(P338,$Y$2:$AE$82,6),"hold","sell"))</f>
        <v>buy</v>
      </c>
      <c r="V338" s="2">
        <f t="shared" ca="1" si="56"/>
        <v>249.94626155376594</v>
      </c>
      <c r="W338" s="1">
        <f t="shared" ca="1" si="57"/>
        <v>0</v>
      </c>
    </row>
    <row r="339" spans="1:23" x14ac:dyDescent="0.25">
      <c r="A339">
        <v>337</v>
      </c>
      <c r="B339" s="8" t="s">
        <v>348</v>
      </c>
      <c r="C339" s="8" t="str">
        <f t="shared" si="53"/>
        <v>2021-04-14 02:35:00</v>
      </c>
      <c r="D339">
        <v>0.31778200000000001</v>
      </c>
      <c r="E339">
        <f t="shared" ca="1" si="54"/>
        <v>0.111318</v>
      </c>
      <c r="F339">
        <v>0.113389</v>
      </c>
      <c r="G339">
        <v>0.109857</v>
      </c>
      <c r="H339">
        <v>0</v>
      </c>
      <c r="I339" t="s">
        <v>10</v>
      </c>
      <c r="J339" t="b">
        <v>0</v>
      </c>
      <c r="K339" t="s">
        <v>11</v>
      </c>
      <c r="L339">
        <f t="shared" si="55"/>
        <v>1.1854164161641247</v>
      </c>
      <c r="M339">
        <f t="shared" si="58"/>
        <v>4.4160135614341423</v>
      </c>
      <c r="N339">
        <f t="shared" si="58"/>
        <v>8.4178528626445495</v>
      </c>
      <c r="O339" t="str">
        <f t="shared" si="52"/>
        <v>sell</v>
      </c>
      <c r="P339">
        <f t="shared" si="59"/>
        <v>14</v>
      </c>
      <c r="Q339" t="str">
        <f>IF($O339="buy",$P339,"")</f>
        <v/>
      </c>
      <c r="R339" t="str">
        <f>IF($O339="hold",$P339,"")</f>
        <v/>
      </c>
      <c r="S339">
        <f>IF($O339="sell",$P339,"")</f>
        <v>14</v>
      </c>
      <c r="T339">
        <f t="shared" ca="1" si="51"/>
        <v>0.93114103821545469</v>
      </c>
      <c r="U339" t="str">
        <f ca="1">IF(T339&lt;VLOOKUP(P339,$Y$2:$AE$82,5),"buy",IF(T339&lt;VLOOKUP(P339,$Y$2:$AE$82,5)+VLOOKUP(P339,$Y$2:$AE$82,6),"hold","sell"))</f>
        <v>buy</v>
      </c>
      <c r="V339" s="2">
        <f t="shared" ca="1" si="56"/>
        <v>249.94626155376594</v>
      </c>
      <c r="W339" s="1">
        <f t="shared" ca="1" si="57"/>
        <v>0</v>
      </c>
    </row>
    <row r="340" spans="1:23" x14ac:dyDescent="0.25">
      <c r="A340">
        <v>338</v>
      </c>
      <c r="B340" s="8" t="s">
        <v>349</v>
      </c>
      <c r="C340" s="8" t="str">
        <f t="shared" si="53"/>
        <v>2021-04-14 02:40:00</v>
      </c>
      <c r="D340">
        <v>0.31617400000000001</v>
      </c>
      <c r="E340">
        <f t="shared" ca="1" si="54"/>
        <v>0.112457</v>
      </c>
      <c r="F340">
        <v>0.11479399999999999</v>
      </c>
      <c r="G340">
        <v>0.11073</v>
      </c>
      <c r="H340">
        <v>0</v>
      </c>
      <c r="I340" t="s">
        <v>10</v>
      </c>
      <c r="J340" t="b">
        <v>0</v>
      </c>
      <c r="K340" t="s">
        <v>11</v>
      </c>
      <c r="L340">
        <f t="shared" si="55"/>
        <v>-1.4647124698150344</v>
      </c>
      <c r="M340">
        <f t="shared" si="58"/>
        <v>-2.650128885979159</v>
      </c>
      <c r="N340">
        <f t="shared" si="58"/>
        <v>-7.0661424474133012</v>
      </c>
      <c r="O340" t="str">
        <f t="shared" si="52"/>
        <v>hold</v>
      </c>
      <c r="P340">
        <f t="shared" si="59"/>
        <v>14</v>
      </c>
      <c r="Q340" t="str">
        <f>IF($O340="buy",$P340,"")</f>
        <v/>
      </c>
      <c r="R340">
        <f>IF($O340="hold",$P340,"")</f>
        <v>14</v>
      </c>
      <c r="S340" t="str">
        <f>IF($O340="sell",$P340,"")</f>
        <v/>
      </c>
      <c r="T340">
        <f t="shared" ca="1" si="51"/>
        <v>1.3240658911196745E-2</v>
      </c>
      <c r="U340" t="str">
        <f ca="1">IF(T340&lt;VLOOKUP(P340,$Y$2:$AE$82,5),"buy",IF(T340&lt;VLOOKUP(P340,$Y$2:$AE$82,5)+VLOOKUP(P340,$Y$2:$AE$82,6),"hold","sell"))</f>
        <v>buy</v>
      </c>
      <c r="V340" s="2">
        <f t="shared" ca="1" si="56"/>
        <v>249.94626155376594</v>
      </c>
      <c r="W340" s="1">
        <f t="shared" ca="1" si="57"/>
        <v>0</v>
      </c>
    </row>
    <row r="341" spans="1:23" x14ac:dyDescent="0.25">
      <c r="A341">
        <v>339</v>
      </c>
      <c r="B341" s="8" t="s">
        <v>350</v>
      </c>
      <c r="C341" s="8" t="str">
        <f t="shared" si="53"/>
        <v>2021-04-14 02:45:00</v>
      </c>
      <c r="D341">
        <v>0.31443300000000002</v>
      </c>
      <c r="E341">
        <f t="shared" ca="1" si="54"/>
        <v>0.113071</v>
      </c>
      <c r="F341">
        <v>0.115698</v>
      </c>
      <c r="G341">
        <v>0.110899</v>
      </c>
      <c r="H341">
        <v>0</v>
      </c>
      <c r="I341" t="s">
        <v>10</v>
      </c>
      <c r="J341" t="b">
        <v>0</v>
      </c>
      <c r="K341" t="s">
        <v>11</v>
      </c>
      <c r="L341">
        <f t="shared" si="55"/>
        <v>-1.5946417819258223</v>
      </c>
      <c r="M341">
        <f t="shared" si="58"/>
        <v>-0.12992931211078784</v>
      </c>
      <c r="N341">
        <f t="shared" si="58"/>
        <v>2.5201995738683713</v>
      </c>
      <c r="O341" t="str">
        <f t="shared" si="52"/>
        <v>hold</v>
      </c>
      <c r="P341">
        <f t="shared" si="59"/>
        <v>14</v>
      </c>
      <c r="Q341" t="str">
        <f>IF($O341="buy",$P341,"")</f>
        <v/>
      </c>
      <c r="R341">
        <f>IF($O341="hold",$P341,"")</f>
        <v>14</v>
      </c>
      <c r="S341" t="str">
        <f>IF($O341="sell",$P341,"")</f>
        <v/>
      </c>
      <c r="T341">
        <f t="shared" ca="1" si="51"/>
        <v>2.7254622800747974E-2</v>
      </c>
      <c r="U341" t="str">
        <f ca="1">IF(T341&lt;VLOOKUP(P341,$Y$2:$AE$82,5),"buy",IF(T341&lt;VLOOKUP(P341,$Y$2:$AE$82,5)+VLOOKUP(P341,$Y$2:$AE$82,6),"hold","sell"))</f>
        <v>buy</v>
      </c>
      <c r="V341" s="2">
        <f t="shared" ca="1" si="56"/>
        <v>249.94626155376594</v>
      </c>
      <c r="W341" s="1">
        <f t="shared" ca="1" si="57"/>
        <v>0</v>
      </c>
    </row>
    <row r="342" spans="1:23" x14ac:dyDescent="0.25">
      <c r="A342">
        <v>340</v>
      </c>
      <c r="B342" s="8" t="s">
        <v>351</v>
      </c>
      <c r="C342" s="8" t="str">
        <f t="shared" si="53"/>
        <v>2021-04-14 02:50:00</v>
      </c>
      <c r="D342">
        <v>0.31194699999999997</v>
      </c>
      <c r="E342">
        <f t="shared" ca="1" si="54"/>
        <v>0.11484</v>
      </c>
      <c r="F342">
        <v>0.115842</v>
      </c>
      <c r="G342">
        <v>0.11157</v>
      </c>
      <c r="H342">
        <v>0</v>
      </c>
      <c r="I342" t="s">
        <v>10</v>
      </c>
      <c r="J342" t="b">
        <v>0</v>
      </c>
      <c r="K342" t="s">
        <v>11</v>
      </c>
      <c r="L342">
        <f t="shared" si="55"/>
        <v>-2.2951591157049429</v>
      </c>
      <c r="M342">
        <f t="shared" si="58"/>
        <v>-0.70051733377912062</v>
      </c>
      <c r="N342">
        <f t="shared" si="58"/>
        <v>-0.57058802166833278</v>
      </c>
      <c r="O342" t="str">
        <f t="shared" si="52"/>
        <v>buy</v>
      </c>
      <c r="P342">
        <f t="shared" si="59"/>
        <v>14</v>
      </c>
      <c r="Q342">
        <f>IF($O342="buy",$P342,"")</f>
        <v>14</v>
      </c>
      <c r="R342" t="str">
        <f>IF($O342="hold",$P342,"")</f>
        <v/>
      </c>
      <c r="S342" t="str">
        <f>IF($O342="sell",$P342,"")</f>
        <v/>
      </c>
      <c r="T342">
        <f t="shared" ref="T342:T405" ca="1" si="60">RAND()</f>
        <v>0.14411363159120294</v>
      </c>
      <c r="U342" t="str">
        <f ca="1">IF(T342&lt;VLOOKUP(P342,$Y$2:$AE$82,5),"buy",IF(T342&lt;VLOOKUP(P342,$Y$2:$AE$82,5)+VLOOKUP(P342,$Y$2:$AE$82,6),"hold","sell"))</f>
        <v>buy</v>
      </c>
      <c r="V342" s="2">
        <f t="shared" ca="1" si="56"/>
        <v>249.94626155376594</v>
      </c>
      <c r="W342" s="1">
        <f t="shared" ca="1" si="57"/>
        <v>0</v>
      </c>
    </row>
    <row r="343" spans="1:23" x14ac:dyDescent="0.25">
      <c r="A343">
        <v>341</v>
      </c>
      <c r="B343" s="8" t="s">
        <v>352</v>
      </c>
      <c r="C343" s="8" t="str">
        <f t="shared" si="53"/>
        <v>2021-04-14 02:55:00</v>
      </c>
      <c r="D343">
        <v>0.31300499999999998</v>
      </c>
      <c r="E343">
        <f t="shared" ca="1" si="54"/>
        <v>0.11446199999999999</v>
      </c>
      <c r="F343">
        <v>0.116831</v>
      </c>
      <c r="G343">
        <v>0.11276799999999999</v>
      </c>
      <c r="H343">
        <v>0</v>
      </c>
      <c r="I343" t="s">
        <v>10</v>
      </c>
      <c r="J343" t="b">
        <v>0</v>
      </c>
      <c r="K343" t="s">
        <v>11</v>
      </c>
      <c r="L343">
        <f t="shared" si="55"/>
        <v>0.97347965574121453</v>
      </c>
      <c r="M343">
        <f t="shared" si="58"/>
        <v>3.2686387714461573</v>
      </c>
      <c r="N343">
        <f t="shared" si="58"/>
        <v>3.9691561052252782</v>
      </c>
      <c r="O343" t="str">
        <f t="shared" ref="O343:O406" si="61">IF(D343=MIN(D342:D344),"buy",IF(D343=MAX(D342:D344),"sell","hold"))</f>
        <v>sell</v>
      </c>
      <c r="P343">
        <f t="shared" si="59"/>
        <v>14</v>
      </c>
      <c r="Q343" t="str">
        <f>IF($O343="buy",$P343,"")</f>
        <v/>
      </c>
      <c r="R343" t="str">
        <f>IF($O343="hold",$P343,"")</f>
        <v/>
      </c>
      <c r="S343">
        <f>IF($O343="sell",$P343,"")</f>
        <v>14</v>
      </c>
      <c r="T343">
        <f t="shared" ca="1" si="60"/>
        <v>6.5070655284278689E-2</v>
      </c>
      <c r="U343" t="str">
        <f ca="1">IF(T343&lt;VLOOKUP(P343,$Y$2:$AE$82,5),"buy",IF(T343&lt;VLOOKUP(P343,$Y$2:$AE$82,5)+VLOOKUP(P343,$Y$2:$AE$82,6),"hold","sell"))</f>
        <v>buy</v>
      </c>
      <c r="V343" s="2">
        <f t="shared" ca="1" si="56"/>
        <v>249.94626155376594</v>
      </c>
      <c r="W343" s="1">
        <f t="shared" ca="1" si="57"/>
        <v>0</v>
      </c>
    </row>
    <row r="344" spans="1:23" x14ac:dyDescent="0.25">
      <c r="A344">
        <v>342</v>
      </c>
      <c r="B344" s="8" t="s">
        <v>353</v>
      </c>
      <c r="C344" s="8" t="str">
        <f t="shared" si="53"/>
        <v>2021-04-14 03:00:00</v>
      </c>
      <c r="D344">
        <v>0.30998399999999998</v>
      </c>
      <c r="E344">
        <f t="shared" ca="1" si="54"/>
        <v>0.11538</v>
      </c>
      <c r="F344">
        <v>0.11661000000000001</v>
      </c>
      <c r="G344">
        <v>0.112557</v>
      </c>
      <c r="H344">
        <v>0</v>
      </c>
      <c r="I344" t="s">
        <v>10</v>
      </c>
      <c r="J344" t="b">
        <v>0</v>
      </c>
      <c r="K344" t="s">
        <v>11</v>
      </c>
      <c r="L344">
        <f t="shared" si="55"/>
        <v>-2.8067513188109525</v>
      </c>
      <c r="M344">
        <f t="shared" si="58"/>
        <v>-3.7802309745521669</v>
      </c>
      <c r="N344">
        <f t="shared" si="58"/>
        <v>-7.0488697459983243</v>
      </c>
      <c r="O344" t="str">
        <f t="shared" si="61"/>
        <v>buy</v>
      </c>
      <c r="P344">
        <f t="shared" si="59"/>
        <v>14</v>
      </c>
      <c r="Q344">
        <f>IF($O344="buy",$P344,"")</f>
        <v>14</v>
      </c>
      <c r="R344" t="str">
        <f>IF($O344="hold",$P344,"")</f>
        <v/>
      </c>
      <c r="S344" t="str">
        <f>IF($O344="sell",$P344,"")</f>
        <v/>
      </c>
      <c r="T344">
        <f t="shared" ca="1" si="60"/>
        <v>0.85564574380531244</v>
      </c>
      <c r="U344" t="str">
        <f ca="1">IF(T344&lt;VLOOKUP(P344,$Y$2:$AE$82,5),"buy",IF(T344&lt;VLOOKUP(P344,$Y$2:$AE$82,5)+VLOOKUP(P344,$Y$2:$AE$82,6),"hold","sell"))</f>
        <v>buy</v>
      </c>
      <c r="V344" s="2">
        <f t="shared" ca="1" si="56"/>
        <v>249.94626155376594</v>
      </c>
      <c r="W344" s="1">
        <f t="shared" ca="1" si="57"/>
        <v>0</v>
      </c>
    </row>
    <row r="345" spans="1:23" x14ac:dyDescent="0.25">
      <c r="A345">
        <v>343</v>
      </c>
      <c r="B345" s="8" t="s">
        <v>354</v>
      </c>
      <c r="C345" s="8" t="str">
        <f t="shared" si="53"/>
        <v>2021-04-14 03:05:00</v>
      </c>
      <c r="D345">
        <v>0.31215300000000001</v>
      </c>
      <c r="E345">
        <f t="shared" ca="1" si="54"/>
        <v>0.114622</v>
      </c>
      <c r="F345">
        <v>0.11842</v>
      </c>
      <c r="G345">
        <v>0.113042</v>
      </c>
      <c r="H345">
        <v>0</v>
      </c>
      <c r="I345" t="s">
        <v>10</v>
      </c>
      <c r="J345" t="b">
        <v>0</v>
      </c>
      <c r="K345" t="s">
        <v>11</v>
      </c>
      <c r="L345">
        <f t="shared" si="55"/>
        <v>2.0011725038099279</v>
      </c>
      <c r="M345">
        <f t="shared" si="58"/>
        <v>4.8079238226208805</v>
      </c>
      <c r="N345">
        <f t="shared" si="58"/>
        <v>8.588154797173047</v>
      </c>
      <c r="O345" t="str">
        <f t="shared" si="61"/>
        <v>hold</v>
      </c>
      <c r="P345">
        <f t="shared" si="59"/>
        <v>14</v>
      </c>
      <c r="Q345" t="str">
        <f>IF($O345="buy",$P345,"")</f>
        <v/>
      </c>
      <c r="R345">
        <f>IF($O345="hold",$P345,"")</f>
        <v>14</v>
      </c>
      <c r="S345" t="str">
        <f>IF($O345="sell",$P345,"")</f>
        <v/>
      </c>
      <c r="T345">
        <f t="shared" ca="1" si="60"/>
        <v>0.86481859730908839</v>
      </c>
      <c r="U345" t="str">
        <f ca="1">IF(T345&lt;VLOOKUP(P345,$Y$2:$AE$82,5),"buy",IF(T345&lt;VLOOKUP(P345,$Y$2:$AE$82,5)+VLOOKUP(P345,$Y$2:$AE$82,6),"hold","sell"))</f>
        <v>buy</v>
      </c>
      <c r="V345" s="2">
        <f t="shared" ca="1" si="56"/>
        <v>249.94626155376594</v>
      </c>
      <c r="W345" s="1">
        <f t="shared" ca="1" si="57"/>
        <v>0</v>
      </c>
    </row>
    <row r="346" spans="1:23" x14ac:dyDescent="0.25">
      <c r="A346">
        <v>344</v>
      </c>
      <c r="B346" s="8" t="s">
        <v>355</v>
      </c>
      <c r="C346" s="8" t="str">
        <f t="shared" si="53"/>
        <v>2021-04-14 03:10:00</v>
      </c>
      <c r="D346">
        <v>0.31398300000000001</v>
      </c>
      <c r="E346">
        <f t="shared" ca="1" si="54"/>
        <v>0.116773</v>
      </c>
      <c r="F346">
        <v>0.11877699999999999</v>
      </c>
      <c r="G346">
        <v>0.11359</v>
      </c>
      <c r="H346">
        <v>0</v>
      </c>
      <c r="I346" t="s">
        <v>10</v>
      </c>
      <c r="J346" t="b">
        <v>0</v>
      </c>
      <c r="K346" t="s">
        <v>11</v>
      </c>
      <c r="L346">
        <f t="shared" si="55"/>
        <v>1.6785622131976705</v>
      </c>
      <c r="M346">
        <f t="shared" si="58"/>
        <v>-0.32261029061225743</v>
      </c>
      <c r="N346">
        <f t="shared" si="58"/>
        <v>-5.1305341132331375</v>
      </c>
      <c r="O346" t="str">
        <f t="shared" si="61"/>
        <v>hold</v>
      </c>
      <c r="P346">
        <f t="shared" si="59"/>
        <v>14</v>
      </c>
      <c r="Q346" t="str">
        <f>IF($O346="buy",$P346,"")</f>
        <v/>
      </c>
      <c r="R346">
        <f>IF($O346="hold",$P346,"")</f>
        <v>14</v>
      </c>
      <c r="S346" t="str">
        <f>IF($O346="sell",$P346,"")</f>
        <v/>
      </c>
      <c r="T346">
        <f t="shared" ca="1" si="60"/>
        <v>0.2015148055886159</v>
      </c>
      <c r="U346" t="str">
        <f ca="1">IF(T346&lt;VLOOKUP(P346,$Y$2:$AE$82,5),"buy",IF(T346&lt;VLOOKUP(P346,$Y$2:$AE$82,5)+VLOOKUP(P346,$Y$2:$AE$82,6),"hold","sell"))</f>
        <v>buy</v>
      </c>
      <c r="V346" s="2">
        <f t="shared" ca="1" si="56"/>
        <v>249.94626155376594</v>
      </c>
      <c r="W346" s="1">
        <f t="shared" ca="1" si="57"/>
        <v>0</v>
      </c>
    </row>
    <row r="347" spans="1:23" x14ac:dyDescent="0.25">
      <c r="A347">
        <v>345</v>
      </c>
      <c r="B347" s="8" t="s">
        <v>356</v>
      </c>
      <c r="C347" s="8" t="str">
        <f t="shared" si="53"/>
        <v>2021-04-14 03:15:00</v>
      </c>
      <c r="D347">
        <v>0.31518699999999999</v>
      </c>
      <c r="E347">
        <f t="shared" ca="1" si="54"/>
        <v>0.116857</v>
      </c>
      <c r="F347">
        <v>0.118586</v>
      </c>
      <c r="G347">
        <v>0.113118</v>
      </c>
      <c r="H347">
        <v>0</v>
      </c>
      <c r="I347" t="s">
        <v>10</v>
      </c>
      <c r="J347" t="b">
        <v>0</v>
      </c>
      <c r="K347" t="s">
        <v>11</v>
      </c>
      <c r="L347">
        <f t="shared" si="55"/>
        <v>1.100146897946086</v>
      </c>
      <c r="M347">
        <f t="shared" si="58"/>
        <v>-0.57841531525158452</v>
      </c>
      <c r="N347">
        <f t="shared" si="58"/>
        <v>-0.25580502463932708</v>
      </c>
      <c r="O347" t="str">
        <f t="shared" si="61"/>
        <v>sell</v>
      </c>
      <c r="P347">
        <f t="shared" si="59"/>
        <v>14</v>
      </c>
      <c r="Q347" t="str">
        <f>IF($O347="buy",$P347,"")</f>
        <v/>
      </c>
      <c r="R347" t="str">
        <f>IF($O347="hold",$P347,"")</f>
        <v/>
      </c>
      <c r="S347">
        <f>IF($O347="sell",$P347,"")</f>
        <v>14</v>
      </c>
      <c r="T347">
        <f t="shared" ca="1" si="60"/>
        <v>0.83580818138065649</v>
      </c>
      <c r="U347" t="str">
        <f ca="1">IF(T347&lt;VLOOKUP(P347,$Y$2:$AE$82,5),"buy",IF(T347&lt;VLOOKUP(P347,$Y$2:$AE$82,5)+VLOOKUP(P347,$Y$2:$AE$82,6),"hold","sell"))</f>
        <v>buy</v>
      </c>
      <c r="V347" s="2">
        <f t="shared" ca="1" si="56"/>
        <v>249.94626155376594</v>
      </c>
      <c r="W347" s="1">
        <f t="shared" ca="1" si="57"/>
        <v>0</v>
      </c>
    </row>
    <row r="348" spans="1:23" x14ac:dyDescent="0.25">
      <c r="A348">
        <v>346</v>
      </c>
      <c r="B348" s="8" t="s">
        <v>357</v>
      </c>
      <c r="C348" s="8" t="str">
        <f t="shared" si="53"/>
        <v>2021-04-14 03:20:00</v>
      </c>
      <c r="D348">
        <v>0.314054</v>
      </c>
      <c r="E348">
        <f t="shared" ca="1" si="54"/>
        <v>0.115407</v>
      </c>
      <c r="F348">
        <v>0.117024</v>
      </c>
      <c r="G348">
        <v>0.112387</v>
      </c>
      <c r="H348">
        <v>0</v>
      </c>
      <c r="I348" t="s">
        <v>10</v>
      </c>
      <c r="J348" t="b">
        <v>0</v>
      </c>
      <c r="K348" t="s">
        <v>11</v>
      </c>
      <c r="L348">
        <f t="shared" si="55"/>
        <v>-1.0390060296004213</v>
      </c>
      <c r="M348">
        <f t="shared" si="58"/>
        <v>-2.1391529275465073</v>
      </c>
      <c r="N348">
        <f t="shared" si="58"/>
        <v>-1.5607376122949228</v>
      </c>
      <c r="O348" t="str">
        <f t="shared" si="61"/>
        <v>buy</v>
      </c>
      <c r="P348">
        <f t="shared" si="59"/>
        <v>14</v>
      </c>
      <c r="Q348">
        <f>IF($O348="buy",$P348,"")</f>
        <v>14</v>
      </c>
      <c r="R348" t="str">
        <f>IF($O348="hold",$P348,"")</f>
        <v/>
      </c>
      <c r="S348" t="str">
        <f>IF($O348="sell",$P348,"")</f>
        <v/>
      </c>
      <c r="T348">
        <f t="shared" ca="1" si="60"/>
        <v>0.20736804057641678</v>
      </c>
      <c r="U348" t="str">
        <f ca="1">IF(T348&lt;VLOOKUP(P348,$Y$2:$AE$82,5),"buy",IF(T348&lt;VLOOKUP(P348,$Y$2:$AE$82,5)+VLOOKUP(P348,$Y$2:$AE$82,6),"hold","sell"))</f>
        <v>buy</v>
      </c>
      <c r="V348" s="2">
        <f t="shared" ca="1" si="56"/>
        <v>249.94626155376594</v>
      </c>
      <c r="W348" s="1">
        <f t="shared" ca="1" si="57"/>
        <v>0</v>
      </c>
    </row>
    <row r="349" spans="1:23" x14ac:dyDescent="0.25">
      <c r="A349">
        <v>347</v>
      </c>
      <c r="B349" s="8" t="s">
        <v>358</v>
      </c>
      <c r="C349" s="8" t="str">
        <f t="shared" si="53"/>
        <v>2021-04-14 03:25:00</v>
      </c>
      <c r="D349">
        <v>0.31564900000000001</v>
      </c>
      <c r="E349">
        <f t="shared" ca="1" si="54"/>
        <v>0.11425</v>
      </c>
      <c r="F349">
        <v>0.115939</v>
      </c>
      <c r="G349">
        <v>0.111293</v>
      </c>
      <c r="H349">
        <v>0</v>
      </c>
      <c r="I349" t="s">
        <v>10</v>
      </c>
      <c r="J349" t="b">
        <v>0</v>
      </c>
      <c r="K349" t="s">
        <v>11</v>
      </c>
      <c r="L349">
        <f t="shared" si="55"/>
        <v>1.4552873616828061</v>
      </c>
      <c r="M349">
        <f t="shared" si="58"/>
        <v>2.4942933912832275</v>
      </c>
      <c r="N349">
        <f t="shared" si="58"/>
        <v>4.6334463188297352</v>
      </c>
      <c r="O349" t="str">
        <f t="shared" si="61"/>
        <v>sell</v>
      </c>
      <c r="P349">
        <f t="shared" si="59"/>
        <v>14</v>
      </c>
      <c r="Q349" t="str">
        <f>IF($O349="buy",$P349,"")</f>
        <v/>
      </c>
      <c r="R349" t="str">
        <f>IF($O349="hold",$P349,"")</f>
        <v/>
      </c>
      <c r="S349">
        <f>IF($O349="sell",$P349,"")</f>
        <v>14</v>
      </c>
      <c r="T349">
        <f t="shared" ca="1" si="60"/>
        <v>0.42269283139941816</v>
      </c>
      <c r="U349" t="str">
        <f ca="1">IF(T349&lt;VLOOKUP(P349,$Y$2:$AE$82,5),"buy",IF(T349&lt;VLOOKUP(P349,$Y$2:$AE$82,5)+VLOOKUP(P349,$Y$2:$AE$82,6),"hold","sell"))</f>
        <v>buy</v>
      </c>
      <c r="V349" s="2">
        <f t="shared" ca="1" si="56"/>
        <v>249.94626155376594</v>
      </c>
      <c r="W349" s="1">
        <f t="shared" ca="1" si="57"/>
        <v>0</v>
      </c>
    </row>
    <row r="350" spans="1:23" x14ac:dyDescent="0.25">
      <c r="A350">
        <v>348</v>
      </c>
      <c r="B350" s="8" t="s">
        <v>359</v>
      </c>
      <c r="C350" s="8" t="str">
        <f t="shared" si="53"/>
        <v>2021-04-14 03:30:00</v>
      </c>
      <c r="D350">
        <v>0.314191</v>
      </c>
      <c r="E350">
        <f t="shared" ca="1" si="54"/>
        <v>0.113105</v>
      </c>
      <c r="F350">
        <v>0.11427</v>
      </c>
      <c r="G350">
        <v>0.10874399999999999</v>
      </c>
      <c r="H350">
        <v>0</v>
      </c>
      <c r="I350" t="s">
        <v>10</v>
      </c>
      <c r="J350" t="b">
        <v>0</v>
      </c>
      <c r="K350" t="s">
        <v>11</v>
      </c>
      <c r="L350">
        <f t="shared" si="55"/>
        <v>-1.3364609409918542</v>
      </c>
      <c r="M350">
        <f t="shared" si="58"/>
        <v>-2.7917483026746606</v>
      </c>
      <c r="N350">
        <f t="shared" si="58"/>
        <v>-5.2860416939578876</v>
      </c>
      <c r="O350" t="str">
        <f t="shared" si="61"/>
        <v>buy</v>
      </c>
      <c r="P350">
        <f t="shared" si="59"/>
        <v>14</v>
      </c>
      <c r="Q350">
        <f>IF($O350="buy",$P350,"")</f>
        <v>14</v>
      </c>
      <c r="R350" t="str">
        <f>IF($O350="hold",$P350,"")</f>
        <v/>
      </c>
      <c r="S350" t="str">
        <f>IF($O350="sell",$P350,"")</f>
        <v/>
      </c>
      <c r="T350">
        <f t="shared" ca="1" si="60"/>
        <v>9.7073277428961102E-2</v>
      </c>
      <c r="U350" t="str">
        <f ca="1">IF(T350&lt;VLOOKUP(P350,$Y$2:$AE$82,5),"buy",IF(T350&lt;VLOOKUP(P350,$Y$2:$AE$82,5)+VLOOKUP(P350,$Y$2:$AE$82,6),"hold","sell"))</f>
        <v>buy</v>
      </c>
      <c r="V350" s="2">
        <f t="shared" ca="1" si="56"/>
        <v>249.94626155376594</v>
      </c>
      <c r="W350" s="1">
        <f t="shared" ca="1" si="57"/>
        <v>0</v>
      </c>
    </row>
    <row r="351" spans="1:23" x14ac:dyDescent="0.25">
      <c r="A351">
        <v>349</v>
      </c>
      <c r="B351" s="8" t="s">
        <v>360</v>
      </c>
      <c r="C351" s="8" t="str">
        <f t="shared" si="53"/>
        <v>2021-04-14 03:35:00</v>
      </c>
      <c r="D351">
        <v>0.315585</v>
      </c>
      <c r="E351">
        <f t="shared" ca="1" si="54"/>
        <v>0.110307</v>
      </c>
      <c r="F351">
        <v>0.115994</v>
      </c>
      <c r="G351">
        <v>0.10924200000000001</v>
      </c>
      <c r="H351">
        <v>0</v>
      </c>
      <c r="I351" t="s">
        <v>10</v>
      </c>
      <c r="J351" t="b">
        <v>0</v>
      </c>
      <c r="K351" t="s">
        <v>11</v>
      </c>
      <c r="L351">
        <f t="shared" si="55"/>
        <v>1.2721517194223482</v>
      </c>
      <c r="M351">
        <f t="shared" si="58"/>
        <v>2.6086126604142024</v>
      </c>
      <c r="N351">
        <f t="shared" si="58"/>
        <v>5.4003609630888629</v>
      </c>
      <c r="O351" t="str">
        <f t="shared" si="61"/>
        <v>hold</v>
      </c>
      <c r="P351">
        <f t="shared" si="59"/>
        <v>14</v>
      </c>
      <c r="Q351" t="str">
        <f>IF($O351="buy",$P351,"")</f>
        <v/>
      </c>
      <c r="R351">
        <f>IF($O351="hold",$P351,"")</f>
        <v>14</v>
      </c>
      <c r="S351" t="str">
        <f>IF($O351="sell",$P351,"")</f>
        <v/>
      </c>
      <c r="T351">
        <f t="shared" ca="1" si="60"/>
        <v>0.9846025297387111</v>
      </c>
      <c r="U351" t="str">
        <f ca="1">IF(T351&lt;VLOOKUP(P351,$Y$2:$AE$82,5),"buy",IF(T351&lt;VLOOKUP(P351,$Y$2:$AE$82,5)+VLOOKUP(P351,$Y$2:$AE$82,6),"hold","sell"))</f>
        <v>buy</v>
      </c>
      <c r="V351" s="2">
        <f t="shared" ca="1" si="56"/>
        <v>249.94626155376594</v>
      </c>
      <c r="W351" s="1">
        <f t="shared" ca="1" si="57"/>
        <v>0</v>
      </c>
    </row>
    <row r="352" spans="1:23" x14ac:dyDescent="0.25">
      <c r="A352">
        <v>350</v>
      </c>
      <c r="B352" s="8" t="s">
        <v>361</v>
      </c>
      <c r="C352" s="8" t="str">
        <f t="shared" si="53"/>
        <v>2021-04-14 03:40:00</v>
      </c>
      <c r="D352">
        <v>0.31749100000000002</v>
      </c>
      <c r="E352">
        <f t="shared" ca="1" si="54"/>
        <v>0.11299099999999999</v>
      </c>
      <c r="F352">
        <v>0.11566700000000001</v>
      </c>
      <c r="G352">
        <v>0.11043500000000001</v>
      </c>
      <c r="H352">
        <v>0</v>
      </c>
      <c r="I352" t="s">
        <v>10</v>
      </c>
      <c r="J352" t="b">
        <v>0</v>
      </c>
      <c r="K352" t="s">
        <v>11</v>
      </c>
      <c r="L352">
        <f t="shared" si="55"/>
        <v>1.7289560943805309</v>
      </c>
      <c r="M352">
        <f t="shared" si="58"/>
        <v>0.45680437495818271</v>
      </c>
      <c r="N352">
        <f t="shared" si="58"/>
        <v>-2.1518082854560197</v>
      </c>
      <c r="O352" t="str">
        <f t="shared" si="61"/>
        <v>sell</v>
      </c>
      <c r="P352">
        <f t="shared" si="59"/>
        <v>14</v>
      </c>
      <c r="Q352" t="str">
        <f>IF($O352="buy",$P352,"")</f>
        <v/>
      </c>
      <c r="R352" t="str">
        <f>IF($O352="hold",$P352,"")</f>
        <v/>
      </c>
      <c r="S352">
        <f>IF($O352="sell",$P352,"")</f>
        <v>14</v>
      </c>
      <c r="T352">
        <f t="shared" ca="1" si="60"/>
        <v>2.5524001856645273E-2</v>
      </c>
      <c r="U352" t="str">
        <f ca="1">IF(T352&lt;VLOOKUP(P352,$Y$2:$AE$82,5),"buy",IF(T352&lt;VLOOKUP(P352,$Y$2:$AE$82,5)+VLOOKUP(P352,$Y$2:$AE$82,6),"hold","sell"))</f>
        <v>buy</v>
      </c>
      <c r="V352" s="2">
        <f t="shared" ca="1" si="56"/>
        <v>249.94626155376594</v>
      </c>
      <c r="W352" s="1">
        <f t="shared" ca="1" si="57"/>
        <v>0</v>
      </c>
    </row>
    <row r="353" spans="1:23" x14ac:dyDescent="0.25">
      <c r="A353">
        <v>351</v>
      </c>
      <c r="B353" s="8" t="s">
        <v>362</v>
      </c>
      <c r="C353" s="8" t="str">
        <f t="shared" si="53"/>
        <v>2021-04-14 03:45:00</v>
      </c>
      <c r="D353">
        <v>0.31130000000000002</v>
      </c>
      <c r="E353">
        <f t="shared" ca="1" si="54"/>
        <v>0.113749</v>
      </c>
      <c r="F353">
        <v>0.115588</v>
      </c>
      <c r="G353">
        <v>0.110374</v>
      </c>
      <c r="H353">
        <v>0</v>
      </c>
      <c r="I353" t="s">
        <v>10</v>
      </c>
      <c r="J353" t="b">
        <v>0</v>
      </c>
      <c r="K353" t="s">
        <v>11</v>
      </c>
      <c r="L353">
        <f t="shared" si="55"/>
        <v>-5.7276196648267144</v>
      </c>
      <c r="M353">
        <f t="shared" si="58"/>
        <v>-7.4565757592072455</v>
      </c>
      <c r="N353">
        <f t="shared" si="58"/>
        <v>-7.9133801341654282</v>
      </c>
      <c r="O353" t="str">
        <f t="shared" si="61"/>
        <v>hold</v>
      </c>
      <c r="P353">
        <f t="shared" si="59"/>
        <v>14</v>
      </c>
      <c r="Q353" t="str">
        <f>IF($O353="buy",$P353,"")</f>
        <v/>
      </c>
      <c r="R353">
        <f>IF($O353="hold",$P353,"")</f>
        <v>14</v>
      </c>
      <c r="S353" t="str">
        <f>IF($O353="sell",$P353,"")</f>
        <v/>
      </c>
      <c r="T353">
        <f t="shared" ca="1" si="60"/>
        <v>0.56519806245769411</v>
      </c>
      <c r="U353" t="str">
        <f ca="1">IF(T353&lt;VLOOKUP(P353,$Y$2:$AE$82,5),"buy",IF(T353&lt;VLOOKUP(P353,$Y$2:$AE$82,5)+VLOOKUP(P353,$Y$2:$AE$82,6),"hold","sell"))</f>
        <v>buy</v>
      </c>
      <c r="V353" s="2">
        <f t="shared" ca="1" si="56"/>
        <v>249.94626155376594</v>
      </c>
      <c r="W353" s="1">
        <f t="shared" ca="1" si="57"/>
        <v>0</v>
      </c>
    </row>
    <row r="354" spans="1:23" x14ac:dyDescent="0.25">
      <c r="A354">
        <v>352</v>
      </c>
      <c r="B354" s="8" t="s">
        <v>363</v>
      </c>
      <c r="C354" s="8" t="str">
        <f t="shared" si="53"/>
        <v>2021-04-14 03:50:00</v>
      </c>
      <c r="D354">
        <v>0.308975</v>
      </c>
      <c r="E354">
        <f t="shared" ca="1" si="54"/>
        <v>0.113026</v>
      </c>
      <c r="F354">
        <v>0.114928</v>
      </c>
      <c r="G354">
        <v>0.11111699999999999</v>
      </c>
      <c r="H354">
        <v>0</v>
      </c>
      <c r="I354" t="s">
        <v>10</v>
      </c>
      <c r="J354" t="b">
        <v>0</v>
      </c>
      <c r="K354" t="s">
        <v>11</v>
      </c>
      <c r="L354">
        <f t="shared" si="55"/>
        <v>-2.1671656303054285</v>
      </c>
      <c r="M354">
        <f t="shared" si="58"/>
        <v>3.5604540345212858</v>
      </c>
      <c r="N354">
        <f t="shared" si="58"/>
        <v>11.017029793728531</v>
      </c>
      <c r="O354" t="str">
        <f t="shared" si="61"/>
        <v>buy</v>
      </c>
      <c r="P354">
        <f t="shared" si="59"/>
        <v>14</v>
      </c>
      <c r="Q354">
        <f>IF($O354="buy",$P354,"")</f>
        <v>14</v>
      </c>
      <c r="R354" t="str">
        <f>IF($O354="hold",$P354,"")</f>
        <v/>
      </c>
      <c r="S354" t="str">
        <f>IF($O354="sell",$P354,"")</f>
        <v/>
      </c>
      <c r="T354">
        <f t="shared" ca="1" si="60"/>
        <v>0.27175898275334043</v>
      </c>
      <c r="U354" t="str">
        <f ca="1">IF(T354&lt;VLOOKUP(P354,$Y$2:$AE$82,5),"buy",IF(T354&lt;VLOOKUP(P354,$Y$2:$AE$82,5)+VLOOKUP(P354,$Y$2:$AE$82,6),"hold","sell"))</f>
        <v>buy</v>
      </c>
      <c r="V354" s="2">
        <f t="shared" ca="1" si="56"/>
        <v>249.94626155376594</v>
      </c>
      <c r="W354" s="1">
        <f t="shared" ca="1" si="57"/>
        <v>0</v>
      </c>
    </row>
    <row r="355" spans="1:23" x14ac:dyDescent="0.25">
      <c r="A355">
        <v>353</v>
      </c>
      <c r="B355" s="8" t="s">
        <v>364</v>
      </c>
      <c r="C355" s="8" t="str">
        <f t="shared" si="53"/>
        <v>2021-04-14 03:55:00</v>
      </c>
      <c r="D355">
        <v>0.31071300000000002</v>
      </c>
      <c r="E355">
        <f t="shared" ca="1" si="54"/>
        <v>0.113772</v>
      </c>
      <c r="F355">
        <v>0.114672</v>
      </c>
      <c r="G355">
        <v>0.10932799999999999</v>
      </c>
      <c r="H355">
        <v>0</v>
      </c>
      <c r="I355" t="s">
        <v>10</v>
      </c>
      <c r="J355" t="b">
        <v>0</v>
      </c>
      <c r="K355" t="s">
        <v>11</v>
      </c>
      <c r="L355">
        <f t="shared" si="55"/>
        <v>1.6109528710330596</v>
      </c>
      <c r="M355">
        <f t="shared" si="58"/>
        <v>3.7781185013384881</v>
      </c>
      <c r="N355">
        <f t="shared" si="58"/>
        <v>0.21766446681720231</v>
      </c>
      <c r="O355" t="str">
        <f t="shared" si="61"/>
        <v>hold</v>
      </c>
      <c r="P355">
        <f t="shared" si="59"/>
        <v>14</v>
      </c>
      <c r="Q355" t="str">
        <f>IF($O355="buy",$P355,"")</f>
        <v/>
      </c>
      <c r="R355">
        <f>IF($O355="hold",$P355,"")</f>
        <v>14</v>
      </c>
      <c r="S355" t="str">
        <f>IF($O355="sell",$P355,"")</f>
        <v/>
      </c>
      <c r="T355">
        <f t="shared" ca="1" si="60"/>
        <v>0.59582899835131165</v>
      </c>
      <c r="U355" t="str">
        <f ca="1">IF(T355&lt;VLOOKUP(P355,$Y$2:$AE$82,5),"buy",IF(T355&lt;VLOOKUP(P355,$Y$2:$AE$82,5)+VLOOKUP(P355,$Y$2:$AE$82,6),"hold","sell"))</f>
        <v>buy</v>
      </c>
      <c r="V355" s="2">
        <f t="shared" ca="1" si="56"/>
        <v>249.94626155376594</v>
      </c>
      <c r="W355" s="1">
        <f t="shared" ca="1" si="57"/>
        <v>0</v>
      </c>
    </row>
    <row r="356" spans="1:23" x14ac:dyDescent="0.25">
      <c r="A356">
        <v>354</v>
      </c>
      <c r="B356" s="8" t="s">
        <v>365</v>
      </c>
      <c r="C356" s="8" t="str">
        <f t="shared" si="53"/>
        <v>2021-04-14 04:00:00</v>
      </c>
      <c r="D356">
        <v>0.31201200000000001</v>
      </c>
      <c r="E356">
        <f t="shared" ca="1" si="54"/>
        <v>0.11029600000000001</v>
      </c>
      <c r="F356">
        <v>0.116575</v>
      </c>
      <c r="G356">
        <v>0.108767</v>
      </c>
      <c r="H356">
        <v>0</v>
      </c>
      <c r="I356" t="s">
        <v>10</v>
      </c>
      <c r="J356" t="b">
        <v>0</v>
      </c>
      <c r="K356" t="s">
        <v>11</v>
      </c>
      <c r="L356">
        <f t="shared" si="55"/>
        <v>1.1990308076241214</v>
      </c>
      <c r="M356">
        <f t="shared" si="58"/>
        <v>-0.41192206340893822</v>
      </c>
      <c r="N356">
        <f t="shared" si="58"/>
        <v>-4.1900405647474264</v>
      </c>
      <c r="O356" t="str">
        <f t="shared" si="61"/>
        <v>sell</v>
      </c>
      <c r="P356">
        <f t="shared" si="59"/>
        <v>14</v>
      </c>
      <c r="Q356" t="str">
        <f>IF($O356="buy",$P356,"")</f>
        <v/>
      </c>
      <c r="R356" t="str">
        <f>IF($O356="hold",$P356,"")</f>
        <v/>
      </c>
      <c r="S356">
        <f>IF($O356="sell",$P356,"")</f>
        <v>14</v>
      </c>
      <c r="T356">
        <f t="shared" ca="1" si="60"/>
        <v>0.76915297911619918</v>
      </c>
      <c r="U356" t="str">
        <f ca="1">IF(T356&lt;VLOOKUP(P356,$Y$2:$AE$82,5),"buy",IF(T356&lt;VLOOKUP(P356,$Y$2:$AE$82,5)+VLOOKUP(P356,$Y$2:$AE$82,6),"hold","sell"))</f>
        <v>buy</v>
      </c>
      <c r="V356" s="2">
        <f t="shared" ca="1" si="56"/>
        <v>249.94626155376594</v>
      </c>
      <c r="W356" s="1">
        <f t="shared" ca="1" si="57"/>
        <v>0</v>
      </c>
    </row>
    <row r="357" spans="1:23" x14ac:dyDescent="0.25">
      <c r="A357">
        <v>355</v>
      </c>
      <c r="B357" s="8" t="s">
        <v>366</v>
      </c>
      <c r="C357" s="8" t="str">
        <f t="shared" si="53"/>
        <v>2021-04-14 04:05:00</v>
      </c>
      <c r="D357">
        <v>0.311255</v>
      </c>
      <c r="E357">
        <f t="shared" ca="1" si="54"/>
        <v>0.113917</v>
      </c>
      <c r="F357">
        <v>0.11583300000000001</v>
      </c>
      <c r="G357">
        <v>0.11100400000000001</v>
      </c>
      <c r="H357">
        <v>0</v>
      </c>
      <c r="I357" t="s">
        <v>10</v>
      </c>
      <c r="J357" t="b">
        <v>0</v>
      </c>
      <c r="K357" t="s">
        <v>11</v>
      </c>
      <c r="L357">
        <f t="shared" si="55"/>
        <v>-0.7004417591563129</v>
      </c>
      <c r="M357">
        <f t="shared" si="58"/>
        <v>-1.8994725667804344</v>
      </c>
      <c r="N357">
        <f t="shared" si="58"/>
        <v>-1.4875505033714962</v>
      </c>
      <c r="O357" t="str">
        <f t="shared" si="61"/>
        <v>hold</v>
      </c>
      <c r="P357">
        <f t="shared" si="59"/>
        <v>14</v>
      </c>
      <c r="Q357" t="str">
        <f>IF($O357="buy",$P357,"")</f>
        <v/>
      </c>
      <c r="R357">
        <f>IF($O357="hold",$P357,"")</f>
        <v>14</v>
      </c>
      <c r="S357" t="str">
        <f>IF($O357="sell",$P357,"")</f>
        <v/>
      </c>
      <c r="T357">
        <f t="shared" ca="1" si="60"/>
        <v>0.5372400307889913</v>
      </c>
      <c r="U357" t="str">
        <f ca="1">IF(T357&lt;VLOOKUP(P357,$Y$2:$AE$82,5),"buy",IF(T357&lt;VLOOKUP(P357,$Y$2:$AE$82,5)+VLOOKUP(P357,$Y$2:$AE$82,6),"hold","sell"))</f>
        <v>buy</v>
      </c>
      <c r="V357" s="2">
        <f t="shared" ca="1" si="56"/>
        <v>249.94626155376594</v>
      </c>
      <c r="W357" s="1">
        <f t="shared" ca="1" si="57"/>
        <v>0</v>
      </c>
    </row>
    <row r="358" spans="1:23" x14ac:dyDescent="0.25">
      <c r="A358">
        <v>356</v>
      </c>
      <c r="B358" s="8" t="s">
        <v>367</v>
      </c>
      <c r="C358" s="8" t="str">
        <f t="shared" si="53"/>
        <v>2021-04-14 04:10:00</v>
      </c>
      <c r="D358">
        <v>0.30889699999999998</v>
      </c>
      <c r="E358">
        <f t="shared" ca="1" si="54"/>
        <v>0.11425200000000001</v>
      </c>
      <c r="F358">
        <v>0.115962</v>
      </c>
      <c r="G358">
        <v>0.11165600000000001</v>
      </c>
      <c r="H358">
        <v>0</v>
      </c>
      <c r="I358" t="s">
        <v>10</v>
      </c>
      <c r="J358" t="b">
        <v>0</v>
      </c>
      <c r="K358" t="s">
        <v>11</v>
      </c>
      <c r="L358">
        <f t="shared" si="55"/>
        <v>-2.1984804016629251</v>
      </c>
      <c r="M358">
        <f t="shared" si="58"/>
        <v>-1.4980386425066121</v>
      </c>
      <c r="N358">
        <f t="shared" si="58"/>
        <v>0.4014339242738223</v>
      </c>
      <c r="O358" t="str">
        <f t="shared" si="61"/>
        <v>hold</v>
      </c>
      <c r="P358">
        <f t="shared" si="59"/>
        <v>14</v>
      </c>
      <c r="Q358" t="str">
        <f>IF($O358="buy",$P358,"")</f>
        <v/>
      </c>
      <c r="R358">
        <f>IF($O358="hold",$P358,"")</f>
        <v>14</v>
      </c>
      <c r="S358" t="str">
        <f>IF($O358="sell",$P358,"")</f>
        <v/>
      </c>
      <c r="T358">
        <f t="shared" ca="1" si="60"/>
        <v>0.10065261218112931</v>
      </c>
      <c r="U358" t="str">
        <f ca="1">IF(T358&lt;VLOOKUP(P358,$Y$2:$AE$82,5),"buy",IF(T358&lt;VLOOKUP(P358,$Y$2:$AE$82,5)+VLOOKUP(P358,$Y$2:$AE$82,6),"hold","sell"))</f>
        <v>buy</v>
      </c>
      <c r="V358" s="2">
        <f t="shared" ca="1" si="56"/>
        <v>249.94626155376594</v>
      </c>
      <c r="W358" s="1">
        <f t="shared" ca="1" si="57"/>
        <v>0</v>
      </c>
    </row>
    <row r="359" spans="1:23" x14ac:dyDescent="0.25">
      <c r="A359">
        <v>357</v>
      </c>
      <c r="B359" s="8" t="s">
        <v>368</v>
      </c>
      <c r="C359" s="8" t="str">
        <f t="shared" si="53"/>
        <v>2021-04-14 04:15:00</v>
      </c>
      <c r="D359">
        <v>0.30757600000000002</v>
      </c>
      <c r="E359">
        <f t="shared" ca="1" si="54"/>
        <v>0.113971</v>
      </c>
      <c r="F359">
        <v>0.11511299999999999</v>
      </c>
      <c r="G359">
        <v>0.111638</v>
      </c>
      <c r="H359">
        <v>0</v>
      </c>
      <c r="I359" t="s">
        <v>10</v>
      </c>
      <c r="J359" t="b">
        <v>0</v>
      </c>
      <c r="K359" t="s">
        <v>11</v>
      </c>
      <c r="L359">
        <f t="shared" si="55"/>
        <v>-1.2369235556645806</v>
      </c>
      <c r="M359">
        <f t="shared" si="58"/>
        <v>0.96155684599834457</v>
      </c>
      <c r="N359">
        <f t="shared" si="58"/>
        <v>2.4595954885049567</v>
      </c>
      <c r="O359" t="str">
        <f t="shared" si="61"/>
        <v>buy</v>
      </c>
      <c r="P359">
        <f t="shared" si="59"/>
        <v>14</v>
      </c>
      <c r="Q359">
        <f>IF($O359="buy",$P359,"")</f>
        <v>14</v>
      </c>
      <c r="R359" t="str">
        <f>IF($O359="hold",$P359,"")</f>
        <v/>
      </c>
      <c r="S359" t="str">
        <f>IF($O359="sell",$P359,"")</f>
        <v/>
      </c>
      <c r="T359">
        <f t="shared" ca="1" si="60"/>
        <v>0.9714922117585375</v>
      </c>
      <c r="U359" t="str">
        <f ca="1">IF(T359&lt;VLOOKUP(P359,$Y$2:$AE$82,5),"buy",IF(T359&lt;VLOOKUP(P359,$Y$2:$AE$82,5)+VLOOKUP(P359,$Y$2:$AE$82,6),"hold","sell"))</f>
        <v>buy</v>
      </c>
      <c r="V359" s="2">
        <f t="shared" ca="1" si="56"/>
        <v>249.94626155376594</v>
      </c>
      <c r="W359" s="1">
        <f t="shared" ca="1" si="57"/>
        <v>0</v>
      </c>
    </row>
    <row r="360" spans="1:23" x14ac:dyDescent="0.25">
      <c r="A360">
        <v>358</v>
      </c>
      <c r="B360" s="8" t="s">
        <v>369</v>
      </c>
      <c r="C360" s="8" t="str">
        <f t="shared" si="53"/>
        <v>2021-04-14 04:20:00</v>
      </c>
      <c r="D360">
        <v>0.30807800000000002</v>
      </c>
      <c r="E360">
        <f t="shared" ca="1" si="54"/>
        <v>0.11307499999999999</v>
      </c>
      <c r="F360">
        <v>0.114548</v>
      </c>
      <c r="G360">
        <v>0.111177</v>
      </c>
      <c r="H360">
        <v>0</v>
      </c>
      <c r="I360" t="s">
        <v>10</v>
      </c>
      <c r="J360" t="b">
        <v>0</v>
      </c>
      <c r="K360" t="s">
        <v>11</v>
      </c>
      <c r="L360">
        <f t="shared" si="55"/>
        <v>0.46928375325290217</v>
      </c>
      <c r="M360">
        <f t="shared" si="58"/>
        <v>1.7062073089174827</v>
      </c>
      <c r="N360">
        <f t="shared" si="58"/>
        <v>0.74465046291913817</v>
      </c>
      <c r="O360" t="str">
        <f t="shared" si="61"/>
        <v>sell</v>
      </c>
      <c r="P360">
        <f t="shared" si="59"/>
        <v>14</v>
      </c>
      <c r="Q360" t="str">
        <f>IF($O360="buy",$P360,"")</f>
        <v/>
      </c>
      <c r="R360" t="str">
        <f>IF($O360="hold",$P360,"")</f>
        <v/>
      </c>
      <c r="S360">
        <f>IF($O360="sell",$P360,"")</f>
        <v>14</v>
      </c>
      <c r="T360">
        <f t="shared" ca="1" si="60"/>
        <v>0.11033275307670642</v>
      </c>
      <c r="U360" t="str">
        <f ca="1">IF(T360&lt;VLOOKUP(P360,$Y$2:$AE$82,5),"buy",IF(T360&lt;VLOOKUP(P360,$Y$2:$AE$82,5)+VLOOKUP(P360,$Y$2:$AE$82,6),"hold","sell"))</f>
        <v>buy</v>
      </c>
      <c r="V360" s="2">
        <f t="shared" ca="1" si="56"/>
        <v>249.94626155376594</v>
      </c>
      <c r="W360" s="1">
        <f t="shared" ca="1" si="57"/>
        <v>0</v>
      </c>
    </row>
    <row r="361" spans="1:23" x14ac:dyDescent="0.25">
      <c r="A361">
        <v>359</v>
      </c>
      <c r="B361" s="8" t="s">
        <v>370</v>
      </c>
      <c r="C361" s="8" t="str">
        <f t="shared" si="53"/>
        <v>2021-04-14 04:25:00</v>
      </c>
      <c r="D361">
        <v>0.30595299999999997</v>
      </c>
      <c r="E361">
        <f t="shared" ca="1" si="54"/>
        <v>0.112659</v>
      </c>
      <c r="F361">
        <v>0.11422300000000001</v>
      </c>
      <c r="G361">
        <v>0.109935</v>
      </c>
      <c r="H361">
        <v>0</v>
      </c>
      <c r="I361" t="s">
        <v>10</v>
      </c>
      <c r="J361" t="b">
        <v>0</v>
      </c>
      <c r="K361" t="s">
        <v>11</v>
      </c>
      <c r="L361">
        <f t="shared" si="55"/>
        <v>-2.0003072344038162</v>
      </c>
      <c r="M361">
        <f t="shared" si="58"/>
        <v>-2.4695909876567184</v>
      </c>
      <c r="N361">
        <f t="shared" si="58"/>
        <v>-4.1757982965742011</v>
      </c>
      <c r="O361" t="str">
        <f t="shared" si="61"/>
        <v>buy</v>
      </c>
      <c r="P361">
        <f t="shared" si="59"/>
        <v>14</v>
      </c>
      <c r="Q361">
        <f>IF($O361="buy",$P361,"")</f>
        <v>14</v>
      </c>
      <c r="R361" t="str">
        <f>IF($O361="hold",$P361,"")</f>
        <v/>
      </c>
      <c r="S361" t="str">
        <f>IF($O361="sell",$P361,"")</f>
        <v/>
      </c>
      <c r="T361">
        <f t="shared" ca="1" si="60"/>
        <v>0.48184020264721394</v>
      </c>
      <c r="U361" t="str">
        <f ca="1">IF(T361&lt;VLOOKUP(P361,$Y$2:$AE$82,5),"buy",IF(T361&lt;VLOOKUP(P361,$Y$2:$AE$82,5)+VLOOKUP(P361,$Y$2:$AE$82,6),"hold","sell"))</f>
        <v>buy</v>
      </c>
      <c r="V361" s="2">
        <f t="shared" ca="1" si="56"/>
        <v>249.94626155376594</v>
      </c>
      <c r="W361" s="1">
        <f t="shared" ca="1" si="57"/>
        <v>0</v>
      </c>
    </row>
    <row r="362" spans="1:23" x14ac:dyDescent="0.25">
      <c r="A362">
        <v>360</v>
      </c>
      <c r="B362" s="8" t="s">
        <v>371</v>
      </c>
      <c r="C362" s="8" t="str">
        <f t="shared" si="53"/>
        <v>2021-04-14 04:30:00</v>
      </c>
      <c r="D362">
        <v>0.30730099999999999</v>
      </c>
      <c r="E362">
        <f t="shared" ca="1" si="54"/>
        <v>0.112246</v>
      </c>
      <c r="F362">
        <v>0.113788</v>
      </c>
      <c r="G362">
        <v>0.10924499999999999</v>
      </c>
      <c r="H362">
        <v>0</v>
      </c>
      <c r="I362" t="s">
        <v>10</v>
      </c>
      <c r="J362" t="b">
        <v>0</v>
      </c>
      <c r="K362" t="s">
        <v>11</v>
      </c>
      <c r="L362">
        <f t="shared" si="55"/>
        <v>1.2633346470124287</v>
      </c>
      <c r="M362">
        <f t="shared" si="58"/>
        <v>3.2636418814162447</v>
      </c>
      <c r="N362">
        <f t="shared" si="58"/>
        <v>5.733232869072963</v>
      </c>
      <c r="O362" t="str">
        <f t="shared" si="61"/>
        <v>sell</v>
      </c>
      <c r="P362">
        <f t="shared" si="59"/>
        <v>14</v>
      </c>
      <c r="Q362" t="str">
        <f>IF($O362="buy",$P362,"")</f>
        <v/>
      </c>
      <c r="R362" t="str">
        <f>IF($O362="hold",$P362,"")</f>
        <v/>
      </c>
      <c r="S362">
        <f>IF($O362="sell",$P362,"")</f>
        <v>14</v>
      </c>
      <c r="T362">
        <f t="shared" ca="1" si="60"/>
        <v>0.16217467235405469</v>
      </c>
      <c r="U362" t="str">
        <f ca="1">IF(T362&lt;VLOOKUP(P362,$Y$2:$AE$82,5),"buy",IF(T362&lt;VLOOKUP(P362,$Y$2:$AE$82,5)+VLOOKUP(P362,$Y$2:$AE$82,6),"hold","sell"))</f>
        <v>buy</v>
      </c>
      <c r="V362" s="2">
        <f t="shared" ca="1" si="56"/>
        <v>249.94626155376594</v>
      </c>
      <c r="W362" s="1">
        <f t="shared" ca="1" si="57"/>
        <v>0</v>
      </c>
    </row>
    <row r="363" spans="1:23" x14ac:dyDescent="0.25">
      <c r="A363">
        <v>361</v>
      </c>
      <c r="B363" s="8" t="s">
        <v>372</v>
      </c>
      <c r="C363" s="8" t="str">
        <f t="shared" si="53"/>
        <v>2021-04-14 04:35:00</v>
      </c>
      <c r="D363">
        <v>0.30670500000000001</v>
      </c>
      <c r="E363">
        <f t="shared" ca="1" si="54"/>
        <v>0.111058</v>
      </c>
      <c r="F363">
        <v>0.112723</v>
      </c>
      <c r="G363">
        <v>0.10852000000000001</v>
      </c>
      <c r="H363">
        <v>0</v>
      </c>
      <c r="I363" t="s">
        <v>10</v>
      </c>
      <c r="J363" t="b">
        <v>0</v>
      </c>
      <c r="K363" t="s">
        <v>11</v>
      </c>
      <c r="L363">
        <f t="shared" si="55"/>
        <v>-0.55965178317880526</v>
      </c>
      <c r="M363">
        <f t="shared" si="58"/>
        <v>-1.822986430191234</v>
      </c>
      <c r="N363">
        <f t="shared" si="58"/>
        <v>-5.0866283116074786</v>
      </c>
      <c r="O363" t="str">
        <f t="shared" si="61"/>
        <v>hold</v>
      </c>
      <c r="P363">
        <f t="shared" si="59"/>
        <v>14</v>
      </c>
      <c r="Q363" t="str">
        <f>IF($O363="buy",$P363,"")</f>
        <v/>
      </c>
      <c r="R363">
        <f>IF($O363="hold",$P363,"")</f>
        <v>14</v>
      </c>
      <c r="S363" t="str">
        <f>IF($O363="sell",$P363,"")</f>
        <v/>
      </c>
      <c r="T363">
        <f t="shared" ca="1" si="60"/>
        <v>0.30379680402475118</v>
      </c>
      <c r="U363" t="str">
        <f ca="1">IF(T363&lt;VLOOKUP(P363,$Y$2:$AE$82,5),"buy",IF(T363&lt;VLOOKUP(P363,$Y$2:$AE$82,5)+VLOOKUP(P363,$Y$2:$AE$82,6),"hold","sell"))</f>
        <v>buy</v>
      </c>
      <c r="V363" s="2">
        <f t="shared" ca="1" si="56"/>
        <v>249.94626155376594</v>
      </c>
      <c r="W363" s="1">
        <f t="shared" ca="1" si="57"/>
        <v>0</v>
      </c>
    </row>
    <row r="364" spans="1:23" x14ac:dyDescent="0.25">
      <c r="A364">
        <v>362</v>
      </c>
      <c r="B364" s="8" t="s">
        <v>373</v>
      </c>
      <c r="C364" s="8" t="str">
        <f t="shared" si="53"/>
        <v>2021-04-14 04:40:00</v>
      </c>
      <c r="D364">
        <v>0.30500300000000002</v>
      </c>
      <c r="E364">
        <f t="shared" ca="1" si="54"/>
        <v>0.109469</v>
      </c>
      <c r="F364">
        <v>0.111349</v>
      </c>
      <c r="G364">
        <v>0.107922</v>
      </c>
      <c r="H364">
        <v>0</v>
      </c>
      <c r="I364" t="s">
        <v>10</v>
      </c>
      <c r="J364" t="b">
        <v>0</v>
      </c>
      <c r="K364" t="s">
        <v>11</v>
      </c>
      <c r="L364">
        <f t="shared" si="55"/>
        <v>-1.6071186166344416</v>
      </c>
      <c r="M364">
        <f t="shared" si="58"/>
        <v>-1.0474668334556363</v>
      </c>
      <c r="N364">
        <f t="shared" si="58"/>
        <v>0.77551959673559767</v>
      </c>
      <c r="O364" t="str">
        <f t="shared" si="61"/>
        <v>buy</v>
      </c>
      <c r="P364">
        <f t="shared" si="59"/>
        <v>14</v>
      </c>
      <c r="Q364">
        <f>IF($O364="buy",$P364,"")</f>
        <v>14</v>
      </c>
      <c r="R364" t="str">
        <f>IF($O364="hold",$P364,"")</f>
        <v/>
      </c>
      <c r="S364" t="str">
        <f>IF($O364="sell",$P364,"")</f>
        <v/>
      </c>
      <c r="T364">
        <f t="shared" ca="1" si="60"/>
        <v>0.56433167270498952</v>
      </c>
      <c r="U364" t="str">
        <f ca="1">IF(T364&lt;VLOOKUP(P364,$Y$2:$AE$82,5),"buy",IF(T364&lt;VLOOKUP(P364,$Y$2:$AE$82,5)+VLOOKUP(P364,$Y$2:$AE$82,6),"hold","sell"))</f>
        <v>buy</v>
      </c>
      <c r="V364" s="2">
        <f t="shared" ca="1" si="56"/>
        <v>249.94626155376594</v>
      </c>
      <c r="W364" s="1">
        <f t="shared" ca="1" si="57"/>
        <v>0</v>
      </c>
    </row>
    <row r="365" spans="1:23" x14ac:dyDescent="0.25">
      <c r="A365">
        <v>363</v>
      </c>
      <c r="B365" s="8" t="s">
        <v>374</v>
      </c>
      <c r="C365" s="8" t="str">
        <f t="shared" si="53"/>
        <v>2021-04-14 04:45:00</v>
      </c>
      <c r="D365">
        <v>0.30809900000000001</v>
      </c>
      <c r="E365">
        <f t="shared" ca="1" si="54"/>
        <v>0.109933</v>
      </c>
      <c r="F365">
        <v>0.11132300000000001</v>
      </c>
      <c r="G365">
        <v>0.107691</v>
      </c>
      <c r="H365">
        <v>0</v>
      </c>
      <c r="I365" t="s">
        <v>10</v>
      </c>
      <c r="J365" t="b">
        <v>0</v>
      </c>
      <c r="K365" t="s">
        <v>11</v>
      </c>
      <c r="L365">
        <f t="shared" si="55"/>
        <v>2.8940308174658416</v>
      </c>
      <c r="M365">
        <f t="shared" si="58"/>
        <v>4.5011494341002827</v>
      </c>
      <c r="N365">
        <f t="shared" si="58"/>
        <v>5.5486162675559187</v>
      </c>
      <c r="O365" t="str">
        <f t="shared" si="61"/>
        <v>hold</v>
      </c>
      <c r="P365">
        <f t="shared" si="59"/>
        <v>14</v>
      </c>
      <c r="Q365" t="str">
        <f>IF($O365="buy",$P365,"")</f>
        <v/>
      </c>
      <c r="R365">
        <f>IF($O365="hold",$P365,"")</f>
        <v>14</v>
      </c>
      <c r="S365" t="str">
        <f>IF($O365="sell",$P365,"")</f>
        <v/>
      </c>
      <c r="T365">
        <f t="shared" ca="1" si="60"/>
        <v>0.3666386781093961</v>
      </c>
      <c r="U365" t="str">
        <f ca="1">IF(T365&lt;VLOOKUP(P365,$Y$2:$AE$82,5),"buy",IF(T365&lt;VLOOKUP(P365,$Y$2:$AE$82,5)+VLOOKUP(P365,$Y$2:$AE$82,6),"hold","sell"))</f>
        <v>buy</v>
      </c>
      <c r="V365" s="2">
        <f t="shared" ca="1" si="56"/>
        <v>249.94626155376594</v>
      </c>
      <c r="W365" s="1">
        <f t="shared" ca="1" si="57"/>
        <v>0</v>
      </c>
    </row>
    <row r="366" spans="1:23" x14ac:dyDescent="0.25">
      <c r="A366">
        <v>364</v>
      </c>
      <c r="B366" s="8" t="s">
        <v>375</v>
      </c>
      <c r="C366" s="8" t="str">
        <f t="shared" si="53"/>
        <v>2021-04-14 04:50:00</v>
      </c>
      <c r="D366">
        <v>0.310917</v>
      </c>
      <c r="E366">
        <f t="shared" ca="1" si="54"/>
        <v>0.109928</v>
      </c>
      <c r="F366">
        <v>0.113457</v>
      </c>
      <c r="G366">
        <v>0.10795299999999999</v>
      </c>
      <c r="H366">
        <v>0</v>
      </c>
      <c r="I366" t="s">
        <v>10</v>
      </c>
      <c r="J366" t="b">
        <v>0</v>
      </c>
      <c r="K366" t="s">
        <v>11</v>
      </c>
      <c r="L366">
        <f t="shared" si="55"/>
        <v>2.6102914895460465</v>
      </c>
      <c r="M366">
        <f t="shared" si="58"/>
        <v>-0.28373932791979506</v>
      </c>
      <c r="N366">
        <f t="shared" si="58"/>
        <v>-4.7848887620200777</v>
      </c>
      <c r="O366" t="str">
        <f t="shared" si="61"/>
        <v>sell</v>
      </c>
      <c r="P366">
        <f t="shared" si="59"/>
        <v>14</v>
      </c>
      <c r="Q366" t="str">
        <f>IF($O366="buy",$P366,"")</f>
        <v/>
      </c>
      <c r="R366" t="str">
        <f>IF($O366="hold",$P366,"")</f>
        <v/>
      </c>
      <c r="S366">
        <f>IF($O366="sell",$P366,"")</f>
        <v>14</v>
      </c>
      <c r="T366">
        <f t="shared" ca="1" si="60"/>
        <v>7.6345737246939382E-2</v>
      </c>
      <c r="U366" t="str">
        <f ca="1">IF(T366&lt;VLOOKUP(P366,$Y$2:$AE$82,5),"buy",IF(T366&lt;VLOOKUP(P366,$Y$2:$AE$82,5)+VLOOKUP(P366,$Y$2:$AE$82,6),"hold","sell"))</f>
        <v>buy</v>
      </c>
      <c r="V366" s="2">
        <f t="shared" ca="1" si="56"/>
        <v>249.94626155376594</v>
      </c>
      <c r="W366" s="1">
        <f t="shared" ca="1" si="57"/>
        <v>0</v>
      </c>
    </row>
    <row r="367" spans="1:23" x14ac:dyDescent="0.25">
      <c r="A367">
        <v>365</v>
      </c>
      <c r="B367" s="8" t="s">
        <v>376</v>
      </c>
      <c r="C367" s="8" t="str">
        <f t="shared" si="53"/>
        <v>2021-04-14 04:55:00</v>
      </c>
      <c r="D367">
        <v>0.30699100000000001</v>
      </c>
      <c r="E367">
        <f t="shared" ca="1" si="54"/>
        <v>0.11181099999999999</v>
      </c>
      <c r="F367">
        <v>0.114093</v>
      </c>
      <c r="G367">
        <v>0.110092</v>
      </c>
      <c r="H367">
        <v>0</v>
      </c>
      <c r="I367" t="s">
        <v>10</v>
      </c>
      <c r="J367" t="b">
        <v>0</v>
      </c>
      <c r="K367" t="s">
        <v>11</v>
      </c>
      <c r="L367">
        <f t="shared" si="55"/>
        <v>-3.6831307792509582</v>
      </c>
      <c r="M367">
        <f t="shared" si="58"/>
        <v>-6.2934222687970047</v>
      </c>
      <c r="N367">
        <f t="shared" si="58"/>
        <v>-6.0096829408772097</v>
      </c>
      <c r="O367" t="str">
        <f t="shared" si="61"/>
        <v>buy</v>
      </c>
      <c r="P367">
        <f t="shared" si="59"/>
        <v>14</v>
      </c>
      <c r="Q367">
        <f>IF($O367="buy",$P367,"")</f>
        <v>14</v>
      </c>
      <c r="R367" t="str">
        <f>IF($O367="hold",$P367,"")</f>
        <v/>
      </c>
      <c r="S367" t="str">
        <f>IF($O367="sell",$P367,"")</f>
        <v/>
      </c>
      <c r="T367">
        <f t="shared" ca="1" si="60"/>
        <v>0.67953328812693659</v>
      </c>
      <c r="U367" t="str">
        <f ca="1">IF(T367&lt;VLOOKUP(P367,$Y$2:$AE$82,5),"buy",IF(T367&lt;VLOOKUP(P367,$Y$2:$AE$82,5)+VLOOKUP(P367,$Y$2:$AE$82,6),"hold","sell"))</f>
        <v>buy</v>
      </c>
      <c r="V367" s="2">
        <f t="shared" ca="1" si="56"/>
        <v>249.94626155376594</v>
      </c>
      <c r="W367" s="1">
        <f t="shared" ca="1" si="57"/>
        <v>0</v>
      </c>
    </row>
    <row r="368" spans="1:23" x14ac:dyDescent="0.25">
      <c r="A368">
        <v>366</v>
      </c>
      <c r="B368" s="8" t="s">
        <v>377</v>
      </c>
      <c r="C368" s="8" t="str">
        <f t="shared" si="53"/>
        <v>2021-04-14 05:00:00</v>
      </c>
      <c r="D368">
        <v>0.30857699999999999</v>
      </c>
      <c r="E368">
        <f t="shared" ca="1" si="54"/>
        <v>0.11172700000000001</v>
      </c>
      <c r="F368">
        <v>0.11387700000000001</v>
      </c>
      <c r="G368">
        <v>0.109933</v>
      </c>
      <c r="H368">
        <v>0</v>
      </c>
      <c r="I368" t="s">
        <v>10</v>
      </c>
      <c r="J368" t="b">
        <v>0</v>
      </c>
      <c r="K368" t="s">
        <v>11</v>
      </c>
      <c r="L368">
        <f t="shared" si="55"/>
        <v>1.4802399383889444</v>
      </c>
      <c r="M368">
        <f t="shared" si="58"/>
        <v>5.1633707176399026</v>
      </c>
      <c r="N368">
        <f t="shared" si="58"/>
        <v>11.456792986436907</v>
      </c>
      <c r="O368" t="str">
        <f t="shared" si="61"/>
        <v>hold</v>
      </c>
      <c r="P368">
        <f t="shared" si="59"/>
        <v>14</v>
      </c>
      <c r="Q368" t="str">
        <f>IF($O368="buy",$P368,"")</f>
        <v/>
      </c>
      <c r="R368">
        <f>IF($O368="hold",$P368,"")</f>
        <v>14</v>
      </c>
      <c r="S368" t="str">
        <f>IF($O368="sell",$P368,"")</f>
        <v/>
      </c>
      <c r="T368">
        <f t="shared" ca="1" si="60"/>
        <v>0.72016557436124962</v>
      </c>
      <c r="U368" t="str">
        <f ca="1">IF(T368&lt;VLOOKUP(P368,$Y$2:$AE$82,5),"buy",IF(T368&lt;VLOOKUP(P368,$Y$2:$AE$82,5)+VLOOKUP(P368,$Y$2:$AE$82,6),"hold","sell"))</f>
        <v>buy</v>
      </c>
      <c r="V368" s="2">
        <f t="shared" ca="1" si="56"/>
        <v>249.94626155376594</v>
      </c>
      <c r="W368" s="1">
        <f t="shared" ca="1" si="57"/>
        <v>0</v>
      </c>
    </row>
    <row r="369" spans="1:23" x14ac:dyDescent="0.25">
      <c r="A369">
        <v>367</v>
      </c>
      <c r="B369" s="8" t="s">
        <v>378</v>
      </c>
      <c r="C369" s="8" t="str">
        <f t="shared" si="53"/>
        <v>2021-04-14 05:05:00</v>
      </c>
      <c r="D369">
        <v>0.30944300000000002</v>
      </c>
      <c r="E369">
        <f t="shared" ca="1" si="54"/>
        <v>0.11268</v>
      </c>
      <c r="F369">
        <v>0.114908</v>
      </c>
      <c r="G369">
        <v>0.110898</v>
      </c>
      <c r="H369">
        <v>0</v>
      </c>
      <c r="I369" t="s">
        <v>10</v>
      </c>
      <c r="J369" t="b">
        <v>0</v>
      </c>
      <c r="K369" t="s">
        <v>11</v>
      </c>
      <c r="L369">
        <f t="shared" si="55"/>
        <v>0.80599011847832691</v>
      </c>
      <c r="M369">
        <f t="shared" si="58"/>
        <v>-0.6742498199106175</v>
      </c>
      <c r="N369">
        <f t="shared" si="58"/>
        <v>-5.8376205375505199</v>
      </c>
      <c r="O369" t="str">
        <f t="shared" si="61"/>
        <v>sell</v>
      </c>
      <c r="P369">
        <f t="shared" si="59"/>
        <v>14</v>
      </c>
      <c r="Q369" t="str">
        <f>IF($O369="buy",$P369,"")</f>
        <v/>
      </c>
      <c r="R369" t="str">
        <f>IF($O369="hold",$P369,"")</f>
        <v/>
      </c>
      <c r="S369">
        <f>IF($O369="sell",$P369,"")</f>
        <v>14</v>
      </c>
      <c r="T369">
        <f t="shared" ca="1" si="60"/>
        <v>0.94412604796577526</v>
      </c>
      <c r="U369" t="str">
        <f ca="1">IF(T369&lt;VLOOKUP(P369,$Y$2:$AE$82,5),"buy",IF(T369&lt;VLOOKUP(P369,$Y$2:$AE$82,5)+VLOOKUP(P369,$Y$2:$AE$82,6),"hold","sell"))</f>
        <v>buy</v>
      </c>
      <c r="V369" s="2">
        <f t="shared" ca="1" si="56"/>
        <v>249.94626155376594</v>
      </c>
      <c r="W369" s="1">
        <f t="shared" ca="1" si="57"/>
        <v>0</v>
      </c>
    </row>
    <row r="370" spans="1:23" x14ac:dyDescent="0.25">
      <c r="A370">
        <v>368</v>
      </c>
      <c r="B370" s="8" t="s">
        <v>379</v>
      </c>
      <c r="C370" s="8" t="str">
        <f t="shared" si="53"/>
        <v>2021-04-14 05:10:00</v>
      </c>
      <c r="D370">
        <v>0.304919</v>
      </c>
      <c r="E370">
        <f t="shared" ca="1" si="54"/>
        <v>0.11404499999999999</v>
      </c>
      <c r="F370">
        <v>0.115734</v>
      </c>
      <c r="G370">
        <v>0.11092</v>
      </c>
      <c r="H370">
        <v>0</v>
      </c>
      <c r="I370" t="s">
        <v>10</v>
      </c>
      <c r="J370" t="b">
        <v>0</v>
      </c>
      <c r="K370" t="s">
        <v>11</v>
      </c>
      <c r="L370">
        <f t="shared" si="55"/>
        <v>-4.2729774086994219</v>
      </c>
      <c r="M370">
        <f t="shared" si="58"/>
        <v>-5.078967527177749</v>
      </c>
      <c r="N370">
        <f t="shared" si="58"/>
        <v>-4.4047177072671317</v>
      </c>
      <c r="O370" t="str">
        <f t="shared" si="61"/>
        <v>hold</v>
      </c>
      <c r="P370">
        <f t="shared" si="59"/>
        <v>14</v>
      </c>
      <c r="Q370" t="str">
        <f>IF($O370="buy",$P370,"")</f>
        <v/>
      </c>
      <c r="R370">
        <f>IF($O370="hold",$P370,"")</f>
        <v>14</v>
      </c>
      <c r="S370" t="str">
        <f>IF($O370="sell",$P370,"")</f>
        <v/>
      </c>
      <c r="T370">
        <f t="shared" ca="1" si="60"/>
        <v>6.8335074100806859E-2</v>
      </c>
      <c r="U370" t="str">
        <f ca="1">IF(T370&lt;VLOOKUP(P370,$Y$2:$AE$82,5),"buy",IF(T370&lt;VLOOKUP(P370,$Y$2:$AE$82,5)+VLOOKUP(P370,$Y$2:$AE$82,6),"hold","sell"))</f>
        <v>buy</v>
      </c>
      <c r="V370" s="2">
        <f t="shared" ca="1" si="56"/>
        <v>249.94626155376594</v>
      </c>
      <c r="W370" s="1">
        <f t="shared" ca="1" si="57"/>
        <v>0</v>
      </c>
    </row>
    <row r="371" spans="1:23" x14ac:dyDescent="0.25">
      <c r="A371">
        <v>369</v>
      </c>
      <c r="B371" s="8" t="s">
        <v>380</v>
      </c>
      <c r="C371" s="8" t="str">
        <f t="shared" si="53"/>
        <v>2021-04-14 05:15:00</v>
      </c>
      <c r="D371">
        <v>0.30434699999999998</v>
      </c>
      <c r="E371">
        <f t="shared" ca="1" si="54"/>
        <v>0.11345</v>
      </c>
      <c r="F371">
        <v>0.115192</v>
      </c>
      <c r="G371">
        <v>0.110943</v>
      </c>
      <c r="H371">
        <v>0</v>
      </c>
      <c r="I371" t="s">
        <v>10</v>
      </c>
      <c r="J371" t="b">
        <v>0</v>
      </c>
      <c r="K371" t="s">
        <v>11</v>
      </c>
      <c r="L371">
        <f t="shared" si="55"/>
        <v>-0.54127689825569913</v>
      </c>
      <c r="M371">
        <f t="shared" si="58"/>
        <v>3.7317005104437229</v>
      </c>
      <c r="N371">
        <f t="shared" si="58"/>
        <v>8.8106680376214719</v>
      </c>
      <c r="O371" t="str">
        <f t="shared" si="61"/>
        <v>buy</v>
      </c>
      <c r="P371">
        <f t="shared" si="59"/>
        <v>14</v>
      </c>
      <c r="Q371">
        <f>IF($O371="buy",$P371,"")</f>
        <v>14</v>
      </c>
      <c r="R371" t="str">
        <f>IF($O371="hold",$P371,"")</f>
        <v/>
      </c>
      <c r="S371" t="str">
        <f>IF($O371="sell",$P371,"")</f>
        <v/>
      </c>
      <c r="T371">
        <f t="shared" ca="1" si="60"/>
        <v>2.4122613291854833E-3</v>
      </c>
      <c r="U371" t="str">
        <f ca="1">IF(T371&lt;VLOOKUP(P371,$Y$2:$AE$82,5),"buy",IF(T371&lt;VLOOKUP(P371,$Y$2:$AE$82,5)+VLOOKUP(P371,$Y$2:$AE$82,6),"hold","sell"))</f>
        <v>buy</v>
      </c>
      <c r="V371" s="2">
        <f t="shared" ca="1" si="56"/>
        <v>249.94626155376594</v>
      </c>
      <c r="W371" s="1">
        <f t="shared" ca="1" si="57"/>
        <v>0</v>
      </c>
    </row>
    <row r="372" spans="1:23" x14ac:dyDescent="0.25">
      <c r="A372">
        <v>370</v>
      </c>
      <c r="B372" s="8" t="s">
        <v>381</v>
      </c>
      <c r="C372" s="8" t="str">
        <f t="shared" si="53"/>
        <v>2021-04-14 05:20:00</v>
      </c>
      <c r="D372">
        <v>0.30605599999999999</v>
      </c>
      <c r="E372">
        <f t="shared" ca="1" si="54"/>
        <v>0.11211699999999999</v>
      </c>
      <c r="F372">
        <v>0.114429</v>
      </c>
      <c r="G372">
        <v>0.111175</v>
      </c>
      <c r="H372">
        <v>0</v>
      </c>
      <c r="I372" t="s">
        <v>10</v>
      </c>
      <c r="J372" t="b">
        <v>0</v>
      </c>
      <c r="K372" t="s">
        <v>11</v>
      </c>
      <c r="L372">
        <f t="shared" si="55"/>
        <v>1.6081762829625761</v>
      </c>
      <c r="M372">
        <f t="shared" si="58"/>
        <v>2.1494531812182753</v>
      </c>
      <c r="N372">
        <f t="shared" si="58"/>
        <v>-1.5822473292254475</v>
      </c>
      <c r="O372" t="str">
        <f t="shared" si="61"/>
        <v>hold</v>
      </c>
      <c r="P372">
        <f t="shared" si="59"/>
        <v>14</v>
      </c>
      <c r="Q372" t="str">
        <f>IF($O372="buy",$P372,"")</f>
        <v/>
      </c>
      <c r="R372">
        <f>IF($O372="hold",$P372,"")</f>
        <v>14</v>
      </c>
      <c r="S372" t="str">
        <f>IF($O372="sell",$P372,"")</f>
        <v/>
      </c>
      <c r="T372">
        <f t="shared" ca="1" si="60"/>
        <v>0.56596146479210874</v>
      </c>
      <c r="U372" t="str">
        <f ca="1">IF(T372&lt;VLOOKUP(P372,$Y$2:$AE$82,5),"buy",IF(T372&lt;VLOOKUP(P372,$Y$2:$AE$82,5)+VLOOKUP(P372,$Y$2:$AE$82,6),"hold","sell"))</f>
        <v>buy</v>
      </c>
      <c r="V372" s="2">
        <f t="shared" ca="1" si="56"/>
        <v>249.94626155376594</v>
      </c>
      <c r="W372" s="1">
        <f t="shared" ca="1" si="57"/>
        <v>0</v>
      </c>
    </row>
    <row r="373" spans="1:23" x14ac:dyDescent="0.25">
      <c r="A373">
        <v>371</v>
      </c>
      <c r="B373" s="8" t="s">
        <v>382</v>
      </c>
      <c r="C373" s="8" t="str">
        <f t="shared" si="53"/>
        <v>2021-04-14 05:25:00</v>
      </c>
      <c r="D373">
        <v>0.30903799999999998</v>
      </c>
      <c r="E373">
        <f t="shared" ca="1" si="54"/>
        <v>0.112666</v>
      </c>
      <c r="F373">
        <v>0.114188</v>
      </c>
      <c r="G373">
        <v>0.1105</v>
      </c>
      <c r="H373">
        <v>0</v>
      </c>
      <c r="I373" t="s">
        <v>10</v>
      </c>
      <c r="J373" t="b">
        <v>0</v>
      </c>
      <c r="K373" t="s">
        <v>11</v>
      </c>
      <c r="L373">
        <f t="shared" si="55"/>
        <v>2.7789980487842993</v>
      </c>
      <c r="M373">
        <f t="shared" si="58"/>
        <v>1.1708217658217233</v>
      </c>
      <c r="N373">
        <f t="shared" si="58"/>
        <v>-0.97863141539655207</v>
      </c>
      <c r="O373" t="str">
        <f t="shared" si="61"/>
        <v>hold</v>
      </c>
      <c r="P373">
        <f t="shared" si="59"/>
        <v>14</v>
      </c>
      <c r="Q373" t="str">
        <f>IF($O373="buy",$P373,"")</f>
        <v/>
      </c>
      <c r="R373">
        <f>IF($O373="hold",$P373,"")</f>
        <v>14</v>
      </c>
      <c r="S373" t="str">
        <f>IF($O373="sell",$P373,"")</f>
        <v/>
      </c>
      <c r="T373">
        <f t="shared" ca="1" si="60"/>
        <v>0.40068434920595497</v>
      </c>
      <c r="U373" t="str">
        <f ca="1">IF(T373&lt;VLOOKUP(P373,$Y$2:$AE$82,5),"buy",IF(T373&lt;VLOOKUP(P373,$Y$2:$AE$82,5)+VLOOKUP(P373,$Y$2:$AE$82,6),"hold","sell"))</f>
        <v>buy</v>
      </c>
      <c r="V373" s="2">
        <f t="shared" ca="1" si="56"/>
        <v>249.94626155376594</v>
      </c>
      <c r="W373" s="1">
        <f t="shared" ca="1" si="57"/>
        <v>0</v>
      </c>
    </row>
    <row r="374" spans="1:23" x14ac:dyDescent="0.25">
      <c r="A374">
        <v>372</v>
      </c>
      <c r="B374" s="8" t="s">
        <v>383</v>
      </c>
      <c r="C374" s="8" t="str">
        <f t="shared" si="53"/>
        <v>2021-04-14 05:30:00</v>
      </c>
      <c r="D374">
        <v>0.311581</v>
      </c>
      <c r="E374">
        <f t="shared" ca="1" si="54"/>
        <v>0.11286400000000001</v>
      </c>
      <c r="F374">
        <v>0.115914</v>
      </c>
      <c r="G374">
        <v>0.110801</v>
      </c>
      <c r="H374">
        <v>0</v>
      </c>
      <c r="I374" t="s">
        <v>10</v>
      </c>
      <c r="J374" t="b">
        <v>0</v>
      </c>
      <c r="K374" t="s">
        <v>11</v>
      </c>
      <c r="L374">
        <f t="shared" si="55"/>
        <v>2.3505412739611553</v>
      </c>
      <c r="M374">
        <f t="shared" si="58"/>
        <v>-0.42845677482314404</v>
      </c>
      <c r="N374">
        <f t="shared" si="58"/>
        <v>-1.5992785406448673</v>
      </c>
      <c r="O374" t="str">
        <f t="shared" si="61"/>
        <v>hold</v>
      </c>
      <c r="P374">
        <f t="shared" si="59"/>
        <v>14</v>
      </c>
      <c r="Q374" t="str">
        <f>IF($O374="buy",$P374,"")</f>
        <v/>
      </c>
      <c r="R374">
        <f>IF($O374="hold",$P374,"")</f>
        <v>14</v>
      </c>
      <c r="S374" t="str">
        <f>IF($O374="sell",$P374,"")</f>
        <v/>
      </c>
      <c r="T374">
        <f t="shared" ca="1" si="60"/>
        <v>0.72727391473264424</v>
      </c>
      <c r="U374" t="str">
        <f ca="1">IF(T374&lt;VLOOKUP(P374,$Y$2:$AE$82,5),"buy",IF(T374&lt;VLOOKUP(P374,$Y$2:$AE$82,5)+VLOOKUP(P374,$Y$2:$AE$82,6),"hold","sell"))</f>
        <v>buy</v>
      </c>
      <c r="V374" s="2">
        <f t="shared" ca="1" si="56"/>
        <v>249.94626155376594</v>
      </c>
      <c r="W374" s="1">
        <f t="shared" ca="1" si="57"/>
        <v>0</v>
      </c>
    </row>
    <row r="375" spans="1:23" x14ac:dyDescent="0.25">
      <c r="A375">
        <v>373</v>
      </c>
      <c r="B375" s="8" t="s">
        <v>384</v>
      </c>
      <c r="C375" s="8" t="str">
        <f t="shared" si="53"/>
        <v>2021-04-14 05:35:00</v>
      </c>
      <c r="D375">
        <v>0.31173699999999999</v>
      </c>
      <c r="E375">
        <f t="shared" ca="1" si="54"/>
        <v>0.11414299999999999</v>
      </c>
      <c r="F375">
        <v>0.116674</v>
      </c>
      <c r="G375">
        <v>0.11178299999999999</v>
      </c>
      <c r="H375">
        <v>0</v>
      </c>
      <c r="I375" t="s">
        <v>10</v>
      </c>
      <c r="J375" t="b">
        <v>0</v>
      </c>
      <c r="K375" t="s">
        <v>11</v>
      </c>
      <c r="L375">
        <f t="shared" si="55"/>
        <v>0.14412148685492546</v>
      </c>
      <c r="M375">
        <f t="shared" si="58"/>
        <v>-2.2064197871062299</v>
      </c>
      <c r="N375">
        <f t="shared" si="58"/>
        <v>-1.7779630122830858</v>
      </c>
      <c r="O375" t="str">
        <f t="shared" si="61"/>
        <v>hold</v>
      </c>
      <c r="P375">
        <f t="shared" si="59"/>
        <v>14</v>
      </c>
      <c r="Q375" t="str">
        <f>IF($O375="buy",$P375,"")</f>
        <v/>
      </c>
      <c r="R375">
        <f>IF($O375="hold",$P375,"")</f>
        <v>14</v>
      </c>
      <c r="S375" t="str">
        <f>IF($O375="sell",$P375,"")</f>
        <v/>
      </c>
      <c r="T375">
        <f t="shared" ca="1" si="60"/>
        <v>0.41489505964371853</v>
      </c>
      <c r="U375" t="str">
        <f ca="1">IF(T375&lt;VLOOKUP(P375,$Y$2:$AE$82,5),"buy",IF(T375&lt;VLOOKUP(P375,$Y$2:$AE$82,5)+VLOOKUP(P375,$Y$2:$AE$82,6),"hold","sell"))</f>
        <v>buy</v>
      </c>
      <c r="V375" s="2">
        <f t="shared" ca="1" si="56"/>
        <v>249.94626155376594</v>
      </c>
      <c r="W375" s="1">
        <f t="shared" ca="1" si="57"/>
        <v>0</v>
      </c>
    </row>
    <row r="376" spans="1:23" x14ac:dyDescent="0.25">
      <c r="A376">
        <v>374</v>
      </c>
      <c r="B376" s="8" t="s">
        <v>385</v>
      </c>
      <c r="C376" s="8" t="str">
        <f t="shared" si="53"/>
        <v>2021-04-14 05:40:00</v>
      </c>
      <c r="D376">
        <v>0.31292500000000001</v>
      </c>
      <c r="E376">
        <f t="shared" ca="1" si="54"/>
        <v>0.114701</v>
      </c>
      <c r="F376">
        <v>0.11879199999999999</v>
      </c>
      <c r="G376">
        <v>0.112637</v>
      </c>
      <c r="H376">
        <v>0</v>
      </c>
      <c r="I376" t="s">
        <v>10</v>
      </c>
      <c r="J376" t="b">
        <v>0</v>
      </c>
      <c r="K376" t="s">
        <v>11</v>
      </c>
      <c r="L376">
        <f t="shared" si="55"/>
        <v>1.0933738126345063</v>
      </c>
      <c r="M376">
        <f t="shared" si="58"/>
        <v>0.94925232577958085</v>
      </c>
      <c r="N376">
        <f t="shared" si="58"/>
        <v>3.155672112885811</v>
      </c>
      <c r="O376" t="str">
        <f t="shared" si="61"/>
        <v>hold</v>
      </c>
      <c r="P376">
        <f t="shared" si="59"/>
        <v>14</v>
      </c>
      <c r="Q376" t="str">
        <f>IF($O376="buy",$P376,"")</f>
        <v/>
      </c>
      <c r="R376">
        <f>IF($O376="hold",$P376,"")</f>
        <v>14</v>
      </c>
      <c r="S376" t="str">
        <f>IF($O376="sell",$P376,"")</f>
        <v/>
      </c>
      <c r="T376">
        <f t="shared" ca="1" si="60"/>
        <v>0.53672350986981299</v>
      </c>
      <c r="U376" t="str">
        <f ca="1">IF(T376&lt;VLOOKUP(P376,$Y$2:$AE$82,5),"buy",IF(T376&lt;VLOOKUP(P376,$Y$2:$AE$82,5)+VLOOKUP(P376,$Y$2:$AE$82,6),"hold","sell"))</f>
        <v>buy</v>
      </c>
      <c r="V376" s="2">
        <f t="shared" ca="1" si="56"/>
        <v>249.94626155376594</v>
      </c>
      <c r="W376" s="1">
        <f t="shared" ca="1" si="57"/>
        <v>0</v>
      </c>
    </row>
    <row r="377" spans="1:23" x14ac:dyDescent="0.25">
      <c r="A377">
        <v>375</v>
      </c>
      <c r="B377" s="8" t="s">
        <v>386</v>
      </c>
      <c r="C377" s="8" t="str">
        <f t="shared" si="53"/>
        <v>2021-04-14 05:45:00</v>
      </c>
      <c r="D377">
        <v>0.31447700000000001</v>
      </c>
      <c r="E377">
        <f t="shared" ca="1" si="54"/>
        <v>0.11718099999999999</v>
      </c>
      <c r="F377">
        <v>0.120088</v>
      </c>
      <c r="G377">
        <v>0.11468100000000001</v>
      </c>
      <c r="H377">
        <v>0</v>
      </c>
      <c r="I377" t="s">
        <v>10</v>
      </c>
      <c r="J377" t="b">
        <v>0</v>
      </c>
      <c r="K377" t="s">
        <v>11</v>
      </c>
      <c r="L377">
        <f t="shared" si="55"/>
        <v>1.4213312880740112</v>
      </c>
      <c r="M377">
        <f t="shared" si="58"/>
        <v>0.32795747543950493</v>
      </c>
      <c r="N377">
        <f t="shared" si="58"/>
        <v>-0.62129485034007592</v>
      </c>
      <c r="O377" t="str">
        <f t="shared" si="61"/>
        <v>sell</v>
      </c>
      <c r="P377">
        <f t="shared" si="59"/>
        <v>14</v>
      </c>
      <c r="Q377" t="str">
        <f>IF($O377="buy",$P377,"")</f>
        <v/>
      </c>
      <c r="R377" t="str">
        <f>IF($O377="hold",$P377,"")</f>
        <v/>
      </c>
      <c r="S377">
        <f>IF($O377="sell",$P377,"")</f>
        <v>14</v>
      </c>
      <c r="T377">
        <f t="shared" ca="1" si="60"/>
        <v>0.53892946296424404</v>
      </c>
      <c r="U377" t="str">
        <f ca="1">IF(T377&lt;VLOOKUP(P377,$Y$2:$AE$82,5),"buy",IF(T377&lt;VLOOKUP(P377,$Y$2:$AE$82,5)+VLOOKUP(P377,$Y$2:$AE$82,6),"hold","sell"))</f>
        <v>buy</v>
      </c>
      <c r="V377" s="2">
        <f t="shared" ca="1" si="56"/>
        <v>249.94626155376594</v>
      </c>
      <c r="W377" s="1">
        <f t="shared" ca="1" si="57"/>
        <v>0</v>
      </c>
    </row>
    <row r="378" spans="1:23" x14ac:dyDescent="0.25">
      <c r="A378">
        <v>376</v>
      </c>
      <c r="B378" s="8" t="s">
        <v>387</v>
      </c>
      <c r="C378" s="8" t="str">
        <f t="shared" si="53"/>
        <v>2021-04-14 05:50:00</v>
      </c>
      <c r="D378">
        <v>0.31076300000000001</v>
      </c>
      <c r="E378">
        <f t="shared" ca="1" si="54"/>
        <v>0.11910900000000001</v>
      </c>
      <c r="F378">
        <v>0.12364700000000001</v>
      </c>
      <c r="G378">
        <v>0.116408</v>
      </c>
      <c r="H378">
        <v>0</v>
      </c>
      <c r="I378" t="s">
        <v>10</v>
      </c>
      <c r="J378" t="b">
        <v>0</v>
      </c>
      <c r="K378" t="s">
        <v>11</v>
      </c>
      <c r="L378">
        <f t="shared" si="55"/>
        <v>-3.4419541611973465</v>
      </c>
      <c r="M378">
        <f t="shared" si="58"/>
        <v>-4.8632854492713573</v>
      </c>
      <c r="N378">
        <f t="shared" si="58"/>
        <v>-5.1912429247108625</v>
      </c>
      <c r="O378" t="str">
        <f t="shared" si="61"/>
        <v>buy</v>
      </c>
      <c r="P378">
        <f t="shared" si="59"/>
        <v>14</v>
      </c>
      <c r="Q378">
        <f>IF($O378="buy",$P378,"")</f>
        <v>14</v>
      </c>
      <c r="R378" t="str">
        <f>IF($O378="hold",$P378,"")</f>
        <v/>
      </c>
      <c r="S378" t="str">
        <f>IF($O378="sell",$P378,"")</f>
        <v/>
      </c>
      <c r="T378">
        <f t="shared" ca="1" si="60"/>
        <v>0.70093420321658917</v>
      </c>
      <c r="U378" t="str">
        <f ca="1">IF(T378&lt;VLOOKUP(P378,$Y$2:$AE$82,5),"buy",IF(T378&lt;VLOOKUP(P378,$Y$2:$AE$82,5)+VLOOKUP(P378,$Y$2:$AE$82,6),"hold","sell"))</f>
        <v>buy</v>
      </c>
      <c r="V378" s="2">
        <f t="shared" ca="1" si="56"/>
        <v>249.94626155376594</v>
      </c>
      <c r="W378" s="1">
        <f t="shared" ca="1" si="57"/>
        <v>0</v>
      </c>
    </row>
    <row r="379" spans="1:23" x14ac:dyDescent="0.25">
      <c r="A379">
        <v>377</v>
      </c>
      <c r="B379" s="8" t="s">
        <v>388</v>
      </c>
      <c r="C379" s="8" t="str">
        <f t="shared" si="53"/>
        <v>2021-04-14 05:55:00</v>
      </c>
      <c r="D379">
        <v>0.315604</v>
      </c>
      <c r="E379">
        <f t="shared" ca="1" si="54"/>
        <v>0.11888799999999999</v>
      </c>
      <c r="F379">
        <v>0.126835</v>
      </c>
      <c r="G379">
        <v>0.11876100000000001</v>
      </c>
      <c r="H379">
        <v>0</v>
      </c>
      <c r="I379" t="s">
        <v>10</v>
      </c>
      <c r="J379" t="b">
        <v>0</v>
      </c>
      <c r="K379" t="s">
        <v>11</v>
      </c>
      <c r="L379">
        <f t="shared" si="55"/>
        <v>4.4175865907178737</v>
      </c>
      <c r="M379">
        <f t="shared" si="58"/>
        <v>7.8595407519152207</v>
      </c>
      <c r="N379">
        <f t="shared" si="58"/>
        <v>12.722826201186578</v>
      </c>
      <c r="O379" t="str">
        <f t="shared" si="61"/>
        <v>hold</v>
      </c>
      <c r="P379">
        <f t="shared" si="59"/>
        <v>14</v>
      </c>
      <c r="Q379" t="str">
        <f>IF($O379="buy",$P379,"")</f>
        <v/>
      </c>
      <c r="R379">
        <f>IF($O379="hold",$P379,"")</f>
        <v>14</v>
      </c>
      <c r="S379" t="str">
        <f>IF($O379="sell",$P379,"")</f>
        <v/>
      </c>
      <c r="T379">
        <f t="shared" ca="1" si="60"/>
        <v>0.4361775445691406</v>
      </c>
      <c r="U379" t="str">
        <f ca="1">IF(T379&lt;VLOOKUP(P379,$Y$2:$AE$82,5),"buy",IF(T379&lt;VLOOKUP(P379,$Y$2:$AE$82,5)+VLOOKUP(P379,$Y$2:$AE$82,6),"hold","sell"))</f>
        <v>buy</v>
      </c>
      <c r="V379" s="2">
        <f t="shared" ca="1" si="56"/>
        <v>249.94626155376594</v>
      </c>
      <c r="W379" s="1">
        <f t="shared" ca="1" si="57"/>
        <v>0</v>
      </c>
    </row>
    <row r="380" spans="1:23" x14ac:dyDescent="0.25">
      <c r="A380">
        <v>378</v>
      </c>
      <c r="B380" s="8" t="s">
        <v>389</v>
      </c>
      <c r="C380" s="8" t="str">
        <f t="shared" si="53"/>
        <v>2021-04-14 06:00:00</v>
      </c>
      <c r="D380">
        <v>0.320909</v>
      </c>
      <c r="E380">
        <f t="shared" ca="1" si="54"/>
        <v>0.124696</v>
      </c>
      <c r="F380">
        <v>0.12584000000000001</v>
      </c>
      <c r="G380">
        <v>0.11595999999999999</v>
      </c>
      <c r="H380">
        <v>0</v>
      </c>
      <c r="I380" t="s">
        <v>10</v>
      </c>
      <c r="J380" t="b">
        <v>0</v>
      </c>
      <c r="K380" t="s">
        <v>11</v>
      </c>
      <c r="L380">
        <f t="shared" si="55"/>
        <v>4.7609758574016716</v>
      </c>
      <c r="M380">
        <f t="shared" si="58"/>
        <v>0.34338926668379788</v>
      </c>
      <c r="N380">
        <f t="shared" si="58"/>
        <v>-7.5161514852314228</v>
      </c>
      <c r="O380" t="str">
        <f t="shared" si="61"/>
        <v>sell</v>
      </c>
      <c r="P380">
        <f t="shared" si="59"/>
        <v>14</v>
      </c>
      <c r="Q380" t="str">
        <f>IF($O380="buy",$P380,"")</f>
        <v/>
      </c>
      <c r="R380" t="str">
        <f>IF($O380="hold",$P380,"")</f>
        <v/>
      </c>
      <c r="S380">
        <f>IF($O380="sell",$P380,"")</f>
        <v>14</v>
      </c>
      <c r="T380">
        <f t="shared" ca="1" si="60"/>
        <v>0.71405764497704838</v>
      </c>
      <c r="U380" t="str">
        <f ca="1">IF(T380&lt;VLOOKUP(P380,$Y$2:$AE$82,5),"buy",IF(T380&lt;VLOOKUP(P380,$Y$2:$AE$82,5)+VLOOKUP(P380,$Y$2:$AE$82,6),"hold","sell"))</f>
        <v>buy</v>
      </c>
      <c r="V380" s="2">
        <f t="shared" ca="1" si="56"/>
        <v>249.94626155376594</v>
      </c>
      <c r="W380" s="1">
        <f t="shared" ca="1" si="57"/>
        <v>0</v>
      </c>
    </row>
    <row r="381" spans="1:23" x14ac:dyDescent="0.25">
      <c r="A381">
        <v>379</v>
      </c>
      <c r="B381" s="8" t="s">
        <v>390</v>
      </c>
      <c r="C381" s="8" t="str">
        <f t="shared" si="53"/>
        <v>2021-04-14 06:05:00</v>
      </c>
      <c r="D381">
        <v>0.320073</v>
      </c>
      <c r="E381">
        <f t="shared" ca="1" si="54"/>
        <v>0.124718</v>
      </c>
      <c r="F381">
        <v>0.127882</v>
      </c>
      <c r="G381">
        <v>0.120657</v>
      </c>
      <c r="H381">
        <v>0</v>
      </c>
      <c r="I381" t="s">
        <v>10</v>
      </c>
      <c r="J381" t="b">
        <v>0</v>
      </c>
      <c r="K381" t="s">
        <v>11</v>
      </c>
      <c r="L381">
        <f t="shared" si="55"/>
        <v>-0.75222839859730017</v>
      </c>
      <c r="M381">
        <f t="shared" si="58"/>
        <v>-5.5132042559989713</v>
      </c>
      <c r="N381">
        <f t="shared" si="58"/>
        <v>-5.8565935226827692</v>
      </c>
      <c r="O381" t="str">
        <f t="shared" si="61"/>
        <v>hold</v>
      </c>
      <c r="P381">
        <f t="shared" si="59"/>
        <v>14</v>
      </c>
      <c r="Q381" t="str">
        <f>IF($O381="buy",$P381,"")</f>
        <v/>
      </c>
      <c r="R381">
        <f>IF($O381="hold",$P381,"")</f>
        <v>14</v>
      </c>
      <c r="S381" t="str">
        <f>IF($O381="sell",$P381,"")</f>
        <v/>
      </c>
      <c r="T381">
        <f t="shared" ca="1" si="60"/>
        <v>9.1144738152608151E-2</v>
      </c>
      <c r="U381" t="str">
        <f ca="1">IF(T381&lt;VLOOKUP(P381,$Y$2:$AE$82,5),"buy",IF(T381&lt;VLOOKUP(P381,$Y$2:$AE$82,5)+VLOOKUP(P381,$Y$2:$AE$82,6),"hold","sell"))</f>
        <v>buy</v>
      </c>
      <c r="V381" s="2">
        <f t="shared" ca="1" si="56"/>
        <v>249.94626155376594</v>
      </c>
      <c r="W381" s="1">
        <f t="shared" ca="1" si="57"/>
        <v>0</v>
      </c>
    </row>
    <row r="382" spans="1:23" x14ac:dyDescent="0.25">
      <c r="A382">
        <v>380</v>
      </c>
      <c r="B382" s="8" t="s">
        <v>391</v>
      </c>
      <c r="C382" s="8" t="str">
        <f t="shared" si="53"/>
        <v>2021-04-14 06:10:00</v>
      </c>
      <c r="D382">
        <v>0.31882500000000003</v>
      </c>
      <c r="E382">
        <f t="shared" ca="1" si="54"/>
        <v>0.12614400000000001</v>
      </c>
      <c r="F382">
        <v>0.12894</v>
      </c>
      <c r="G382">
        <v>0.12174599999999999</v>
      </c>
      <c r="H382">
        <v>0</v>
      </c>
      <c r="I382" t="s">
        <v>10</v>
      </c>
      <c r="J382" t="b">
        <v>0</v>
      </c>
      <c r="K382" t="s">
        <v>11</v>
      </c>
      <c r="L382">
        <f t="shared" si="55"/>
        <v>-1.1273394482288626</v>
      </c>
      <c r="M382">
        <f t="shared" si="58"/>
        <v>-0.37511104963156239</v>
      </c>
      <c r="N382">
        <f t="shared" si="58"/>
        <v>5.138093206367409</v>
      </c>
      <c r="O382" t="str">
        <f t="shared" si="61"/>
        <v>hold</v>
      </c>
      <c r="P382">
        <f t="shared" si="59"/>
        <v>14</v>
      </c>
      <c r="Q382" t="str">
        <f>IF($O382="buy",$P382,"")</f>
        <v/>
      </c>
      <c r="R382">
        <f>IF($O382="hold",$P382,"")</f>
        <v>14</v>
      </c>
      <c r="S382" t="str">
        <f>IF($O382="sell",$P382,"")</f>
        <v/>
      </c>
      <c r="T382">
        <f t="shared" ca="1" si="60"/>
        <v>0.78364042575063908</v>
      </c>
      <c r="U382" t="str">
        <f ca="1">IF(T382&lt;VLOOKUP(P382,$Y$2:$AE$82,5),"buy",IF(T382&lt;VLOOKUP(P382,$Y$2:$AE$82,5)+VLOOKUP(P382,$Y$2:$AE$82,6),"hold","sell"))</f>
        <v>buy</v>
      </c>
      <c r="V382" s="2">
        <f t="shared" ca="1" si="56"/>
        <v>249.94626155376594</v>
      </c>
      <c r="W382" s="1">
        <f t="shared" ca="1" si="57"/>
        <v>0</v>
      </c>
    </row>
    <row r="383" spans="1:23" x14ac:dyDescent="0.25">
      <c r="A383">
        <v>381</v>
      </c>
      <c r="B383" s="8" t="s">
        <v>392</v>
      </c>
      <c r="C383" s="8" t="str">
        <f t="shared" si="53"/>
        <v>2021-04-14 06:15:00</v>
      </c>
      <c r="D383">
        <v>0.31662899999999999</v>
      </c>
      <c r="E383">
        <f t="shared" ca="1" si="54"/>
        <v>0.127225</v>
      </c>
      <c r="F383">
        <v>0.130139</v>
      </c>
      <c r="G383">
        <v>0.122562</v>
      </c>
      <c r="H383">
        <v>0</v>
      </c>
      <c r="I383" t="s">
        <v>10</v>
      </c>
      <c r="J383" t="b">
        <v>0</v>
      </c>
      <c r="K383" t="s">
        <v>11</v>
      </c>
      <c r="L383">
        <f t="shared" si="55"/>
        <v>-1.9974418028324066</v>
      </c>
      <c r="M383">
        <f t="shared" si="58"/>
        <v>-0.87010235460354401</v>
      </c>
      <c r="N383">
        <f t="shared" si="58"/>
        <v>-0.49499130497198163</v>
      </c>
      <c r="O383" t="str">
        <f t="shared" si="61"/>
        <v>hold</v>
      </c>
      <c r="P383">
        <f t="shared" si="59"/>
        <v>14</v>
      </c>
      <c r="Q383" t="str">
        <f>IF($O383="buy",$P383,"")</f>
        <v/>
      </c>
      <c r="R383">
        <f>IF($O383="hold",$P383,"")</f>
        <v>14</v>
      </c>
      <c r="S383" t="str">
        <f>IF($O383="sell",$P383,"")</f>
        <v/>
      </c>
      <c r="T383">
        <f t="shared" ca="1" si="60"/>
        <v>0.3039651180512859</v>
      </c>
      <c r="U383" t="str">
        <f ca="1">IF(T383&lt;VLOOKUP(P383,$Y$2:$AE$82,5),"buy",IF(T383&lt;VLOOKUP(P383,$Y$2:$AE$82,5)+VLOOKUP(P383,$Y$2:$AE$82,6),"hold","sell"))</f>
        <v>buy</v>
      </c>
      <c r="V383" s="2">
        <f t="shared" ca="1" si="56"/>
        <v>249.94626155376594</v>
      </c>
      <c r="W383" s="1">
        <f t="shared" ca="1" si="57"/>
        <v>0</v>
      </c>
    </row>
    <row r="384" spans="1:23" x14ac:dyDescent="0.25">
      <c r="A384">
        <v>382</v>
      </c>
      <c r="B384" s="8" t="s">
        <v>393</v>
      </c>
      <c r="C384" s="8" t="str">
        <f t="shared" si="53"/>
        <v>2021-04-14 06:20:00</v>
      </c>
      <c r="D384">
        <v>0.31262800000000002</v>
      </c>
      <c r="E384">
        <f t="shared" ca="1" si="54"/>
        <v>0.12545400000000001</v>
      </c>
      <c r="F384">
        <v>0.12926299999999999</v>
      </c>
      <c r="G384">
        <v>0.122312</v>
      </c>
      <c r="H384">
        <v>0</v>
      </c>
      <c r="I384" t="s">
        <v>10</v>
      </c>
      <c r="J384" t="b">
        <v>0</v>
      </c>
      <c r="K384" t="s">
        <v>11</v>
      </c>
      <c r="L384">
        <f t="shared" si="55"/>
        <v>-3.6858118871583909</v>
      </c>
      <c r="M384">
        <f t="shared" si="58"/>
        <v>-1.6883700843259843</v>
      </c>
      <c r="N384">
        <f t="shared" si="58"/>
        <v>-0.81826772972244033</v>
      </c>
      <c r="O384" t="str">
        <f t="shared" si="61"/>
        <v>buy</v>
      </c>
      <c r="P384">
        <f t="shared" si="59"/>
        <v>14</v>
      </c>
      <c r="Q384">
        <f>IF($O384="buy",$P384,"")</f>
        <v>14</v>
      </c>
      <c r="R384" t="str">
        <f>IF($O384="hold",$P384,"")</f>
        <v/>
      </c>
      <c r="S384" t="str">
        <f>IF($O384="sell",$P384,"")</f>
        <v/>
      </c>
      <c r="T384">
        <f t="shared" ca="1" si="60"/>
        <v>0.14862296469164904</v>
      </c>
      <c r="U384" t="str">
        <f ca="1">IF(T384&lt;VLOOKUP(P384,$Y$2:$AE$82,5),"buy",IF(T384&lt;VLOOKUP(P384,$Y$2:$AE$82,5)+VLOOKUP(P384,$Y$2:$AE$82,6),"hold","sell"))</f>
        <v>buy</v>
      </c>
      <c r="V384" s="2">
        <f t="shared" ca="1" si="56"/>
        <v>249.94626155376594</v>
      </c>
      <c r="W384" s="1">
        <f t="shared" ca="1" si="57"/>
        <v>0</v>
      </c>
    </row>
    <row r="385" spans="1:23" x14ac:dyDescent="0.25">
      <c r="A385">
        <v>383</v>
      </c>
      <c r="B385" s="8" t="s">
        <v>394</v>
      </c>
      <c r="C385" s="8" t="str">
        <f t="shared" si="53"/>
        <v>2021-04-14 06:25:00</v>
      </c>
      <c r="D385">
        <v>0.31468099999999999</v>
      </c>
      <c r="E385">
        <f t="shared" ca="1" si="54"/>
        <v>0.12806100000000001</v>
      </c>
      <c r="F385">
        <v>0.13203599999999999</v>
      </c>
      <c r="G385">
        <v>0.12435499999999999</v>
      </c>
      <c r="H385">
        <v>0</v>
      </c>
      <c r="I385" t="s">
        <v>10</v>
      </c>
      <c r="J385" t="b">
        <v>0</v>
      </c>
      <c r="K385" t="s">
        <v>11</v>
      </c>
      <c r="L385">
        <f t="shared" si="55"/>
        <v>1.878931363986543</v>
      </c>
      <c r="M385">
        <f t="shared" si="58"/>
        <v>5.5647432511449342</v>
      </c>
      <c r="N385">
        <f t="shared" si="58"/>
        <v>7.2531133354709185</v>
      </c>
      <c r="O385" t="str">
        <f t="shared" si="61"/>
        <v>sell</v>
      </c>
      <c r="P385">
        <f t="shared" si="59"/>
        <v>14</v>
      </c>
      <c r="Q385" t="str">
        <f>IF($O385="buy",$P385,"")</f>
        <v/>
      </c>
      <c r="R385" t="str">
        <f>IF($O385="hold",$P385,"")</f>
        <v/>
      </c>
      <c r="S385">
        <f>IF($O385="sell",$P385,"")</f>
        <v>14</v>
      </c>
      <c r="T385">
        <f t="shared" ca="1" si="60"/>
        <v>0.19743776293261039</v>
      </c>
      <c r="U385" t="str">
        <f ca="1">IF(T385&lt;VLOOKUP(P385,$Y$2:$AE$82,5),"buy",IF(T385&lt;VLOOKUP(P385,$Y$2:$AE$82,5)+VLOOKUP(P385,$Y$2:$AE$82,6),"hold","sell"))</f>
        <v>buy</v>
      </c>
      <c r="V385" s="2">
        <f t="shared" ca="1" si="56"/>
        <v>249.94626155376594</v>
      </c>
      <c r="W385" s="1">
        <f t="shared" ca="1" si="57"/>
        <v>0</v>
      </c>
    </row>
    <row r="386" spans="1:23" x14ac:dyDescent="0.25">
      <c r="A386">
        <v>384</v>
      </c>
      <c r="B386" s="8" t="s">
        <v>395</v>
      </c>
      <c r="C386" s="8" t="str">
        <f t="shared" si="53"/>
        <v>2021-04-14 06:30:00</v>
      </c>
      <c r="D386">
        <v>0.31054500000000002</v>
      </c>
      <c r="E386">
        <f t="shared" ca="1" si="54"/>
        <v>0.130555</v>
      </c>
      <c r="F386">
        <v>0.13817099999999999</v>
      </c>
      <c r="G386">
        <v>0.126031</v>
      </c>
      <c r="H386">
        <v>0</v>
      </c>
      <c r="I386" t="s">
        <v>10</v>
      </c>
      <c r="J386" t="b">
        <v>0</v>
      </c>
      <c r="K386" t="s">
        <v>11</v>
      </c>
      <c r="L386">
        <f t="shared" si="55"/>
        <v>-3.8357339471358101</v>
      </c>
      <c r="M386">
        <f t="shared" si="58"/>
        <v>-5.7146653111223529</v>
      </c>
      <c r="N386">
        <f t="shared" si="58"/>
        <v>-11.279408562267287</v>
      </c>
      <c r="O386" t="str">
        <f t="shared" si="61"/>
        <v>hold</v>
      </c>
      <c r="P386">
        <f t="shared" si="59"/>
        <v>14</v>
      </c>
      <c r="Q386" t="str">
        <f>IF($O386="buy",$P386,"")</f>
        <v/>
      </c>
      <c r="R386">
        <f>IF($O386="hold",$P386,"")</f>
        <v>14</v>
      </c>
      <c r="S386" t="str">
        <f>IF($O386="sell",$P386,"")</f>
        <v/>
      </c>
      <c r="T386">
        <f t="shared" ca="1" si="60"/>
        <v>5.7874743516880822E-2</v>
      </c>
      <c r="U386" t="str">
        <f ca="1">IF(T386&lt;VLOOKUP(P386,$Y$2:$AE$82,5),"buy",IF(T386&lt;VLOOKUP(P386,$Y$2:$AE$82,5)+VLOOKUP(P386,$Y$2:$AE$82,6),"hold","sell"))</f>
        <v>buy</v>
      </c>
      <c r="V386" s="2">
        <f t="shared" ca="1" si="56"/>
        <v>249.94626155376594</v>
      </c>
      <c r="W386" s="1">
        <f t="shared" ca="1" si="57"/>
        <v>0</v>
      </c>
    </row>
    <row r="387" spans="1:23" x14ac:dyDescent="0.25">
      <c r="A387">
        <v>385</v>
      </c>
      <c r="B387" s="8" t="s">
        <v>396</v>
      </c>
      <c r="C387" s="8" t="str">
        <f t="shared" ref="C387:C450" si="62">LEFT(B387,10)&amp;" "&amp;MID(B387,12,8)</f>
        <v>2021-04-14 06:35:00</v>
      </c>
      <c r="D387">
        <v>0.31038700000000002</v>
      </c>
      <c r="E387">
        <f t="shared" ref="E387:E450" ca="1" si="63">OFFSET($D$2,2015-A387,0)</f>
        <v>0.13652400000000001</v>
      </c>
      <c r="F387">
        <v>0.14849899999999999</v>
      </c>
      <c r="G387">
        <v>0.13278000000000001</v>
      </c>
      <c r="H387">
        <v>0</v>
      </c>
      <c r="I387" t="s">
        <v>10</v>
      </c>
      <c r="J387" t="b">
        <v>0</v>
      </c>
      <c r="K387" t="s">
        <v>11</v>
      </c>
      <c r="L387">
        <f t="shared" si="55"/>
        <v>-0.14660407827124347</v>
      </c>
      <c r="M387">
        <f t="shared" si="58"/>
        <v>3.6891298688645664</v>
      </c>
      <c r="N387">
        <f t="shared" si="58"/>
        <v>9.4037951799869184</v>
      </c>
      <c r="O387" t="str">
        <f t="shared" si="61"/>
        <v>hold</v>
      </c>
      <c r="P387">
        <f t="shared" si="59"/>
        <v>14</v>
      </c>
      <c r="Q387" t="str">
        <f>IF($O387="buy",$P387,"")</f>
        <v/>
      </c>
      <c r="R387">
        <f>IF($O387="hold",$P387,"")</f>
        <v>14</v>
      </c>
      <c r="S387" t="str">
        <f>IF($O387="sell",$P387,"")</f>
        <v/>
      </c>
      <c r="T387">
        <f t="shared" ca="1" si="60"/>
        <v>0.34636741569877105</v>
      </c>
      <c r="U387" t="str">
        <f ca="1">IF(T387&lt;VLOOKUP(P387,$Y$2:$AE$82,5),"buy",IF(T387&lt;VLOOKUP(P387,$Y$2:$AE$82,5)+VLOOKUP(P387,$Y$2:$AE$82,6),"hold","sell"))</f>
        <v>buy</v>
      </c>
      <c r="V387" s="2">
        <f t="shared" ca="1" si="56"/>
        <v>249.94626155376594</v>
      </c>
      <c r="W387" s="1">
        <f t="shared" ca="1" si="57"/>
        <v>0</v>
      </c>
    </row>
    <row r="388" spans="1:23" x14ac:dyDescent="0.25">
      <c r="A388">
        <v>386</v>
      </c>
      <c r="B388" s="8" t="s">
        <v>397</v>
      </c>
      <c r="C388" s="8" t="str">
        <f t="shared" si="62"/>
        <v>2021-04-14 06:40:00</v>
      </c>
      <c r="D388">
        <v>0.31034600000000001</v>
      </c>
      <c r="E388">
        <f t="shared" ca="1" si="63"/>
        <v>0.14605599999999999</v>
      </c>
      <c r="F388">
        <v>0.14937500000000001</v>
      </c>
      <c r="G388">
        <v>0.135216</v>
      </c>
      <c r="H388">
        <v>0</v>
      </c>
      <c r="I388" t="s">
        <v>10</v>
      </c>
      <c r="J388" t="b">
        <v>0</v>
      </c>
      <c r="K388" t="s">
        <v>11</v>
      </c>
      <c r="L388">
        <f t="shared" ref="L388:L451" si="64">(D388-D387)/(C388-C387)/D388</f>
        <v>-3.8047856219372872E-2</v>
      </c>
      <c r="M388">
        <f t="shared" si="58"/>
        <v>0.1085562220518706</v>
      </c>
      <c r="N388">
        <f t="shared" si="58"/>
        <v>-3.5805736468126956</v>
      </c>
      <c r="O388" t="str">
        <f t="shared" si="61"/>
        <v>hold</v>
      </c>
      <c r="P388">
        <f t="shared" si="59"/>
        <v>14</v>
      </c>
      <c r="Q388" t="str">
        <f>IF($O388="buy",$P388,"")</f>
        <v/>
      </c>
      <c r="R388">
        <f>IF($O388="hold",$P388,"")</f>
        <v>14</v>
      </c>
      <c r="S388" t="str">
        <f>IF($O388="sell",$P388,"")</f>
        <v/>
      </c>
      <c r="T388">
        <f t="shared" ca="1" si="60"/>
        <v>0.25559129123782665</v>
      </c>
      <c r="U388" t="str">
        <f ca="1">IF(T388&lt;VLOOKUP(P388,$Y$2:$AE$82,5),"buy",IF(T388&lt;VLOOKUP(P388,$Y$2:$AE$82,5)+VLOOKUP(P388,$Y$2:$AE$82,6),"hold","sell"))</f>
        <v>buy</v>
      </c>
      <c r="V388" s="2">
        <f t="shared" ref="V388:V451" ca="1" si="65">IF(AND(U388="buy",W387&lt;&gt;0),W387/$D388,IF(U388="sell",0,V387))</f>
        <v>249.94626155376594</v>
      </c>
      <c r="W388" s="1">
        <f t="shared" ref="W388:W451" ca="1" si="66">IF(AND(U388="sell",V387&lt;&gt;0),V387*$D388,IF(U388="buy",0,W387))</f>
        <v>0</v>
      </c>
    </row>
    <row r="389" spans="1:23" x14ac:dyDescent="0.25">
      <c r="A389">
        <v>387</v>
      </c>
      <c r="B389" s="8" t="s">
        <v>398</v>
      </c>
      <c r="C389" s="8" t="str">
        <f t="shared" si="62"/>
        <v>2021-04-14 06:45:00</v>
      </c>
      <c r="D389">
        <v>0.30934800000000001</v>
      </c>
      <c r="E389">
        <f t="shared" ca="1" si="63"/>
        <v>0.14224200000000001</v>
      </c>
      <c r="F389">
        <v>0.14404</v>
      </c>
      <c r="G389">
        <v>0.13428999999999999</v>
      </c>
      <c r="H389">
        <v>0</v>
      </c>
      <c r="I389" t="s">
        <v>10</v>
      </c>
      <c r="J389" t="b">
        <v>0</v>
      </c>
      <c r="K389" t="s">
        <v>11</v>
      </c>
      <c r="L389">
        <f t="shared" si="64"/>
        <v>-0.92912836115857922</v>
      </c>
      <c r="M389">
        <f t="shared" ref="M389:N452" si="67">L389-L388</f>
        <v>-0.89108050493920632</v>
      </c>
      <c r="N389">
        <f t="shared" si="67"/>
        <v>-0.99963672699107686</v>
      </c>
      <c r="O389" t="str">
        <f t="shared" si="61"/>
        <v>buy</v>
      </c>
      <c r="P389">
        <f t="shared" ref="P389:P452" si="68">9*IF((L389-MIN($L:$L))/(MAX($L:$L)-MIN($L:$L))&lt;1/3,0,IF((L389-MIN($L:$L))/(MAX($L:$L)-MIN($L:$L))&lt;2/3,1,2))+3*IF((M389-MIN($M:$M))/(MAX($M:$M)-MIN($M:$M))&lt;1/3,0,IF((M389-MIN($M:$M))/(MAX($M:$M)-MIN($M:$M))&lt;2/3,1,2))+IF((N389-MIN($N:$N))/(MAX($N:$N)-MIN($N:$N))&lt;1/3,0,IF((N389-MIN($N:$N))/(MAX($N:$N)-MIN($N:$N))&lt;2/3,1,2))+1</f>
        <v>14</v>
      </c>
      <c r="Q389">
        <f>IF($O389="buy",$P389,"")</f>
        <v>14</v>
      </c>
      <c r="R389" t="str">
        <f>IF($O389="hold",$P389,"")</f>
        <v/>
      </c>
      <c r="S389" t="str">
        <f>IF($O389="sell",$P389,"")</f>
        <v/>
      </c>
      <c r="T389">
        <f t="shared" ca="1" si="60"/>
        <v>0.96153130401778264</v>
      </c>
      <c r="U389" t="str">
        <f ca="1">IF(T389&lt;VLOOKUP(P389,$Y$2:$AE$82,5),"buy",IF(T389&lt;VLOOKUP(P389,$Y$2:$AE$82,5)+VLOOKUP(P389,$Y$2:$AE$82,6),"hold","sell"))</f>
        <v>buy</v>
      </c>
      <c r="V389" s="2">
        <f t="shared" ca="1" si="65"/>
        <v>249.94626155376594</v>
      </c>
      <c r="W389" s="1">
        <f t="shared" ca="1" si="66"/>
        <v>0</v>
      </c>
    </row>
    <row r="390" spans="1:23" x14ac:dyDescent="0.25">
      <c r="A390">
        <v>388</v>
      </c>
      <c r="B390" s="8" t="s">
        <v>399</v>
      </c>
      <c r="C390" s="8" t="str">
        <f t="shared" si="62"/>
        <v>2021-04-14 06:50:00</v>
      </c>
      <c r="D390">
        <v>0.30971799999999999</v>
      </c>
      <c r="E390">
        <f t="shared" ca="1" si="63"/>
        <v>0.139041</v>
      </c>
      <c r="F390">
        <v>0.14224899999999999</v>
      </c>
      <c r="G390">
        <v>0.12575800000000001</v>
      </c>
      <c r="H390">
        <v>0</v>
      </c>
      <c r="I390" t="s">
        <v>10</v>
      </c>
      <c r="J390" t="b">
        <v>0</v>
      </c>
      <c r="K390" t="s">
        <v>11</v>
      </c>
      <c r="L390">
        <f t="shared" si="64"/>
        <v>0.34405491479099182</v>
      </c>
      <c r="M390">
        <f t="shared" si="67"/>
        <v>1.2731832759495711</v>
      </c>
      <c r="N390">
        <f t="shared" si="67"/>
        <v>2.1642637808887777</v>
      </c>
      <c r="O390" t="str">
        <f t="shared" si="61"/>
        <v>sell</v>
      </c>
      <c r="P390">
        <f t="shared" si="68"/>
        <v>14</v>
      </c>
      <c r="Q390" t="str">
        <f>IF($O390="buy",$P390,"")</f>
        <v/>
      </c>
      <c r="R390" t="str">
        <f>IF($O390="hold",$P390,"")</f>
        <v/>
      </c>
      <c r="S390">
        <f>IF($O390="sell",$P390,"")</f>
        <v>14</v>
      </c>
      <c r="T390">
        <f t="shared" ca="1" si="60"/>
        <v>9.1071373880565853E-2</v>
      </c>
      <c r="U390" t="str">
        <f ca="1">IF(T390&lt;VLOOKUP(P390,$Y$2:$AE$82,5),"buy",IF(T390&lt;VLOOKUP(P390,$Y$2:$AE$82,5)+VLOOKUP(P390,$Y$2:$AE$82,6),"hold","sell"))</f>
        <v>buy</v>
      </c>
      <c r="V390" s="2">
        <f t="shared" ca="1" si="65"/>
        <v>249.94626155376594</v>
      </c>
      <c r="W390" s="1">
        <f t="shared" ca="1" si="66"/>
        <v>0</v>
      </c>
    </row>
    <row r="391" spans="1:23" x14ac:dyDescent="0.25">
      <c r="A391">
        <v>389</v>
      </c>
      <c r="B391" s="8" t="s">
        <v>400</v>
      </c>
      <c r="C391" s="8" t="str">
        <f t="shared" si="62"/>
        <v>2021-04-14 06:55:00</v>
      </c>
      <c r="D391">
        <v>0.306755</v>
      </c>
      <c r="E391">
        <f t="shared" ca="1" si="63"/>
        <v>0.13014999999999999</v>
      </c>
      <c r="F391">
        <v>0.14028599999999999</v>
      </c>
      <c r="G391">
        <v>0.12556100000000001</v>
      </c>
      <c r="H391">
        <v>0</v>
      </c>
      <c r="I391" t="s">
        <v>10</v>
      </c>
      <c r="J391" t="b">
        <v>0</v>
      </c>
      <c r="K391" t="s">
        <v>11</v>
      </c>
      <c r="L391">
        <f t="shared" si="64"/>
        <v>-2.7818421835229254</v>
      </c>
      <c r="M391">
        <f t="shared" si="67"/>
        <v>-3.1258970983139172</v>
      </c>
      <c r="N391">
        <f t="shared" si="67"/>
        <v>-4.3990803742634883</v>
      </c>
      <c r="O391" t="str">
        <f t="shared" si="61"/>
        <v>hold</v>
      </c>
      <c r="P391">
        <f t="shared" si="68"/>
        <v>14</v>
      </c>
      <c r="Q391" t="str">
        <f>IF($O391="buy",$P391,"")</f>
        <v/>
      </c>
      <c r="R391">
        <f>IF($O391="hold",$P391,"")</f>
        <v>14</v>
      </c>
      <c r="S391" t="str">
        <f>IF($O391="sell",$P391,"")</f>
        <v/>
      </c>
      <c r="T391">
        <f t="shared" ca="1" si="60"/>
        <v>9.4770129477370735E-2</v>
      </c>
      <c r="U391" t="str">
        <f ca="1">IF(T391&lt;VLOOKUP(P391,$Y$2:$AE$82,5),"buy",IF(T391&lt;VLOOKUP(P391,$Y$2:$AE$82,5)+VLOOKUP(P391,$Y$2:$AE$82,6),"hold","sell"))</f>
        <v>buy</v>
      </c>
      <c r="V391" s="2">
        <f t="shared" ca="1" si="65"/>
        <v>249.94626155376594</v>
      </c>
      <c r="W391" s="1">
        <f t="shared" ca="1" si="66"/>
        <v>0</v>
      </c>
    </row>
    <row r="392" spans="1:23" x14ac:dyDescent="0.25">
      <c r="A392">
        <v>390</v>
      </c>
      <c r="B392" s="8" t="s">
        <v>401</v>
      </c>
      <c r="C392" s="8" t="str">
        <f t="shared" si="62"/>
        <v>2021-04-14 07:00:00</v>
      </c>
      <c r="D392">
        <v>0.30569299999999999</v>
      </c>
      <c r="E392">
        <f t="shared" ca="1" si="63"/>
        <v>0.136791</v>
      </c>
      <c r="F392">
        <v>0.14083399999999999</v>
      </c>
      <c r="G392">
        <v>0.13051599999999999</v>
      </c>
      <c r="H392">
        <v>0</v>
      </c>
      <c r="I392" t="s">
        <v>10</v>
      </c>
      <c r="J392" t="b">
        <v>0</v>
      </c>
      <c r="K392" t="s">
        <v>11</v>
      </c>
      <c r="L392">
        <f t="shared" si="64"/>
        <v>-1.0005332156276157</v>
      </c>
      <c r="M392">
        <f t="shared" si="67"/>
        <v>1.7813089678953098</v>
      </c>
      <c r="N392">
        <f t="shared" si="67"/>
        <v>4.9072060662092269</v>
      </c>
      <c r="O392" t="str">
        <f t="shared" si="61"/>
        <v>hold</v>
      </c>
      <c r="P392">
        <f t="shared" si="68"/>
        <v>14</v>
      </c>
      <c r="Q392" t="str">
        <f>IF($O392="buy",$P392,"")</f>
        <v/>
      </c>
      <c r="R392">
        <f>IF($O392="hold",$P392,"")</f>
        <v>14</v>
      </c>
      <c r="S392" t="str">
        <f>IF($O392="sell",$P392,"")</f>
        <v/>
      </c>
      <c r="T392">
        <f t="shared" ca="1" si="60"/>
        <v>0.7666606103865512</v>
      </c>
      <c r="U392" t="str">
        <f ca="1">IF(T392&lt;VLOOKUP(P392,$Y$2:$AE$82,5),"buy",IF(T392&lt;VLOOKUP(P392,$Y$2:$AE$82,5)+VLOOKUP(P392,$Y$2:$AE$82,6),"hold","sell"))</f>
        <v>buy</v>
      </c>
      <c r="V392" s="2">
        <f t="shared" ca="1" si="65"/>
        <v>249.94626155376594</v>
      </c>
      <c r="W392" s="1">
        <f t="shared" ca="1" si="66"/>
        <v>0</v>
      </c>
    </row>
    <row r="393" spans="1:23" x14ac:dyDescent="0.25">
      <c r="A393">
        <v>391</v>
      </c>
      <c r="B393" s="8" t="s">
        <v>402</v>
      </c>
      <c r="C393" s="8" t="str">
        <f t="shared" si="62"/>
        <v>2021-04-14 07:05:00</v>
      </c>
      <c r="D393">
        <v>0.305149</v>
      </c>
      <c r="E393">
        <f t="shared" ca="1" si="63"/>
        <v>0.133044</v>
      </c>
      <c r="F393">
        <v>0.142819</v>
      </c>
      <c r="G393">
        <v>0.13019800000000001</v>
      </c>
      <c r="H393">
        <v>0</v>
      </c>
      <c r="I393" t="s">
        <v>10</v>
      </c>
      <c r="J393" t="b">
        <v>0</v>
      </c>
      <c r="K393" t="s">
        <v>11</v>
      </c>
      <c r="L393">
        <f t="shared" si="64"/>
        <v>-0.51342786578886579</v>
      </c>
      <c r="M393">
        <f t="shared" si="67"/>
        <v>0.48710534983874987</v>
      </c>
      <c r="N393">
        <f t="shared" si="67"/>
        <v>-1.2942036180565599</v>
      </c>
      <c r="O393" t="str">
        <f t="shared" si="61"/>
        <v>hold</v>
      </c>
      <c r="P393">
        <f t="shared" si="68"/>
        <v>14</v>
      </c>
      <c r="Q393" t="str">
        <f>IF($O393="buy",$P393,"")</f>
        <v/>
      </c>
      <c r="R393">
        <f>IF($O393="hold",$P393,"")</f>
        <v>14</v>
      </c>
      <c r="S393" t="str">
        <f>IF($O393="sell",$P393,"")</f>
        <v/>
      </c>
      <c r="T393">
        <f t="shared" ca="1" si="60"/>
        <v>0.41373206820009034</v>
      </c>
      <c r="U393" t="str">
        <f ca="1">IF(T393&lt;VLOOKUP(P393,$Y$2:$AE$82,5),"buy",IF(T393&lt;VLOOKUP(P393,$Y$2:$AE$82,5)+VLOOKUP(P393,$Y$2:$AE$82,6),"hold","sell"))</f>
        <v>buy</v>
      </c>
      <c r="V393" s="2">
        <f t="shared" ca="1" si="65"/>
        <v>249.94626155376594</v>
      </c>
      <c r="W393" s="1">
        <f t="shared" ca="1" si="66"/>
        <v>0</v>
      </c>
    </row>
    <row r="394" spans="1:23" x14ac:dyDescent="0.25">
      <c r="A394">
        <v>392</v>
      </c>
      <c r="B394" s="8" t="s">
        <v>403</v>
      </c>
      <c r="C394" s="8" t="str">
        <f t="shared" si="62"/>
        <v>2021-04-14 07:10:00</v>
      </c>
      <c r="D394">
        <v>0.30322300000000002</v>
      </c>
      <c r="E394">
        <f t="shared" ca="1" si="63"/>
        <v>0.13656399999999999</v>
      </c>
      <c r="F394">
        <v>0.13968</v>
      </c>
      <c r="G394">
        <v>0.13219800000000001</v>
      </c>
      <c r="H394">
        <v>0</v>
      </c>
      <c r="I394" t="s">
        <v>10</v>
      </c>
      <c r="J394" t="b">
        <v>0</v>
      </c>
      <c r="K394" t="s">
        <v>11</v>
      </c>
      <c r="L394">
        <f t="shared" si="64"/>
        <v>-1.8293071452910517</v>
      </c>
      <c r="M394">
        <f t="shared" si="67"/>
        <v>-1.3158792795021859</v>
      </c>
      <c r="N394">
        <f t="shared" si="67"/>
        <v>-1.8029846293409357</v>
      </c>
      <c r="O394" t="str">
        <f t="shared" si="61"/>
        <v>buy</v>
      </c>
      <c r="P394">
        <f t="shared" si="68"/>
        <v>14</v>
      </c>
      <c r="Q394">
        <f>IF($O394="buy",$P394,"")</f>
        <v>14</v>
      </c>
      <c r="R394" t="str">
        <f>IF($O394="hold",$P394,"")</f>
        <v/>
      </c>
      <c r="S394" t="str">
        <f>IF($O394="sell",$P394,"")</f>
        <v/>
      </c>
      <c r="T394">
        <f t="shared" ca="1" si="60"/>
        <v>0.53102600963223989</v>
      </c>
      <c r="U394" t="str">
        <f ca="1">IF(T394&lt;VLOOKUP(P394,$Y$2:$AE$82,5),"buy",IF(T394&lt;VLOOKUP(P394,$Y$2:$AE$82,5)+VLOOKUP(P394,$Y$2:$AE$82,6),"hold","sell"))</f>
        <v>buy</v>
      </c>
      <c r="V394" s="2">
        <f t="shared" ca="1" si="65"/>
        <v>249.94626155376594</v>
      </c>
      <c r="W394" s="1">
        <f t="shared" ca="1" si="66"/>
        <v>0</v>
      </c>
    </row>
    <row r="395" spans="1:23" x14ac:dyDescent="0.25">
      <c r="A395">
        <v>393</v>
      </c>
      <c r="B395" s="8" t="s">
        <v>404</v>
      </c>
      <c r="C395" s="8" t="str">
        <f t="shared" si="62"/>
        <v>2021-04-14 07:15:00</v>
      </c>
      <c r="D395">
        <v>0.30552400000000002</v>
      </c>
      <c r="E395">
        <f t="shared" ca="1" si="63"/>
        <v>0.13567599999999999</v>
      </c>
      <c r="F395">
        <v>0.13803299999999999</v>
      </c>
      <c r="G395">
        <v>0.130244</v>
      </c>
      <c r="H395">
        <v>0</v>
      </c>
      <c r="I395" t="s">
        <v>10</v>
      </c>
      <c r="J395" t="b">
        <v>0</v>
      </c>
      <c r="K395" t="s">
        <v>11</v>
      </c>
      <c r="L395">
        <f t="shared" si="64"/>
        <v>2.1690210891076607</v>
      </c>
      <c r="M395">
        <f t="shared" si="67"/>
        <v>3.9983282343987123</v>
      </c>
      <c r="N395">
        <f t="shared" si="67"/>
        <v>5.3142075139008984</v>
      </c>
      <c r="O395" t="str">
        <f t="shared" si="61"/>
        <v>hold</v>
      </c>
      <c r="P395">
        <f t="shared" si="68"/>
        <v>14</v>
      </c>
      <c r="Q395" t="str">
        <f>IF($O395="buy",$P395,"")</f>
        <v/>
      </c>
      <c r="R395">
        <f>IF($O395="hold",$P395,"")</f>
        <v>14</v>
      </c>
      <c r="S395" t="str">
        <f>IF($O395="sell",$P395,"")</f>
        <v/>
      </c>
      <c r="T395">
        <f t="shared" ca="1" si="60"/>
        <v>0.28381585278509358</v>
      </c>
      <c r="U395" t="str">
        <f ca="1">IF(T395&lt;VLOOKUP(P395,$Y$2:$AE$82,5),"buy",IF(T395&lt;VLOOKUP(P395,$Y$2:$AE$82,5)+VLOOKUP(P395,$Y$2:$AE$82,6),"hold","sell"))</f>
        <v>buy</v>
      </c>
      <c r="V395" s="2">
        <f t="shared" ca="1" si="65"/>
        <v>249.94626155376594</v>
      </c>
      <c r="W395" s="1">
        <f t="shared" ca="1" si="66"/>
        <v>0</v>
      </c>
    </row>
    <row r="396" spans="1:23" x14ac:dyDescent="0.25">
      <c r="A396">
        <v>394</v>
      </c>
      <c r="B396" s="8" t="s">
        <v>405</v>
      </c>
      <c r="C396" s="8" t="str">
        <f t="shared" si="62"/>
        <v>2021-04-14 07:20:00</v>
      </c>
      <c r="D396">
        <v>0.30974299999999999</v>
      </c>
      <c r="E396">
        <f t="shared" ca="1" si="63"/>
        <v>0.13524800000000001</v>
      </c>
      <c r="F396">
        <v>0.136237</v>
      </c>
      <c r="G396">
        <v>0.12898200000000001</v>
      </c>
      <c r="H396">
        <v>0</v>
      </c>
      <c r="I396" t="s">
        <v>10</v>
      </c>
      <c r="J396" t="b">
        <v>0</v>
      </c>
      <c r="K396" t="s">
        <v>11</v>
      </c>
      <c r="L396">
        <f t="shared" si="64"/>
        <v>3.9228392607149027</v>
      </c>
      <c r="M396">
        <f t="shared" si="67"/>
        <v>1.7538181716072421</v>
      </c>
      <c r="N396">
        <f t="shared" si="67"/>
        <v>-2.2445100627914703</v>
      </c>
      <c r="O396" t="str">
        <f t="shared" si="61"/>
        <v>sell</v>
      </c>
      <c r="P396">
        <f t="shared" si="68"/>
        <v>14</v>
      </c>
      <c r="Q396" t="str">
        <f>IF($O396="buy",$P396,"")</f>
        <v/>
      </c>
      <c r="R396" t="str">
        <f>IF($O396="hold",$P396,"")</f>
        <v/>
      </c>
      <c r="S396">
        <f>IF($O396="sell",$P396,"")</f>
        <v>14</v>
      </c>
      <c r="T396">
        <f t="shared" ca="1" si="60"/>
        <v>0.97032365862995074</v>
      </c>
      <c r="U396" t="str">
        <f ca="1">IF(T396&lt;VLOOKUP(P396,$Y$2:$AE$82,5),"buy",IF(T396&lt;VLOOKUP(P396,$Y$2:$AE$82,5)+VLOOKUP(P396,$Y$2:$AE$82,6),"hold","sell"))</f>
        <v>buy</v>
      </c>
      <c r="V396" s="2">
        <f t="shared" ca="1" si="65"/>
        <v>249.94626155376594</v>
      </c>
      <c r="W396" s="1">
        <f t="shared" ca="1" si="66"/>
        <v>0</v>
      </c>
    </row>
    <row r="397" spans="1:23" x14ac:dyDescent="0.25">
      <c r="A397">
        <v>395</v>
      </c>
      <c r="B397" s="8" t="s">
        <v>406</v>
      </c>
      <c r="C397" s="8" t="str">
        <f t="shared" si="62"/>
        <v>2021-04-14 07:25:00</v>
      </c>
      <c r="D397">
        <v>0.30453200000000002</v>
      </c>
      <c r="E397">
        <f t="shared" ca="1" si="63"/>
        <v>0.131023</v>
      </c>
      <c r="F397">
        <v>0.135131</v>
      </c>
      <c r="G397">
        <v>0.12723000000000001</v>
      </c>
      <c r="H397">
        <v>0</v>
      </c>
      <c r="I397" t="s">
        <v>10</v>
      </c>
      <c r="J397" t="b">
        <v>0</v>
      </c>
      <c r="K397" t="s">
        <v>11</v>
      </c>
      <c r="L397">
        <f t="shared" si="64"/>
        <v>-4.9281126392394432</v>
      </c>
      <c r="M397">
        <f t="shared" si="67"/>
        <v>-8.8509518999543459</v>
      </c>
      <c r="N397">
        <f t="shared" si="67"/>
        <v>-10.604770071561589</v>
      </c>
      <c r="O397" t="str">
        <f t="shared" si="61"/>
        <v>hold</v>
      </c>
      <c r="P397">
        <f t="shared" si="68"/>
        <v>14</v>
      </c>
      <c r="Q397" t="str">
        <f>IF($O397="buy",$P397,"")</f>
        <v/>
      </c>
      <c r="R397">
        <f>IF($O397="hold",$P397,"")</f>
        <v>14</v>
      </c>
      <c r="S397" t="str">
        <f>IF($O397="sell",$P397,"")</f>
        <v/>
      </c>
      <c r="T397">
        <f t="shared" ca="1" si="60"/>
        <v>0.59165228973892992</v>
      </c>
      <c r="U397" t="str">
        <f ca="1">IF(T397&lt;VLOOKUP(P397,$Y$2:$AE$82,5),"buy",IF(T397&lt;VLOOKUP(P397,$Y$2:$AE$82,5)+VLOOKUP(P397,$Y$2:$AE$82,6),"hold","sell"))</f>
        <v>buy</v>
      </c>
      <c r="V397" s="2">
        <f t="shared" ca="1" si="65"/>
        <v>249.94626155376594</v>
      </c>
      <c r="W397" s="1">
        <f t="shared" ca="1" si="66"/>
        <v>0</v>
      </c>
    </row>
    <row r="398" spans="1:23" x14ac:dyDescent="0.25">
      <c r="A398">
        <v>396</v>
      </c>
      <c r="B398" s="8" t="s">
        <v>407</v>
      </c>
      <c r="C398" s="8" t="str">
        <f t="shared" si="62"/>
        <v>2021-04-14 07:30:00</v>
      </c>
      <c r="D398">
        <v>0.30252099999999998</v>
      </c>
      <c r="E398">
        <f t="shared" ca="1" si="63"/>
        <v>0.13039400000000001</v>
      </c>
      <c r="F398">
        <v>0.13250899999999999</v>
      </c>
      <c r="G398">
        <v>0.12463</v>
      </c>
      <c r="H398">
        <v>0</v>
      </c>
      <c r="I398" t="s">
        <v>10</v>
      </c>
      <c r="J398" t="b">
        <v>0</v>
      </c>
      <c r="K398" t="s">
        <v>11</v>
      </c>
      <c r="L398">
        <f t="shared" si="64"/>
        <v>-1.9144720549628089</v>
      </c>
      <c r="M398">
        <f t="shared" si="67"/>
        <v>3.0136405842766343</v>
      </c>
      <c r="N398">
        <f t="shared" si="67"/>
        <v>11.864592484230981</v>
      </c>
      <c r="O398" t="str">
        <f t="shared" si="61"/>
        <v>hold</v>
      </c>
      <c r="P398">
        <f t="shared" si="68"/>
        <v>14</v>
      </c>
      <c r="Q398" t="str">
        <f>IF($O398="buy",$P398,"")</f>
        <v/>
      </c>
      <c r="R398">
        <f>IF($O398="hold",$P398,"")</f>
        <v>14</v>
      </c>
      <c r="S398" t="str">
        <f>IF($O398="sell",$P398,"")</f>
        <v/>
      </c>
      <c r="T398">
        <f t="shared" ca="1" si="60"/>
        <v>0.67254904965222162</v>
      </c>
      <c r="U398" t="str">
        <f ca="1">IF(T398&lt;VLOOKUP(P398,$Y$2:$AE$82,5),"buy",IF(T398&lt;VLOOKUP(P398,$Y$2:$AE$82,5)+VLOOKUP(P398,$Y$2:$AE$82,6),"hold","sell"))</f>
        <v>buy</v>
      </c>
      <c r="V398" s="2">
        <f t="shared" ca="1" si="65"/>
        <v>249.94626155376594</v>
      </c>
      <c r="W398" s="1">
        <f t="shared" ca="1" si="66"/>
        <v>0</v>
      </c>
    </row>
    <row r="399" spans="1:23" x14ac:dyDescent="0.25">
      <c r="A399">
        <v>397</v>
      </c>
      <c r="B399" s="8" t="s">
        <v>408</v>
      </c>
      <c r="C399" s="8" t="str">
        <f t="shared" si="62"/>
        <v>2021-04-14 07:35:00</v>
      </c>
      <c r="D399">
        <v>0.30191400000000002</v>
      </c>
      <c r="E399">
        <f t="shared" ca="1" si="63"/>
        <v>0.127996</v>
      </c>
      <c r="F399">
        <v>0.132383</v>
      </c>
      <c r="G399">
        <v>0.12425799999999999</v>
      </c>
      <c r="H399">
        <v>0</v>
      </c>
      <c r="I399" t="s">
        <v>10</v>
      </c>
      <c r="J399" t="b">
        <v>0</v>
      </c>
      <c r="K399" t="s">
        <v>11</v>
      </c>
      <c r="L399">
        <f t="shared" si="64"/>
        <v>-0.57902581583762613</v>
      </c>
      <c r="M399">
        <f t="shared" si="67"/>
        <v>1.3354462391251829</v>
      </c>
      <c r="N399">
        <f t="shared" si="67"/>
        <v>-1.6781943451514514</v>
      </c>
      <c r="O399" t="str">
        <f t="shared" si="61"/>
        <v>hold</v>
      </c>
      <c r="P399">
        <f t="shared" si="68"/>
        <v>14</v>
      </c>
      <c r="Q399" t="str">
        <f>IF($O399="buy",$P399,"")</f>
        <v/>
      </c>
      <c r="R399">
        <f>IF($O399="hold",$P399,"")</f>
        <v>14</v>
      </c>
      <c r="S399" t="str">
        <f>IF($O399="sell",$P399,"")</f>
        <v/>
      </c>
      <c r="T399">
        <f t="shared" ca="1" si="60"/>
        <v>0.60759087161814251</v>
      </c>
      <c r="U399" t="str">
        <f ca="1">IF(T399&lt;VLOOKUP(P399,$Y$2:$AE$82,5),"buy",IF(T399&lt;VLOOKUP(P399,$Y$2:$AE$82,5)+VLOOKUP(P399,$Y$2:$AE$82,6),"hold","sell"))</f>
        <v>buy</v>
      </c>
      <c r="V399" s="2">
        <f t="shared" ca="1" si="65"/>
        <v>249.94626155376594</v>
      </c>
      <c r="W399" s="1">
        <f t="shared" ca="1" si="66"/>
        <v>0</v>
      </c>
    </row>
    <row r="400" spans="1:23" x14ac:dyDescent="0.25">
      <c r="A400">
        <v>398</v>
      </c>
      <c r="B400" s="8" t="s">
        <v>409</v>
      </c>
      <c r="C400" s="8" t="str">
        <f t="shared" si="62"/>
        <v>2021-04-14 07:40:00</v>
      </c>
      <c r="D400">
        <v>0.30011300000000002</v>
      </c>
      <c r="E400">
        <f t="shared" ca="1" si="63"/>
        <v>0.12929499999999999</v>
      </c>
      <c r="F400">
        <v>0.13259599999999999</v>
      </c>
      <c r="G400">
        <v>0.126836</v>
      </c>
      <c r="H400">
        <v>0</v>
      </c>
      <c r="I400" t="s">
        <v>10</v>
      </c>
      <c r="J400" t="b">
        <v>0</v>
      </c>
      <c r="K400" t="s">
        <v>11</v>
      </c>
      <c r="L400">
        <f t="shared" si="64"/>
        <v>-1.7283090015966214</v>
      </c>
      <c r="M400">
        <f t="shared" si="67"/>
        <v>-1.1492831857589954</v>
      </c>
      <c r="N400">
        <f t="shared" si="67"/>
        <v>-2.4847294248841783</v>
      </c>
      <c r="O400" t="str">
        <f t="shared" si="61"/>
        <v>hold</v>
      </c>
      <c r="P400">
        <f t="shared" si="68"/>
        <v>14</v>
      </c>
      <c r="Q400" t="str">
        <f>IF($O400="buy",$P400,"")</f>
        <v/>
      </c>
      <c r="R400">
        <f>IF($O400="hold",$P400,"")</f>
        <v>14</v>
      </c>
      <c r="S400" t="str">
        <f>IF($O400="sell",$P400,"")</f>
        <v/>
      </c>
      <c r="T400">
        <f t="shared" ca="1" si="60"/>
        <v>0.75104516246220776</v>
      </c>
      <c r="U400" t="str">
        <f ca="1">IF(T400&lt;VLOOKUP(P400,$Y$2:$AE$82,5),"buy",IF(T400&lt;VLOOKUP(P400,$Y$2:$AE$82,5)+VLOOKUP(P400,$Y$2:$AE$82,6),"hold","sell"))</f>
        <v>buy</v>
      </c>
      <c r="V400" s="2">
        <f t="shared" ca="1" si="65"/>
        <v>249.94626155376594</v>
      </c>
      <c r="W400" s="1">
        <f t="shared" ca="1" si="66"/>
        <v>0</v>
      </c>
    </row>
    <row r="401" spans="1:23" x14ac:dyDescent="0.25">
      <c r="A401">
        <v>399</v>
      </c>
      <c r="B401" s="8" t="s">
        <v>410</v>
      </c>
      <c r="C401" s="8" t="str">
        <f t="shared" si="62"/>
        <v>2021-04-14 07:45:00</v>
      </c>
      <c r="D401">
        <v>0.29785800000000001</v>
      </c>
      <c r="E401">
        <f t="shared" ca="1" si="63"/>
        <v>0.13009100000000001</v>
      </c>
      <c r="F401">
        <v>0.13389200000000001</v>
      </c>
      <c r="G401">
        <v>0.12763099999999999</v>
      </c>
      <c r="H401">
        <v>0</v>
      </c>
      <c r="I401" t="s">
        <v>10</v>
      </c>
      <c r="J401" t="b">
        <v>0</v>
      </c>
      <c r="K401" t="s">
        <v>11</v>
      </c>
      <c r="L401">
        <f t="shared" si="64"/>
        <v>-2.1803678283102692</v>
      </c>
      <c r="M401">
        <f t="shared" si="67"/>
        <v>-0.45205882671364783</v>
      </c>
      <c r="N401">
        <f t="shared" si="67"/>
        <v>0.69722435904534752</v>
      </c>
      <c r="O401" t="str">
        <f t="shared" si="61"/>
        <v>hold</v>
      </c>
      <c r="P401">
        <f t="shared" si="68"/>
        <v>14</v>
      </c>
      <c r="Q401" t="str">
        <f>IF($O401="buy",$P401,"")</f>
        <v/>
      </c>
      <c r="R401">
        <f>IF($O401="hold",$P401,"")</f>
        <v>14</v>
      </c>
      <c r="S401" t="str">
        <f>IF($O401="sell",$P401,"")</f>
        <v/>
      </c>
      <c r="T401">
        <f t="shared" ca="1" si="60"/>
        <v>0.77824064890274425</v>
      </c>
      <c r="U401" t="str">
        <f ca="1">IF(T401&lt;VLOOKUP(P401,$Y$2:$AE$82,5),"buy",IF(T401&lt;VLOOKUP(P401,$Y$2:$AE$82,5)+VLOOKUP(P401,$Y$2:$AE$82,6),"hold","sell"))</f>
        <v>buy</v>
      </c>
      <c r="V401" s="2">
        <f t="shared" ca="1" si="65"/>
        <v>249.94626155376594</v>
      </c>
      <c r="W401" s="1">
        <f t="shared" ca="1" si="66"/>
        <v>0</v>
      </c>
    </row>
    <row r="402" spans="1:23" x14ac:dyDescent="0.25">
      <c r="A402">
        <v>400</v>
      </c>
      <c r="B402" s="8" t="s">
        <v>411</v>
      </c>
      <c r="C402" s="8" t="str">
        <f t="shared" si="62"/>
        <v>2021-04-14 07:50:00</v>
      </c>
      <c r="D402">
        <v>0.29649500000000001</v>
      </c>
      <c r="E402">
        <f t="shared" ca="1" si="63"/>
        <v>0.13063900000000001</v>
      </c>
      <c r="F402">
        <v>0.13215199999999999</v>
      </c>
      <c r="G402">
        <v>0.12735099999999999</v>
      </c>
      <c r="H402">
        <v>0</v>
      </c>
      <c r="I402" t="s">
        <v>10</v>
      </c>
      <c r="J402" t="b">
        <v>0</v>
      </c>
      <c r="K402" t="s">
        <v>11</v>
      </c>
      <c r="L402">
        <f t="shared" si="64"/>
        <v>-1.3239481257458627</v>
      </c>
      <c r="M402">
        <f t="shared" si="67"/>
        <v>0.85641970256440647</v>
      </c>
      <c r="N402">
        <f t="shared" si="67"/>
        <v>1.3084785292780543</v>
      </c>
      <c r="O402" t="str">
        <f t="shared" si="61"/>
        <v>buy</v>
      </c>
      <c r="P402">
        <f t="shared" si="68"/>
        <v>14</v>
      </c>
      <c r="Q402">
        <f>IF($O402="buy",$P402,"")</f>
        <v>14</v>
      </c>
      <c r="R402" t="str">
        <f>IF($O402="hold",$P402,"")</f>
        <v/>
      </c>
      <c r="S402" t="str">
        <f>IF($O402="sell",$P402,"")</f>
        <v/>
      </c>
      <c r="T402">
        <f t="shared" ca="1" si="60"/>
        <v>0.77991691124963702</v>
      </c>
      <c r="U402" t="str">
        <f ca="1">IF(T402&lt;VLOOKUP(P402,$Y$2:$AE$82,5),"buy",IF(T402&lt;VLOOKUP(P402,$Y$2:$AE$82,5)+VLOOKUP(P402,$Y$2:$AE$82,6),"hold","sell"))</f>
        <v>buy</v>
      </c>
      <c r="V402" s="2">
        <f t="shared" ca="1" si="65"/>
        <v>249.94626155376594</v>
      </c>
      <c r="W402" s="1">
        <f t="shared" ca="1" si="66"/>
        <v>0</v>
      </c>
    </row>
    <row r="403" spans="1:23" x14ac:dyDescent="0.25">
      <c r="A403">
        <v>401</v>
      </c>
      <c r="B403" s="8" t="s">
        <v>412</v>
      </c>
      <c r="C403" s="8" t="str">
        <f t="shared" si="62"/>
        <v>2021-04-14 07:55:00</v>
      </c>
      <c r="D403">
        <v>0.30195</v>
      </c>
      <c r="E403">
        <f t="shared" ca="1" si="63"/>
        <v>0.129832</v>
      </c>
      <c r="F403">
        <v>0.13218299999999999</v>
      </c>
      <c r="G403">
        <v>0.12723699999999999</v>
      </c>
      <c r="H403">
        <v>0</v>
      </c>
      <c r="I403" t="s">
        <v>10</v>
      </c>
      <c r="J403" t="b">
        <v>0</v>
      </c>
      <c r="K403" t="s">
        <v>11</v>
      </c>
      <c r="L403">
        <f t="shared" si="64"/>
        <v>5.2029806307770867</v>
      </c>
      <c r="M403">
        <f t="shared" si="67"/>
        <v>6.526928756522949</v>
      </c>
      <c r="N403">
        <f t="shared" si="67"/>
        <v>5.6705090539585425</v>
      </c>
      <c r="O403" t="str">
        <f t="shared" si="61"/>
        <v>sell</v>
      </c>
      <c r="P403">
        <f t="shared" si="68"/>
        <v>14</v>
      </c>
      <c r="Q403" t="str">
        <f>IF($O403="buy",$P403,"")</f>
        <v/>
      </c>
      <c r="R403" t="str">
        <f>IF($O403="hold",$P403,"")</f>
        <v/>
      </c>
      <c r="S403">
        <f>IF($O403="sell",$P403,"")</f>
        <v>14</v>
      </c>
      <c r="T403">
        <f t="shared" ca="1" si="60"/>
        <v>9.4479527848247868E-2</v>
      </c>
      <c r="U403" t="str">
        <f ca="1">IF(T403&lt;VLOOKUP(P403,$Y$2:$AE$82,5),"buy",IF(T403&lt;VLOOKUP(P403,$Y$2:$AE$82,5)+VLOOKUP(P403,$Y$2:$AE$82,6),"hold","sell"))</f>
        <v>buy</v>
      </c>
      <c r="V403" s="2">
        <f t="shared" ca="1" si="65"/>
        <v>249.94626155376594</v>
      </c>
      <c r="W403" s="1">
        <f t="shared" ca="1" si="66"/>
        <v>0</v>
      </c>
    </row>
    <row r="404" spans="1:23" x14ac:dyDescent="0.25">
      <c r="A404">
        <v>402</v>
      </c>
      <c r="B404" s="8" t="s">
        <v>413</v>
      </c>
      <c r="C404" s="8" t="str">
        <f t="shared" si="62"/>
        <v>2021-04-14 08:00:00</v>
      </c>
      <c r="D404">
        <v>0.29879099999999997</v>
      </c>
      <c r="E404">
        <f t="shared" ca="1" si="63"/>
        <v>0.128967</v>
      </c>
      <c r="F404">
        <v>0.13417299999999999</v>
      </c>
      <c r="G404">
        <v>0.127136</v>
      </c>
      <c r="H404">
        <v>0</v>
      </c>
      <c r="I404" t="s">
        <v>10</v>
      </c>
      <c r="J404" t="b">
        <v>0</v>
      </c>
      <c r="K404" t="s">
        <v>11</v>
      </c>
      <c r="L404">
        <f t="shared" si="64"/>
        <v>-3.0449109877501979</v>
      </c>
      <c r="M404">
        <f t="shared" si="67"/>
        <v>-8.2478916185272837</v>
      </c>
      <c r="N404">
        <f t="shared" si="67"/>
        <v>-14.774820375050233</v>
      </c>
      <c r="O404" t="str">
        <f t="shared" si="61"/>
        <v>buy</v>
      </c>
      <c r="P404">
        <f t="shared" si="68"/>
        <v>14</v>
      </c>
      <c r="Q404">
        <f>IF($O404="buy",$P404,"")</f>
        <v>14</v>
      </c>
      <c r="R404" t="str">
        <f>IF($O404="hold",$P404,"")</f>
        <v/>
      </c>
      <c r="S404" t="str">
        <f>IF($O404="sell",$P404,"")</f>
        <v/>
      </c>
      <c r="T404">
        <f t="shared" ca="1" si="60"/>
        <v>0.9631790847536883</v>
      </c>
      <c r="U404" t="str">
        <f ca="1">IF(T404&lt;VLOOKUP(P404,$Y$2:$AE$82,5),"buy",IF(T404&lt;VLOOKUP(P404,$Y$2:$AE$82,5)+VLOOKUP(P404,$Y$2:$AE$82,6),"hold","sell"))</f>
        <v>buy</v>
      </c>
      <c r="V404" s="2">
        <f t="shared" ca="1" si="65"/>
        <v>249.94626155376594</v>
      </c>
      <c r="W404" s="1">
        <f t="shared" ca="1" si="66"/>
        <v>0</v>
      </c>
    </row>
    <row r="405" spans="1:23" x14ac:dyDescent="0.25">
      <c r="A405">
        <v>403</v>
      </c>
      <c r="B405" s="8" t="s">
        <v>414</v>
      </c>
      <c r="C405" s="8" t="str">
        <f t="shared" si="62"/>
        <v>2021-04-14 08:05:00</v>
      </c>
      <c r="D405">
        <v>0.30248399999999998</v>
      </c>
      <c r="E405">
        <f t="shared" ca="1" si="63"/>
        <v>0.13199900000000001</v>
      </c>
      <c r="F405">
        <v>0.13503499999999999</v>
      </c>
      <c r="G405">
        <v>0.128582</v>
      </c>
      <c r="H405">
        <v>0</v>
      </c>
      <c r="I405" t="s">
        <v>10</v>
      </c>
      <c r="J405" t="b">
        <v>0</v>
      </c>
      <c r="K405" t="s">
        <v>11</v>
      </c>
      <c r="L405">
        <f t="shared" si="64"/>
        <v>3.5161661475996762</v>
      </c>
      <c r="M405">
        <f t="shared" si="67"/>
        <v>6.5610771353498745</v>
      </c>
      <c r="N405">
        <f t="shared" si="67"/>
        <v>14.808968753877158</v>
      </c>
      <c r="O405" t="str">
        <f t="shared" si="61"/>
        <v>hold</v>
      </c>
      <c r="P405">
        <f t="shared" si="68"/>
        <v>14</v>
      </c>
      <c r="Q405" t="str">
        <f>IF($O405="buy",$P405,"")</f>
        <v/>
      </c>
      <c r="R405">
        <f>IF($O405="hold",$P405,"")</f>
        <v>14</v>
      </c>
      <c r="S405" t="str">
        <f>IF($O405="sell",$P405,"")</f>
        <v/>
      </c>
      <c r="T405">
        <f t="shared" ca="1" si="60"/>
        <v>0.80891239388919578</v>
      </c>
      <c r="U405" t="str">
        <f ca="1">IF(T405&lt;VLOOKUP(P405,$Y$2:$AE$82,5),"buy",IF(T405&lt;VLOOKUP(P405,$Y$2:$AE$82,5)+VLOOKUP(P405,$Y$2:$AE$82,6),"hold","sell"))</f>
        <v>buy</v>
      </c>
      <c r="V405" s="2">
        <f t="shared" ca="1" si="65"/>
        <v>249.94626155376594</v>
      </c>
      <c r="W405" s="1">
        <f t="shared" ca="1" si="66"/>
        <v>0</v>
      </c>
    </row>
    <row r="406" spans="1:23" x14ac:dyDescent="0.25">
      <c r="A406">
        <v>404</v>
      </c>
      <c r="B406" s="8" t="s">
        <v>415</v>
      </c>
      <c r="C406" s="8" t="str">
        <f t="shared" si="62"/>
        <v>2021-04-14 08:10:00</v>
      </c>
      <c r="D406">
        <v>0.30358499999999999</v>
      </c>
      <c r="E406">
        <f t="shared" ca="1" si="63"/>
        <v>0.13284099999999999</v>
      </c>
      <c r="F406">
        <v>0.13444400000000001</v>
      </c>
      <c r="G406">
        <v>0.13029399999999999</v>
      </c>
      <c r="H406">
        <v>0</v>
      </c>
      <c r="I406" t="s">
        <v>10</v>
      </c>
      <c r="J406" t="b">
        <v>0</v>
      </c>
      <c r="K406" t="s">
        <v>11</v>
      </c>
      <c r="L406">
        <f t="shared" si="64"/>
        <v>1.0444784809225303</v>
      </c>
      <c r="M406">
        <f t="shared" si="67"/>
        <v>-2.4716876666771457</v>
      </c>
      <c r="N406">
        <f t="shared" si="67"/>
        <v>-9.032764802027021</v>
      </c>
      <c r="O406" t="str">
        <f t="shared" si="61"/>
        <v>sell</v>
      </c>
      <c r="P406">
        <f t="shared" si="68"/>
        <v>14</v>
      </c>
      <c r="Q406" t="str">
        <f>IF($O406="buy",$P406,"")</f>
        <v/>
      </c>
      <c r="R406" t="str">
        <f>IF($O406="hold",$P406,"")</f>
        <v/>
      </c>
      <c r="S406">
        <f>IF($O406="sell",$P406,"")</f>
        <v>14</v>
      </c>
      <c r="T406">
        <f t="shared" ref="T406:T469" ca="1" si="69">RAND()</f>
        <v>0.83640303161758744</v>
      </c>
      <c r="U406" t="str">
        <f ca="1">IF(T406&lt;VLOOKUP(P406,$Y$2:$AE$82,5),"buy",IF(T406&lt;VLOOKUP(P406,$Y$2:$AE$82,5)+VLOOKUP(P406,$Y$2:$AE$82,6),"hold","sell"))</f>
        <v>buy</v>
      </c>
      <c r="V406" s="2">
        <f t="shared" ca="1" si="65"/>
        <v>249.94626155376594</v>
      </c>
      <c r="W406" s="1">
        <f t="shared" ca="1" si="66"/>
        <v>0</v>
      </c>
    </row>
    <row r="407" spans="1:23" x14ac:dyDescent="0.25">
      <c r="A407">
        <v>405</v>
      </c>
      <c r="B407" s="8" t="s">
        <v>416</v>
      </c>
      <c r="C407" s="8" t="str">
        <f t="shared" si="62"/>
        <v>2021-04-14 08:15:00</v>
      </c>
      <c r="D407">
        <v>0.30280299999999999</v>
      </c>
      <c r="E407">
        <f t="shared" ca="1" si="63"/>
        <v>0.13151399999999999</v>
      </c>
      <c r="F407">
        <v>0.13530800000000001</v>
      </c>
      <c r="G407">
        <v>0.13012599999999999</v>
      </c>
      <c r="H407">
        <v>0</v>
      </c>
      <c r="I407" t="s">
        <v>10</v>
      </c>
      <c r="J407" t="b">
        <v>0</v>
      </c>
      <c r="K407" t="s">
        <v>11</v>
      </c>
      <c r="L407">
        <f t="shared" si="64"/>
        <v>-0.74377070309656834</v>
      </c>
      <c r="M407">
        <f t="shared" si="67"/>
        <v>-1.7882491840190986</v>
      </c>
      <c r="N407">
        <f t="shared" si="67"/>
        <v>0.68343848265804708</v>
      </c>
      <c r="O407" t="str">
        <f t="shared" ref="O407:O470" si="70">IF(D407=MIN(D406:D408),"buy",IF(D407=MAX(D406:D408),"sell","hold"))</f>
        <v>buy</v>
      </c>
      <c r="P407">
        <f t="shared" si="68"/>
        <v>14</v>
      </c>
      <c r="Q407">
        <f>IF($O407="buy",$P407,"")</f>
        <v>14</v>
      </c>
      <c r="R407" t="str">
        <f>IF($O407="hold",$P407,"")</f>
        <v/>
      </c>
      <c r="S407" t="str">
        <f>IF($O407="sell",$P407,"")</f>
        <v/>
      </c>
      <c r="T407">
        <f t="shared" ca="1" si="69"/>
        <v>0.64861964024469498</v>
      </c>
      <c r="U407" t="str">
        <f ca="1">IF(T407&lt;VLOOKUP(P407,$Y$2:$AE$82,5),"buy",IF(T407&lt;VLOOKUP(P407,$Y$2:$AE$82,5)+VLOOKUP(P407,$Y$2:$AE$82,6),"hold","sell"))</f>
        <v>buy</v>
      </c>
      <c r="V407" s="2">
        <f t="shared" ca="1" si="65"/>
        <v>249.94626155376594</v>
      </c>
      <c r="W407" s="1">
        <f t="shared" ca="1" si="66"/>
        <v>0</v>
      </c>
    </row>
    <row r="408" spans="1:23" x14ac:dyDescent="0.25">
      <c r="A408">
        <v>406</v>
      </c>
      <c r="B408" s="8" t="s">
        <v>417</v>
      </c>
      <c r="C408" s="8" t="str">
        <f t="shared" si="62"/>
        <v>2021-04-14 08:20:00</v>
      </c>
      <c r="D408">
        <v>0.30392000000000002</v>
      </c>
      <c r="E408">
        <f t="shared" ca="1" si="63"/>
        <v>0.13251199999999999</v>
      </c>
      <c r="F408">
        <v>0.13910400000000001</v>
      </c>
      <c r="G408">
        <v>0.130774</v>
      </c>
      <c r="H408">
        <v>0</v>
      </c>
      <c r="I408" t="s">
        <v>10</v>
      </c>
      <c r="J408" t="b">
        <v>0</v>
      </c>
      <c r="K408" t="s">
        <v>11</v>
      </c>
      <c r="L408">
        <f t="shared" si="64"/>
        <v>1.0584890770584781</v>
      </c>
      <c r="M408">
        <f t="shared" si="67"/>
        <v>1.8022597801550464</v>
      </c>
      <c r="N408">
        <f t="shared" si="67"/>
        <v>3.5905089641741448</v>
      </c>
      <c r="O408" t="str">
        <f t="shared" si="70"/>
        <v>sell</v>
      </c>
      <c r="P408">
        <f t="shared" si="68"/>
        <v>14</v>
      </c>
      <c r="Q408" t="str">
        <f>IF($O408="buy",$P408,"")</f>
        <v/>
      </c>
      <c r="R408" t="str">
        <f>IF($O408="hold",$P408,"")</f>
        <v/>
      </c>
      <c r="S408">
        <f>IF($O408="sell",$P408,"")</f>
        <v>14</v>
      </c>
      <c r="T408">
        <f t="shared" ca="1" si="69"/>
        <v>0.98192069992169217</v>
      </c>
      <c r="U408" t="str">
        <f ca="1">IF(T408&lt;VLOOKUP(P408,$Y$2:$AE$82,5),"buy",IF(T408&lt;VLOOKUP(P408,$Y$2:$AE$82,5)+VLOOKUP(P408,$Y$2:$AE$82,6),"hold","sell"))</f>
        <v>buy</v>
      </c>
      <c r="V408" s="2">
        <f t="shared" ca="1" si="65"/>
        <v>249.94626155376594</v>
      </c>
      <c r="W408" s="1">
        <f t="shared" ca="1" si="66"/>
        <v>0</v>
      </c>
    </row>
    <row r="409" spans="1:23" x14ac:dyDescent="0.25">
      <c r="A409">
        <v>407</v>
      </c>
      <c r="B409" s="8" t="s">
        <v>418</v>
      </c>
      <c r="C409" s="8" t="str">
        <f t="shared" si="62"/>
        <v>2021-04-14 08:25:00</v>
      </c>
      <c r="D409">
        <v>0.29982399999999998</v>
      </c>
      <c r="E409">
        <f t="shared" ca="1" si="63"/>
        <v>0.13900100000000001</v>
      </c>
      <c r="F409">
        <v>0.14266799999999999</v>
      </c>
      <c r="G409">
        <v>0.13375400000000001</v>
      </c>
      <c r="H409">
        <v>0</v>
      </c>
      <c r="I409" t="s">
        <v>10</v>
      </c>
      <c r="J409" t="b">
        <v>0</v>
      </c>
      <c r="K409" t="s">
        <v>11</v>
      </c>
      <c r="L409">
        <f t="shared" si="64"/>
        <v>-3.9344682167762479</v>
      </c>
      <c r="M409">
        <f t="shared" si="67"/>
        <v>-4.992957293834726</v>
      </c>
      <c r="N409">
        <f t="shared" si="67"/>
        <v>-6.7952170739897726</v>
      </c>
      <c r="O409" t="str">
        <f t="shared" si="70"/>
        <v>hold</v>
      </c>
      <c r="P409">
        <f t="shared" si="68"/>
        <v>14</v>
      </c>
      <c r="Q409" t="str">
        <f>IF($O409="buy",$P409,"")</f>
        <v/>
      </c>
      <c r="R409">
        <f>IF($O409="hold",$P409,"")</f>
        <v>14</v>
      </c>
      <c r="S409" t="str">
        <f>IF($O409="sell",$P409,"")</f>
        <v/>
      </c>
      <c r="T409">
        <f t="shared" ca="1" si="69"/>
        <v>2.1927943797062088E-3</v>
      </c>
      <c r="U409" t="str">
        <f ca="1">IF(T409&lt;VLOOKUP(P409,$Y$2:$AE$82,5),"buy",IF(T409&lt;VLOOKUP(P409,$Y$2:$AE$82,5)+VLOOKUP(P409,$Y$2:$AE$82,6),"hold","sell"))</f>
        <v>buy</v>
      </c>
      <c r="V409" s="2">
        <f t="shared" ca="1" si="65"/>
        <v>249.94626155376594</v>
      </c>
      <c r="W409" s="1">
        <f t="shared" ca="1" si="66"/>
        <v>0</v>
      </c>
    </row>
    <row r="410" spans="1:23" x14ac:dyDescent="0.25">
      <c r="A410">
        <v>408</v>
      </c>
      <c r="B410" s="8" t="s">
        <v>419</v>
      </c>
      <c r="C410" s="8" t="str">
        <f t="shared" si="62"/>
        <v>2021-04-14 08:30:00</v>
      </c>
      <c r="D410">
        <v>0.29622300000000001</v>
      </c>
      <c r="E410">
        <f t="shared" ca="1" si="63"/>
        <v>0.14021900000000001</v>
      </c>
      <c r="F410">
        <v>0.14612800000000001</v>
      </c>
      <c r="G410">
        <v>0.137604</v>
      </c>
      <c r="H410">
        <v>0</v>
      </c>
      <c r="I410" t="s">
        <v>10</v>
      </c>
      <c r="J410" t="b">
        <v>0</v>
      </c>
      <c r="K410" t="s">
        <v>11</v>
      </c>
      <c r="L410">
        <f t="shared" si="64"/>
        <v>-3.5010380725529529</v>
      </c>
      <c r="M410">
        <f t="shared" si="67"/>
        <v>0.43343014422329507</v>
      </c>
      <c r="N410">
        <f t="shared" si="67"/>
        <v>5.426387438058021</v>
      </c>
      <c r="O410" t="str">
        <f t="shared" si="70"/>
        <v>hold</v>
      </c>
      <c r="P410">
        <f t="shared" si="68"/>
        <v>14</v>
      </c>
      <c r="Q410" t="str">
        <f>IF($O410="buy",$P410,"")</f>
        <v/>
      </c>
      <c r="R410">
        <f>IF($O410="hold",$P410,"")</f>
        <v>14</v>
      </c>
      <c r="S410" t="str">
        <f>IF($O410="sell",$P410,"")</f>
        <v/>
      </c>
      <c r="T410">
        <f t="shared" ca="1" si="69"/>
        <v>0.31034308946850142</v>
      </c>
      <c r="U410" t="str">
        <f ca="1">IF(T410&lt;VLOOKUP(P410,$Y$2:$AE$82,5),"buy",IF(T410&lt;VLOOKUP(P410,$Y$2:$AE$82,5)+VLOOKUP(P410,$Y$2:$AE$82,6),"hold","sell"))</f>
        <v>buy</v>
      </c>
      <c r="V410" s="2">
        <f t="shared" ca="1" si="65"/>
        <v>249.94626155376594</v>
      </c>
      <c r="W410" s="1">
        <f t="shared" ca="1" si="66"/>
        <v>0</v>
      </c>
    </row>
    <row r="411" spans="1:23" x14ac:dyDescent="0.25">
      <c r="A411">
        <v>409</v>
      </c>
      <c r="B411" s="8" t="s">
        <v>420</v>
      </c>
      <c r="C411" s="8" t="str">
        <f t="shared" si="62"/>
        <v>2021-04-14 08:35:00</v>
      </c>
      <c r="D411">
        <v>0.29498600000000003</v>
      </c>
      <c r="E411">
        <f t="shared" ca="1" si="63"/>
        <v>0.14247199999999999</v>
      </c>
      <c r="F411">
        <v>0.14480699999999999</v>
      </c>
      <c r="G411">
        <v>0.13663600000000001</v>
      </c>
      <c r="H411">
        <v>0</v>
      </c>
      <c r="I411" t="s">
        <v>10</v>
      </c>
      <c r="J411" t="b">
        <v>0</v>
      </c>
      <c r="K411" t="s">
        <v>11</v>
      </c>
      <c r="L411">
        <f t="shared" si="64"/>
        <v>-1.2077047710239128</v>
      </c>
      <c r="M411">
        <f t="shared" si="67"/>
        <v>2.29333330152904</v>
      </c>
      <c r="N411">
        <f t="shared" si="67"/>
        <v>1.859903157305745</v>
      </c>
      <c r="O411" t="str">
        <f t="shared" si="70"/>
        <v>hold</v>
      </c>
      <c r="P411">
        <f t="shared" si="68"/>
        <v>14</v>
      </c>
      <c r="Q411" t="str">
        <f>IF($O411="buy",$P411,"")</f>
        <v/>
      </c>
      <c r="R411">
        <f>IF($O411="hold",$P411,"")</f>
        <v>14</v>
      </c>
      <c r="S411" t="str">
        <f>IF($O411="sell",$P411,"")</f>
        <v/>
      </c>
      <c r="T411">
        <f t="shared" ca="1" si="69"/>
        <v>0.23091734937616237</v>
      </c>
      <c r="U411" t="str">
        <f ca="1">IF(T411&lt;VLOOKUP(P411,$Y$2:$AE$82,5),"buy",IF(T411&lt;VLOOKUP(P411,$Y$2:$AE$82,5)+VLOOKUP(P411,$Y$2:$AE$82,6),"hold","sell"))</f>
        <v>buy</v>
      </c>
      <c r="V411" s="2">
        <f t="shared" ca="1" si="65"/>
        <v>249.94626155376594</v>
      </c>
      <c r="W411" s="1">
        <f t="shared" ca="1" si="66"/>
        <v>0</v>
      </c>
    </row>
    <row r="412" spans="1:23" x14ac:dyDescent="0.25">
      <c r="A412">
        <v>410</v>
      </c>
      <c r="B412" s="8" t="s">
        <v>421</v>
      </c>
      <c r="C412" s="8" t="str">
        <f t="shared" si="62"/>
        <v>2021-04-14 08:40:00</v>
      </c>
      <c r="D412">
        <v>0.29406399999999999</v>
      </c>
      <c r="E412">
        <f t="shared" ca="1" si="63"/>
        <v>0.14149999999999999</v>
      </c>
      <c r="F412">
        <v>0.147144</v>
      </c>
      <c r="G412">
        <v>0.13819799999999999</v>
      </c>
      <c r="H412">
        <v>0</v>
      </c>
      <c r="I412" t="s">
        <v>10</v>
      </c>
      <c r="J412" t="b">
        <v>0</v>
      </c>
      <c r="K412" t="s">
        <v>11</v>
      </c>
      <c r="L412">
        <f t="shared" si="64"/>
        <v>-0.90298710568892981</v>
      </c>
      <c r="M412">
        <f t="shared" si="67"/>
        <v>0.30471766533498301</v>
      </c>
      <c r="N412">
        <f t="shared" si="67"/>
        <v>-1.988615636194057</v>
      </c>
      <c r="O412" t="str">
        <f t="shared" si="70"/>
        <v>buy</v>
      </c>
      <c r="P412">
        <f t="shared" si="68"/>
        <v>14</v>
      </c>
      <c r="Q412">
        <f>IF($O412="buy",$P412,"")</f>
        <v>14</v>
      </c>
      <c r="R412" t="str">
        <f>IF($O412="hold",$P412,"")</f>
        <v/>
      </c>
      <c r="S412" t="str">
        <f>IF($O412="sell",$P412,"")</f>
        <v/>
      </c>
      <c r="T412">
        <f t="shared" ca="1" si="69"/>
        <v>4.4968206169649472E-2</v>
      </c>
      <c r="U412" t="str">
        <f ca="1">IF(T412&lt;VLOOKUP(P412,$Y$2:$AE$82,5),"buy",IF(T412&lt;VLOOKUP(P412,$Y$2:$AE$82,5)+VLOOKUP(P412,$Y$2:$AE$82,6),"hold","sell"))</f>
        <v>buy</v>
      </c>
      <c r="V412" s="2">
        <f t="shared" ca="1" si="65"/>
        <v>249.94626155376594</v>
      </c>
      <c r="W412" s="1">
        <f t="shared" ca="1" si="66"/>
        <v>0</v>
      </c>
    </row>
    <row r="413" spans="1:23" x14ac:dyDescent="0.25">
      <c r="A413">
        <v>411</v>
      </c>
      <c r="B413" s="8" t="s">
        <v>422</v>
      </c>
      <c r="C413" s="8" t="str">
        <f t="shared" si="62"/>
        <v>2021-04-14 08:45:00</v>
      </c>
      <c r="D413">
        <v>0.29695500000000002</v>
      </c>
      <c r="E413">
        <f t="shared" ca="1" si="63"/>
        <v>0.140122</v>
      </c>
      <c r="F413">
        <v>0.143618</v>
      </c>
      <c r="G413">
        <v>0.12765099999999999</v>
      </c>
      <c r="H413">
        <v>0</v>
      </c>
      <c r="I413" t="s">
        <v>10</v>
      </c>
      <c r="J413" t="b">
        <v>0</v>
      </c>
      <c r="K413" t="s">
        <v>11</v>
      </c>
      <c r="L413">
        <f t="shared" si="64"/>
        <v>2.8038187571542017</v>
      </c>
      <c r="M413">
        <f t="shared" si="67"/>
        <v>3.7068058628431313</v>
      </c>
      <c r="N413">
        <f t="shared" si="67"/>
        <v>3.4020881975081485</v>
      </c>
      <c r="O413" t="str">
        <f t="shared" si="70"/>
        <v>sell</v>
      </c>
      <c r="P413">
        <f t="shared" si="68"/>
        <v>14</v>
      </c>
      <c r="Q413" t="str">
        <f>IF($O413="buy",$P413,"")</f>
        <v/>
      </c>
      <c r="R413" t="str">
        <f>IF($O413="hold",$P413,"")</f>
        <v/>
      </c>
      <c r="S413">
        <f>IF($O413="sell",$P413,"")</f>
        <v>14</v>
      </c>
      <c r="T413">
        <f t="shared" ca="1" si="69"/>
        <v>0.89621878097846386</v>
      </c>
      <c r="U413" t="str">
        <f ca="1">IF(T413&lt;VLOOKUP(P413,$Y$2:$AE$82,5),"buy",IF(T413&lt;VLOOKUP(P413,$Y$2:$AE$82,5)+VLOOKUP(P413,$Y$2:$AE$82,6),"hold","sell"))</f>
        <v>buy</v>
      </c>
      <c r="V413" s="2">
        <f t="shared" ca="1" si="65"/>
        <v>249.94626155376594</v>
      </c>
      <c r="W413" s="1">
        <f t="shared" ca="1" si="66"/>
        <v>0</v>
      </c>
    </row>
    <row r="414" spans="1:23" x14ac:dyDescent="0.25">
      <c r="A414">
        <v>412</v>
      </c>
      <c r="B414" s="8" t="s">
        <v>423</v>
      </c>
      <c r="C414" s="8" t="str">
        <f t="shared" si="62"/>
        <v>2021-04-14 08:50:00</v>
      </c>
      <c r="D414">
        <v>0.29639100000000002</v>
      </c>
      <c r="E414">
        <f t="shared" ca="1" si="63"/>
        <v>0.13586599999999999</v>
      </c>
      <c r="F414">
        <v>0.14027600000000001</v>
      </c>
      <c r="G414">
        <v>0.131467</v>
      </c>
      <c r="H414">
        <v>0</v>
      </c>
      <c r="I414" t="s">
        <v>10</v>
      </c>
      <c r="J414" t="b">
        <v>0</v>
      </c>
      <c r="K414" t="s">
        <v>11</v>
      </c>
      <c r="L414">
        <f t="shared" si="64"/>
        <v>-0.54803283551551552</v>
      </c>
      <c r="M414">
        <f t="shared" si="67"/>
        <v>-3.3518515926697172</v>
      </c>
      <c r="N414">
        <f t="shared" si="67"/>
        <v>-7.058657455512849</v>
      </c>
      <c r="O414" t="str">
        <f t="shared" si="70"/>
        <v>hold</v>
      </c>
      <c r="P414">
        <f t="shared" si="68"/>
        <v>14</v>
      </c>
      <c r="Q414" t="str">
        <f>IF($O414="buy",$P414,"")</f>
        <v/>
      </c>
      <c r="R414">
        <f>IF($O414="hold",$P414,"")</f>
        <v>14</v>
      </c>
      <c r="S414" t="str">
        <f>IF($O414="sell",$P414,"")</f>
        <v/>
      </c>
      <c r="T414">
        <f t="shared" ca="1" si="69"/>
        <v>0.99130081160923655</v>
      </c>
      <c r="U414" t="str">
        <f ca="1">IF(T414&lt;VLOOKUP(P414,$Y$2:$AE$82,5),"buy",IF(T414&lt;VLOOKUP(P414,$Y$2:$AE$82,5)+VLOOKUP(P414,$Y$2:$AE$82,6),"hold","sell"))</f>
        <v>buy</v>
      </c>
      <c r="V414" s="2">
        <f t="shared" ca="1" si="65"/>
        <v>249.94626155376594</v>
      </c>
      <c r="W414" s="1">
        <f t="shared" ca="1" si="66"/>
        <v>0</v>
      </c>
    </row>
    <row r="415" spans="1:23" x14ac:dyDescent="0.25">
      <c r="A415">
        <v>413</v>
      </c>
      <c r="B415" s="8" t="s">
        <v>424</v>
      </c>
      <c r="C415" s="8" t="str">
        <f t="shared" si="62"/>
        <v>2021-04-14 08:55:00</v>
      </c>
      <c r="D415">
        <v>0.28679199999999999</v>
      </c>
      <c r="E415">
        <f t="shared" ca="1" si="63"/>
        <v>0.13648399999999999</v>
      </c>
      <c r="F415">
        <v>0.13947799999999999</v>
      </c>
      <c r="G415">
        <v>0.129138</v>
      </c>
      <c r="H415">
        <v>0</v>
      </c>
      <c r="I415" t="s">
        <v>10</v>
      </c>
      <c r="J415" t="b">
        <v>0</v>
      </c>
      <c r="K415" t="s">
        <v>11</v>
      </c>
      <c r="L415">
        <f t="shared" si="64"/>
        <v>-9.6394320510393996</v>
      </c>
      <c r="M415">
        <f t="shared" si="67"/>
        <v>-9.0913992155238841</v>
      </c>
      <c r="N415">
        <f t="shared" si="67"/>
        <v>-5.7395476228541664</v>
      </c>
      <c r="O415" t="str">
        <f t="shared" si="70"/>
        <v>buy</v>
      </c>
      <c r="P415">
        <f t="shared" si="68"/>
        <v>14</v>
      </c>
      <c r="Q415">
        <f>IF($O415="buy",$P415,"")</f>
        <v>14</v>
      </c>
      <c r="R415" t="str">
        <f>IF($O415="hold",$P415,"")</f>
        <v/>
      </c>
      <c r="S415" t="str">
        <f>IF($O415="sell",$P415,"")</f>
        <v/>
      </c>
      <c r="T415">
        <f t="shared" ca="1" si="69"/>
        <v>0.33812654165532829</v>
      </c>
      <c r="U415" t="str">
        <f ca="1">IF(T415&lt;VLOOKUP(P415,$Y$2:$AE$82,5),"buy",IF(T415&lt;VLOOKUP(P415,$Y$2:$AE$82,5)+VLOOKUP(P415,$Y$2:$AE$82,6),"hold","sell"))</f>
        <v>buy</v>
      </c>
      <c r="V415" s="2">
        <f t="shared" ca="1" si="65"/>
        <v>249.94626155376594</v>
      </c>
      <c r="W415" s="1">
        <f t="shared" ca="1" si="66"/>
        <v>0</v>
      </c>
    </row>
    <row r="416" spans="1:23" x14ac:dyDescent="0.25">
      <c r="A416">
        <v>414</v>
      </c>
      <c r="B416" s="8" t="s">
        <v>425</v>
      </c>
      <c r="C416" s="8" t="str">
        <f t="shared" si="62"/>
        <v>2021-04-14 09:00:00</v>
      </c>
      <c r="D416">
        <v>0.29069</v>
      </c>
      <c r="E416">
        <f t="shared" ca="1" si="63"/>
        <v>0.13337399999999999</v>
      </c>
      <c r="F416">
        <v>0.13975000000000001</v>
      </c>
      <c r="G416">
        <v>0.13114400000000001</v>
      </c>
      <c r="H416">
        <v>0</v>
      </c>
      <c r="I416" t="s">
        <v>10</v>
      </c>
      <c r="J416" t="b">
        <v>0</v>
      </c>
      <c r="K416" t="s">
        <v>11</v>
      </c>
      <c r="L416">
        <f t="shared" si="64"/>
        <v>3.8619285185095071</v>
      </c>
      <c r="M416">
        <f t="shared" si="67"/>
        <v>13.501360569548908</v>
      </c>
      <c r="N416">
        <f t="shared" si="67"/>
        <v>22.592759785072793</v>
      </c>
      <c r="O416" t="str">
        <f t="shared" si="70"/>
        <v>hold</v>
      </c>
      <c r="P416">
        <f t="shared" si="68"/>
        <v>14</v>
      </c>
      <c r="Q416" t="str">
        <f>IF($O416="buy",$P416,"")</f>
        <v/>
      </c>
      <c r="R416">
        <f>IF($O416="hold",$P416,"")</f>
        <v>14</v>
      </c>
      <c r="S416" t="str">
        <f>IF($O416="sell",$P416,"")</f>
        <v/>
      </c>
      <c r="T416">
        <f t="shared" ca="1" si="69"/>
        <v>0.43815038268491557</v>
      </c>
      <c r="U416" t="str">
        <f ca="1">IF(T416&lt;VLOOKUP(P416,$Y$2:$AE$82,5),"buy",IF(T416&lt;VLOOKUP(P416,$Y$2:$AE$82,5)+VLOOKUP(P416,$Y$2:$AE$82,6),"hold","sell"))</f>
        <v>buy</v>
      </c>
      <c r="V416" s="2">
        <f t="shared" ca="1" si="65"/>
        <v>249.94626155376594</v>
      </c>
      <c r="W416" s="1">
        <f t="shared" ca="1" si="66"/>
        <v>0</v>
      </c>
    </row>
    <row r="417" spans="1:23" x14ac:dyDescent="0.25">
      <c r="A417">
        <v>415</v>
      </c>
      <c r="B417" s="8" t="s">
        <v>426</v>
      </c>
      <c r="C417" s="8" t="str">
        <f t="shared" si="62"/>
        <v>2021-04-14 09:05:00</v>
      </c>
      <c r="D417">
        <v>0.29400100000000001</v>
      </c>
      <c r="E417">
        <f t="shared" ca="1" si="63"/>
        <v>0.13750499999999999</v>
      </c>
      <c r="F417">
        <v>0.14042399999999999</v>
      </c>
      <c r="G417">
        <v>0.132323</v>
      </c>
      <c r="H417">
        <v>0</v>
      </c>
      <c r="I417" t="s">
        <v>10</v>
      </c>
      <c r="J417" t="b">
        <v>0</v>
      </c>
      <c r="K417" t="s">
        <v>11</v>
      </c>
      <c r="L417">
        <f t="shared" si="64"/>
        <v>3.2434175424168004</v>
      </c>
      <c r="M417">
        <f t="shared" si="67"/>
        <v>-0.61851097609270678</v>
      </c>
      <c r="N417">
        <f t="shared" si="67"/>
        <v>-14.119871545641615</v>
      </c>
      <c r="O417" t="str">
        <f t="shared" si="70"/>
        <v>sell</v>
      </c>
      <c r="P417">
        <f t="shared" si="68"/>
        <v>14</v>
      </c>
      <c r="Q417" t="str">
        <f>IF($O417="buy",$P417,"")</f>
        <v/>
      </c>
      <c r="R417" t="str">
        <f>IF($O417="hold",$P417,"")</f>
        <v/>
      </c>
      <c r="S417">
        <f>IF($O417="sell",$P417,"")</f>
        <v>14</v>
      </c>
      <c r="T417">
        <f t="shared" ca="1" si="69"/>
        <v>0.85564358108975613</v>
      </c>
      <c r="U417" t="str">
        <f ca="1">IF(T417&lt;VLOOKUP(P417,$Y$2:$AE$82,5),"buy",IF(T417&lt;VLOOKUP(P417,$Y$2:$AE$82,5)+VLOOKUP(P417,$Y$2:$AE$82,6),"hold","sell"))</f>
        <v>buy</v>
      </c>
      <c r="V417" s="2">
        <f t="shared" ca="1" si="65"/>
        <v>249.94626155376594</v>
      </c>
      <c r="W417" s="1">
        <f t="shared" ca="1" si="66"/>
        <v>0</v>
      </c>
    </row>
    <row r="418" spans="1:23" x14ac:dyDescent="0.25">
      <c r="A418">
        <v>416</v>
      </c>
      <c r="B418" s="8" t="s">
        <v>427</v>
      </c>
      <c r="C418" s="8" t="str">
        <f t="shared" si="62"/>
        <v>2021-04-14 09:10:00</v>
      </c>
      <c r="D418">
        <v>0.29344199999999998</v>
      </c>
      <c r="E418">
        <f t="shared" ca="1" si="63"/>
        <v>0.137487</v>
      </c>
      <c r="F418">
        <v>0.13935800000000001</v>
      </c>
      <c r="G418">
        <v>0.13080600000000001</v>
      </c>
      <c r="H418">
        <v>0</v>
      </c>
      <c r="I418" t="s">
        <v>10</v>
      </c>
      <c r="J418" t="b">
        <v>0</v>
      </c>
      <c r="K418" t="s">
        <v>11</v>
      </c>
      <c r="L418">
        <f t="shared" si="64"/>
        <v>-0.54863311936460968</v>
      </c>
      <c r="M418">
        <f t="shared" si="67"/>
        <v>-3.7920506617814098</v>
      </c>
      <c r="N418">
        <f t="shared" si="67"/>
        <v>-3.173539685688703</v>
      </c>
      <c r="O418" t="str">
        <f t="shared" si="70"/>
        <v>buy</v>
      </c>
      <c r="P418">
        <f t="shared" si="68"/>
        <v>14</v>
      </c>
      <c r="Q418">
        <f>IF($O418="buy",$P418,"")</f>
        <v>14</v>
      </c>
      <c r="R418" t="str">
        <f>IF($O418="hold",$P418,"")</f>
        <v/>
      </c>
      <c r="S418" t="str">
        <f>IF($O418="sell",$P418,"")</f>
        <v/>
      </c>
      <c r="T418">
        <f t="shared" ca="1" si="69"/>
        <v>0.57262612297427595</v>
      </c>
      <c r="U418" t="str">
        <f ca="1">IF(T418&lt;VLOOKUP(P418,$Y$2:$AE$82,5),"buy",IF(T418&lt;VLOOKUP(P418,$Y$2:$AE$82,5)+VLOOKUP(P418,$Y$2:$AE$82,6),"hold","sell"))</f>
        <v>buy</v>
      </c>
      <c r="V418" s="2">
        <f t="shared" ca="1" si="65"/>
        <v>249.94626155376594</v>
      </c>
      <c r="W418" s="1">
        <f t="shared" ca="1" si="66"/>
        <v>0</v>
      </c>
    </row>
    <row r="419" spans="1:23" x14ac:dyDescent="0.25">
      <c r="A419">
        <v>417</v>
      </c>
      <c r="B419" s="8" t="s">
        <v>428</v>
      </c>
      <c r="C419" s="8" t="str">
        <f t="shared" si="62"/>
        <v>2021-04-14 09:15:00</v>
      </c>
      <c r="D419">
        <v>0.30096000000000001</v>
      </c>
      <c r="E419">
        <f t="shared" ca="1" si="63"/>
        <v>0.13320799999999999</v>
      </c>
      <c r="F419">
        <v>0.135654</v>
      </c>
      <c r="G419">
        <v>0.12345</v>
      </c>
      <c r="H419">
        <v>0</v>
      </c>
      <c r="I419" t="s">
        <v>10</v>
      </c>
      <c r="J419" t="b">
        <v>0</v>
      </c>
      <c r="K419" t="s">
        <v>11</v>
      </c>
      <c r="L419">
        <f t="shared" si="64"/>
        <v>7.1942583799059401</v>
      </c>
      <c r="M419">
        <f t="shared" si="67"/>
        <v>7.7428914992705495</v>
      </c>
      <c r="N419">
        <f t="shared" si="67"/>
        <v>11.534942161051958</v>
      </c>
      <c r="O419" t="str">
        <f t="shared" si="70"/>
        <v>hold</v>
      </c>
      <c r="P419">
        <f t="shared" si="68"/>
        <v>14</v>
      </c>
      <c r="Q419" t="str">
        <f>IF($O419="buy",$P419,"")</f>
        <v/>
      </c>
      <c r="R419">
        <f>IF($O419="hold",$P419,"")</f>
        <v>14</v>
      </c>
      <c r="S419" t="str">
        <f>IF($O419="sell",$P419,"")</f>
        <v/>
      </c>
      <c r="T419">
        <f t="shared" ca="1" si="69"/>
        <v>0.43488727923793624</v>
      </c>
      <c r="U419" t="str">
        <f ca="1">IF(T419&lt;VLOOKUP(P419,$Y$2:$AE$82,5),"buy",IF(T419&lt;VLOOKUP(P419,$Y$2:$AE$82,5)+VLOOKUP(P419,$Y$2:$AE$82,6),"hold","sell"))</f>
        <v>buy</v>
      </c>
      <c r="V419" s="2">
        <f t="shared" ca="1" si="65"/>
        <v>249.94626155376594</v>
      </c>
      <c r="W419" s="1">
        <f t="shared" ca="1" si="66"/>
        <v>0</v>
      </c>
    </row>
    <row r="420" spans="1:23" x14ac:dyDescent="0.25">
      <c r="A420">
        <v>418</v>
      </c>
      <c r="B420" s="8" t="s">
        <v>429</v>
      </c>
      <c r="C420" s="8" t="str">
        <f t="shared" si="62"/>
        <v>2021-04-14 09:20:00</v>
      </c>
      <c r="D420">
        <v>0.306089</v>
      </c>
      <c r="E420">
        <f t="shared" ca="1" si="63"/>
        <v>0.12965099999999999</v>
      </c>
      <c r="F420">
        <v>0.131998</v>
      </c>
      <c r="G420">
        <v>0.12271</v>
      </c>
      <c r="H420">
        <v>0</v>
      </c>
      <c r="I420" t="s">
        <v>10</v>
      </c>
      <c r="J420" t="b">
        <v>0</v>
      </c>
      <c r="K420" t="s">
        <v>11</v>
      </c>
      <c r="L420">
        <f t="shared" si="64"/>
        <v>4.8258905033515322</v>
      </c>
      <c r="M420">
        <f t="shared" si="67"/>
        <v>-2.3683678765544078</v>
      </c>
      <c r="N420">
        <f t="shared" si="67"/>
        <v>-10.111259375824957</v>
      </c>
      <c r="O420" t="str">
        <f t="shared" si="70"/>
        <v>hold</v>
      </c>
      <c r="P420">
        <f t="shared" si="68"/>
        <v>14</v>
      </c>
      <c r="Q420" t="str">
        <f>IF($O420="buy",$P420,"")</f>
        <v/>
      </c>
      <c r="R420">
        <f>IF($O420="hold",$P420,"")</f>
        <v>14</v>
      </c>
      <c r="S420" t="str">
        <f>IF($O420="sell",$P420,"")</f>
        <v/>
      </c>
      <c r="T420">
        <f t="shared" ca="1" si="69"/>
        <v>0.75784106709708909</v>
      </c>
      <c r="U420" t="str">
        <f ca="1">IF(T420&lt;VLOOKUP(P420,$Y$2:$AE$82,5),"buy",IF(T420&lt;VLOOKUP(P420,$Y$2:$AE$82,5)+VLOOKUP(P420,$Y$2:$AE$82,6),"hold","sell"))</f>
        <v>buy</v>
      </c>
      <c r="V420" s="2">
        <f t="shared" ca="1" si="65"/>
        <v>249.94626155376594</v>
      </c>
      <c r="W420" s="1">
        <f t="shared" ca="1" si="66"/>
        <v>0</v>
      </c>
    </row>
    <row r="421" spans="1:23" x14ac:dyDescent="0.25">
      <c r="A421">
        <v>419</v>
      </c>
      <c r="B421" s="8" t="s">
        <v>430</v>
      </c>
      <c r="C421" s="8" t="str">
        <f t="shared" si="62"/>
        <v>2021-04-14 09:25:00</v>
      </c>
      <c r="D421">
        <v>0.31018299999999999</v>
      </c>
      <c r="E421">
        <f t="shared" ca="1" si="63"/>
        <v>0.124031</v>
      </c>
      <c r="F421">
        <v>0.12892799999999999</v>
      </c>
      <c r="G421">
        <v>0.118961</v>
      </c>
      <c r="H421">
        <v>0</v>
      </c>
      <c r="I421" t="s">
        <v>10</v>
      </c>
      <c r="J421" t="b">
        <v>0</v>
      </c>
      <c r="K421" t="s">
        <v>11</v>
      </c>
      <c r="L421">
        <f t="shared" si="64"/>
        <v>3.8012141255261973</v>
      </c>
      <c r="M421">
        <f t="shared" si="67"/>
        <v>-1.0246763778253349</v>
      </c>
      <c r="N421">
        <f t="shared" si="67"/>
        <v>1.3436914987290729</v>
      </c>
      <c r="O421" t="str">
        <f t="shared" si="70"/>
        <v>hold</v>
      </c>
      <c r="P421">
        <f t="shared" si="68"/>
        <v>14</v>
      </c>
      <c r="Q421" t="str">
        <f>IF($O421="buy",$P421,"")</f>
        <v/>
      </c>
      <c r="R421">
        <f>IF($O421="hold",$P421,"")</f>
        <v>14</v>
      </c>
      <c r="S421" t="str">
        <f>IF($O421="sell",$P421,"")</f>
        <v/>
      </c>
      <c r="T421">
        <f t="shared" ca="1" si="69"/>
        <v>0.23364474616765019</v>
      </c>
      <c r="U421" t="str">
        <f ca="1">IF(T421&lt;VLOOKUP(P421,$Y$2:$AE$82,5),"buy",IF(T421&lt;VLOOKUP(P421,$Y$2:$AE$82,5)+VLOOKUP(P421,$Y$2:$AE$82,6),"hold","sell"))</f>
        <v>buy</v>
      </c>
      <c r="V421" s="2">
        <f t="shared" ca="1" si="65"/>
        <v>249.94626155376594</v>
      </c>
      <c r="W421" s="1">
        <f t="shared" ca="1" si="66"/>
        <v>0</v>
      </c>
    </row>
    <row r="422" spans="1:23" x14ac:dyDescent="0.25">
      <c r="A422">
        <v>420</v>
      </c>
      <c r="B422" s="8" t="s">
        <v>431</v>
      </c>
      <c r="C422" s="8" t="str">
        <f t="shared" si="62"/>
        <v>2021-04-14 09:30:00</v>
      </c>
      <c r="D422">
        <v>0.31384400000000001</v>
      </c>
      <c r="E422">
        <f t="shared" ca="1" si="63"/>
        <v>0.12673000000000001</v>
      </c>
      <c r="F422">
        <v>0.128085</v>
      </c>
      <c r="G422">
        <v>0.11765</v>
      </c>
      <c r="H422">
        <v>0</v>
      </c>
      <c r="I422" t="s">
        <v>10</v>
      </c>
      <c r="J422" t="b">
        <v>0</v>
      </c>
      <c r="K422" t="s">
        <v>11</v>
      </c>
      <c r="L422">
        <f t="shared" si="64"/>
        <v>3.3595289340327086</v>
      </c>
      <c r="M422">
        <f t="shared" si="67"/>
        <v>-0.44168519149348873</v>
      </c>
      <c r="N422">
        <f t="shared" si="67"/>
        <v>0.58299118633184621</v>
      </c>
      <c r="O422" t="str">
        <f t="shared" si="70"/>
        <v>sell</v>
      </c>
      <c r="P422">
        <f t="shared" si="68"/>
        <v>14</v>
      </c>
      <c r="Q422" t="str">
        <f>IF($O422="buy",$P422,"")</f>
        <v/>
      </c>
      <c r="R422" t="str">
        <f>IF($O422="hold",$P422,"")</f>
        <v/>
      </c>
      <c r="S422">
        <f>IF($O422="sell",$P422,"")</f>
        <v>14</v>
      </c>
      <c r="T422">
        <f t="shared" ca="1" si="69"/>
        <v>0.60372750093301353</v>
      </c>
      <c r="U422" t="str">
        <f ca="1">IF(T422&lt;VLOOKUP(P422,$Y$2:$AE$82,5),"buy",IF(T422&lt;VLOOKUP(P422,$Y$2:$AE$82,5)+VLOOKUP(P422,$Y$2:$AE$82,6),"hold","sell"))</f>
        <v>buy</v>
      </c>
      <c r="V422" s="2">
        <f t="shared" ca="1" si="65"/>
        <v>249.94626155376594</v>
      </c>
      <c r="W422" s="1">
        <f t="shared" ca="1" si="66"/>
        <v>0</v>
      </c>
    </row>
    <row r="423" spans="1:23" x14ac:dyDescent="0.25">
      <c r="A423">
        <v>421</v>
      </c>
      <c r="B423" s="8" t="s">
        <v>432</v>
      </c>
      <c r="C423" s="8" t="str">
        <f t="shared" si="62"/>
        <v>2021-04-14 09:35:00</v>
      </c>
      <c r="D423">
        <v>0.31094300000000002</v>
      </c>
      <c r="E423">
        <f t="shared" ca="1" si="63"/>
        <v>0.12187199999999999</v>
      </c>
      <c r="F423">
        <v>0.12759699999999999</v>
      </c>
      <c r="G423">
        <v>0.119479</v>
      </c>
      <c r="H423">
        <v>0</v>
      </c>
      <c r="I423" t="s">
        <v>10</v>
      </c>
      <c r="J423" t="b">
        <v>0</v>
      </c>
      <c r="K423" t="s">
        <v>11</v>
      </c>
      <c r="L423">
        <f t="shared" si="64"/>
        <v>-2.6869490574738939</v>
      </c>
      <c r="M423">
        <f t="shared" si="67"/>
        <v>-6.0464779915066025</v>
      </c>
      <c r="N423">
        <f t="shared" si="67"/>
        <v>-5.6047928000131133</v>
      </c>
      <c r="O423" t="str">
        <f t="shared" si="70"/>
        <v>hold</v>
      </c>
      <c r="P423">
        <f t="shared" si="68"/>
        <v>14</v>
      </c>
      <c r="Q423" t="str">
        <f>IF($O423="buy",$P423,"")</f>
        <v/>
      </c>
      <c r="R423">
        <f>IF($O423="hold",$P423,"")</f>
        <v>14</v>
      </c>
      <c r="S423" t="str">
        <f>IF($O423="sell",$P423,"")</f>
        <v/>
      </c>
      <c r="T423">
        <f t="shared" ca="1" si="69"/>
        <v>0.18298176598409555</v>
      </c>
      <c r="U423" t="str">
        <f ca="1">IF(T423&lt;VLOOKUP(P423,$Y$2:$AE$82,5),"buy",IF(T423&lt;VLOOKUP(P423,$Y$2:$AE$82,5)+VLOOKUP(P423,$Y$2:$AE$82,6),"hold","sell"))</f>
        <v>buy</v>
      </c>
      <c r="V423" s="2">
        <f t="shared" ca="1" si="65"/>
        <v>249.94626155376594</v>
      </c>
      <c r="W423" s="1">
        <f t="shared" ca="1" si="66"/>
        <v>0</v>
      </c>
    </row>
    <row r="424" spans="1:23" x14ac:dyDescent="0.25">
      <c r="A424">
        <v>422</v>
      </c>
      <c r="B424" s="8" t="s">
        <v>433</v>
      </c>
      <c r="C424" s="8" t="str">
        <f t="shared" si="62"/>
        <v>2021-04-14 09:40:00</v>
      </c>
      <c r="D424">
        <v>0.30500100000000002</v>
      </c>
      <c r="E424">
        <f t="shared" ca="1" si="63"/>
        <v>0.12715599999999999</v>
      </c>
      <c r="F424">
        <v>0.134154</v>
      </c>
      <c r="G424">
        <v>0.12416199999999999</v>
      </c>
      <c r="H424">
        <v>0</v>
      </c>
      <c r="I424" t="s">
        <v>10</v>
      </c>
      <c r="J424" t="b">
        <v>0</v>
      </c>
      <c r="K424" t="s">
        <v>11</v>
      </c>
      <c r="L424">
        <f t="shared" si="64"/>
        <v>-5.6107881548184757</v>
      </c>
      <c r="M424">
        <f t="shared" si="67"/>
        <v>-2.9238390973445818</v>
      </c>
      <c r="N424">
        <f t="shared" si="67"/>
        <v>3.1226388941620207</v>
      </c>
      <c r="O424" t="str">
        <f t="shared" si="70"/>
        <v>buy</v>
      </c>
      <c r="P424">
        <f t="shared" si="68"/>
        <v>14</v>
      </c>
      <c r="Q424">
        <f>IF($O424="buy",$P424,"")</f>
        <v>14</v>
      </c>
      <c r="R424" t="str">
        <f>IF($O424="hold",$P424,"")</f>
        <v/>
      </c>
      <c r="S424" t="str">
        <f>IF($O424="sell",$P424,"")</f>
        <v/>
      </c>
      <c r="T424">
        <f t="shared" ca="1" si="69"/>
        <v>0.50721931309812274</v>
      </c>
      <c r="U424" t="str">
        <f ca="1">IF(T424&lt;VLOOKUP(P424,$Y$2:$AE$82,5),"buy",IF(T424&lt;VLOOKUP(P424,$Y$2:$AE$82,5)+VLOOKUP(P424,$Y$2:$AE$82,6),"hold","sell"))</f>
        <v>buy</v>
      </c>
      <c r="V424" s="2">
        <f t="shared" ca="1" si="65"/>
        <v>249.94626155376594</v>
      </c>
      <c r="W424" s="1">
        <f t="shared" ca="1" si="66"/>
        <v>0</v>
      </c>
    </row>
    <row r="425" spans="1:23" x14ac:dyDescent="0.25">
      <c r="A425">
        <v>423</v>
      </c>
      <c r="B425" s="8" t="s">
        <v>434</v>
      </c>
      <c r="C425" s="8" t="str">
        <f t="shared" si="62"/>
        <v>2021-04-14 09:45:00</v>
      </c>
      <c r="D425">
        <v>0.30520000000000003</v>
      </c>
      <c r="E425">
        <f t="shared" ca="1" si="63"/>
        <v>0.12987699999999999</v>
      </c>
      <c r="F425">
        <v>0.13328899999999999</v>
      </c>
      <c r="G425">
        <v>0.119671</v>
      </c>
      <c r="H425">
        <v>0</v>
      </c>
      <c r="I425" t="s">
        <v>10</v>
      </c>
      <c r="J425" t="b">
        <v>0</v>
      </c>
      <c r="K425" t="s">
        <v>11</v>
      </c>
      <c r="L425">
        <f t="shared" si="64"/>
        <v>0.18778505915261243</v>
      </c>
      <c r="M425">
        <f t="shared" si="67"/>
        <v>5.7985732139710882</v>
      </c>
      <c r="N425">
        <f t="shared" si="67"/>
        <v>8.7224123113156704</v>
      </c>
      <c r="O425" t="str">
        <f t="shared" si="70"/>
        <v>hold</v>
      </c>
      <c r="P425">
        <f t="shared" si="68"/>
        <v>14</v>
      </c>
      <c r="Q425" t="str">
        <f>IF($O425="buy",$P425,"")</f>
        <v/>
      </c>
      <c r="R425">
        <f>IF($O425="hold",$P425,"")</f>
        <v>14</v>
      </c>
      <c r="S425" t="str">
        <f>IF($O425="sell",$P425,"")</f>
        <v/>
      </c>
      <c r="T425">
        <f t="shared" ca="1" si="69"/>
        <v>0.82931961030286105</v>
      </c>
      <c r="U425" t="str">
        <f ca="1">IF(T425&lt;VLOOKUP(P425,$Y$2:$AE$82,5),"buy",IF(T425&lt;VLOOKUP(P425,$Y$2:$AE$82,5)+VLOOKUP(P425,$Y$2:$AE$82,6),"hold","sell"))</f>
        <v>buy</v>
      </c>
      <c r="V425" s="2">
        <f t="shared" ca="1" si="65"/>
        <v>249.94626155376594</v>
      </c>
      <c r="W425" s="1">
        <f t="shared" ca="1" si="66"/>
        <v>0</v>
      </c>
    </row>
    <row r="426" spans="1:23" x14ac:dyDescent="0.25">
      <c r="A426">
        <v>424</v>
      </c>
      <c r="B426" s="8" t="s">
        <v>435</v>
      </c>
      <c r="C426" s="8" t="str">
        <f t="shared" si="62"/>
        <v>2021-04-14 09:50:00</v>
      </c>
      <c r="D426">
        <v>0.30904500000000001</v>
      </c>
      <c r="E426">
        <f t="shared" ca="1" si="63"/>
        <v>0.12809599999999999</v>
      </c>
      <c r="F426">
        <v>0.136021</v>
      </c>
      <c r="G426">
        <v>0.12571599999999999</v>
      </c>
      <c r="H426">
        <v>0</v>
      </c>
      <c r="I426" t="s">
        <v>10</v>
      </c>
      <c r="J426" t="b">
        <v>0</v>
      </c>
      <c r="K426" t="s">
        <v>11</v>
      </c>
      <c r="L426">
        <f t="shared" si="64"/>
        <v>3.5831675032157309</v>
      </c>
      <c r="M426">
        <f t="shared" si="67"/>
        <v>3.3953824440631184</v>
      </c>
      <c r="N426">
        <f t="shared" si="67"/>
        <v>-2.4031907699079698</v>
      </c>
      <c r="O426" t="str">
        <f t="shared" si="70"/>
        <v>sell</v>
      </c>
      <c r="P426">
        <f t="shared" si="68"/>
        <v>14</v>
      </c>
      <c r="Q426" t="str">
        <f>IF($O426="buy",$P426,"")</f>
        <v/>
      </c>
      <c r="R426" t="str">
        <f>IF($O426="hold",$P426,"")</f>
        <v/>
      </c>
      <c r="S426">
        <f>IF($O426="sell",$P426,"")</f>
        <v>14</v>
      </c>
      <c r="T426">
        <f t="shared" ca="1" si="69"/>
        <v>0.40214859983222528</v>
      </c>
      <c r="U426" t="str">
        <f ca="1">IF(T426&lt;VLOOKUP(P426,$Y$2:$AE$82,5),"buy",IF(T426&lt;VLOOKUP(P426,$Y$2:$AE$82,5)+VLOOKUP(P426,$Y$2:$AE$82,6),"hold","sell"))</f>
        <v>buy</v>
      </c>
      <c r="V426" s="2">
        <f t="shared" ca="1" si="65"/>
        <v>249.94626155376594</v>
      </c>
      <c r="W426" s="1">
        <f t="shared" ca="1" si="66"/>
        <v>0</v>
      </c>
    </row>
    <row r="427" spans="1:23" x14ac:dyDescent="0.25">
      <c r="A427">
        <v>425</v>
      </c>
      <c r="B427" s="8" t="s">
        <v>436</v>
      </c>
      <c r="C427" s="8" t="str">
        <f t="shared" si="62"/>
        <v>2021-04-14 09:55:00</v>
      </c>
      <c r="D427">
        <v>0.30801699999999999</v>
      </c>
      <c r="E427">
        <f t="shared" ca="1" si="63"/>
        <v>0.13176299999999999</v>
      </c>
      <c r="F427">
        <v>0.13304199999999999</v>
      </c>
      <c r="G427">
        <v>0.126363</v>
      </c>
      <c r="H427">
        <v>0</v>
      </c>
      <c r="I427" t="s">
        <v>10</v>
      </c>
      <c r="J427" t="b">
        <v>0</v>
      </c>
      <c r="K427" t="s">
        <v>11</v>
      </c>
      <c r="L427">
        <f t="shared" si="64"/>
        <v>-0.96119369922875841</v>
      </c>
      <c r="M427">
        <f t="shared" si="67"/>
        <v>-4.544361202444489</v>
      </c>
      <c r="N427">
        <f t="shared" si="67"/>
        <v>-7.9397436465076074</v>
      </c>
      <c r="O427" t="str">
        <f t="shared" si="70"/>
        <v>hold</v>
      </c>
      <c r="P427">
        <f t="shared" si="68"/>
        <v>14</v>
      </c>
      <c r="Q427" t="str">
        <f>IF($O427="buy",$P427,"")</f>
        <v/>
      </c>
      <c r="R427">
        <f>IF($O427="hold",$P427,"")</f>
        <v>14</v>
      </c>
      <c r="S427" t="str">
        <f>IF($O427="sell",$P427,"")</f>
        <v/>
      </c>
      <c r="T427">
        <f t="shared" ca="1" si="69"/>
        <v>6.2904562707263301E-2</v>
      </c>
      <c r="U427" t="str">
        <f ca="1">IF(T427&lt;VLOOKUP(P427,$Y$2:$AE$82,5),"buy",IF(T427&lt;VLOOKUP(P427,$Y$2:$AE$82,5)+VLOOKUP(P427,$Y$2:$AE$82,6),"hold","sell"))</f>
        <v>buy</v>
      </c>
      <c r="V427" s="2">
        <f t="shared" ca="1" si="65"/>
        <v>249.94626155376594</v>
      </c>
      <c r="W427" s="1">
        <f t="shared" ca="1" si="66"/>
        <v>0</v>
      </c>
    </row>
    <row r="428" spans="1:23" x14ac:dyDescent="0.25">
      <c r="A428">
        <v>426</v>
      </c>
      <c r="B428" s="8" t="s">
        <v>437</v>
      </c>
      <c r="C428" s="8" t="str">
        <f t="shared" si="62"/>
        <v>2021-04-14 10:00:00</v>
      </c>
      <c r="D428">
        <v>0.304919</v>
      </c>
      <c r="E428">
        <f t="shared" ca="1" si="63"/>
        <v>0.129493</v>
      </c>
      <c r="F428">
        <v>0.131635</v>
      </c>
      <c r="G428">
        <v>0.124754</v>
      </c>
      <c r="H428">
        <v>0</v>
      </c>
      <c r="I428" t="s">
        <v>10</v>
      </c>
      <c r="J428" t="b">
        <v>0</v>
      </c>
      <c r="K428" t="s">
        <v>11</v>
      </c>
      <c r="L428">
        <f t="shared" si="64"/>
        <v>-2.9261016887466682</v>
      </c>
      <c r="M428">
        <f t="shared" si="67"/>
        <v>-1.9649079895179098</v>
      </c>
      <c r="N428">
        <f t="shared" si="67"/>
        <v>2.5794532129265795</v>
      </c>
      <c r="O428" t="str">
        <f t="shared" si="70"/>
        <v>buy</v>
      </c>
      <c r="P428">
        <f t="shared" si="68"/>
        <v>14</v>
      </c>
      <c r="Q428">
        <f>IF($O428="buy",$P428,"")</f>
        <v>14</v>
      </c>
      <c r="R428" t="str">
        <f>IF($O428="hold",$P428,"")</f>
        <v/>
      </c>
      <c r="S428" t="str">
        <f>IF($O428="sell",$P428,"")</f>
        <v/>
      </c>
      <c r="T428">
        <f t="shared" ca="1" si="69"/>
        <v>0.1792234595216593</v>
      </c>
      <c r="U428" t="str">
        <f ca="1">IF(T428&lt;VLOOKUP(P428,$Y$2:$AE$82,5),"buy",IF(T428&lt;VLOOKUP(P428,$Y$2:$AE$82,5)+VLOOKUP(P428,$Y$2:$AE$82,6),"hold","sell"))</f>
        <v>buy</v>
      </c>
      <c r="V428" s="2">
        <f t="shared" ca="1" si="65"/>
        <v>249.94626155376594</v>
      </c>
      <c r="W428" s="1">
        <f t="shared" ca="1" si="66"/>
        <v>0</v>
      </c>
    </row>
    <row r="429" spans="1:23" x14ac:dyDescent="0.25">
      <c r="A429">
        <v>427</v>
      </c>
      <c r="B429" s="8" t="s">
        <v>438</v>
      </c>
      <c r="C429" s="8" t="str">
        <f t="shared" si="62"/>
        <v>2021-04-14 10:05:00</v>
      </c>
      <c r="D429">
        <v>0.315467</v>
      </c>
      <c r="E429">
        <f t="shared" ca="1" si="63"/>
        <v>0.130744</v>
      </c>
      <c r="F429">
        <v>0.13349800000000001</v>
      </c>
      <c r="G429">
        <v>0.12820599999999999</v>
      </c>
      <c r="H429">
        <v>0</v>
      </c>
      <c r="I429" t="s">
        <v>10</v>
      </c>
      <c r="J429" t="b">
        <v>0</v>
      </c>
      <c r="K429" t="s">
        <v>11</v>
      </c>
      <c r="L429">
        <f t="shared" si="64"/>
        <v>9.6296094249588968</v>
      </c>
      <c r="M429">
        <f t="shared" si="67"/>
        <v>12.555711113705565</v>
      </c>
      <c r="N429">
        <f t="shared" si="67"/>
        <v>14.520619103223474</v>
      </c>
      <c r="O429" t="str">
        <f t="shared" si="70"/>
        <v>sell</v>
      </c>
      <c r="P429">
        <f t="shared" si="68"/>
        <v>14</v>
      </c>
      <c r="Q429" t="str">
        <f>IF($O429="buy",$P429,"")</f>
        <v/>
      </c>
      <c r="R429" t="str">
        <f>IF($O429="hold",$P429,"")</f>
        <v/>
      </c>
      <c r="S429">
        <f>IF($O429="sell",$P429,"")</f>
        <v>14</v>
      </c>
      <c r="T429">
        <f t="shared" ca="1" si="69"/>
        <v>0.68582140258609958</v>
      </c>
      <c r="U429" t="str">
        <f ca="1">IF(T429&lt;VLOOKUP(P429,$Y$2:$AE$82,5),"buy",IF(T429&lt;VLOOKUP(P429,$Y$2:$AE$82,5)+VLOOKUP(P429,$Y$2:$AE$82,6),"hold","sell"))</f>
        <v>buy</v>
      </c>
      <c r="V429" s="2">
        <f t="shared" ca="1" si="65"/>
        <v>249.94626155376594</v>
      </c>
      <c r="W429" s="1">
        <f t="shared" ca="1" si="66"/>
        <v>0</v>
      </c>
    </row>
    <row r="430" spans="1:23" x14ac:dyDescent="0.25">
      <c r="A430">
        <v>428</v>
      </c>
      <c r="B430" s="8" t="s">
        <v>439</v>
      </c>
      <c r="C430" s="8" t="str">
        <f t="shared" si="62"/>
        <v>2021-04-14 10:10:00</v>
      </c>
      <c r="D430">
        <v>0.30868800000000002</v>
      </c>
      <c r="E430">
        <f t="shared" ca="1" si="63"/>
        <v>0.13251599999999999</v>
      </c>
      <c r="F430">
        <v>0.135157</v>
      </c>
      <c r="G430">
        <v>0.12873399999999999</v>
      </c>
      <c r="H430">
        <v>0</v>
      </c>
      <c r="I430" t="s">
        <v>10</v>
      </c>
      <c r="J430" t="b">
        <v>0</v>
      </c>
      <c r="K430" t="s">
        <v>11</v>
      </c>
      <c r="L430">
        <f t="shared" si="64"/>
        <v>-6.3246773500047411</v>
      </c>
      <c r="M430">
        <f t="shared" si="67"/>
        <v>-15.954286774963638</v>
      </c>
      <c r="N430">
        <f t="shared" si="67"/>
        <v>-28.509997888669204</v>
      </c>
      <c r="O430" t="str">
        <f t="shared" si="70"/>
        <v>hold</v>
      </c>
      <c r="P430">
        <f t="shared" si="68"/>
        <v>11</v>
      </c>
      <c r="Q430" t="str">
        <f>IF($O430="buy",$P430,"")</f>
        <v/>
      </c>
      <c r="R430">
        <f>IF($O430="hold",$P430,"")</f>
        <v>11</v>
      </c>
      <c r="S430" t="str">
        <f>IF($O430="sell",$P430,"")</f>
        <v/>
      </c>
      <c r="T430">
        <f t="shared" ca="1" si="69"/>
        <v>0.40785916325062355</v>
      </c>
      <c r="U430" t="str">
        <f ca="1">IF(T430&lt;VLOOKUP(P430,$Y$2:$AE$82,5),"buy",IF(T430&lt;VLOOKUP(P430,$Y$2:$AE$82,5)+VLOOKUP(P430,$Y$2:$AE$82,6),"hold","sell"))</f>
        <v>buy</v>
      </c>
      <c r="V430" s="2">
        <f t="shared" ca="1" si="65"/>
        <v>249.94626155376594</v>
      </c>
      <c r="W430" s="1">
        <f t="shared" ca="1" si="66"/>
        <v>0</v>
      </c>
    </row>
    <row r="431" spans="1:23" x14ac:dyDescent="0.25">
      <c r="A431">
        <v>429</v>
      </c>
      <c r="B431" s="8" t="s">
        <v>440</v>
      </c>
      <c r="C431" s="8" t="str">
        <f t="shared" si="62"/>
        <v>2021-04-14 10:15:00</v>
      </c>
      <c r="D431">
        <v>0.30304599999999998</v>
      </c>
      <c r="E431">
        <f t="shared" ca="1" si="63"/>
        <v>0.13398399999999999</v>
      </c>
      <c r="F431">
        <v>0.13616900000000001</v>
      </c>
      <c r="G431">
        <v>0.12965599999999999</v>
      </c>
      <c r="H431">
        <v>0</v>
      </c>
      <c r="I431" t="s">
        <v>10</v>
      </c>
      <c r="J431" t="b">
        <v>0</v>
      </c>
      <c r="K431" t="s">
        <v>11</v>
      </c>
      <c r="L431">
        <f t="shared" si="64"/>
        <v>-5.3618790484229537</v>
      </c>
      <c r="M431">
        <f t="shared" si="67"/>
        <v>0.96279830158178736</v>
      </c>
      <c r="N431">
        <f t="shared" si="67"/>
        <v>16.917085076545426</v>
      </c>
      <c r="O431" t="str">
        <f t="shared" si="70"/>
        <v>buy</v>
      </c>
      <c r="P431">
        <f t="shared" si="68"/>
        <v>14</v>
      </c>
      <c r="Q431">
        <f>IF($O431="buy",$P431,"")</f>
        <v>14</v>
      </c>
      <c r="R431" t="str">
        <f>IF($O431="hold",$P431,"")</f>
        <v/>
      </c>
      <c r="S431" t="str">
        <f>IF($O431="sell",$P431,"")</f>
        <v/>
      </c>
      <c r="T431">
        <f t="shared" ca="1" si="69"/>
        <v>9.8588614857846313E-2</v>
      </c>
      <c r="U431" t="str">
        <f ca="1">IF(T431&lt;VLOOKUP(P431,$Y$2:$AE$82,5),"buy",IF(T431&lt;VLOOKUP(P431,$Y$2:$AE$82,5)+VLOOKUP(P431,$Y$2:$AE$82,6),"hold","sell"))</f>
        <v>buy</v>
      </c>
      <c r="V431" s="2">
        <f t="shared" ca="1" si="65"/>
        <v>249.94626155376594</v>
      </c>
      <c r="W431" s="1">
        <f t="shared" ca="1" si="66"/>
        <v>0</v>
      </c>
    </row>
    <row r="432" spans="1:23" x14ac:dyDescent="0.25">
      <c r="A432">
        <v>430</v>
      </c>
      <c r="B432" s="8" t="s">
        <v>441</v>
      </c>
      <c r="C432" s="8" t="str">
        <f t="shared" si="62"/>
        <v>2021-04-14 10:20:00</v>
      </c>
      <c r="D432">
        <v>0.303817</v>
      </c>
      <c r="E432">
        <f t="shared" ca="1" si="63"/>
        <v>0.13405</v>
      </c>
      <c r="F432">
        <v>0.13660900000000001</v>
      </c>
      <c r="G432">
        <v>0.13044800000000001</v>
      </c>
      <c r="H432">
        <v>0</v>
      </c>
      <c r="I432" t="s">
        <v>10</v>
      </c>
      <c r="J432" t="b">
        <v>0</v>
      </c>
      <c r="K432" t="s">
        <v>11</v>
      </c>
      <c r="L432">
        <f t="shared" si="64"/>
        <v>0.73086101240814227</v>
      </c>
      <c r="M432">
        <f t="shared" si="67"/>
        <v>6.0927400608310958</v>
      </c>
      <c r="N432">
        <f t="shared" si="67"/>
        <v>5.1299417592493084</v>
      </c>
      <c r="O432" t="str">
        <f t="shared" si="70"/>
        <v>sell</v>
      </c>
      <c r="P432">
        <f t="shared" si="68"/>
        <v>14</v>
      </c>
      <c r="Q432" t="str">
        <f>IF($O432="buy",$P432,"")</f>
        <v/>
      </c>
      <c r="R432" t="str">
        <f>IF($O432="hold",$P432,"")</f>
        <v/>
      </c>
      <c r="S432">
        <f>IF($O432="sell",$P432,"")</f>
        <v>14</v>
      </c>
      <c r="T432">
        <f t="shared" ca="1" si="69"/>
        <v>4.5540950223227017E-2</v>
      </c>
      <c r="U432" t="str">
        <f ca="1">IF(T432&lt;VLOOKUP(P432,$Y$2:$AE$82,5),"buy",IF(T432&lt;VLOOKUP(P432,$Y$2:$AE$82,5)+VLOOKUP(P432,$Y$2:$AE$82,6),"hold","sell"))</f>
        <v>buy</v>
      </c>
      <c r="V432" s="2">
        <f t="shared" ca="1" si="65"/>
        <v>249.94626155376594</v>
      </c>
      <c r="W432" s="1">
        <f t="shared" ca="1" si="66"/>
        <v>0</v>
      </c>
    </row>
    <row r="433" spans="1:23" x14ac:dyDescent="0.25">
      <c r="A433">
        <v>431</v>
      </c>
      <c r="B433" s="8" t="s">
        <v>442</v>
      </c>
      <c r="C433" s="8" t="str">
        <f t="shared" si="62"/>
        <v>2021-04-14 10:25:00</v>
      </c>
      <c r="D433">
        <v>0.30089100000000002</v>
      </c>
      <c r="E433">
        <f t="shared" ca="1" si="63"/>
        <v>0.13264500000000001</v>
      </c>
      <c r="F433">
        <v>0.13447600000000001</v>
      </c>
      <c r="G433">
        <v>0.128883</v>
      </c>
      <c r="H433">
        <v>0</v>
      </c>
      <c r="I433" t="s">
        <v>10</v>
      </c>
      <c r="J433" t="b">
        <v>0</v>
      </c>
      <c r="K433" t="s">
        <v>11</v>
      </c>
      <c r="L433">
        <f t="shared" si="64"/>
        <v>-2.8006420897234463</v>
      </c>
      <c r="M433">
        <f t="shared" si="67"/>
        <v>-3.5315031021315884</v>
      </c>
      <c r="N433">
        <f t="shared" si="67"/>
        <v>-9.624243162962685</v>
      </c>
      <c r="O433" t="str">
        <f t="shared" si="70"/>
        <v>buy</v>
      </c>
      <c r="P433">
        <f t="shared" si="68"/>
        <v>14</v>
      </c>
      <c r="Q433">
        <f>IF($O433="buy",$P433,"")</f>
        <v>14</v>
      </c>
      <c r="R433" t="str">
        <f>IF($O433="hold",$P433,"")</f>
        <v/>
      </c>
      <c r="S433" t="str">
        <f>IF($O433="sell",$P433,"")</f>
        <v/>
      </c>
      <c r="T433">
        <f t="shared" ca="1" si="69"/>
        <v>0.52704585910527835</v>
      </c>
      <c r="U433" t="str">
        <f ca="1">IF(T433&lt;VLOOKUP(P433,$Y$2:$AE$82,5),"buy",IF(T433&lt;VLOOKUP(P433,$Y$2:$AE$82,5)+VLOOKUP(P433,$Y$2:$AE$82,6),"hold","sell"))</f>
        <v>buy</v>
      </c>
      <c r="V433" s="2">
        <f t="shared" ca="1" si="65"/>
        <v>249.94626155376594</v>
      </c>
      <c r="W433" s="1">
        <f t="shared" ca="1" si="66"/>
        <v>0</v>
      </c>
    </row>
    <row r="434" spans="1:23" x14ac:dyDescent="0.25">
      <c r="A434">
        <v>432</v>
      </c>
      <c r="B434" s="8" t="s">
        <v>443</v>
      </c>
      <c r="C434" s="8" t="str">
        <f t="shared" si="62"/>
        <v>2021-04-14 10:30:00</v>
      </c>
      <c r="D434">
        <v>0.30113800000000002</v>
      </c>
      <c r="E434">
        <f t="shared" ca="1" si="63"/>
        <v>0.13180900000000001</v>
      </c>
      <c r="F434">
        <v>0.134077</v>
      </c>
      <c r="G434">
        <v>0.12893299999999999</v>
      </c>
      <c r="H434">
        <v>0</v>
      </c>
      <c r="I434" t="s">
        <v>10</v>
      </c>
      <c r="J434" t="b">
        <v>0</v>
      </c>
      <c r="K434" t="s">
        <v>11</v>
      </c>
      <c r="L434">
        <f t="shared" si="64"/>
        <v>0.23622392413527937</v>
      </c>
      <c r="M434">
        <f t="shared" si="67"/>
        <v>3.0368660138587256</v>
      </c>
      <c r="N434">
        <f t="shared" si="67"/>
        <v>6.5683691159903139</v>
      </c>
      <c r="O434" t="str">
        <f t="shared" si="70"/>
        <v>hold</v>
      </c>
      <c r="P434">
        <f t="shared" si="68"/>
        <v>14</v>
      </c>
      <c r="Q434" t="str">
        <f>IF($O434="buy",$P434,"")</f>
        <v/>
      </c>
      <c r="R434">
        <f>IF($O434="hold",$P434,"")</f>
        <v>14</v>
      </c>
      <c r="S434" t="str">
        <f>IF($O434="sell",$P434,"")</f>
        <v/>
      </c>
      <c r="T434">
        <f t="shared" ca="1" si="69"/>
        <v>0.82816450813841436</v>
      </c>
      <c r="U434" t="str">
        <f ca="1">IF(T434&lt;VLOOKUP(P434,$Y$2:$AE$82,5),"buy",IF(T434&lt;VLOOKUP(P434,$Y$2:$AE$82,5)+VLOOKUP(P434,$Y$2:$AE$82,6),"hold","sell"))</f>
        <v>buy</v>
      </c>
      <c r="V434" s="2">
        <f t="shared" ca="1" si="65"/>
        <v>249.94626155376594</v>
      </c>
      <c r="W434" s="1">
        <f t="shared" ca="1" si="66"/>
        <v>0</v>
      </c>
    </row>
    <row r="435" spans="1:23" x14ac:dyDescent="0.25">
      <c r="A435">
        <v>433</v>
      </c>
      <c r="B435" s="8" t="s">
        <v>444</v>
      </c>
      <c r="C435" s="8" t="str">
        <f t="shared" si="62"/>
        <v>2021-04-14 10:35:00</v>
      </c>
      <c r="D435">
        <v>0.30451299999999998</v>
      </c>
      <c r="E435">
        <f t="shared" ca="1" si="63"/>
        <v>0.130519</v>
      </c>
      <c r="F435">
        <v>0.13380900000000001</v>
      </c>
      <c r="G435">
        <v>0.12878400000000001</v>
      </c>
      <c r="H435">
        <v>0</v>
      </c>
      <c r="I435" t="s">
        <v>10</v>
      </c>
      <c r="J435" t="b">
        <v>0</v>
      </c>
      <c r="K435" t="s">
        <v>11</v>
      </c>
      <c r="L435">
        <f t="shared" si="64"/>
        <v>3.1919819544821881</v>
      </c>
      <c r="M435">
        <f t="shared" si="67"/>
        <v>2.9557580303469089</v>
      </c>
      <c r="N435">
        <f t="shared" si="67"/>
        <v>-8.1107983511816695E-2</v>
      </c>
      <c r="O435" t="str">
        <f t="shared" si="70"/>
        <v>hold</v>
      </c>
      <c r="P435">
        <f t="shared" si="68"/>
        <v>14</v>
      </c>
      <c r="Q435" t="str">
        <f>IF($O435="buy",$P435,"")</f>
        <v/>
      </c>
      <c r="R435">
        <f>IF($O435="hold",$P435,"")</f>
        <v>14</v>
      </c>
      <c r="S435" t="str">
        <f>IF($O435="sell",$P435,"")</f>
        <v/>
      </c>
      <c r="T435">
        <f t="shared" ca="1" si="69"/>
        <v>0.94331932201361923</v>
      </c>
      <c r="U435" t="str">
        <f ca="1">IF(T435&lt;VLOOKUP(P435,$Y$2:$AE$82,5),"buy",IF(T435&lt;VLOOKUP(P435,$Y$2:$AE$82,5)+VLOOKUP(P435,$Y$2:$AE$82,6),"hold","sell"))</f>
        <v>buy</v>
      </c>
      <c r="V435" s="2">
        <f t="shared" ca="1" si="65"/>
        <v>249.94626155376594</v>
      </c>
      <c r="W435" s="1">
        <f t="shared" ca="1" si="66"/>
        <v>0</v>
      </c>
    </row>
    <row r="436" spans="1:23" x14ac:dyDescent="0.25">
      <c r="A436">
        <v>434</v>
      </c>
      <c r="B436" s="8" t="s">
        <v>445</v>
      </c>
      <c r="C436" s="8" t="str">
        <f t="shared" si="62"/>
        <v>2021-04-14 10:40:00</v>
      </c>
      <c r="D436">
        <v>0.30854900000000002</v>
      </c>
      <c r="E436">
        <f t="shared" ca="1" si="63"/>
        <v>0.13131799999999999</v>
      </c>
      <c r="F436">
        <v>0.13500200000000001</v>
      </c>
      <c r="G436">
        <v>0.130133</v>
      </c>
      <c r="H436">
        <v>0</v>
      </c>
      <c r="I436" t="s">
        <v>10</v>
      </c>
      <c r="J436" t="b">
        <v>0</v>
      </c>
      <c r="K436" t="s">
        <v>11</v>
      </c>
      <c r="L436">
        <f t="shared" si="64"/>
        <v>3.7672071490973456</v>
      </c>
      <c r="M436">
        <f t="shared" si="67"/>
        <v>0.57522519461515742</v>
      </c>
      <c r="N436">
        <f t="shared" si="67"/>
        <v>-2.3805328357317515</v>
      </c>
      <c r="O436" t="str">
        <f t="shared" si="70"/>
        <v>sell</v>
      </c>
      <c r="P436">
        <f t="shared" si="68"/>
        <v>14</v>
      </c>
      <c r="Q436" t="str">
        <f>IF($O436="buy",$P436,"")</f>
        <v/>
      </c>
      <c r="R436" t="str">
        <f>IF($O436="hold",$P436,"")</f>
        <v/>
      </c>
      <c r="S436">
        <f>IF($O436="sell",$P436,"")</f>
        <v>14</v>
      </c>
      <c r="T436">
        <f t="shared" ca="1" si="69"/>
        <v>0.85276198950601045</v>
      </c>
      <c r="U436" t="str">
        <f ca="1">IF(T436&lt;VLOOKUP(P436,$Y$2:$AE$82,5),"buy",IF(T436&lt;VLOOKUP(P436,$Y$2:$AE$82,5)+VLOOKUP(P436,$Y$2:$AE$82,6),"hold","sell"))</f>
        <v>buy</v>
      </c>
      <c r="V436" s="2">
        <f t="shared" ca="1" si="65"/>
        <v>249.94626155376594</v>
      </c>
      <c r="W436" s="1">
        <f t="shared" ca="1" si="66"/>
        <v>0</v>
      </c>
    </row>
    <row r="437" spans="1:23" x14ac:dyDescent="0.25">
      <c r="A437">
        <v>435</v>
      </c>
      <c r="B437" s="8" t="s">
        <v>446</v>
      </c>
      <c r="C437" s="8" t="str">
        <f t="shared" si="62"/>
        <v>2021-04-14 10:45:00</v>
      </c>
      <c r="D437">
        <v>0.299377</v>
      </c>
      <c r="E437">
        <f t="shared" ca="1" si="63"/>
        <v>0.13276099999999999</v>
      </c>
      <c r="F437">
        <v>0.13503899999999999</v>
      </c>
      <c r="G437">
        <v>0.13077</v>
      </c>
      <c r="H437">
        <v>0</v>
      </c>
      <c r="I437" t="s">
        <v>10</v>
      </c>
      <c r="J437" t="b">
        <v>0</v>
      </c>
      <c r="K437" t="s">
        <v>11</v>
      </c>
      <c r="L437">
        <f t="shared" si="64"/>
        <v>-8.8234433589090884</v>
      </c>
      <c r="M437">
        <f t="shared" si="67"/>
        <v>-12.590650508006433</v>
      </c>
      <c r="N437">
        <f t="shared" si="67"/>
        <v>-13.165875702621591</v>
      </c>
      <c r="O437" t="str">
        <f t="shared" si="70"/>
        <v>hold</v>
      </c>
      <c r="P437">
        <f t="shared" si="68"/>
        <v>14</v>
      </c>
      <c r="Q437" t="str">
        <f>IF($O437="buy",$P437,"")</f>
        <v/>
      </c>
      <c r="R437">
        <f>IF($O437="hold",$P437,"")</f>
        <v>14</v>
      </c>
      <c r="S437" t="str">
        <f>IF($O437="sell",$P437,"")</f>
        <v/>
      </c>
      <c r="T437">
        <f t="shared" ca="1" si="69"/>
        <v>0.15666524124055781</v>
      </c>
      <c r="U437" t="str">
        <f ca="1">IF(T437&lt;VLOOKUP(P437,$Y$2:$AE$82,5),"buy",IF(T437&lt;VLOOKUP(P437,$Y$2:$AE$82,5)+VLOOKUP(P437,$Y$2:$AE$82,6),"hold","sell"))</f>
        <v>buy</v>
      </c>
      <c r="V437" s="2">
        <f t="shared" ca="1" si="65"/>
        <v>249.94626155376594</v>
      </c>
      <c r="W437" s="1">
        <f t="shared" ca="1" si="66"/>
        <v>0</v>
      </c>
    </row>
    <row r="438" spans="1:23" x14ac:dyDescent="0.25">
      <c r="A438">
        <v>436</v>
      </c>
      <c r="B438" s="8" t="s">
        <v>447</v>
      </c>
      <c r="C438" s="8" t="str">
        <f t="shared" si="62"/>
        <v>2021-04-14 10:50:00</v>
      </c>
      <c r="D438">
        <v>0.29907400000000001</v>
      </c>
      <c r="E438">
        <f t="shared" ca="1" si="63"/>
        <v>0.132964</v>
      </c>
      <c r="F438">
        <v>0.13594899999999999</v>
      </c>
      <c r="G438">
        <v>0.12991800000000001</v>
      </c>
      <c r="H438">
        <v>0</v>
      </c>
      <c r="I438" t="s">
        <v>10</v>
      </c>
      <c r="J438" t="b">
        <v>0</v>
      </c>
      <c r="K438" t="s">
        <v>11</v>
      </c>
      <c r="L438">
        <f t="shared" si="64"/>
        <v>-0.29178062920351039</v>
      </c>
      <c r="M438">
        <f t="shared" si="67"/>
        <v>8.5316627297055785</v>
      </c>
      <c r="N438">
        <f t="shared" si="67"/>
        <v>21.122313237712014</v>
      </c>
      <c r="O438" t="str">
        <f t="shared" si="70"/>
        <v>buy</v>
      </c>
      <c r="P438">
        <f t="shared" si="68"/>
        <v>14</v>
      </c>
      <c r="Q438">
        <f>IF($O438="buy",$P438,"")</f>
        <v>14</v>
      </c>
      <c r="R438" t="str">
        <f>IF($O438="hold",$P438,"")</f>
        <v/>
      </c>
      <c r="S438" t="str">
        <f>IF($O438="sell",$P438,"")</f>
        <v/>
      </c>
      <c r="T438">
        <f t="shared" ca="1" si="69"/>
        <v>8.0393001253150742E-2</v>
      </c>
      <c r="U438" t="str">
        <f ca="1">IF(T438&lt;VLOOKUP(P438,$Y$2:$AE$82,5),"buy",IF(T438&lt;VLOOKUP(P438,$Y$2:$AE$82,5)+VLOOKUP(P438,$Y$2:$AE$82,6),"hold","sell"))</f>
        <v>buy</v>
      </c>
      <c r="V438" s="2">
        <f t="shared" ca="1" si="65"/>
        <v>249.94626155376594</v>
      </c>
      <c r="W438" s="1">
        <f t="shared" ca="1" si="66"/>
        <v>0</v>
      </c>
    </row>
    <row r="439" spans="1:23" x14ac:dyDescent="0.25">
      <c r="A439">
        <v>437</v>
      </c>
      <c r="B439" s="8" t="s">
        <v>448</v>
      </c>
      <c r="C439" s="8" t="str">
        <f t="shared" si="62"/>
        <v>2021-04-14 10:55:00</v>
      </c>
      <c r="D439">
        <v>0.30759900000000001</v>
      </c>
      <c r="E439">
        <f t="shared" ca="1" si="63"/>
        <v>0.134576</v>
      </c>
      <c r="F439">
        <v>0.13550999999999999</v>
      </c>
      <c r="G439">
        <v>0.130409</v>
      </c>
      <c r="H439">
        <v>0</v>
      </c>
      <c r="I439" t="s">
        <v>10</v>
      </c>
      <c r="J439" t="b">
        <v>0</v>
      </c>
      <c r="K439" t="s">
        <v>11</v>
      </c>
      <c r="L439">
        <f t="shared" si="64"/>
        <v>7.9818204944963558</v>
      </c>
      <c r="M439">
        <f t="shared" si="67"/>
        <v>8.2736011236998657</v>
      </c>
      <c r="N439">
        <f t="shared" si="67"/>
        <v>-0.25806160600571282</v>
      </c>
      <c r="O439" t="str">
        <f t="shared" si="70"/>
        <v>sell</v>
      </c>
      <c r="P439">
        <f t="shared" si="68"/>
        <v>14</v>
      </c>
      <c r="Q439" t="str">
        <f>IF($O439="buy",$P439,"")</f>
        <v/>
      </c>
      <c r="R439" t="str">
        <f>IF($O439="hold",$P439,"")</f>
        <v/>
      </c>
      <c r="S439">
        <f>IF($O439="sell",$P439,"")</f>
        <v>14</v>
      </c>
      <c r="T439">
        <f t="shared" ca="1" si="69"/>
        <v>2.0948959919439014E-2</v>
      </c>
      <c r="U439" t="str">
        <f ca="1">IF(T439&lt;VLOOKUP(P439,$Y$2:$AE$82,5),"buy",IF(T439&lt;VLOOKUP(P439,$Y$2:$AE$82,5)+VLOOKUP(P439,$Y$2:$AE$82,6),"hold","sell"))</f>
        <v>buy</v>
      </c>
      <c r="V439" s="2">
        <f t="shared" ca="1" si="65"/>
        <v>249.94626155376594</v>
      </c>
      <c r="W439" s="1">
        <f t="shared" ca="1" si="66"/>
        <v>0</v>
      </c>
    </row>
    <row r="440" spans="1:23" x14ac:dyDescent="0.25">
      <c r="A440">
        <v>438</v>
      </c>
      <c r="B440" s="8" t="s">
        <v>449</v>
      </c>
      <c r="C440" s="8" t="str">
        <f t="shared" si="62"/>
        <v>2021-04-14 11:00:00</v>
      </c>
      <c r="D440">
        <v>0.30175999999999997</v>
      </c>
      <c r="E440">
        <f t="shared" ca="1" si="63"/>
        <v>0.13228899999999999</v>
      </c>
      <c r="F440">
        <v>0.13488700000000001</v>
      </c>
      <c r="G440">
        <v>0.129804</v>
      </c>
      <c r="H440">
        <v>0</v>
      </c>
      <c r="I440" t="s">
        <v>10</v>
      </c>
      <c r="J440" t="b">
        <v>0</v>
      </c>
      <c r="K440" t="s">
        <v>11</v>
      </c>
      <c r="L440">
        <f t="shared" si="64"/>
        <v>-5.5727465470649982</v>
      </c>
      <c r="M440">
        <f t="shared" si="67"/>
        <v>-13.554567041561354</v>
      </c>
      <c r="N440">
        <f t="shared" si="67"/>
        <v>-21.828168165261218</v>
      </c>
      <c r="O440" t="str">
        <f t="shared" si="70"/>
        <v>buy</v>
      </c>
      <c r="P440">
        <f t="shared" si="68"/>
        <v>14</v>
      </c>
      <c r="Q440">
        <f>IF($O440="buy",$P440,"")</f>
        <v>14</v>
      </c>
      <c r="R440" t="str">
        <f>IF($O440="hold",$P440,"")</f>
        <v/>
      </c>
      <c r="S440" t="str">
        <f>IF($O440="sell",$P440,"")</f>
        <v/>
      </c>
      <c r="T440">
        <f t="shared" ca="1" si="69"/>
        <v>0.12490604984543097</v>
      </c>
      <c r="U440" t="str">
        <f ca="1">IF(T440&lt;VLOOKUP(P440,$Y$2:$AE$82,5),"buy",IF(T440&lt;VLOOKUP(P440,$Y$2:$AE$82,5)+VLOOKUP(P440,$Y$2:$AE$82,6),"hold","sell"))</f>
        <v>buy</v>
      </c>
      <c r="V440" s="2">
        <f t="shared" ca="1" si="65"/>
        <v>249.94626155376594</v>
      </c>
      <c r="W440" s="1">
        <f t="shared" ca="1" si="66"/>
        <v>0</v>
      </c>
    </row>
    <row r="441" spans="1:23" x14ac:dyDescent="0.25">
      <c r="A441">
        <v>439</v>
      </c>
      <c r="B441" s="8" t="s">
        <v>450</v>
      </c>
      <c r="C441" s="8" t="str">
        <f t="shared" si="62"/>
        <v>2021-04-14 11:05:00</v>
      </c>
      <c r="D441">
        <v>0.30521700000000002</v>
      </c>
      <c r="E441">
        <f t="shared" ca="1" si="63"/>
        <v>0.13376199999999999</v>
      </c>
      <c r="F441">
        <v>0.13660600000000001</v>
      </c>
      <c r="G441">
        <v>0.13045599999999999</v>
      </c>
      <c r="H441">
        <v>0</v>
      </c>
      <c r="I441" t="s">
        <v>10</v>
      </c>
      <c r="J441" t="b">
        <v>0</v>
      </c>
      <c r="K441" t="s">
        <v>11</v>
      </c>
      <c r="L441">
        <f t="shared" si="64"/>
        <v>3.2619939286712474</v>
      </c>
      <c r="M441">
        <f t="shared" si="67"/>
        <v>8.8347404757362451</v>
      </c>
      <c r="N441">
        <f t="shared" si="67"/>
        <v>22.389307517297599</v>
      </c>
      <c r="O441" t="str">
        <f t="shared" si="70"/>
        <v>hold</v>
      </c>
      <c r="P441">
        <f t="shared" si="68"/>
        <v>14</v>
      </c>
      <c r="Q441" t="str">
        <f>IF($O441="buy",$P441,"")</f>
        <v/>
      </c>
      <c r="R441">
        <f>IF($O441="hold",$P441,"")</f>
        <v>14</v>
      </c>
      <c r="S441" t="str">
        <f>IF($O441="sell",$P441,"")</f>
        <v/>
      </c>
      <c r="T441">
        <f t="shared" ca="1" si="69"/>
        <v>0.38222110199443882</v>
      </c>
      <c r="U441" t="str">
        <f ca="1">IF(T441&lt;VLOOKUP(P441,$Y$2:$AE$82,5),"buy",IF(T441&lt;VLOOKUP(P441,$Y$2:$AE$82,5)+VLOOKUP(P441,$Y$2:$AE$82,6),"hold","sell"))</f>
        <v>buy</v>
      </c>
      <c r="V441" s="2">
        <f t="shared" ca="1" si="65"/>
        <v>249.94626155376594</v>
      </c>
      <c r="W441" s="1">
        <f t="shared" ca="1" si="66"/>
        <v>0</v>
      </c>
    </row>
    <row r="442" spans="1:23" x14ac:dyDescent="0.25">
      <c r="A442">
        <v>440</v>
      </c>
      <c r="B442" s="8" t="s">
        <v>451</v>
      </c>
      <c r="C442" s="8" t="str">
        <f t="shared" si="62"/>
        <v>2021-04-14 11:10:00</v>
      </c>
      <c r="D442">
        <v>0.31369599999999997</v>
      </c>
      <c r="E442">
        <f t="shared" ca="1" si="63"/>
        <v>0.13558200000000001</v>
      </c>
      <c r="F442">
        <v>0.13997799999999999</v>
      </c>
      <c r="G442">
        <v>0.131412</v>
      </c>
      <c r="H442">
        <v>0</v>
      </c>
      <c r="I442" t="s">
        <v>10</v>
      </c>
      <c r="J442" t="b">
        <v>0</v>
      </c>
      <c r="K442" t="s">
        <v>11</v>
      </c>
      <c r="L442">
        <f t="shared" si="64"/>
        <v>7.7844537295890985</v>
      </c>
      <c r="M442">
        <f t="shared" si="67"/>
        <v>4.5224598009178507</v>
      </c>
      <c r="N442">
        <f t="shared" si="67"/>
        <v>-4.3122806748183944</v>
      </c>
      <c r="O442" t="str">
        <f t="shared" si="70"/>
        <v>hold</v>
      </c>
      <c r="P442">
        <f t="shared" si="68"/>
        <v>14</v>
      </c>
      <c r="Q442" t="str">
        <f>IF($O442="buy",$P442,"")</f>
        <v/>
      </c>
      <c r="R442">
        <f>IF($O442="hold",$P442,"")</f>
        <v>14</v>
      </c>
      <c r="S442" t="str">
        <f>IF($O442="sell",$P442,"")</f>
        <v/>
      </c>
      <c r="T442">
        <f t="shared" ca="1" si="69"/>
        <v>0.14111607046428198</v>
      </c>
      <c r="U442" t="str">
        <f ca="1">IF(T442&lt;VLOOKUP(P442,$Y$2:$AE$82,5),"buy",IF(T442&lt;VLOOKUP(P442,$Y$2:$AE$82,5)+VLOOKUP(P442,$Y$2:$AE$82,6),"hold","sell"))</f>
        <v>buy</v>
      </c>
      <c r="V442" s="2">
        <f t="shared" ca="1" si="65"/>
        <v>249.94626155376594</v>
      </c>
      <c r="W442" s="1">
        <f t="shared" ca="1" si="66"/>
        <v>0</v>
      </c>
    </row>
    <row r="443" spans="1:23" x14ac:dyDescent="0.25">
      <c r="A443">
        <v>441</v>
      </c>
      <c r="B443" s="8" t="s">
        <v>452</v>
      </c>
      <c r="C443" s="8" t="str">
        <f t="shared" si="62"/>
        <v>2021-04-14 11:15:00</v>
      </c>
      <c r="D443">
        <v>0.31485299999999999</v>
      </c>
      <c r="E443">
        <f t="shared" ca="1" si="63"/>
        <v>0.13758400000000001</v>
      </c>
      <c r="F443">
        <v>0.14008799999999999</v>
      </c>
      <c r="G443">
        <v>0.131825</v>
      </c>
      <c r="H443">
        <v>0</v>
      </c>
      <c r="I443" t="s">
        <v>10</v>
      </c>
      <c r="J443" t="b">
        <v>0</v>
      </c>
      <c r="K443" t="s">
        <v>11</v>
      </c>
      <c r="L443">
        <f t="shared" si="64"/>
        <v>1.0583224562266744</v>
      </c>
      <c r="M443">
        <f t="shared" si="67"/>
        <v>-6.7261312733624239</v>
      </c>
      <c r="N443">
        <f t="shared" si="67"/>
        <v>-11.248591074280274</v>
      </c>
      <c r="O443" t="str">
        <f t="shared" si="70"/>
        <v>hold</v>
      </c>
      <c r="P443">
        <f t="shared" si="68"/>
        <v>14</v>
      </c>
      <c r="Q443" t="str">
        <f>IF($O443="buy",$P443,"")</f>
        <v/>
      </c>
      <c r="R443">
        <f>IF($O443="hold",$P443,"")</f>
        <v>14</v>
      </c>
      <c r="S443" t="str">
        <f>IF($O443="sell",$P443,"")</f>
        <v/>
      </c>
      <c r="T443">
        <f t="shared" ca="1" si="69"/>
        <v>0.30654820932982363</v>
      </c>
      <c r="U443" t="str">
        <f ca="1">IF(T443&lt;VLOOKUP(P443,$Y$2:$AE$82,5),"buy",IF(T443&lt;VLOOKUP(P443,$Y$2:$AE$82,5)+VLOOKUP(P443,$Y$2:$AE$82,6),"hold","sell"))</f>
        <v>buy</v>
      </c>
      <c r="V443" s="2">
        <f t="shared" ca="1" si="65"/>
        <v>249.94626155376594</v>
      </c>
      <c r="W443" s="1">
        <f t="shared" ca="1" si="66"/>
        <v>0</v>
      </c>
    </row>
    <row r="444" spans="1:23" x14ac:dyDescent="0.25">
      <c r="A444">
        <v>442</v>
      </c>
      <c r="B444" s="8" t="s">
        <v>453</v>
      </c>
      <c r="C444" s="8" t="str">
        <f t="shared" si="62"/>
        <v>2021-04-14 11:20:00</v>
      </c>
      <c r="D444">
        <v>0.31738300000000003</v>
      </c>
      <c r="E444">
        <f t="shared" ca="1" si="63"/>
        <v>0.13564799999999999</v>
      </c>
      <c r="F444">
        <v>0.13958000000000001</v>
      </c>
      <c r="G444">
        <v>0.13295799999999999</v>
      </c>
      <c r="H444">
        <v>0</v>
      </c>
      <c r="I444" t="s">
        <v>10</v>
      </c>
      <c r="J444" t="b">
        <v>0</v>
      </c>
      <c r="K444" t="s">
        <v>11</v>
      </c>
      <c r="L444">
        <f t="shared" si="64"/>
        <v>2.2957751381725173</v>
      </c>
      <c r="M444">
        <f t="shared" si="67"/>
        <v>1.2374526819458429</v>
      </c>
      <c r="N444">
        <f t="shared" si="67"/>
        <v>7.963583955308267</v>
      </c>
      <c r="O444" t="str">
        <f t="shared" si="70"/>
        <v>hold</v>
      </c>
      <c r="P444">
        <f t="shared" si="68"/>
        <v>14</v>
      </c>
      <c r="Q444" t="str">
        <f>IF($O444="buy",$P444,"")</f>
        <v/>
      </c>
      <c r="R444">
        <f>IF($O444="hold",$P444,"")</f>
        <v>14</v>
      </c>
      <c r="S444" t="str">
        <f>IF($O444="sell",$P444,"")</f>
        <v/>
      </c>
      <c r="T444">
        <f t="shared" ca="1" si="69"/>
        <v>6.3717510115580023E-2</v>
      </c>
      <c r="U444" t="str">
        <f ca="1">IF(T444&lt;VLOOKUP(P444,$Y$2:$AE$82,5),"buy",IF(T444&lt;VLOOKUP(P444,$Y$2:$AE$82,5)+VLOOKUP(P444,$Y$2:$AE$82,6),"hold","sell"))</f>
        <v>buy</v>
      </c>
      <c r="V444" s="2">
        <f t="shared" ca="1" si="65"/>
        <v>249.94626155376594</v>
      </c>
      <c r="W444" s="1">
        <f t="shared" ca="1" si="66"/>
        <v>0</v>
      </c>
    </row>
    <row r="445" spans="1:23" x14ac:dyDescent="0.25">
      <c r="A445">
        <v>443</v>
      </c>
      <c r="B445" s="8" t="s">
        <v>454</v>
      </c>
      <c r="C445" s="8" t="str">
        <f t="shared" si="62"/>
        <v>2021-04-14 11:25:00</v>
      </c>
      <c r="D445">
        <v>0.32469500000000001</v>
      </c>
      <c r="E445">
        <f t="shared" ca="1" si="63"/>
        <v>0.13626099999999999</v>
      </c>
      <c r="F445">
        <v>0.138295</v>
      </c>
      <c r="G445">
        <v>0.13028899999999999</v>
      </c>
      <c r="H445">
        <v>0</v>
      </c>
      <c r="I445" t="s">
        <v>10</v>
      </c>
      <c r="J445" t="b">
        <v>0</v>
      </c>
      <c r="K445" t="s">
        <v>11</v>
      </c>
      <c r="L445">
        <f t="shared" si="64"/>
        <v>6.4856434424566336</v>
      </c>
      <c r="M445">
        <f t="shared" si="67"/>
        <v>4.1898683042841167</v>
      </c>
      <c r="N445">
        <f t="shared" si="67"/>
        <v>2.9524156223382736</v>
      </c>
      <c r="O445" t="str">
        <f t="shared" si="70"/>
        <v>sell</v>
      </c>
      <c r="P445">
        <f t="shared" si="68"/>
        <v>14</v>
      </c>
      <c r="Q445" t="str">
        <f>IF($O445="buy",$P445,"")</f>
        <v/>
      </c>
      <c r="R445" t="str">
        <f>IF($O445="hold",$P445,"")</f>
        <v/>
      </c>
      <c r="S445">
        <f>IF($O445="sell",$P445,"")</f>
        <v>14</v>
      </c>
      <c r="T445">
        <f t="shared" ca="1" si="69"/>
        <v>8.2337866395385539E-3</v>
      </c>
      <c r="U445" t="str">
        <f ca="1">IF(T445&lt;VLOOKUP(P445,$Y$2:$AE$82,5),"buy",IF(T445&lt;VLOOKUP(P445,$Y$2:$AE$82,5)+VLOOKUP(P445,$Y$2:$AE$82,6),"hold","sell"))</f>
        <v>buy</v>
      </c>
      <c r="V445" s="2">
        <f t="shared" ca="1" si="65"/>
        <v>249.94626155376594</v>
      </c>
      <c r="W445" s="1">
        <f t="shared" ca="1" si="66"/>
        <v>0</v>
      </c>
    </row>
    <row r="446" spans="1:23" x14ac:dyDescent="0.25">
      <c r="A446">
        <v>444</v>
      </c>
      <c r="B446" s="8" t="s">
        <v>455</v>
      </c>
      <c r="C446" s="8" t="str">
        <f t="shared" si="62"/>
        <v>2021-04-14 11:30:00</v>
      </c>
      <c r="D446">
        <v>0.31884899999999999</v>
      </c>
      <c r="E446">
        <f t="shared" ca="1" si="63"/>
        <v>0.13598299999999999</v>
      </c>
      <c r="F446">
        <v>0.138903</v>
      </c>
      <c r="G446">
        <v>0.131269</v>
      </c>
      <c r="H446">
        <v>0</v>
      </c>
      <c r="I446" t="s">
        <v>10</v>
      </c>
      <c r="J446" t="b">
        <v>0</v>
      </c>
      <c r="K446" t="s">
        <v>11</v>
      </c>
      <c r="L446">
        <f t="shared" si="64"/>
        <v>-5.2803929181776477</v>
      </c>
      <c r="M446">
        <f t="shared" si="67"/>
        <v>-11.766036360634281</v>
      </c>
      <c r="N446">
        <f t="shared" si="67"/>
        <v>-15.955904664918398</v>
      </c>
      <c r="O446" t="str">
        <f t="shared" si="70"/>
        <v>buy</v>
      </c>
      <c r="P446">
        <f t="shared" si="68"/>
        <v>14</v>
      </c>
      <c r="Q446">
        <f>IF($O446="buy",$P446,"")</f>
        <v>14</v>
      </c>
      <c r="R446" t="str">
        <f>IF($O446="hold",$P446,"")</f>
        <v/>
      </c>
      <c r="S446" t="str">
        <f>IF($O446="sell",$P446,"")</f>
        <v/>
      </c>
      <c r="T446">
        <f t="shared" ca="1" si="69"/>
        <v>0.20141646824821857</v>
      </c>
      <c r="U446" t="str">
        <f ca="1">IF(T446&lt;VLOOKUP(P446,$Y$2:$AE$82,5),"buy",IF(T446&lt;VLOOKUP(P446,$Y$2:$AE$82,5)+VLOOKUP(P446,$Y$2:$AE$82,6),"hold","sell"))</f>
        <v>buy</v>
      </c>
      <c r="V446" s="2">
        <f t="shared" ca="1" si="65"/>
        <v>249.94626155376594</v>
      </c>
      <c r="W446" s="1">
        <f t="shared" ca="1" si="66"/>
        <v>0</v>
      </c>
    </row>
    <row r="447" spans="1:23" x14ac:dyDescent="0.25">
      <c r="A447">
        <v>445</v>
      </c>
      <c r="B447" s="8" t="s">
        <v>456</v>
      </c>
      <c r="C447" s="8" t="str">
        <f t="shared" si="62"/>
        <v>2021-04-14 11:35:00</v>
      </c>
      <c r="D447">
        <v>0.323237</v>
      </c>
      <c r="E447">
        <f t="shared" ca="1" si="63"/>
        <v>0.13669100000000001</v>
      </c>
      <c r="F447">
        <v>0.14091799999999999</v>
      </c>
      <c r="G447">
        <v>0.13300000000000001</v>
      </c>
      <c r="H447">
        <v>0</v>
      </c>
      <c r="I447" t="s">
        <v>10</v>
      </c>
      <c r="J447" t="b">
        <v>0</v>
      </c>
      <c r="K447" t="s">
        <v>11</v>
      </c>
      <c r="L447">
        <f t="shared" si="64"/>
        <v>3.9096514276794094</v>
      </c>
      <c r="M447">
        <f t="shared" si="67"/>
        <v>9.1900443458570571</v>
      </c>
      <c r="N447">
        <f t="shared" si="67"/>
        <v>20.956080706491338</v>
      </c>
      <c r="O447" t="str">
        <f t="shared" si="70"/>
        <v>sell</v>
      </c>
      <c r="P447">
        <f t="shared" si="68"/>
        <v>14</v>
      </c>
      <c r="Q447" t="str">
        <f>IF($O447="buy",$P447,"")</f>
        <v/>
      </c>
      <c r="R447" t="str">
        <f>IF($O447="hold",$P447,"")</f>
        <v/>
      </c>
      <c r="S447">
        <f>IF($O447="sell",$P447,"")</f>
        <v>14</v>
      </c>
      <c r="T447">
        <f t="shared" ca="1" si="69"/>
        <v>0.30730605233598329</v>
      </c>
      <c r="U447" t="str">
        <f ca="1">IF(T447&lt;VLOOKUP(P447,$Y$2:$AE$82,5),"buy",IF(T447&lt;VLOOKUP(P447,$Y$2:$AE$82,5)+VLOOKUP(P447,$Y$2:$AE$82,6),"hold","sell"))</f>
        <v>buy</v>
      </c>
      <c r="V447" s="2">
        <f t="shared" ca="1" si="65"/>
        <v>249.94626155376594</v>
      </c>
      <c r="W447" s="1">
        <f t="shared" ca="1" si="66"/>
        <v>0</v>
      </c>
    </row>
    <row r="448" spans="1:23" x14ac:dyDescent="0.25">
      <c r="A448">
        <v>446</v>
      </c>
      <c r="B448" s="8" t="s">
        <v>457</v>
      </c>
      <c r="C448" s="8" t="str">
        <f t="shared" si="62"/>
        <v>2021-04-14 11:40:00</v>
      </c>
      <c r="D448">
        <v>0.32088499999999998</v>
      </c>
      <c r="E448">
        <f t="shared" ca="1" si="63"/>
        <v>0.13803199999999999</v>
      </c>
      <c r="F448">
        <v>0.14224600000000001</v>
      </c>
      <c r="G448">
        <v>0.13464400000000001</v>
      </c>
      <c r="H448">
        <v>0</v>
      </c>
      <c r="I448" t="s">
        <v>10</v>
      </c>
      <c r="J448" t="b">
        <v>0</v>
      </c>
      <c r="K448" t="s">
        <v>11</v>
      </c>
      <c r="L448">
        <f t="shared" si="64"/>
        <v>-2.1109618730413127</v>
      </c>
      <c r="M448">
        <f t="shared" si="67"/>
        <v>-6.0206133007207221</v>
      </c>
      <c r="N448">
        <f t="shared" si="67"/>
        <v>-15.210657646577779</v>
      </c>
      <c r="O448" t="str">
        <f t="shared" si="70"/>
        <v>hold</v>
      </c>
      <c r="P448">
        <f t="shared" si="68"/>
        <v>14</v>
      </c>
      <c r="Q448" t="str">
        <f>IF($O448="buy",$P448,"")</f>
        <v/>
      </c>
      <c r="R448">
        <f>IF($O448="hold",$P448,"")</f>
        <v>14</v>
      </c>
      <c r="S448" t="str">
        <f>IF($O448="sell",$P448,"")</f>
        <v/>
      </c>
      <c r="T448">
        <f t="shared" ca="1" si="69"/>
        <v>0.77634959579888541</v>
      </c>
      <c r="U448" t="str">
        <f ca="1">IF(T448&lt;VLOOKUP(P448,$Y$2:$AE$82,5),"buy",IF(T448&lt;VLOOKUP(P448,$Y$2:$AE$82,5)+VLOOKUP(P448,$Y$2:$AE$82,6),"hold","sell"))</f>
        <v>buy</v>
      </c>
      <c r="V448" s="2">
        <f t="shared" ca="1" si="65"/>
        <v>249.94626155376594</v>
      </c>
      <c r="W448" s="1">
        <f t="shared" ca="1" si="66"/>
        <v>0</v>
      </c>
    </row>
    <row r="449" spans="1:23" x14ac:dyDescent="0.25">
      <c r="A449">
        <v>447</v>
      </c>
      <c r="B449" s="8" t="s">
        <v>458</v>
      </c>
      <c r="C449" s="8" t="str">
        <f t="shared" si="62"/>
        <v>2021-04-14 11:45:00</v>
      </c>
      <c r="D449">
        <v>0.31326399999999999</v>
      </c>
      <c r="E449">
        <f t="shared" ca="1" si="63"/>
        <v>0.13992299999999999</v>
      </c>
      <c r="F449">
        <v>0.14524999999999999</v>
      </c>
      <c r="G449">
        <v>0.13578699999999999</v>
      </c>
      <c r="H449">
        <v>0</v>
      </c>
      <c r="I449" t="s">
        <v>10</v>
      </c>
      <c r="J449" t="b">
        <v>0</v>
      </c>
      <c r="K449" t="s">
        <v>11</v>
      </c>
      <c r="L449">
        <f t="shared" si="64"/>
        <v>-7.0063843832832937</v>
      </c>
      <c r="M449">
        <f t="shared" si="67"/>
        <v>-4.8954225102419811</v>
      </c>
      <c r="N449">
        <f t="shared" si="67"/>
        <v>1.125190790478741</v>
      </c>
      <c r="O449" t="str">
        <f t="shared" si="70"/>
        <v>hold</v>
      </c>
      <c r="P449">
        <f t="shared" si="68"/>
        <v>14</v>
      </c>
      <c r="Q449" t="str">
        <f>IF($O449="buy",$P449,"")</f>
        <v/>
      </c>
      <c r="R449">
        <f>IF($O449="hold",$P449,"")</f>
        <v>14</v>
      </c>
      <c r="S449" t="str">
        <f>IF($O449="sell",$P449,"")</f>
        <v/>
      </c>
      <c r="T449">
        <f t="shared" ca="1" si="69"/>
        <v>0.36676298693404341</v>
      </c>
      <c r="U449" t="str">
        <f ca="1">IF(T449&lt;VLOOKUP(P449,$Y$2:$AE$82,5),"buy",IF(T449&lt;VLOOKUP(P449,$Y$2:$AE$82,5)+VLOOKUP(P449,$Y$2:$AE$82,6),"hold","sell"))</f>
        <v>buy</v>
      </c>
      <c r="V449" s="2">
        <f t="shared" ca="1" si="65"/>
        <v>249.94626155376594</v>
      </c>
      <c r="W449" s="1">
        <f t="shared" ca="1" si="66"/>
        <v>0</v>
      </c>
    </row>
    <row r="450" spans="1:23" x14ac:dyDescent="0.25">
      <c r="A450">
        <v>448</v>
      </c>
      <c r="B450" s="8" t="s">
        <v>459</v>
      </c>
      <c r="C450" s="8" t="str">
        <f t="shared" si="62"/>
        <v>2021-04-14 11:50:00</v>
      </c>
      <c r="D450">
        <v>0.30580299999999999</v>
      </c>
      <c r="E450">
        <f t="shared" ca="1" si="63"/>
        <v>0.142511</v>
      </c>
      <c r="F450">
        <v>0.145429</v>
      </c>
      <c r="G450">
        <v>0.136573</v>
      </c>
      <c r="H450">
        <v>0</v>
      </c>
      <c r="I450" t="s">
        <v>10</v>
      </c>
      <c r="J450" t="b">
        <v>0</v>
      </c>
      <c r="K450" t="s">
        <v>11</v>
      </c>
      <c r="L450">
        <f t="shared" si="64"/>
        <v>-7.026641340997946</v>
      </c>
      <c r="M450">
        <f t="shared" si="67"/>
        <v>-2.0256957714652302E-2</v>
      </c>
      <c r="N450">
        <f t="shared" si="67"/>
        <v>4.8751655525273287</v>
      </c>
      <c r="O450" t="str">
        <f t="shared" si="70"/>
        <v>hold</v>
      </c>
      <c r="P450">
        <f t="shared" si="68"/>
        <v>14</v>
      </c>
      <c r="Q450" t="str">
        <f>IF($O450="buy",$P450,"")</f>
        <v/>
      </c>
      <c r="R450">
        <f>IF($O450="hold",$P450,"")</f>
        <v>14</v>
      </c>
      <c r="S450" t="str">
        <f>IF($O450="sell",$P450,"")</f>
        <v/>
      </c>
      <c r="T450">
        <f t="shared" ca="1" si="69"/>
        <v>0.67006890074313341</v>
      </c>
      <c r="U450" t="str">
        <f ca="1">IF(T450&lt;VLOOKUP(P450,$Y$2:$AE$82,5),"buy",IF(T450&lt;VLOOKUP(P450,$Y$2:$AE$82,5)+VLOOKUP(P450,$Y$2:$AE$82,6),"hold","sell"))</f>
        <v>buy</v>
      </c>
      <c r="V450" s="2">
        <f t="shared" ca="1" si="65"/>
        <v>249.94626155376594</v>
      </c>
      <c r="W450" s="1">
        <f t="shared" ca="1" si="66"/>
        <v>0</v>
      </c>
    </row>
    <row r="451" spans="1:23" x14ac:dyDescent="0.25">
      <c r="A451">
        <v>449</v>
      </c>
      <c r="B451" s="8" t="s">
        <v>460</v>
      </c>
      <c r="C451" s="8" t="str">
        <f t="shared" ref="C451:C514" si="71">LEFT(B451,10)&amp;" "&amp;MID(B451,12,8)</f>
        <v>2021-04-14 11:55:00</v>
      </c>
      <c r="D451">
        <v>0.30254900000000001</v>
      </c>
      <c r="E451">
        <f t="shared" ref="E451:E514" ca="1" si="72">OFFSET($D$2,2015-A451,0)</f>
        <v>0.14399999999999999</v>
      </c>
      <c r="F451">
        <v>0.14608699999999999</v>
      </c>
      <c r="G451">
        <v>0.13996600000000001</v>
      </c>
      <c r="H451">
        <v>0</v>
      </c>
      <c r="I451" t="s">
        <v>10</v>
      </c>
      <c r="J451" t="b">
        <v>0</v>
      </c>
      <c r="K451" t="s">
        <v>11</v>
      </c>
      <c r="L451">
        <f t="shared" si="64"/>
        <v>-3.0975213896228557</v>
      </c>
      <c r="M451">
        <f t="shared" si="67"/>
        <v>3.9291199513750903</v>
      </c>
      <c r="N451">
        <f t="shared" si="67"/>
        <v>3.9493769090897426</v>
      </c>
      <c r="O451" t="str">
        <f t="shared" si="70"/>
        <v>buy</v>
      </c>
      <c r="P451">
        <f t="shared" si="68"/>
        <v>14</v>
      </c>
      <c r="Q451">
        <f>IF($O451="buy",$P451,"")</f>
        <v>14</v>
      </c>
      <c r="R451" t="str">
        <f>IF($O451="hold",$P451,"")</f>
        <v/>
      </c>
      <c r="S451" t="str">
        <f>IF($O451="sell",$P451,"")</f>
        <v/>
      </c>
      <c r="T451">
        <f t="shared" ca="1" si="69"/>
        <v>0.49290307275043421</v>
      </c>
      <c r="U451" t="str">
        <f ca="1">IF(T451&lt;VLOOKUP(P451,$Y$2:$AE$82,5),"buy",IF(T451&lt;VLOOKUP(P451,$Y$2:$AE$82,5)+VLOOKUP(P451,$Y$2:$AE$82,6),"hold","sell"))</f>
        <v>buy</v>
      </c>
      <c r="V451" s="2">
        <f t="shared" ca="1" si="65"/>
        <v>249.94626155376594</v>
      </c>
      <c r="W451" s="1">
        <f t="shared" ca="1" si="66"/>
        <v>0</v>
      </c>
    </row>
    <row r="452" spans="1:23" x14ac:dyDescent="0.25">
      <c r="A452">
        <v>450</v>
      </c>
      <c r="B452" s="8" t="s">
        <v>461</v>
      </c>
      <c r="C452" s="8" t="str">
        <f t="shared" si="71"/>
        <v>2021-04-14 12:00:00</v>
      </c>
      <c r="D452">
        <v>0.31001299999999998</v>
      </c>
      <c r="E452">
        <f t="shared" ca="1" si="72"/>
        <v>0.14460999999999999</v>
      </c>
      <c r="F452">
        <v>0.14726300000000001</v>
      </c>
      <c r="G452">
        <v>0.13466800000000001</v>
      </c>
      <c r="H452">
        <v>0</v>
      </c>
      <c r="I452" t="s">
        <v>10</v>
      </c>
      <c r="J452" t="b">
        <v>0</v>
      </c>
      <c r="K452" t="s">
        <v>11</v>
      </c>
      <c r="L452">
        <f t="shared" ref="L452:L515" si="73">(D452-D451)/(C452-C451)/D452</f>
        <v>6.9340059997548247</v>
      </c>
      <c r="M452">
        <f t="shared" si="67"/>
        <v>10.031527389377681</v>
      </c>
      <c r="N452">
        <f t="shared" si="67"/>
        <v>6.1024074380025901</v>
      </c>
      <c r="O452" t="str">
        <f t="shared" si="70"/>
        <v>hold</v>
      </c>
      <c r="P452">
        <f t="shared" si="68"/>
        <v>14</v>
      </c>
      <c r="Q452" t="str">
        <f>IF($O452="buy",$P452,"")</f>
        <v/>
      </c>
      <c r="R452">
        <f>IF($O452="hold",$P452,"")</f>
        <v>14</v>
      </c>
      <c r="S452" t="str">
        <f>IF($O452="sell",$P452,"")</f>
        <v/>
      </c>
      <c r="T452">
        <f t="shared" ca="1" si="69"/>
        <v>3.3326395251541241E-2</v>
      </c>
      <c r="U452" t="str">
        <f ca="1">IF(T452&lt;VLOOKUP(P452,$Y$2:$AE$82,5),"buy",IF(T452&lt;VLOOKUP(P452,$Y$2:$AE$82,5)+VLOOKUP(P452,$Y$2:$AE$82,6),"hold","sell"))</f>
        <v>buy</v>
      </c>
      <c r="V452" s="2">
        <f t="shared" ref="V452:V515" ca="1" si="74">IF(AND(U452="buy",W451&lt;&gt;0),W451/$D452,IF(U452="sell",0,V451))</f>
        <v>249.94626155376594</v>
      </c>
      <c r="W452" s="1">
        <f t="shared" ref="W452:W515" ca="1" si="75">IF(AND(U452="sell",V451&lt;&gt;0),V451*$D452,IF(U452="buy",0,W451))</f>
        <v>0</v>
      </c>
    </row>
    <row r="453" spans="1:23" x14ac:dyDescent="0.25">
      <c r="A453">
        <v>451</v>
      </c>
      <c r="B453" s="8" t="s">
        <v>462</v>
      </c>
      <c r="C453" s="8" t="str">
        <f t="shared" si="71"/>
        <v>2021-04-14 12:05:00</v>
      </c>
      <c r="D453">
        <v>0.314083</v>
      </c>
      <c r="E453">
        <f t="shared" ca="1" si="72"/>
        <v>0.139179</v>
      </c>
      <c r="F453">
        <v>0.145064</v>
      </c>
      <c r="G453">
        <v>0.135771</v>
      </c>
      <c r="H453">
        <v>0</v>
      </c>
      <c r="I453" t="s">
        <v>10</v>
      </c>
      <c r="J453" t="b">
        <v>0</v>
      </c>
      <c r="K453" t="s">
        <v>11</v>
      </c>
      <c r="L453">
        <f t="shared" si="73"/>
        <v>3.7320071480839911</v>
      </c>
      <c r="M453">
        <f t="shared" ref="M453:N516" si="76">L453-L452</f>
        <v>-3.2019988516708335</v>
      </c>
      <c r="N453">
        <f t="shared" si="76"/>
        <v>-13.233526241048514</v>
      </c>
      <c r="O453" t="str">
        <f t="shared" si="70"/>
        <v>sell</v>
      </c>
      <c r="P453">
        <f t="shared" ref="P453:P516" si="77">9*IF((L453-MIN($L:$L))/(MAX($L:$L)-MIN($L:$L))&lt;1/3,0,IF((L453-MIN($L:$L))/(MAX($L:$L)-MIN($L:$L))&lt;2/3,1,2))+3*IF((M453-MIN($M:$M))/(MAX($M:$M)-MIN($M:$M))&lt;1/3,0,IF((M453-MIN($M:$M))/(MAX($M:$M)-MIN($M:$M))&lt;2/3,1,2))+IF((N453-MIN($N:$N))/(MAX($N:$N)-MIN($N:$N))&lt;1/3,0,IF((N453-MIN($N:$N))/(MAX($N:$N)-MIN($N:$N))&lt;2/3,1,2))+1</f>
        <v>14</v>
      </c>
      <c r="Q453" t="str">
        <f>IF($O453="buy",$P453,"")</f>
        <v/>
      </c>
      <c r="R453" t="str">
        <f>IF($O453="hold",$P453,"")</f>
        <v/>
      </c>
      <c r="S453">
        <f>IF($O453="sell",$P453,"")</f>
        <v>14</v>
      </c>
      <c r="T453">
        <f t="shared" ca="1" si="69"/>
        <v>0.4894056321636111</v>
      </c>
      <c r="U453" t="str">
        <f ca="1">IF(T453&lt;VLOOKUP(P453,$Y$2:$AE$82,5),"buy",IF(T453&lt;VLOOKUP(P453,$Y$2:$AE$82,5)+VLOOKUP(P453,$Y$2:$AE$82,6),"hold","sell"))</f>
        <v>buy</v>
      </c>
      <c r="V453" s="2">
        <f t="shared" ca="1" si="74"/>
        <v>249.94626155376594</v>
      </c>
      <c r="W453" s="1">
        <f t="shared" ca="1" si="75"/>
        <v>0</v>
      </c>
    </row>
    <row r="454" spans="1:23" x14ac:dyDescent="0.25">
      <c r="A454">
        <v>452</v>
      </c>
      <c r="B454" s="8" t="s">
        <v>463</v>
      </c>
      <c r="C454" s="8" t="str">
        <f t="shared" si="71"/>
        <v>2021-04-14 12:10:00</v>
      </c>
      <c r="D454">
        <v>0.302095</v>
      </c>
      <c r="E454">
        <f t="shared" ca="1" si="72"/>
        <v>0.14083300000000001</v>
      </c>
      <c r="F454">
        <v>0.143674</v>
      </c>
      <c r="G454">
        <v>0.134963</v>
      </c>
      <c r="H454">
        <v>0</v>
      </c>
      <c r="I454" t="s">
        <v>10</v>
      </c>
      <c r="J454" t="b">
        <v>0</v>
      </c>
      <c r="K454" t="s">
        <v>11</v>
      </c>
      <c r="L454">
        <f t="shared" si="73"/>
        <v>-11.428669775999964</v>
      </c>
      <c r="M454">
        <f t="shared" si="76"/>
        <v>-15.160676924083955</v>
      </c>
      <c r="N454">
        <f t="shared" si="76"/>
        <v>-11.958678072413122</v>
      </c>
      <c r="O454" t="str">
        <f t="shared" si="70"/>
        <v>hold</v>
      </c>
      <c r="P454">
        <f t="shared" si="77"/>
        <v>11</v>
      </c>
      <c r="Q454" t="str">
        <f>IF($O454="buy",$P454,"")</f>
        <v/>
      </c>
      <c r="R454">
        <f>IF($O454="hold",$P454,"")</f>
        <v>11</v>
      </c>
      <c r="S454" t="str">
        <f>IF($O454="sell",$P454,"")</f>
        <v/>
      </c>
      <c r="T454">
        <f t="shared" ca="1" si="69"/>
        <v>0.60772481042570492</v>
      </c>
      <c r="U454" t="str">
        <f ca="1">IF(T454&lt;VLOOKUP(P454,$Y$2:$AE$82,5),"buy",IF(T454&lt;VLOOKUP(P454,$Y$2:$AE$82,5)+VLOOKUP(P454,$Y$2:$AE$82,6),"hold","sell"))</f>
        <v>buy</v>
      </c>
      <c r="V454" s="2">
        <f t="shared" ca="1" si="74"/>
        <v>249.94626155376594</v>
      </c>
      <c r="W454" s="1">
        <f t="shared" ca="1" si="75"/>
        <v>0</v>
      </c>
    </row>
    <row r="455" spans="1:23" x14ac:dyDescent="0.25">
      <c r="A455">
        <v>453</v>
      </c>
      <c r="B455" s="8" t="s">
        <v>464</v>
      </c>
      <c r="C455" s="8" t="str">
        <f t="shared" si="71"/>
        <v>2021-04-14 12:15:00</v>
      </c>
      <c r="D455">
        <v>0.299263</v>
      </c>
      <c r="E455">
        <f t="shared" ca="1" si="72"/>
        <v>0.13803099999999999</v>
      </c>
      <c r="F455">
        <v>0.14261299999999999</v>
      </c>
      <c r="G455">
        <v>0.13542199999999999</v>
      </c>
      <c r="H455">
        <v>0</v>
      </c>
      <c r="I455" t="s">
        <v>10</v>
      </c>
      <c r="J455" t="b">
        <v>0</v>
      </c>
      <c r="K455" t="s">
        <v>11</v>
      </c>
      <c r="L455">
        <f t="shared" si="73"/>
        <v>-2.7254154397957713</v>
      </c>
      <c r="M455">
        <f t="shared" si="76"/>
        <v>8.7032543362041928</v>
      </c>
      <c r="N455">
        <f t="shared" si="76"/>
        <v>23.863931260288147</v>
      </c>
      <c r="O455" t="str">
        <f t="shared" si="70"/>
        <v>buy</v>
      </c>
      <c r="P455">
        <f t="shared" si="77"/>
        <v>14</v>
      </c>
      <c r="Q455">
        <f>IF($O455="buy",$P455,"")</f>
        <v>14</v>
      </c>
      <c r="R455" t="str">
        <f>IF($O455="hold",$P455,"")</f>
        <v/>
      </c>
      <c r="S455" t="str">
        <f>IF($O455="sell",$P455,"")</f>
        <v/>
      </c>
      <c r="T455">
        <f t="shared" ca="1" si="69"/>
        <v>0.90049082253552248</v>
      </c>
      <c r="U455" t="str">
        <f ca="1">IF(T455&lt;VLOOKUP(P455,$Y$2:$AE$82,5),"buy",IF(T455&lt;VLOOKUP(P455,$Y$2:$AE$82,5)+VLOOKUP(P455,$Y$2:$AE$82,6),"hold","sell"))</f>
        <v>buy</v>
      </c>
      <c r="V455" s="2">
        <f t="shared" ca="1" si="74"/>
        <v>249.94626155376594</v>
      </c>
      <c r="W455" s="1">
        <f t="shared" ca="1" si="75"/>
        <v>0</v>
      </c>
    </row>
    <row r="456" spans="1:23" x14ac:dyDescent="0.25">
      <c r="A456">
        <v>454</v>
      </c>
      <c r="B456" s="8" t="s">
        <v>465</v>
      </c>
      <c r="C456" s="8" t="str">
        <f t="shared" si="71"/>
        <v>2021-04-14 12:20:00</v>
      </c>
      <c r="D456">
        <v>0.29991600000000002</v>
      </c>
      <c r="E456">
        <f t="shared" ca="1" si="72"/>
        <v>0.13680700000000001</v>
      </c>
      <c r="F456">
        <v>0.14210700000000001</v>
      </c>
      <c r="G456">
        <v>0.13429099999999999</v>
      </c>
      <c r="H456">
        <v>0</v>
      </c>
      <c r="I456" t="s">
        <v>10</v>
      </c>
      <c r="J456" t="b">
        <v>0</v>
      </c>
      <c r="K456" t="s">
        <v>11</v>
      </c>
      <c r="L456">
        <f t="shared" si="73"/>
        <v>0.62705557483118246</v>
      </c>
      <c r="M456">
        <f t="shared" si="76"/>
        <v>3.3524710146269538</v>
      </c>
      <c r="N456">
        <f t="shared" si="76"/>
        <v>-5.3507833215772393</v>
      </c>
      <c r="O456" t="str">
        <f t="shared" si="70"/>
        <v>sell</v>
      </c>
      <c r="P456">
        <f t="shared" si="77"/>
        <v>14</v>
      </c>
      <c r="Q456" t="str">
        <f>IF($O456="buy",$P456,"")</f>
        <v/>
      </c>
      <c r="R456" t="str">
        <f>IF($O456="hold",$P456,"")</f>
        <v/>
      </c>
      <c r="S456">
        <f>IF($O456="sell",$P456,"")</f>
        <v>14</v>
      </c>
      <c r="T456">
        <f t="shared" ca="1" si="69"/>
        <v>0.61836764960352808</v>
      </c>
      <c r="U456" t="str">
        <f ca="1">IF(T456&lt;VLOOKUP(P456,$Y$2:$AE$82,5),"buy",IF(T456&lt;VLOOKUP(P456,$Y$2:$AE$82,5)+VLOOKUP(P456,$Y$2:$AE$82,6),"hold","sell"))</f>
        <v>buy</v>
      </c>
      <c r="V456" s="2">
        <f t="shared" ca="1" si="74"/>
        <v>249.94626155376594</v>
      </c>
      <c r="W456" s="1">
        <f t="shared" ca="1" si="75"/>
        <v>0</v>
      </c>
    </row>
    <row r="457" spans="1:23" x14ac:dyDescent="0.25">
      <c r="A457">
        <v>455</v>
      </c>
      <c r="B457" s="8" t="s">
        <v>466</v>
      </c>
      <c r="C457" s="8" t="str">
        <f t="shared" si="71"/>
        <v>2021-04-14 12:25:00</v>
      </c>
      <c r="D457">
        <v>0.29622100000000001</v>
      </c>
      <c r="E457">
        <f t="shared" ca="1" si="72"/>
        <v>0.139928</v>
      </c>
      <c r="F457">
        <v>0.14227400000000001</v>
      </c>
      <c r="G457">
        <v>0.135773</v>
      </c>
      <c r="H457">
        <v>0</v>
      </c>
      <c r="I457" t="s">
        <v>10</v>
      </c>
      <c r="J457" t="b">
        <v>0</v>
      </c>
      <c r="K457" t="s">
        <v>11</v>
      </c>
      <c r="L457">
        <f t="shared" si="73"/>
        <v>-3.5924529354471066</v>
      </c>
      <c r="M457">
        <f t="shared" si="76"/>
        <v>-4.2195085102782892</v>
      </c>
      <c r="N457">
        <f t="shared" si="76"/>
        <v>-7.5719795249052435</v>
      </c>
      <c r="O457" t="str">
        <f t="shared" si="70"/>
        <v>hold</v>
      </c>
      <c r="P457">
        <f t="shared" si="77"/>
        <v>14</v>
      </c>
      <c r="Q457" t="str">
        <f>IF($O457="buy",$P457,"")</f>
        <v/>
      </c>
      <c r="R457">
        <f>IF($O457="hold",$P457,"")</f>
        <v>14</v>
      </c>
      <c r="S457" t="str">
        <f>IF($O457="sell",$P457,"")</f>
        <v/>
      </c>
      <c r="T457">
        <f t="shared" ca="1" si="69"/>
        <v>0.19723127196374779</v>
      </c>
      <c r="U457" t="str">
        <f ca="1">IF(T457&lt;VLOOKUP(P457,$Y$2:$AE$82,5),"buy",IF(T457&lt;VLOOKUP(P457,$Y$2:$AE$82,5)+VLOOKUP(P457,$Y$2:$AE$82,6),"hold","sell"))</f>
        <v>buy</v>
      </c>
      <c r="V457" s="2">
        <f t="shared" ca="1" si="74"/>
        <v>249.94626155376594</v>
      </c>
      <c r="W457" s="1">
        <f t="shared" ca="1" si="75"/>
        <v>0</v>
      </c>
    </row>
    <row r="458" spans="1:23" x14ac:dyDescent="0.25">
      <c r="A458">
        <v>456</v>
      </c>
      <c r="B458" s="8" t="s">
        <v>467</v>
      </c>
      <c r="C458" s="8" t="str">
        <f t="shared" si="71"/>
        <v>2021-04-14 12:30:00</v>
      </c>
      <c r="D458">
        <v>0.29501699999999997</v>
      </c>
      <c r="E458">
        <f t="shared" ca="1" si="72"/>
        <v>0.13985800000000001</v>
      </c>
      <c r="F458">
        <v>0.142896</v>
      </c>
      <c r="G458">
        <v>0.135938</v>
      </c>
      <c r="H458">
        <v>0</v>
      </c>
      <c r="I458" t="s">
        <v>10</v>
      </c>
      <c r="J458" t="b">
        <v>0</v>
      </c>
      <c r="K458" t="s">
        <v>11</v>
      </c>
      <c r="L458">
        <f t="shared" si="73"/>
        <v>-1.1753627743361863</v>
      </c>
      <c r="M458">
        <f t="shared" si="76"/>
        <v>2.4170901611109201</v>
      </c>
      <c r="N458">
        <f t="shared" si="76"/>
        <v>6.6365986713892093</v>
      </c>
      <c r="O458" t="str">
        <f t="shared" si="70"/>
        <v>hold</v>
      </c>
      <c r="P458">
        <f t="shared" si="77"/>
        <v>14</v>
      </c>
      <c r="Q458" t="str">
        <f>IF($O458="buy",$P458,"")</f>
        <v/>
      </c>
      <c r="R458">
        <f>IF($O458="hold",$P458,"")</f>
        <v>14</v>
      </c>
      <c r="S458" t="str">
        <f>IF($O458="sell",$P458,"")</f>
        <v/>
      </c>
      <c r="T458">
        <f t="shared" ca="1" si="69"/>
        <v>0.24234226099497347</v>
      </c>
      <c r="U458" t="str">
        <f ca="1">IF(T458&lt;VLOOKUP(P458,$Y$2:$AE$82,5),"buy",IF(T458&lt;VLOOKUP(P458,$Y$2:$AE$82,5)+VLOOKUP(P458,$Y$2:$AE$82,6),"hold","sell"))</f>
        <v>buy</v>
      </c>
      <c r="V458" s="2">
        <f t="shared" ca="1" si="74"/>
        <v>249.94626155376594</v>
      </c>
      <c r="W458" s="1">
        <f t="shared" ca="1" si="75"/>
        <v>0</v>
      </c>
    </row>
    <row r="459" spans="1:23" x14ac:dyDescent="0.25">
      <c r="A459">
        <v>457</v>
      </c>
      <c r="B459" s="8" t="s">
        <v>468</v>
      </c>
      <c r="C459" s="8" t="str">
        <f t="shared" si="71"/>
        <v>2021-04-14 12:35:00</v>
      </c>
      <c r="D459">
        <v>0.29137000000000002</v>
      </c>
      <c r="E459">
        <f t="shared" ca="1" si="72"/>
        <v>0.140901</v>
      </c>
      <c r="F459">
        <v>0.14271700000000001</v>
      </c>
      <c r="G459">
        <v>0.136295</v>
      </c>
      <c r="H459">
        <v>0</v>
      </c>
      <c r="I459" t="s">
        <v>10</v>
      </c>
      <c r="J459" t="b">
        <v>0</v>
      </c>
      <c r="K459" t="s">
        <v>11</v>
      </c>
      <c r="L459">
        <f t="shared" si="73"/>
        <v>-3.6048186188632623</v>
      </c>
      <c r="M459">
        <f t="shared" si="76"/>
        <v>-2.4294558445270757</v>
      </c>
      <c r="N459">
        <f t="shared" si="76"/>
        <v>-4.8465460056379959</v>
      </c>
      <c r="O459" t="str">
        <f t="shared" si="70"/>
        <v>hold</v>
      </c>
      <c r="P459">
        <f t="shared" si="77"/>
        <v>14</v>
      </c>
      <c r="Q459" t="str">
        <f>IF($O459="buy",$P459,"")</f>
        <v/>
      </c>
      <c r="R459">
        <f>IF($O459="hold",$P459,"")</f>
        <v>14</v>
      </c>
      <c r="S459" t="str">
        <f>IF($O459="sell",$P459,"")</f>
        <v/>
      </c>
      <c r="T459">
        <f t="shared" ca="1" si="69"/>
        <v>0.69759417723661199</v>
      </c>
      <c r="U459" t="str">
        <f ca="1">IF(T459&lt;VLOOKUP(P459,$Y$2:$AE$82,5),"buy",IF(T459&lt;VLOOKUP(P459,$Y$2:$AE$82,5)+VLOOKUP(P459,$Y$2:$AE$82,6),"hold","sell"))</f>
        <v>buy</v>
      </c>
      <c r="V459" s="2">
        <f t="shared" ca="1" si="74"/>
        <v>249.94626155376594</v>
      </c>
      <c r="W459" s="1">
        <f t="shared" ca="1" si="75"/>
        <v>0</v>
      </c>
    </row>
    <row r="460" spans="1:23" x14ac:dyDescent="0.25">
      <c r="A460">
        <v>458</v>
      </c>
      <c r="B460" s="8" t="s">
        <v>469</v>
      </c>
      <c r="C460" s="8" t="str">
        <f t="shared" si="71"/>
        <v>2021-04-14 12:40:00</v>
      </c>
      <c r="D460">
        <v>0.28883799999999998</v>
      </c>
      <c r="E460">
        <f t="shared" ca="1" si="72"/>
        <v>0.140571</v>
      </c>
      <c r="F460">
        <v>0.141986</v>
      </c>
      <c r="G460">
        <v>0.13589399999999999</v>
      </c>
      <c r="H460">
        <v>0</v>
      </c>
      <c r="I460" t="s">
        <v>10</v>
      </c>
      <c r="J460" t="b">
        <v>0</v>
      </c>
      <c r="K460" t="s">
        <v>11</v>
      </c>
      <c r="L460">
        <f t="shared" si="73"/>
        <v>-2.5246539553351384</v>
      </c>
      <c r="M460">
        <f t="shared" si="76"/>
        <v>1.0801646635281239</v>
      </c>
      <c r="N460">
        <f t="shared" si="76"/>
        <v>3.5096205080551997</v>
      </c>
      <c r="O460" t="str">
        <f t="shared" si="70"/>
        <v>hold</v>
      </c>
      <c r="P460">
        <f t="shared" si="77"/>
        <v>14</v>
      </c>
      <c r="Q460" t="str">
        <f>IF($O460="buy",$P460,"")</f>
        <v/>
      </c>
      <c r="R460">
        <f>IF($O460="hold",$P460,"")</f>
        <v>14</v>
      </c>
      <c r="S460" t="str">
        <f>IF($O460="sell",$P460,"")</f>
        <v/>
      </c>
      <c r="T460">
        <f t="shared" ca="1" si="69"/>
        <v>0.68093684689446077</v>
      </c>
      <c r="U460" t="str">
        <f ca="1">IF(T460&lt;VLOOKUP(P460,$Y$2:$AE$82,5),"buy",IF(T460&lt;VLOOKUP(P460,$Y$2:$AE$82,5)+VLOOKUP(P460,$Y$2:$AE$82,6),"hold","sell"))</f>
        <v>buy</v>
      </c>
      <c r="V460" s="2">
        <f t="shared" ca="1" si="74"/>
        <v>249.94626155376594</v>
      </c>
      <c r="W460" s="1">
        <f t="shared" ca="1" si="75"/>
        <v>0</v>
      </c>
    </row>
    <row r="461" spans="1:23" x14ac:dyDescent="0.25">
      <c r="A461">
        <v>459</v>
      </c>
      <c r="B461" s="8" t="s">
        <v>470</v>
      </c>
      <c r="C461" s="8" t="str">
        <f t="shared" si="71"/>
        <v>2021-04-14 12:45:00</v>
      </c>
      <c r="D461">
        <v>0.28828100000000001</v>
      </c>
      <c r="E461">
        <f t="shared" ca="1" si="72"/>
        <v>0.13915</v>
      </c>
      <c r="F461">
        <v>0.14197399999999999</v>
      </c>
      <c r="G461">
        <v>0.13524800000000001</v>
      </c>
      <c r="H461">
        <v>0</v>
      </c>
      <c r="I461" t="s">
        <v>10</v>
      </c>
      <c r="J461" t="b">
        <v>0</v>
      </c>
      <c r="K461" t="s">
        <v>11</v>
      </c>
      <c r="L461">
        <f t="shared" si="73"/>
        <v>-0.55645706844846388</v>
      </c>
      <c r="M461">
        <f t="shared" si="76"/>
        <v>1.9681968868866746</v>
      </c>
      <c r="N461">
        <f t="shared" si="76"/>
        <v>0.8880322233585507</v>
      </c>
      <c r="O461" t="str">
        <f t="shared" si="70"/>
        <v>buy</v>
      </c>
      <c r="P461">
        <f t="shared" si="77"/>
        <v>14</v>
      </c>
      <c r="Q461">
        <f>IF($O461="buy",$P461,"")</f>
        <v>14</v>
      </c>
      <c r="R461" t="str">
        <f>IF($O461="hold",$P461,"")</f>
        <v/>
      </c>
      <c r="S461" t="str">
        <f>IF($O461="sell",$P461,"")</f>
        <v/>
      </c>
      <c r="T461">
        <f t="shared" ca="1" si="69"/>
        <v>0.71769598616699792</v>
      </c>
      <c r="U461" t="str">
        <f ca="1">IF(T461&lt;VLOOKUP(P461,$Y$2:$AE$82,5),"buy",IF(T461&lt;VLOOKUP(P461,$Y$2:$AE$82,5)+VLOOKUP(P461,$Y$2:$AE$82,6),"hold","sell"))</f>
        <v>buy</v>
      </c>
      <c r="V461" s="2">
        <f t="shared" ca="1" si="74"/>
        <v>249.94626155376594</v>
      </c>
      <c r="W461" s="1">
        <f t="shared" ca="1" si="75"/>
        <v>0</v>
      </c>
    </row>
    <row r="462" spans="1:23" x14ac:dyDescent="0.25">
      <c r="A462">
        <v>460</v>
      </c>
      <c r="B462" s="8" t="s">
        <v>471</v>
      </c>
      <c r="C462" s="8" t="str">
        <f t="shared" si="71"/>
        <v>2021-04-14 12:50:00</v>
      </c>
      <c r="D462">
        <v>0.29183700000000001</v>
      </c>
      <c r="E462">
        <f t="shared" ca="1" si="72"/>
        <v>0.13794600000000001</v>
      </c>
      <c r="F462">
        <v>0.13988400000000001</v>
      </c>
      <c r="G462">
        <v>0.128553</v>
      </c>
      <c r="H462">
        <v>0</v>
      </c>
      <c r="I462" t="s">
        <v>10</v>
      </c>
      <c r="J462" t="b">
        <v>0</v>
      </c>
      <c r="K462" t="s">
        <v>11</v>
      </c>
      <c r="L462">
        <f t="shared" si="73"/>
        <v>3.5092466032538523</v>
      </c>
      <c r="M462">
        <f t="shared" si="76"/>
        <v>4.0657036717023161</v>
      </c>
      <c r="N462">
        <f t="shared" si="76"/>
        <v>2.0975067848156415</v>
      </c>
      <c r="O462" t="str">
        <f t="shared" si="70"/>
        <v>sell</v>
      </c>
      <c r="P462">
        <f t="shared" si="77"/>
        <v>14</v>
      </c>
      <c r="Q462" t="str">
        <f>IF($O462="buy",$P462,"")</f>
        <v/>
      </c>
      <c r="R462" t="str">
        <f>IF($O462="hold",$P462,"")</f>
        <v/>
      </c>
      <c r="S462">
        <f>IF($O462="sell",$P462,"")</f>
        <v>14</v>
      </c>
      <c r="T462">
        <f t="shared" ca="1" si="69"/>
        <v>0.309606704106965</v>
      </c>
      <c r="U462" t="str">
        <f ca="1">IF(T462&lt;VLOOKUP(P462,$Y$2:$AE$82,5),"buy",IF(T462&lt;VLOOKUP(P462,$Y$2:$AE$82,5)+VLOOKUP(P462,$Y$2:$AE$82,6),"hold","sell"))</f>
        <v>buy</v>
      </c>
      <c r="V462" s="2">
        <f t="shared" ca="1" si="74"/>
        <v>249.94626155376594</v>
      </c>
      <c r="W462" s="1">
        <f t="shared" ca="1" si="75"/>
        <v>0</v>
      </c>
    </row>
    <row r="463" spans="1:23" x14ac:dyDescent="0.25">
      <c r="A463">
        <v>461</v>
      </c>
      <c r="B463" s="8" t="s">
        <v>472</v>
      </c>
      <c r="C463" s="8" t="str">
        <f t="shared" si="71"/>
        <v>2021-04-14 12:55:00</v>
      </c>
      <c r="D463">
        <v>0.288603</v>
      </c>
      <c r="E463">
        <f t="shared" ca="1" si="72"/>
        <v>0.13372100000000001</v>
      </c>
      <c r="F463">
        <v>0.13730400000000001</v>
      </c>
      <c r="G463">
        <v>0.13048299999999999</v>
      </c>
      <c r="H463">
        <v>0</v>
      </c>
      <c r="I463" t="s">
        <v>10</v>
      </c>
      <c r="J463" t="b">
        <v>0</v>
      </c>
      <c r="K463" t="s">
        <v>11</v>
      </c>
      <c r="L463">
        <f t="shared" si="73"/>
        <v>-3.2272429562953997</v>
      </c>
      <c r="M463">
        <f t="shared" si="76"/>
        <v>-6.736489559549252</v>
      </c>
      <c r="N463">
        <f t="shared" si="76"/>
        <v>-10.802193231251568</v>
      </c>
      <c r="O463" t="str">
        <f t="shared" si="70"/>
        <v>buy</v>
      </c>
      <c r="P463">
        <f t="shared" si="77"/>
        <v>14</v>
      </c>
      <c r="Q463">
        <f>IF($O463="buy",$P463,"")</f>
        <v>14</v>
      </c>
      <c r="R463" t="str">
        <f>IF($O463="hold",$P463,"")</f>
        <v/>
      </c>
      <c r="S463" t="str">
        <f>IF($O463="sell",$P463,"")</f>
        <v/>
      </c>
      <c r="T463">
        <f t="shared" ca="1" si="69"/>
        <v>0.65442963017652978</v>
      </c>
      <c r="U463" t="str">
        <f ca="1">IF(T463&lt;VLOOKUP(P463,$Y$2:$AE$82,5),"buy",IF(T463&lt;VLOOKUP(P463,$Y$2:$AE$82,5)+VLOOKUP(P463,$Y$2:$AE$82,6),"hold","sell"))</f>
        <v>buy</v>
      </c>
      <c r="V463" s="2">
        <f t="shared" ca="1" si="74"/>
        <v>249.94626155376594</v>
      </c>
      <c r="W463" s="1">
        <f t="shared" ca="1" si="75"/>
        <v>0</v>
      </c>
    </row>
    <row r="464" spans="1:23" x14ac:dyDescent="0.25">
      <c r="A464">
        <v>462</v>
      </c>
      <c r="B464" s="8" t="s">
        <v>473</v>
      </c>
      <c r="C464" s="8" t="str">
        <f t="shared" si="71"/>
        <v>2021-04-14 13:00:00</v>
      </c>
      <c r="D464">
        <v>0.29332399999999997</v>
      </c>
      <c r="E464">
        <f t="shared" ca="1" si="72"/>
        <v>0.13241</v>
      </c>
      <c r="F464">
        <v>0.13755000000000001</v>
      </c>
      <c r="G464">
        <v>0.128745</v>
      </c>
      <c r="H464">
        <v>0</v>
      </c>
      <c r="I464" t="s">
        <v>10</v>
      </c>
      <c r="J464" t="b">
        <v>0</v>
      </c>
      <c r="K464" t="s">
        <v>11</v>
      </c>
      <c r="L464">
        <f t="shared" si="73"/>
        <v>4.6353111278526944</v>
      </c>
      <c r="M464">
        <f t="shared" si="76"/>
        <v>7.8625540841480941</v>
      </c>
      <c r="N464">
        <f t="shared" si="76"/>
        <v>14.599043643697346</v>
      </c>
      <c r="O464" t="str">
        <f t="shared" si="70"/>
        <v>sell</v>
      </c>
      <c r="P464">
        <f t="shared" si="77"/>
        <v>14</v>
      </c>
      <c r="Q464" t="str">
        <f>IF($O464="buy",$P464,"")</f>
        <v/>
      </c>
      <c r="R464" t="str">
        <f>IF($O464="hold",$P464,"")</f>
        <v/>
      </c>
      <c r="S464">
        <f>IF($O464="sell",$P464,"")</f>
        <v>14</v>
      </c>
      <c r="T464">
        <f t="shared" ca="1" si="69"/>
        <v>0.9318570762438424</v>
      </c>
      <c r="U464" t="str">
        <f ca="1">IF(T464&lt;VLOOKUP(P464,$Y$2:$AE$82,5),"buy",IF(T464&lt;VLOOKUP(P464,$Y$2:$AE$82,5)+VLOOKUP(P464,$Y$2:$AE$82,6),"hold","sell"))</f>
        <v>buy</v>
      </c>
      <c r="V464" s="2">
        <f t="shared" ca="1" si="74"/>
        <v>249.94626155376594</v>
      </c>
      <c r="W464" s="1">
        <f t="shared" ca="1" si="75"/>
        <v>0</v>
      </c>
    </row>
    <row r="465" spans="1:23" x14ac:dyDescent="0.25">
      <c r="A465">
        <v>463</v>
      </c>
      <c r="B465" s="8" t="s">
        <v>474</v>
      </c>
      <c r="C465" s="8" t="str">
        <f t="shared" si="71"/>
        <v>2021-04-14 13:05:00</v>
      </c>
      <c r="D465">
        <v>0.29019200000000001</v>
      </c>
      <c r="E465">
        <f t="shared" ca="1" si="72"/>
        <v>0.13506199999999999</v>
      </c>
      <c r="F465">
        <v>0.140482</v>
      </c>
      <c r="G465">
        <v>0.13261200000000001</v>
      </c>
      <c r="H465">
        <v>0</v>
      </c>
      <c r="I465" t="s">
        <v>10</v>
      </c>
      <c r="J465" t="b">
        <v>0</v>
      </c>
      <c r="K465" t="s">
        <v>11</v>
      </c>
      <c r="L465">
        <f t="shared" si="73"/>
        <v>-3.1083420595671347</v>
      </c>
      <c r="M465">
        <f t="shared" si="76"/>
        <v>-7.7436531874198291</v>
      </c>
      <c r="N465">
        <f t="shared" si="76"/>
        <v>-15.606207271567923</v>
      </c>
      <c r="O465" t="str">
        <f t="shared" si="70"/>
        <v>buy</v>
      </c>
      <c r="P465">
        <f t="shared" si="77"/>
        <v>14</v>
      </c>
      <c r="Q465">
        <f>IF($O465="buy",$P465,"")</f>
        <v>14</v>
      </c>
      <c r="R465" t="str">
        <f>IF($O465="hold",$P465,"")</f>
        <v/>
      </c>
      <c r="S465" t="str">
        <f>IF($O465="sell",$P465,"")</f>
        <v/>
      </c>
      <c r="T465">
        <f t="shared" ca="1" si="69"/>
        <v>0.25802843319257029</v>
      </c>
      <c r="U465" t="str">
        <f ca="1">IF(T465&lt;VLOOKUP(P465,$Y$2:$AE$82,5),"buy",IF(T465&lt;VLOOKUP(P465,$Y$2:$AE$82,5)+VLOOKUP(P465,$Y$2:$AE$82,6),"hold","sell"))</f>
        <v>buy</v>
      </c>
      <c r="V465" s="2">
        <f t="shared" ca="1" si="74"/>
        <v>249.94626155376594</v>
      </c>
      <c r="W465" s="1">
        <f t="shared" ca="1" si="75"/>
        <v>0</v>
      </c>
    </row>
    <row r="466" spans="1:23" x14ac:dyDescent="0.25">
      <c r="A466">
        <v>464</v>
      </c>
      <c r="B466" s="8" t="s">
        <v>475</v>
      </c>
      <c r="C466" s="8" t="str">
        <f t="shared" si="71"/>
        <v>2021-04-14 13:10:00</v>
      </c>
      <c r="D466">
        <v>0.29074899999999998</v>
      </c>
      <c r="E466">
        <f t="shared" ca="1" si="72"/>
        <v>0.13777500000000001</v>
      </c>
      <c r="F466">
        <v>0.139761</v>
      </c>
      <c r="G466">
        <v>0.13192999999999999</v>
      </c>
      <c r="H466">
        <v>0</v>
      </c>
      <c r="I466" t="s">
        <v>10</v>
      </c>
      <c r="J466" t="b">
        <v>0</v>
      </c>
      <c r="K466" t="s">
        <v>11</v>
      </c>
      <c r="L466">
        <f t="shared" si="73"/>
        <v>0.5517336264248256</v>
      </c>
      <c r="M466">
        <f t="shared" si="76"/>
        <v>3.6600756859919601</v>
      </c>
      <c r="N466">
        <f t="shared" si="76"/>
        <v>11.40372887341179</v>
      </c>
      <c r="O466" t="str">
        <f t="shared" si="70"/>
        <v>sell</v>
      </c>
      <c r="P466">
        <f t="shared" si="77"/>
        <v>14</v>
      </c>
      <c r="Q466" t="str">
        <f>IF($O466="buy",$P466,"")</f>
        <v/>
      </c>
      <c r="R466" t="str">
        <f>IF($O466="hold",$P466,"")</f>
        <v/>
      </c>
      <c r="S466">
        <f>IF($O466="sell",$P466,"")</f>
        <v>14</v>
      </c>
      <c r="T466">
        <f t="shared" ca="1" si="69"/>
        <v>0.72518669355676613</v>
      </c>
      <c r="U466" t="str">
        <f ca="1">IF(T466&lt;VLOOKUP(P466,$Y$2:$AE$82,5),"buy",IF(T466&lt;VLOOKUP(P466,$Y$2:$AE$82,5)+VLOOKUP(P466,$Y$2:$AE$82,6),"hold","sell"))</f>
        <v>buy</v>
      </c>
      <c r="V466" s="2">
        <f t="shared" ca="1" si="74"/>
        <v>249.94626155376594</v>
      </c>
      <c r="W466" s="1">
        <f t="shared" ca="1" si="75"/>
        <v>0</v>
      </c>
    </row>
    <row r="467" spans="1:23" x14ac:dyDescent="0.25">
      <c r="A467">
        <v>465</v>
      </c>
      <c r="B467" s="8" t="s">
        <v>476</v>
      </c>
      <c r="C467" s="8" t="str">
        <f t="shared" si="71"/>
        <v>2021-04-14 13:15:00</v>
      </c>
      <c r="D467">
        <v>0.28570899999999999</v>
      </c>
      <c r="E467">
        <f t="shared" ca="1" si="72"/>
        <v>0.134242</v>
      </c>
      <c r="F467">
        <v>0.13941500000000001</v>
      </c>
      <c r="G467">
        <v>0.132408</v>
      </c>
      <c r="H467">
        <v>0</v>
      </c>
      <c r="I467" t="s">
        <v>10</v>
      </c>
      <c r="J467" t="b">
        <v>0</v>
      </c>
      <c r="K467" t="s">
        <v>11</v>
      </c>
      <c r="L467">
        <f t="shared" si="73"/>
        <v>-5.080413981744381</v>
      </c>
      <c r="M467">
        <f t="shared" si="76"/>
        <v>-5.6321476081692063</v>
      </c>
      <c r="N467">
        <f t="shared" si="76"/>
        <v>-9.2922232941611664</v>
      </c>
      <c r="O467" t="str">
        <f t="shared" si="70"/>
        <v>hold</v>
      </c>
      <c r="P467">
        <f t="shared" si="77"/>
        <v>14</v>
      </c>
      <c r="Q467" t="str">
        <f>IF($O467="buy",$P467,"")</f>
        <v/>
      </c>
      <c r="R467">
        <f>IF($O467="hold",$P467,"")</f>
        <v>14</v>
      </c>
      <c r="S467" t="str">
        <f>IF($O467="sell",$P467,"")</f>
        <v/>
      </c>
      <c r="T467">
        <f t="shared" ca="1" si="69"/>
        <v>0.205672316375064</v>
      </c>
      <c r="U467" t="str">
        <f ca="1">IF(T467&lt;VLOOKUP(P467,$Y$2:$AE$82,5),"buy",IF(T467&lt;VLOOKUP(P467,$Y$2:$AE$82,5)+VLOOKUP(P467,$Y$2:$AE$82,6),"hold","sell"))</f>
        <v>buy</v>
      </c>
      <c r="V467" s="2">
        <f t="shared" ca="1" si="74"/>
        <v>249.94626155376594</v>
      </c>
      <c r="W467" s="1">
        <f t="shared" ca="1" si="75"/>
        <v>0</v>
      </c>
    </row>
    <row r="468" spans="1:23" x14ac:dyDescent="0.25">
      <c r="A468">
        <v>466</v>
      </c>
      <c r="B468" s="8" t="s">
        <v>477</v>
      </c>
      <c r="C468" s="8" t="str">
        <f t="shared" si="71"/>
        <v>2021-04-14 13:20:00</v>
      </c>
      <c r="D468">
        <v>0.28356900000000002</v>
      </c>
      <c r="E468">
        <f t="shared" ca="1" si="72"/>
        <v>0.13639799999999999</v>
      </c>
      <c r="F468">
        <v>0.138428</v>
      </c>
      <c r="G468">
        <v>0.13170200000000001</v>
      </c>
      <c r="H468">
        <v>0</v>
      </c>
      <c r="I468" t="s">
        <v>10</v>
      </c>
      <c r="J468" t="b">
        <v>0</v>
      </c>
      <c r="K468" t="s">
        <v>11</v>
      </c>
      <c r="L468">
        <f t="shared" si="73"/>
        <v>-2.1734392707735526</v>
      </c>
      <c r="M468">
        <f t="shared" si="76"/>
        <v>2.9069747109708284</v>
      </c>
      <c r="N468">
        <f t="shared" si="76"/>
        <v>8.5391223191400343</v>
      </c>
      <c r="O468" t="str">
        <f t="shared" si="70"/>
        <v>hold</v>
      </c>
      <c r="P468">
        <f t="shared" si="77"/>
        <v>14</v>
      </c>
      <c r="Q468" t="str">
        <f>IF($O468="buy",$P468,"")</f>
        <v/>
      </c>
      <c r="R468">
        <f>IF($O468="hold",$P468,"")</f>
        <v>14</v>
      </c>
      <c r="S468" t="str">
        <f>IF($O468="sell",$P468,"")</f>
        <v/>
      </c>
      <c r="T468">
        <f t="shared" ca="1" si="69"/>
        <v>0.16788424357643394</v>
      </c>
      <c r="U468" t="str">
        <f ca="1">IF(T468&lt;VLOOKUP(P468,$Y$2:$AE$82,5),"buy",IF(T468&lt;VLOOKUP(P468,$Y$2:$AE$82,5)+VLOOKUP(P468,$Y$2:$AE$82,6),"hold","sell"))</f>
        <v>buy</v>
      </c>
      <c r="V468" s="2">
        <f t="shared" ca="1" si="74"/>
        <v>249.94626155376594</v>
      </c>
      <c r="W468" s="1">
        <f t="shared" ca="1" si="75"/>
        <v>0</v>
      </c>
    </row>
    <row r="469" spans="1:23" x14ac:dyDescent="0.25">
      <c r="A469">
        <v>467</v>
      </c>
      <c r="B469" s="8" t="s">
        <v>478</v>
      </c>
      <c r="C469" s="8" t="str">
        <f t="shared" si="71"/>
        <v>2021-04-14 13:25:00</v>
      </c>
      <c r="D469">
        <v>0.28122900000000001</v>
      </c>
      <c r="E469">
        <f t="shared" ca="1" si="72"/>
        <v>0.135047</v>
      </c>
      <c r="F469">
        <v>0.13750599999999999</v>
      </c>
      <c r="G469">
        <v>0.12890599999999999</v>
      </c>
      <c r="H469">
        <v>0</v>
      </c>
      <c r="I469" t="s">
        <v>10</v>
      </c>
      <c r="J469" t="b">
        <v>0</v>
      </c>
      <c r="K469" t="s">
        <v>11</v>
      </c>
      <c r="L469">
        <f t="shared" si="73"/>
        <v>-2.3963389238501591</v>
      </c>
      <c r="M469">
        <f t="shared" si="76"/>
        <v>-0.22289965307660653</v>
      </c>
      <c r="N469">
        <f t="shared" si="76"/>
        <v>-3.1298743640474349</v>
      </c>
      <c r="O469" t="str">
        <f t="shared" si="70"/>
        <v>hold</v>
      </c>
      <c r="P469">
        <f t="shared" si="77"/>
        <v>14</v>
      </c>
      <c r="Q469" t="str">
        <f>IF($O469="buy",$P469,"")</f>
        <v/>
      </c>
      <c r="R469">
        <f>IF($O469="hold",$P469,"")</f>
        <v>14</v>
      </c>
      <c r="S469" t="str">
        <f>IF($O469="sell",$P469,"")</f>
        <v/>
      </c>
      <c r="T469">
        <f t="shared" ca="1" si="69"/>
        <v>0.53853708403652267</v>
      </c>
      <c r="U469" t="str">
        <f ca="1">IF(T469&lt;VLOOKUP(P469,$Y$2:$AE$82,5),"buy",IF(T469&lt;VLOOKUP(P469,$Y$2:$AE$82,5)+VLOOKUP(P469,$Y$2:$AE$82,6),"hold","sell"))</f>
        <v>buy</v>
      </c>
      <c r="V469" s="2">
        <f t="shared" ca="1" si="74"/>
        <v>249.94626155376594</v>
      </c>
      <c r="W469" s="1">
        <f t="shared" ca="1" si="75"/>
        <v>0</v>
      </c>
    </row>
    <row r="470" spans="1:23" x14ac:dyDescent="0.25">
      <c r="A470">
        <v>468</v>
      </c>
      <c r="B470" s="8" t="s">
        <v>479</v>
      </c>
      <c r="C470" s="8" t="str">
        <f t="shared" si="71"/>
        <v>2021-04-14 13:30:00</v>
      </c>
      <c r="D470">
        <v>0.27998800000000001</v>
      </c>
      <c r="E470">
        <f t="shared" ca="1" si="72"/>
        <v>0.13061900000000001</v>
      </c>
      <c r="F470">
        <v>0.13808899999999999</v>
      </c>
      <c r="G470">
        <v>0.12307899999999999</v>
      </c>
      <c r="H470">
        <v>0</v>
      </c>
      <c r="I470" t="s">
        <v>10</v>
      </c>
      <c r="J470" t="b">
        <v>0</v>
      </c>
      <c r="K470" t="s">
        <v>11</v>
      </c>
      <c r="L470">
        <f t="shared" si="73"/>
        <v>-1.2765118516967149</v>
      </c>
      <c r="M470">
        <f t="shared" si="76"/>
        <v>1.1198270721534442</v>
      </c>
      <c r="N470">
        <f t="shared" si="76"/>
        <v>1.3427267252300508</v>
      </c>
      <c r="O470" t="str">
        <f t="shared" si="70"/>
        <v>buy</v>
      </c>
      <c r="P470">
        <f t="shared" si="77"/>
        <v>14</v>
      </c>
      <c r="Q470">
        <f>IF($O470="buy",$P470,"")</f>
        <v>14</v>
      </c>
      <c r="R470" t="str">
        <f>IF($O470="hold",$P470,"")</f>
        <v/>
      </c>
      <c r="S470" t="str">
        <f>IF($O470="sell",$P470,"")</f>
        <v/>
      </c>
      <c r="T470">
        <f t="shared" ref="T470:T533" ca="1" si="78">RAND()</f>
        <v>0.41803708511518867</v>
      </c>
      <c r="U470" t="str">
        <f ca="1">IF(T470&lt;VLOOKUP(P470,$Y$2:$AE$82,5),"buy",IF(T470&lt;VLOOKUP(P470,$Y$2:$AE$82,5)+VLOOKUP(P470,$Y$2:$AE$82,6),"hold","sell"))</f>
        <v>buy</v>
      </c>
      <c r="V470" s="2">
        <f t="shared" ca="1" si="74"/>
        <v>249.94626155376594</v>
      </c>
      <c r="W470" s="1">
        <f t="shared" ca="1" si="75"/>
        <v>0</v>
      </c>
    </row>
    <row r="471" spans="1:23" x14ac:dyDescent="0.25">
      <c r="A471">
        <v>469</v>
      </c>
      <c r="B471" s="8" t="s">
        <v>480</v>
      </c>
      <c r="C471" s="8" t="str">
        <f t="shared" si="71"/>
        <v>2021-04-14 13:35:00</v>
      </c>
      <c r="D471">
        <v>0.28073999999999999</v>
      </c>
      <c r="E471">
        <f t="shared" ca="1" si="72"/>
        <v>0.135486</v>
      </c>
      <c r="F471">
        <v>0.13816500000000001</v>
      </c>
      <c r="G471">
        <v>0.133186</v>
      </c>
      <c r="H471">
        <v>0</v>
      </c>
      <c r="I471" t="s">
        <v>10</v>
      </c>
      <c r="J471" t="b">
        <v>0</v>
      </c>
      <c r="K471" t="s">
        <v>11</v>
      </c>
      <c r="L471">
        <f t="shared" si="73"/>
        <v>0.77144689107962849</v>
      </c>
      <c r="M471">
        <f t="shared" si="76"/>
        <v>2.0479587427763435</v>
      </c>
      <c r="N471">
        <f t="shared" si="76"/>
        <v>0.92813167062289925</v>
      </c>
      <c r="O471" t="str">
        <f t="shared" ref="O471:O534" si="79">IF(D471=MIN(D470:D472),"buy",IF(D471=MAX(D470:D472),"sell","hold"))</f>
        <v>hold</v>
      </c>
      <c r="P471">
        <f t="shared" si="77"/>
        <v>14</v>
      </c>
      <c r="Q471" t="str">
        <f>IF($O471="buy",$P471,"")</f>
        <v/>
      </c>
      <c r="R471">
        <f>IF($O471="hold",$P471,"")</f>
        <v>14</v>
      </c>
      <c r="S471" t="str">
        <f>IF($O471="sell",$P471,"")</f>
        <v/>
      </c>
      <c r="T471">
        <f t="shared" ca="1" si="78"/>
        <v>0.33476967715026618</v>
      </c>
      <c r="U471" t="str">
        <f ca="1">IF(T471&lt;VLOOKUP(P471,$Y$2:$AE$82,5),"buy",IF(T471&lt;VLOOKUP(P471,$Y$2:$AE$82,5)+VLOOKUP(P471,$Y$2:$AE$82,6),"hold","sell"))</f>
        <v>buy</v>
      </c>
      <c r="V471" s="2">
        <f t="shared" ca="1" si="74"/>
        <v>249.94626155376594</v>
      </c>
      <c r="W471" s="1">
        <f t="shared" ca="1" si="75"/>
        <v>0</v>
      </c>
    </row>
    <row r="472" spans="1:23" x14ac:dyDescent="0.25">
      <c r="A472">
        <v>470</v>
      </c>
      <c r="B472" s="8" t="s">
        <v>481</v>
      </c>
      <c r="C472" s="8" t="str">
        <f t="shared" si="71"/>
        <v>2021-04-14 13:40:00</v>
      </c>
      <c r="D472">
        <v>0.28290700000000002</v>
      </c>
      <c r="E472">
        <f t="shared" ca="1" si="72"/>
        <v>0.13761699999999999</v>
      </c>
      <c r="F472">
        <v>0.13803699999999999</v>
      </c>
      <c r="G472">
        <v>0.133191</v>
      </c>
      <c r="H472">
        <v>0</v>
      </c>
      <c r="I472" t="s">
        <v>10</v>
      </c>
      <c r="J472" t="b">
        <v>0</v>
      </c>
      <c r="K472" t="s">
        <v>11</v>
      </c>
      <c r="L472">
        <f t="shared" si="73"/>
        <v>2.2060111601107968</v>
      </c>
      <c r="M472">
        <f t="shared" si="76"/>
        <v>1.4345642690311684</v>
      </c>
      <c r="N472">
        <f t="shared" si="76"/>
        <v>-0.61339447374517508</v>
      </c>
      <c r="O472" t="str">
        <f t="shared" si="79"/>
        <v>hold</v>
      </c>
      <c r="P472">
        <f t="shared" si="77"/>
        <v>14</v>
      </c>
      <c r="Q472" t="str">
        <f>IF($O472="buy",$P472,"")</f>
        <v/>
      </c>
      <c r="R472">
        <f>IF($O472="hold",$P472,"")</f>
        <v>14</v>
      </c>
      <c r="S472" t="str">
        <f>IF($O472="sell",$P472,"")</f>
        <v/>
      </c>
      <c r="T472">
        <f t="shared" ca="1" si="78"/>
        <v>0.20573038904684415</v>
      </c>
      <c r="U472" t="str">
        <f ca="1">IF(T472&lt;VLOOKUP(P472,$Y$2:$AE$82,5),"buy",IF(T472&lt;VLOOKUP(P472,$Y$2:$AE$82,5)+VLOOKUP(P472,$Y$2:$AE$82,6),"hold","sell"))</f>
        <v>buy</v>
      </c>
      <c r="V472" s="2">
        <f t="shared" ca="1" si="74"/>
        <v>249.94626155376594</v>
      </c>
      <c r="W472" s="1">
        <f t="shared" ca="1" si="75"/>
        <v>0</v>
      </c>
    </row>
    <row r="473" spans="1:23" x14ac:dyDescent="0.25">
      <c r="A473">
        <v>471</v>
      </c>
      <c r="B473" s="8" t="s">
        <v>482</v>
      </c>
      <c r="C473" s="8" t="str">
        <f t="shared" si="71"/>
        <v>2021-04-14 13:45:00</v>
      </c>
      <c r="D473">
        <v>0.28429599999999999</v>
      </c>
      <c r="E473">
        <f t="shared" ca="1" si="72"/>
        <v>0.1363</v>
      </c>
      <c r="F473">
        <v>0.137956</v>
      </c>
      <c r="G473">
        <v>0.13309299999999999</v>
      </c>
      <c r="H473">
        <v>0</v>
      </c>
      <c r="I473" t="s">
        <v>10</v>
      </c>
      <c r="J473" t="b">
        <v>0</v>
      </c>
      <c r="K473" t="s">
        <v>11</v>
      </c>
      <c r="L473">
        <f t="shared" si="73"/>
        <v>1.4070968299678899</v>
      </c>
      <c r="M473">
        <f t="shared" si="76"/>
        <v>-0.79891433014290691</v>
      </c>
      <c r="N473">
        <f t="shared" si="76"/>
        <v>-2.2334785991740755</v>
      </c>
      <c r="O473" t="str">
        <f t="shared" si="79"/>
        <v>sell</v>
      </c>
      <c r="P473">
        <f t="shared" si="77"/>
        <v>14</v>
      </c>
      <c r="Q473" t="str">
        <f>IF($O473="buy",$P473,"")</f>
        <v/>
      </c>
      <c r="R473" t="str">
        <f>IF($O473="hold",$P473,"")</f>
        <v/>
      </c>
      <c r="S473">
        <f>IF($O473="sell",$P473,"")</f>
        <v>14</v>
      </c>
      <c r="T473">
        <f t="shared" ca="1" si="78"/>
        <v>0.68129364438555207</v>
      </c>
      <c r="U473" t="str">
        <f ca="1">IF(T473&lt;VLOOKUP(P473,$Y$2:$AE$82,5),"buy",IF(T473&lt;VLOOKUP(P473,$Y$2:$AE$82,5)+VLOOKUP(P473,$Y$2:$AE$82,6),"hold","sell"))</f>
        <v>buy</v>
      </c>
      <c r="V473" s="2">
        <f t="shared" ca="1" si="74"/>
        <v>249.94626155376594</v>
      </c>
      <c r="W473" s="1">
        <f t="shared" ca="1" si="75"/>
        <v>0</v>
      </c>
    </row>
    <row r="474" spans="1:23" x14ac:dyDescent="0.25">
      <c r="A474">
        <v>472</v>
      </c>
      <c r="B474" s="8" t="s">
        <v>483</v>
      </c>
      <c r="C474" s="8" t="str">
        <f t="shared" si="71"/>
        <v>2021-04-14 13:50:00</v>
      </c>
      <c r="D474">
        <v>0.28242899999999999</v>
      </c>
      <c r="E474">
        <f t="shared" ca="1" si="72"/>
        <v>0.135185</v>
      </c>
      <c r="F474">
        <v>0.13633500000000001</v>
      </c>
      <c r="G474">
        <v>0.12989899999999999</v>
      </c>
      <c r="H474">
        <v>0</v>
      </c>
      <c r="I474" t="s">
        <v>10</v>
      </c>
      <c r="J474" t="b">
        <v>0</v>
      </c>
      <c r="K474" t="s">
        <v>11</v>
      </c>
      <c r="L474">
        <f t="shared" si="73"/>
        <v>-1.9038271543433631</v>
      </c>
      <c r="M474">
        <f t="shared" si="76"/>
        <v>-3.3109239843112528</v>
      </c>
      <c r="N474">
        <f t="shared" si="76"/>
        <v>-2.5120096541683461</v>
      </c>
      <c r="O474" t="str">
        <f t="shared" si="79"/>
        <v>hold</v>
      </c>
      <c r="P474">
        <f t="shared" si="77"/>
        <v>14</v>
      </c>
      <c r="Q474" t="str">
        <f>IF($O474="buy",$P474,"")</f>
        <v/>
      </c>
      <c r="R474">
        <f>IF($O474="hold",$P474,"")</f>
        <v>14</v>
      </c>
      <c r="S474" t="str">
        <f>IF($O474="sell",$P474,"")</f>
        <v/>
      </c>
      <c r="T474">
        <f t="shared" ca="1" si="78"/>
        <v>0.67707430934262292</v>
      </c>
      <c r="U474" t="str">
        <f ca="1">IF(T474&lt;VLOOKUP(P474,$Y$2:$AE$82,5),"buy",IF(T474&lt;VLOOKUP(P474,$Y$2:$AE$82,5)+VLOOKUP(P474,$Y$2:$AE$82,6),"hold","sell"))</f>
        <v>buy</v>
      </c>
      <c r="V474" s="2">
        <f t="shared" ca="1" si="74"/>
        <v>249.94626155376594</v>
      </c>
      <c r="W474" s="1">
        <f t="shared" ca="1" si="75"/>
        <v>0</v>
      </c>
    </row>
    <row r="475" spans="1:23" x14ac:dyDescent="0.25">
      <c r="A475">
        <v>473</v>
      </c>
      <c r="B475" s="8" t="s">
        <v>484</v>
      </c>
      <c r="C475" s="8" t="str">
        <f t="shared" si="71"/>
        <v>2021-04-14 13:55:00</v>
      </c>
      <c r="D475">
        <v>0.27848299999999998</v>
      </c>
      <c r="E475">
        <f t="shared" ca="1" si="72"/>
        <v>0.13238800000000001</v>
      </c>
      <c r="F475">
        <v>0.13759099999999999</v>
      </c>
      <c r="G475">
        <v>0.12871299999999999</v>
      </c>
      <c r="H475">
        <v>0</v>
      </c>
      <c r="I475" t="s">
        <v>10</v>
      </c>
      <c r="J475" t="b">
        <v>0</v>
      </c>
      <c r="K475" t="s">
        <v>11</v>
      </c>
      <c r="L475">
        <f t="shared" si="73"/>
        <v>-4.0808523358998618</v>
      </c>
      <c r="M475">
        <f t="shared" si="76"/>
        <v>-2.1770251815564987</v>
      </c>
      <c r="N475">
        <f t="shared" si="76"/>
        <v>1.1338988027547541</v>
      </c>
      <c r="O475" t="str">
        <f t="shared" si="79"/>
        <v>buy</v>
      </c>
      <c r="P475">
        <f t="shared" si="77"/>
        <v>14</v>
      </c>
      <c r="Q475">
        <f>IF($O475="buy",$P475,"")</f>
        <v>14</v>
      </c>
      <c r="R475" t="str">
        <f>IF($O475="hold",$P475,"")</f>
        <v/>
      </c>
      <c r="S475" t="str">
        <f>IF($O475="sell",$P475,"")</f>
        <v/>
      </c>
      <c r="T475">
        <f t="shared" ca="1" si="78"/>
        <v>0.2419557583485753</v>
      </c>
      <c r="U475" t="str">
        <f ca="1">IF(T475&lt;VLOOKUP(P475,$Y$2:$AE$82,5),"buy",IF(T475&lt;VLOOKUP(P475,$Y$2:$AE$82,5)+VLOOKUP(P475,$Y$2:$AE$82,6),"hold","sell"))</f>
        <v>buy</v>
      </c>
      <c r="V475" s="2">
        <f t="shared" ca="1" si="74"/>
        <v>249.94626155376594</v>
      </c>
      <c r="W475" s="1">
        <f t="shared" ca="1" si="75"/>
        <v>0</v>
      </c>
    </row>
    <row r="476" spans="1:23" x14ac:dyDescent="0.25">
      <c r="A476">
        <v>474</v>
      </c>
      <c r="B476" s="8" t="s">
        <v>485</v>
      </c>
      <c r="C476" s="8" t="str">
        <f t="shared" si="71"/>
        <v>2021-04-14 14:00:00</v>
      </c>
      <c r="D476">
        <v>0.27849400000000002</v>
      </c>
      <c r="E476">
        <f t="shared" ca="1" si="72"/>
        <v>0.13091700000000001</v>
      </c>
      <c r="F476">
        <v>0.13212699999999999</v>
      </c>
      <c r="G476">
        <v>0.12217600000000001</v>
      </c>
      <c r="H476">
        <v>0</v>
      </c>
      <c r="I476" t="s">
        <v>10</v>
      </c>
      <c r="J476" t="b">
        <v>0</v>
      </c>
      <c r="K476" t="s">
        <v>11</v>
      </c>
      <c r="L476">
        <f t="shared" si="73"/>
        <v>1.1375469476265644E-2</v>
      </c>
      <c r="M476">
        <f t="shared" si="76"/>
        <v>4.0922278053761278</v>
      </c>
      <c r="N476">
        <f t="shared" si="76"/>
        <v>6.2692529869326261</v>
      </c>
      <c r="O476" t="str">
        <f t="shared" si="79"/>
        <v>sell</v>
      </c>
      <c r="P476">
        <f t="shared" si="77"/>
        <v>14</v>
      </c>
      <c r="Q476" t="str">
        <f>IF($O476="buy",$P476,"")</f>
        <v/>
      </c>
      <c r="R476" t="str">
        <f>IF($O476="hold",$P476,"")</f>
        <v/>
      </c>
      <c r="S476">
        <f>IF($O476="sell",$P476,"")</f>
        <v>14</v>
      </c>
      <c r="T476">
        <f t="shared" ca="1" si="78"/>
        <v>7.2065081033815592E-2</v>
      </c>
      <c r="U476" t="str">
        <f ca="1">IF(T476&lt;VLOOKUP(P476,$Y$2:$AE$82,5),"buy",IF(T476&lt;VLOOKUP(P476,$Y$2:$AE$82,5)+VLOOKUP(P476,$Y$2:$AE$82,6),"hold","sell"))</f>
        <v>buy</v>
      </c>
      <c r="V476" s="2">
        <f t="shared" ca="1" si="74"/>
        <v>249.94626155376594</v>
      </c>
      <c r="W476" s="1">
        <f t="shared" ca="1" si="75"/>
        <v>0</v>
      </c>
    </row>
    <row r="477" spans="1:23" x14ac:dyDescent="0.25">
      <c r="A477">
        <v>475</v>
      </c>
      <c r="B477" s="8" t="s">
        <v>486</v>
      </c>
      <c r="C477" s="8" t="str">
        <f t="shared" si="71"/>
        <v>2021-04-14 14:05:00</v>
      </c>
      <c r="D477">
        <v>0.27818199999999998</v>
      </c>
      <c r="E477">
        <f t="shared" ca="1" si="72"/>
        <v>0.13078400000000001</v>
      </c>
      <c r="F477">
        <v>0.130936</v>
      </c>
      <c r="G477">
        <v>0.11985800000000001</v>
      </c>
      <c r="H477">
        <v>0</v>
      </c>
      <c r="I477" t="s">
        <v>10</v>
      </c>
      <c r="J477" t="b">
        <v>0</v>
      </c>
      <c r="K477" t="s">
        <v>11</v>
      </c>
      <c r="L477">
        <f t="shared" si="73"/>
        <v>-0.32301155388808356</v>
      </c>
      <c r="M477">
        <f t="shared" si="76"/>
        <v>-0.33438702336434922</v>
      </c>
      <c r="N477">
        <f t="shared" si="76"/>
        <v>-4.426614828740477</v>
      </c>
      <c r="O477" t="str">
        <f t="shared" si="79"/>
        <v>hold</v>
      </c>
      <c r="P477">
        <f t="shared" si="77"/>
        <v>14</v>
      </c>
      <c r="Q477" t="str">
        <f>IF($O477="buy",$P477,"")</f>
        <v/>
      </c>
      <c r="R477">
        <f>IF($O477="hold",$P477,"")</f>
        <v>14</v>
      </c>
      <c r="S477" t="str">
        <f>IF($O477="sell",$P477,"")</f>
        <v/>
      </c>
      <c r="T477">
        <f t="shared" ca="1" si="78"/>
        <v>0.7192037593050743</v>
      </c>
      <c r="U477" t="str">
        <f ca="1">IF(T477&lt;VLOOKUP(P477,$Y$2:$AE$82,5),"buy",IF(T477&lt;VLOOKUP(P477,$Y$2:$AE$82,5)+VLOOKUP(P477,$Y$2:$AE$82,6),"hold","sell"))</f>
        <v>buy</v>
      </c>
      <c r="V477" s="2">
        <f t="shared" ca="1" si="74"/>
        <v>249.94626155376594</v>
      </c>
      <c r="W477" s="1">
        <f t="shared" ca="1" si="75"/>
        <v>0</v>
      </c>
    </row>
    <row r="478" spans="1:23" x14ac:dyDescent="0.25">
      <c r="A478">
        <v>476</v>
      </c>
      <c r="B478" s="8" t="s">
        <v>487</v>
      </c>
      <c r="C478" s="8" t="str">
        <f t="shared" si="71"/>
        <v>2021-04-14 14:10:00</v>
      </c>
      <c r="D478">
        <v>0.27597500000000003</v>
      </c>
      <c r="E478">
        <f t="shared" ca="1" si="72"/>
        <v>0.12345</v>
      </c>
      <c r="F478">
        <v>0.127078</v>
      </c>
      <c r="G478">
        <v>0.118077</v>
      </c>
      <c r="H478">
        <v>0</v>
      </c>
      <c r="I478" t="s">
        <v>10</v>
      </c>
      <c r="J478" t="b">
        <v>0</v>
      </c>
      <c r="K478" t="s">
        <v>11</v>
      </c>
      <c r="L478">
        <f t="shared" si="73"/>
        <v>-2.3031651390888075</v>
      </c>
      <c r="M478">
        <f t="shared" si="76"/>
        <v>-1.9801535852007239</v>
      </c>
      <c r="N478">
        <f t="shared" si="76"/>
        <v>-1.6457665618363748</v>
      </c>
      <c r="O478" t="str">
        <f t="shared" si="79"/>
        <v>buy</v>
      </c>
      <c r="P478">
        <f t="shared" si="77"/>
        <v>14</v>
      </c>
      <c r="Q478">
        <f>IF($O478="buy",$P478,"")</f>
        <v>14</v>
      </c>
      <c r="R478" t="str">
        <f>IF($O478="hold",$P478,"")</f>
        <v/>
      </c>
      <c r="S478" t="str">
        <f>IF($O478="sell",$P478,"")</f>
        <v/>
      </c>
      <c r="T478">
        <f t="shared" ca="1" si="78"/>
        <v>0.50929619644238422</v>
      </c>
      <c r="U478" t="str">
        <f ca="1">IF(T478&lt;VLOOKUP(P478,$Y$2:$AE$82,5),"buy",IF(T478&lt;VLOOKUP(P478,$Y$2:$AE$82,5)+VLOOKUP(P478,$Y$2:$AE$82,6),"hold","sell"))</f>
        <v>buy</v>
      </c>
      <c r="V478" s="2">
        <f t="shared" ca="1" si="74"/>
        <v>249.94626155376594</v>
      </c>
      <c r="W478" s="1">
        <f t="shared" ca="1" si="75"/>
        <v>0</v>
      </c>
    </row>
    <row r="479" spans="1:23" x14ac:dyDescent="0.25">
      <c r="A479">
        <v>477</v>
      </c>
      <c r="B479" s="8" t="s">
        <v>488</v>
      </c>
      <c r="C479" s="8" t="str">
        <f t="shared" si="71"/>
        <v>2021-04-14 14:15:00</v>
      </c>
      <c r="D479">
        <v>0.27678900000000001</v>
      </c>
      <c r="E479">
        <f t="shared" ca="1" si="72"/>
        <v>0.122072</v>
      </c>
      <c r="F479">
        <v>0.12755900000000001</v>
      </c>
      <c r="G479">
        <v>0.11718000000000001</v>
      </c>
      <c r="H479">
        <v>0</v>
      </c>
      <c r="I479" t="s">
        <v>10</v>
      </c>
      <c r="J479" t="b">
        <v>0</v>
      </c>
      <c r="K479" t="s">
        <v>11</v>
      </c>
      <c r="L479">
        <f t="shared" si="73"/>
        <v>0.84697007546660619</v>
      </c>
      <c r="M479">
        <f t="shared" si="76"/>
        <v>3.1501352145554136</v>
      </c>
      <c r="N479">
        <f t="shared" si="76"/>
        <v>5.1302887997561371</v>
      </c>
      <c r="O479" t="str">
        <f t="shared" si="79"/>
        <v>hold</v>
      </c>
      <c r="P479">
        <f t="shared" si="77"/>
        <v>14</v>
      </c>
      <c r="Q479" t="str">
        <f>IF($O479="buy",$P479,"")</f>
        <v/>
      </c>
      <c r="R479">
        <f>IF($O479="hold",$P479,"")</f>
        <v>14</v>
      </c>
      <c r="S479" t="str">
        <f>IF($O479="sell",$P479,"")</f>
        <v/>
      </c>
      <c r="T479">
        <f t="shared" ca="1" si="78"/>
        <v>0.87949238200534874</v>
      </c>
      <c r="U479" t="str">
        <f ca="1">IF(T479&lt;VLOOKUP(P479,$Y$2:$AE$82,5),"buy",IF(T479&lt;VLOOKUP(P479,$Y$2:$AE$82,5)+VLOOKUP(P479,$Y$2:$AE$82,6),"hold","sell"))</f>
        <v>buy</v>
      </c>
      <c r="V479" s="2">
        <f t="shared" ca="1" si="74"/>
        <v>249.94626155376594</v>
      </c>
      <c r="W479" s="1">
        <f t="shared" ca="1" si="75"/>
        <v>0</v>
      </c>
    </row>
    <row r="480" spans="1:23" x14ac:dyDescent="0.25">
      <c r="A480">
        <v>478</v>
      </c>
      <c r="B480" s="8" t="s">
        <v>489</v>
      </c>
      <c r="C480" s="8" t="str">
        <f t="shared" si="71"/>
        <v>2021-04-14 14:20:00</v>
      </c>
      <c r="D480">
        <v>0.27996399999999999</v>
      </c>
      <c r="E480">
        <f t="shared" ca="1" si="72"/>
        <v>0.126387</v>
      </c>
      <c r="F480">
        <v>0.13042000000000001</v>
      </c>
      <c r="G480">
        <v>0.123543</v>
      </c>
      <c r="H480">
        <v>0</v>
      </c>
      <c r="I480" t="s">
        <v>10</v>
      </c>
      <c r="J480" t="b">
        <v>0</v>
      </c>
      <c r="K480" t="s">
        <v>11</v>
      </c>
      <c r="L480">
        <f t="shared" si="73"/>
        <v>3.2661342202983117</v>
      </c>
      <c r="M480">
        <f t="shared" si="76"/>
        <v>2.4191641448317056</v>
      </c>
      <c r="N480">
        <f t="shared" si="76"/>
        <v>-0.73097106972370796</v>
      </c>
      <c r="O480" t="str">
        <f t="shared" si="79"/>
        <v>hold</v>
      </c>
      <c r="P480">
        <f t="shared" si="77"/>
        <v>14</v>
      </c>
      <c r="Q480" t="str">
        <f>IF($O480="buy",$P480,"")</f>
        <v/>
      </c>
      <c r="R480">
        <f>IF($O480="hold",$P480,"")</f>
        <v>14</v>
      </c>
      <c r="S480" t="str">
        <f>IF($O480="sell",$P480,"")</f>
        <v/>
      </c>
      <c r="T480">
        <f t="shared" ca="1" si="78"/>
        <v>0.13853250192051181</v>
      </c>
      <c r="U480" t="str">
        <f ca="1">IF(T480&lt;VLOOKUP(P480,$Y$2:$AE$82,5),"buy",IF(T480&lt;VLOOKUP(P480,$Y$2:$AE$82,5)+VLOOKUP(P480,$Y$2:$AE$82,6),"hold","sell"))</f>
        <v>buy</v>
      </c>
      <c r="V480" s="2">
        <f t="shared" ca="1" si="74"/>
        <v>249.94626155376594</v>
      </c>
      <c r="W480" s="1">
        <f t="shared" ca="1" si="75"/>
        <v>0</v>
      </c>
    </row>
    <row r="481" spans="1:23" x14ac:dyDescent="0.25">
      <c r="A481">
        <v>479</v>
      </c>
      <c r="B481" s="8" t="s">
        <v>490</v>
      </c>
      <c r="C481" s="8" t="str">
        <f t="shared" si="71"/>
        <v>2021-04-14 14:25:00</v>
      </c>
      <c r="D481">
        <v>0.285049</v>
      </c>
      <c r="E481">
        <f t="shared" ca="1" si="72"/>
        <v>0.12800400000000001</v>
      </c>
      <c r="F481">
        <v>0.128166</v>
      </c>
      <c r="G481">
        <v>0.12396799999999999</v>
      </c>
      <c r="H481">
        <v>0</v>
      </c>
      <c r="I481" t="s">
        <v>10</v>
      </c>
      <c r="J481" t="b">
        <v>0</v>
      </c>
      <c r="K481" t="s">
        <v>11</v>
      </c>
      <c r="L481">
        <f t="shared" si="73"/>
        <v>5.1376429957485295</v>
      </c>
      <c r="M481">
        <f t="shared" si="76"/>
        <v>1.8715087754502178</v>
      </c>
      <c r="N481">
        <f t="shared" si="76"/>
        <v>-0.54765536938148784</v>
      </c>
      <c r="O481" t="str">
        <f t="shared" si="79"/>
        <v>hold</v>
      </c>
      <c r="P481">
        <f t="shared" si="77"/>
        <v>14</v>
      </c>
      <c r="Q481" t="str">
        <f>IF($O481="buy",$P481,"")</f>
        <v/>
      </c>
      <c r="R481">
        <f>IF($O481="hold",$P481,"")</f>
        <v>14</v>
      </c>
      <c r="S481" t="str">
        <f>IF($O481="sell",$P481,"")</f>
        <v/>
      </c>
      <c r="T481">
        <f t="shared" ca="1" si="78"/>
        <v>0.3137854051305401</v>
      </c>
      <c r="U481" t="str">
        <f ca="1">IF(T481&lt;VLOOKUP(P481,$Y$2:$AE$82,5),"buy",IF(T481&lt;VLOOKUP(P481,$Y$2:$AE$82,5)+VLOOKUP(P481,$Y$2:$AE$82,6),"hold","sell"))</f>
        <v>buy</v>
      </c>
      <c r="V481" s="2">
        <f t="shared" ca="1" si="74"/>
        <v>249.94626155376594</v>
      </c>
      <c r="W481" s="1">
        <f t="shared" ca="1" si="75"/>
        <v>0</v>
      </c>
    </row>
    <row r="482" spans="1:23" x14ac:dyDescent="0.25">
      <c r="A482">
        <v>480</v>
      </c>
      <c r="B482" s="8" t="s">
        <v>491</v>
      </c>
      <c r="C482" s="8" t="str">
        <f t="shared" si="71"/>
        <v>2021-04-14 14:30:00</v>
      </c>
      <c r="D482">
        <v>0.28578799999999999</v>
      </c>
      <c r="E482">
        <f t="shared" ca="1" si="72"/>
        <v>0.1265</v>
      </c>
      <c r="F482">
        <v>0.13192200000000001</v>
      </c>
      <c r="G482">
        <v>0.124012</v>
      </c>
      <c r="H482">
        <v>0</v>
      </c>
      <c r="I482" t="s">
        <v>10</v>
      </c>
      <c r="J482" t="b">
        <v>0</v>
      </c>
      <c r="K482" t="s">
        <v>11</v>
      </c>
      <c r="L482">
        <f t="shared" si="73"/>
        <v>0.74471986296909698</v>
      </c>
      <c r="M482">
        <f t="shared" si="76"/>
        <v>-4.3929231327794325</v>
      </c>
      <c r="N482">
        <f t="shared" si="76"/>
        <v>-6.2644319082296498</v>
      </c>
      <c r="O482" t="str">
        <f t="shared" si="79"/>
        <v>sell</v>
      </c>
      <c r="P482">
        <f t="shared" si="77"/>
        <v>14</v>
      </c>
      <c r="Q482" t="str">
        <f>IF($O482="buy",$P482,"")</f>
        <v/>
      </c>
      <c r="R482" t="str">
        <f>IF($O482="hold",$P482,"")</f>
        <v/>
      </c>
      <c r="S482">
        <f>IF($O482="sell",$P482,"")</f>
        <v>14</v>
      </c>
      <c r="T482">
        <f t="shared" ca="1" si="78"/>
        <v>2.4155931203698633E-2</v>
      </c>
      <c r="U482" t="str">
        <f ca="1">IF(T482&lt;VLOOKUP(P482,$Y$2:$AE$82,5),"buy",IF(T482&lt;VLOOKUP(P482,$Y$2:$AE$82,5)+VLOOKUP(P482,$Y$2:$AE$82,6),"hold","sell"))</f>
        <v>buy</v>
      </c>
      <c r="V482" s="2">
        <f t="shared" ca="1" si="74"/>
        <v>249.94626155376594</v>
      </c>
      <c r="W482" s="1">
        <f t="shared" ca="1" si="75"/>
        <v>0</v>
      </c>
    </row>
    <row r="483" spans="1:23" x14ac:dyDescent="0.25">
      <c r="A483">
        <v>481</v>
      </c>
      <c r="B483" s="8" t="s">
        <v>492</v>
      </c>
      <c r="C483" s="8" t="str">
        <f t="shared" si="71"/>
        <v>2021-04-14 14:35:00</v>
      </c>
      <c r="D483">
        <v>0.28081099999999998</v>
      </c>
      <c r="E483">
        <f t="shared" ca="1" si="72"/>
        <v>0.12916800000000001</v>
      </c>
      <c r="F483">
        <v>0.13145100000000001</v>
      </c>
      <c r="G483">
        <v>0.12506500000000001</v>
      </c>
      <c r="H483">
        <v>0</v>
      </c>
      <c r="I483" t="s">
        <v>10</v>
      </c>
      <c r="J483" t="b">
        <v>0</v>
      </c>
      <c r="K483" t="s">
        <v>11</v>
      </c>
      <c r="L483">
        <f t="shared" si="73"/>
        <v>-5.1044154193793458</v>
      </c>
      <c r="M483">
        <f t="shared" si="76"/>
        <v>-5.8491352823484428</v>
      </c>
      <c r="N483">
        <f t="shared" si="76"/>
        <v>-1.4562121495690104</v>
      </c>
      <c r="O483" t="str">
        <f t="shared" si="79"/>
        <v>hold</v>
      </c>
      <c r="P483">
        <f t="shared" si="77"/>
        <v>14</v>
      </c>
      <c r="Q483" t="str">
        <f>IF($O483="buy",$P483,"")</f>
        <v/>
      </c>
      <c r="R483">
        <f>IF($O483="hold",$P483,"")</f>
        <v>14</v>
      </c>
      <c r="S483" t="str">
        <f>IF($O483="sell",$P483,"")</f>
        <v/>
      </c>
      <c r="T483">
        <f t="shared" ca="1" si="78"/>
        <v>0.30588006753627983</v>
      </c>
      <c r="U483" t="str">
        <f ca="1">IF(T483&lt;VLOOKUP(P483,$Y$2:$AE$82,5),"buy",IF(T483&lt;VLOOKUP(P483,$Y$2:$AE$82,5)+VLOOKUP(P483,$Y$2:$AE$82,6),"hold","sell"))</f>
        <v>buy</v>
      </c>
      <c r="V483" s="2">
        <f t="shared" ca="1" si="74"/>
        <v>249.94626155376594</v>
      </c>
      <c r="W483" s="1">
        <f t="shared" ca="1" si="75"/>
        <v>0</v>
      </c>
    </row>
    <row r="484" spans="1:23" x14ac:dyDescent="0.25">
      <c r="A484">
        <v>482</v>
      </c>
      <c r="B484" s="8" t="s">
        <v>493</v>
      </c>
      <c r="C484" s="8" t="str">
        <f t="shared" si="71"/>
        <v>2021-04-14 14:40:00</v>
      </c>
      <c r="D484">
        <v>0.27756599999999998</v>
      </c>
      <c r="E484">
        <f t="shared" ca="1" si="72"/>
        <v>0.127639</v>
      </c>
      <c r="F484">
        <v>0.13017999999999999</v>
      </c>
      <c r="G484">
        <v>0.123752</v>
      </c>
      <c r="H484">
        <v>0</v>
      </c>
      <c r="I484" t="s">
        <v>10</v>
      </c>
      <c r="J484" t="b">
        <v>0</v>
      </c>
      <c r="K484" t="s">
        <v>11</v>
      </c>
      <c r="L484">
        <f t="shared" si="73"/>
        <v>-3.3669829909656666</v>
      </c>
      <c r="M484">
        <f t="shared" si="76"/>
        <v>1.7374324284136793</v>
      </c>
      <c r="N484">
        <f t="shared" si="76"/>
        <v>7.5865677107621217</v>
      </c>
      <c r="O484" t="str">
        <f t="shared" si="79"/>
        <v>buy</v>
      </c>
      <c r="P484">
        <f t="shared" si="77"/>
        <v>14</v>
      </c>
      <c r="Q484">
        <f>IF($O484="buy",$P484,"")</f>
        <v>14</v>
      </c>
      <c r="R484" t="str">
        <f>IF($O484="hold",$P484,"")</f>
        <v/>
      </c>
      <c r="S484" t="str">
        <f>IF($O484="sell",$P484,"")</f>
        <v/>
      </c>
      <c r="T484">
        <f t="shared" ca="1" si="78"/>
        <v>0.47746825196012177</v>
      </c>
      <c r="U484" t="str">
        <f ca="1">IF(T484&lt;VLOOKUP(P484,$Y$2:$AE$82,5),"buy",IF(T484&lt;VLOOKUP(P484,$Y$2:$AE$82,5)+VLOOKUP(P484,$Y$2:$AE$82,6),"hold","sell"))</f>
        <v>buy</v>
      </c>
      <c r="V484" s="2">
        <f t="shared" ca="1" si="74"/>
        <v>249.94626155376594</v>
      </c>
      <c r="W484" s="1">
        <f t="shared" ca="1" si="75"/>
        <v>0</v>
      </c>
    </row>
    <row r="485" spans="1:23" x14ac:dyDescent="0.25">
      <c r="A485">
        <v>483</v>
      </c>
      <c r="B485" s="8" t="s">
        <v>494</v>
      </c>
      <c r="C485" s="8" t="str">
        <f t="shared" si="71"/>
        <v>2021-04-14 14:45:00</v>
      </c>
      <c r="D485">
        <v>0.27885399999999999</v>
      </c>
      <c r="E485">
        <f t="shared" ca="1" si="72"/>
        <v>0.12639700000000001</v>
      </c>
      <c r="F485">
        <v>0.13066</v>
      </c>
      <c r="G485">
        <v>0.12349400000000001</v>
      </c>
      <c r="H485">
        <v>0</v>
      </c>
      <c r="I485" t="s">
        <v>10</v>
      </c>
      <c r="J485" t="b">
        <v>0</v>
      </c>
      <c r="K485" t="s">
        <v>11</v>
      </c>
      <c r="L485">
        <f t="shared" si="73"/>
        <v>1.3302444991578661</v>
      </c>
      <c r="M485">
        <f t="shared" si="76"/>
        <v>4.6972274901235327</v>
      </c>
      <c r="N485">
        <f t="shared" si="76"/>
        <v>2.9597950617098534</v>
      </c>
      <c r="O485" t="str">
        <f t="shared" si="79"/>
        <v>sell</v>
      </c>
      <c r="P485">
        <f t="shared" si="77"/>
        <v>14</v>
      </c>
      <c r="Q485" t="str">
        <f>IF($O485="buy",$P485,"")</f>
        <v/>
      </c>
      <c r="R485" t="str">
        <f>IF($O485="hold",$P485,"")</f>
        <v/>
      </c>
      <c r="S485">
        <f>IF($O485="sell",$P485,"")</f>
        <v>14</v>
      </c>
      <c r="T485">
        <f t="shared" ca="1" si="78"/>
        <v>0.63843338266033911</v>
      </c>
      <c r="U485" t="str">
        <f ca="1">IF(T485&lt;VLOOKUP(P485,$Y$2:$AE$82,5),"buy",IF(T485&lt;VLOOKUP(P485,$Y$2:$AE$82,5)+VLOOKUP(P485,$Y$2:$AE$82,6),"hold","sell"))</f>
        <v>buy</v>
      </c>
      <c r="V485" s="2">
        <f t="shared" ca="1" si="74"/>
        <v>249.94626155376594</v>
      </c>
      <c r="W485" s="1">
        <f t="shared" ca="1" si="75"/>
        <v>0</v>
      </c>
    </row>
    <row r="486" spans="1:23" x14ac:dyDescent="0.25">
      <c r="A486">
        <v>484</v>
      </c>
      <c r="B486" s="8" t="s">
        <v>495</v>
      </c>
      <c r="C486" s="8" t="str">
        <f t="shared" si="71"/>
        <v>2021-04-14 14:50:00</v>
      </c>
      <c r="D486">
        <v>0.278557</v>
      </c>
      <c r="E486">
        <f t="shared" ca="1" si="72"/>
        <v>0.12951199999999999</v>
      </c>
      <c r="F486">
        <v>0.13146099999999999</v>
      </c>
      <c r="G486">
        <v>0.12508</v>
      </c>
      <c r="H486">
        <v>0</v>
      </c>
      <c r="I486" t="s">
        <v>10</v>
      </c>
      <c r="J486" t="b">
        <v>0</v>
      </c>
      <c r="K486" t="s">
        <v>11</v>
      </c>
      <c r="L486">
        <f t="shared" si="73"/>
        <v>-0.30706821253696454</v>
      </c>
      <c r="M486">
        <f t="shared" si="76"/>
        <v>-1.6373127116948307</v>
      </c>
      <c r="N486">
        <f t="shared" si="76"/>
        <v>-6.3345402018183634</v>
      </c>
      <c r="O486" t="str">
        <f t="shared" si="79"/>
        <v>hold</v>
      </c>
      <c r="P486">
        <f t="shared" si="77"/>
        <v>14</v>
      </c>
      <c r="Q486" t="str">
        <f>IF($O486="buy",$P486,"")</f>
        <v/>
      </c>
      <c r="R486">
        <f>IF($O486="hold",$P486,"")</f>
        <v>14</v>
      </c>
      <c r="S486" t="str">
        <f>IF($O486="sell",$P486,"")</f>
        <v/>
      </c>
      <c r="T486">
        <f t="shared" ca="1" si="78"/>
        <v>0.76662549825481452</v>
      </c>
      <c r="U486" t="str">
        <f ca="1">IF(T486&lt;VLOOKUP(P486,$Y$2:$AE$82,5),"buy",IF(T486&lt;VLOOKUP(P486,$Y$2:$AE$82,5)+VLOOKUP(P486,$Y$2:$AE$82,6),"hold","sell"))</f>
        <v>buy</v>
      </c>
      <c r="V486" s="2">
        <f t="shared" ca="1" si="74"/>
        <v>249.94626155376594</v>
      </c>
      <c r="W486" s="1">
        <f t="shared" ca="1" si="75"/>
        <v>0</v>
      </c>
    </row>
    <row r="487" spans="1:23" x14ac:dyDescent="0.25">
      <c r="A487">
        <v>485</v>
      </c>
      <c r="B487" s="8" t="s">
        <v>496</v>
      </c>
      <c r="C487" s="8" t="str">
        <f t="shared" si="71"/>
        <v>2021-04-14 14:55:00</v>
      </c>
      <c r="D487">
        <v>0.27296100000000001</v>
      </c>
      <c r="E487">
        <f t="shared" ca="1" si="72"/>
        <v>0.12832499999999999</v>
      </c>
      <c r="F487">
        <v>0.12942500000000001</v>
      </c>
      <c r="G487">
        <v>0.124218</v>
      </c>
      <c r="H487">
        <v>0</v>
      </c>
      <c r="I487" t="s">
        <v>10</v>
      </c>
      <c r="J487" t="b">
        <v>0</v>
      </c>
      <c r="K487" t="s">
        <v>11</v>
      </c>
      <c r="L487">
        <f t="shared" si="73"/>
        <v>-5.9043159943134436</v>
      </c>
      <c r="M487">
        <f t="shared" si="76"/>
        <v>-5.5972477817764794</v>
      </c>
      <c r="N487">
        <f t="shared" si="76"/>
        <v>-3.9599350700816487</v>
      </c>
      <c r="O487" t="str">
        <f t="shared" si="79"/>
        <v>hold</v>
      </c>
      <c r="P487">
        <f t="shared" si="77"/>
        <v>14</v>
      </c>
      <c r="Q487" t="str">
        <f>IF($O487="buy",$P487,"")</f>
        <v/>
      </c>
      <c r="R487">
        <f>IF($O487="hold",$P487,"")</f>
        <v>14</v>
      </c>
      <c r="S487" t="str">
        <f>IF($O487="sell",$P487,"")</f>
        <v/>
      </c>
      <c r="T487">
        <f t="shared" ca="1" si="78"/>
        <v>0.41819731915292413</v>
      </c>
      <c r="U487" t="str">
        <f ca="1">IF(T487&lt;VLOOKUP(P487,$Y$2:$AE$82,5),"buy",IF(T487&lt;VLOOKUP(P487,$Y$2:$AE$82,5)+VLOOKUP(P487,$Y$2:$AE$82,6),"hold","sell"))</f>
        <v>buy</v>
      </c>
      <c r="V487" s="2">
        <f t="shared" ca="1" si="74"/>
        <v>249.94626155376594</v>
      </c>
      <c r="W487" s="1">
        <f t="shared" ca="1" si="75"/>
        <v>0</v>
      </c>
    </row>
    <row r="488" spans="1:23" x14ac:dyDescent="0.25">
      <c r="A488">
        <v>486</v>
      </c>
      <c r="B488" s="8" t="s">
        <v>497</v>
      </c>
      <c r="C488" s="8" t="str">
        <f t="shared" si="71"/>
        <v>2021-04-14 15:00:00</v>
      </c>
      <c r="D488">
        <v>0.27278000000000002</v>
      </c>
      <c r="E488">
        <f t="shared" ca="1" si="72"/>
        <v>0.127134</v>
      </c>
      <c r="F488">
        <v>0.12878400000000001</v>
      </c>
      <c r="G488">
        <v>0.12239700000000001</v>
      </c>
      <c r="H488">
        <v>0</v>
      </c>
      <c r="I488" t="s">
        <v>10</v>
      </c>
      <c r="J488" t="b">
        <v>0</v>
      </c>
      <c r="K488" t="s">
        <v>11</v>
      </c>
      <c r="L488">
        <f t="shared" si="73"/>
        <v>-0.19109905436081881</v>
      </c>
      <c r="M488">
        <f t="shared" si="76"/>
        <v>5.7132169399526251</v>
      </c>
      <c r="N488">
        <f t="shared" si="76"/>
        <v>11.310464721729105</v>
      </c>
      <c r="O488" t="str">
        <f t="shared" si="79"/>
        <v>hold</v>
      </c>
      <c r="P488">
        <f t="shared" si="77"/>
        <v>14</v>
      </c>
      <c r="Q488" t="str">
        <f>IF($O488="buy",$P488,"")</f>
        <v/>
      </c>
      <c r="R488">
        <f>IF($O488="hold",$P488,"")</f>
        <v>14</v>
      </c>
      <c r="S488" t="str">
        <f>IF($O488="sell",$P488,"")</f>
        <v/>
      </c>
      <c r="T488">
        <f t="shared" ca="1" si="78"/>
        <v>0.12400999418520542</v>
      </c>
      <c r="U488" t="str">
        <f ca="1">IF(T488&lt;VLOOKUP(P488,$Y$2:$AE$82,5),"buy",IF(T488&lt;VLOOKUP(P488,$Y$2:$AE$82,5)+VLOOKUP(P488,$Y$2:$AE$82,6),"hold","sell"))</f>
        <v>buy</v>
      </c>
      <c r="V488" s="2">
        <f t="shared" ca="1" si="74"/>
        <v>249.94626155376594</v>
      </c>
      <c r="W488" s="1">
        <f t="shared" ca="1" si="75"/>
        <v>0</v>
      </c>
    </row>
    <row r="489" spans="1:23" x14ac:dyDescent="0.25">
      <c r="A489">
        <v>487</v>
      </c>
      <c r="B489" s="8" t="s">
        <v>498</v>
      </c>
      <c r="C489" s="8" t="str">
        <f t="shared" si="71"/>
        <v>2021-04-14 15:05:00</v>
      </c>
      <c r="D489">
        <v>0.26843</v>
      </c>
      <c r="E489">
        <f t="shared" ca="1" si="72"/>
        <v>0.12562300000000001</v>
      </c>
      <c r="F489">
        <v>0.12865399999999999</v>
      </c>
      <c r="G489">
        <v>0.12310599999999999</v>
      </c>
      <c r="H489">
        <v>0</v>
      </c>
      <c r="I489" t="s">
        <v>10</v>
      </c>
      <c r="J489" t="b">
        <v>0</v>
      </c>
      <c r="K489" t="s">
        <v>11</v>
      </c>
      <c r="L489">
        <f t="shared" si="73"/>
        <v>-4.6671385507088132</v>
      </c>
      <c r="M489">
        <f t="shared" si="76"/>
        <v>-4.4760394963479948</v>
      </c>
      <c r="N489">
        <f t="shared" si="76"/>
        <v>-10.189256436300621</v>
      </c>
      <c r="O489" t="str">
        <f t="shared" si="79"/>
        <v>buy</v>
      </c>
      <c r="P489">
        <f t="shared" si="77"/>
        <v>14</v>
      </c>
      <c r="Q489">
        <f>IF($O489="buy",$P489,"")</f>
        <v>14</v>
      </c>
      <c r="R489" t="str">
        <f>IF($O489="hold",$P489,"")</f>
        <v/>
      </c>
      <c r="S489" t="str">
        <f>IF($O489="sell",$P489,"")</f>
        <v/>
      </c>
      <c r="T489">
        <f t="shared" ca="1" si="78"/>
        <v>0.35517338647055008</v>
      </c>
      <c r="U489" t="str">
        <f ca="1">IF(T489&lt;VLOOKUP(P489,$Y$2:$AE$82,5),"buy",IF(T489&lt;VLOOKUP(P489,$Y$2:$AE$82,5)+VLOOKUP(P489,$Y$2:$AE$82,6),"hold","sell"))</f>
        <v>buy</v>
      </c>
      <c r="V489" s="2">
        <f t="shared" ca="1" si="74"/>
        <v>249.94626155376594</v>
      </c>
      <c r="W489" s="1">
        <f t="shared" ca="1" si="75"/>
        <v>0</v>
      </c>
    </row>
    <row r="490" spans="1:23" x14ac:dyDescent="0.25">
      <c r="A490">
        <v>488</v>
      </c>
      <c r="B490" s="8" t="s">
        <v>499</v>
      </c>
      <c r="C490" s="8" t="str">
        <f t="shared" si="71"/>
        <v>2021-04-14 15:10:00</v>
      </c>
      <c r="D490">
        <v>0.26993299999999998</v>
      </c>
      <c r="E490">
        <f t="shared" ca="1" si="72"/>
        <v>0.126165</v>
      </c>
      <c r="F490">
        <v>0.12793399999999999</v>
      </c>
      <c r="G490">
        <v>0.122766</v>
      </c>
      <c r="H490">
        <v>0</v>
      </c>
      <c r="I490" t="s">
        <v>10</v>
      </c>
      <c r="J490" t="b">
        <v>0</v>
      </c>
      <c r="K490" t="s">
        <v>11</v>
      </c>
      <c r="L490">
        <f t="shared" si="73"/>
        <v>1.6035979279898096</v>
      </c>
      <c r="M490">
        <f t="shared" si="76"/>
        <v>6.2707364786986233</v>
      </c>
      <c r="N490">
        <f t="shared" si="76"/>
        <v>10.746775975046617</v>
      </c>
      <c r="O490" t="str">
        <f t="shared" si="79"/>
        <v>sell</v>
      </c>
      <c r="P490">
        <f t="shared" si="77"/>
        <v>14</v>
      </c>
      <c r="Q490" t="str">
        <f>IF($O490="buy",$P490,"")</f>
        <v/>
      </c>
      <c r="R490" t="str">
        <f>IF($O490="hold",$P490,"")</f>
        <v/>
      </c>
      <c r="S490">
        <f>IF($O490="sell",$P490,"")</f>
        <v>14</v>
      </c>
      <c r="T490">
        <f t="shared" ca="1" si="78"/>
        <v>0.81087238317622901</v>
      </c>
      <c r="U490" t="str">
        <f ca="1">IF(T490&lt;VLOOKUP(P490,$Y$2:$AE$82,5),"buy",IF(T490&lt;VLOOKUP(P490,$Y$2:$AE$82,5)+VLOOKUP(P490,$Y$2:$AE$82,6),"hold","sell"))</f>
        <v>buy</v>
      </c>
      <c r="V490" s="2">
        <f t="shared" ca="1" si="74"/>
        <v>249.94626155376594</v>
      </c>
      <c r="W490" s="1">
        <f t="shared" ca="1" si="75"/>
        <v>0</v>
      </c>
    </row>
    <row r="491" spans="1:23" x14ac:dyDescent="0.25">
      <c r="A491">
        <v>489</v>
      </c>
      <c r="B491" s="8" t="s">
        <v>500</v>
      </c>
      <c r="C491" s="8" t="str">
        <f t="shared" si="71"/>
        <v>2021-04-14 15:15:00</v>
      </c>
      <c r="D491">
        <v>0.26544800000000002</v>
      </c>
      <c r="E491">
        <f t="shared" ca="1" si="72"/>
        <v>0.124996</v>
      </c>
      <c r="F491">
        <v>0.129496</v>
      </c>
      <c r="G491">
        <v>0.122364</v>
      </c>
      <c r="H491">
        <v>0</v>
      </c>
      <c r="I491" t="s">
        <v>10</v>
      </c>
      <c r="J491" t="b">
        <v>0</v>
      </c>
      <c r="K491" t="s">
        <v>11</v>
      </c>
      <c r="L491">
        <f t="shared" si="73"/>
        <v>-4.8660377972445055</v>
      </c>
      <c r="M491">
        <f t="shared" si="76"/>
        <v>-6.4696357252343155</v>
      </c>
      <c r="N491">
        <f t="shared" si="76"/>
        <v>-12.740372203932939</v>
      </c>
      <c r="O491" t="str">
        <f t="shared" si="79"/>
        <v>buy</v>
      </c>
      <c r="P491">
        <f t="shared" si="77"/>
        <v>14</v>
      </c>
      <c r="Q491">
        <f>IF($O491="buy",$P491,"")</f>
        <v>14</v>
      </c>
      <c r="R491" t="str">
        <f>IF($O491="hold",$P491,"")</f>
        <v/>
      </c>
      <c r="S491" t="str">
        <f>IF($O491="sell",$P491,"")</f>
        <v/>
      </c>
      <c r="T491">
        <f t="shared" ca="1" si="78"/>
        <v>0.81661686145923484</v>
      </c>
      <c r="U491" t="str">
        <f ca="1">IF(T491&lt;VLOOKUP(P491,$Y$2:$AE$82,5),"buy",IF(T491&lt;VLOOKUP(P491,$Y$2:$AE$82,5)+VLOOKUP(P491,$Y$2:$AE$82,6),"hold","sell"))</f>
        <v>buy</v>
      </c>
      <c r="V491" s="2">
        <f t="shared" ca="1" si="74"/>
        <v>249.94626155376594</v>
      </c>
      <c r="W491" s="1">
        <f t="shared" ca="1" si="75"/>
        <v>0</v>
      </c>
    </row>
    <row r="492" spans="1:23" x14ac:dyDescent="0.25">
      <c r="A492">
        <v>490</v>
      </c>
      <c r="B492" s="8" t="s">
        <v>501</v>
      </c>
      <c r="C492" s="8" t="str">
        <f t="shared" si="71"/>
        <v>2021-04-14 15:20:00</v>
      </c>
      <c r="D492">
        <v>0.26758500000000002</v>
      </c>
      <c r="E492">
        <f t="shared" ca="1" si="72"/>
        <v>0.12737599999999999</v>
      </c>
      <c r="F492">
        <v>0.12904299999999999</v>
      </c>
      <c r="G492">
        <v>0.123614</v>
      </c>
      <c r="H492">
        <v>0</v>
      </c>
      <c r="I492" t="s">
        <v>10</v>
      </c>
      <c r="J492" t="b">
        <v>0</v>
      </c>
      <c r="K492" t="s">
        <v>11</v>
      </c>
      <c r="L492">
        <f t="shared" si="73"/>
        <v>2.3000392371901075</v>
      </c>
      <c r="M492">
        <f t="shared" si="76"/>
        <v>7.166077034434613</v>
      </c>
      <c r="N492">
        <f t="shared" si="76"/>
        <v>13.635712759668928</v>
      </c>
      <c r="O492" t="str">
        <f t="shared" si="79"/>
        <v>hold</v>
      </c>
      <c r="P492">
        <f t="shared" si="77"/>
        <v>14</v>
      </c>
      <c r="Q492" t="str">
        <f>IF($O492="buy",$P492,"")</f>
        <v/>
      </c>
      <c r="R492">
        <f>IF($O492="hold",$P492,"")</f>
        <v>14</v>
      </c>
      <c r="S492" t="str">
        <f>IF($O492="sell",$P492,"")</f>
        <v/>
      </c>
      <c r="T492">
        <f t="shared" ca="1" si="78"/>
        <v>0.85820332294523882</v>
      </c>
      <c r="U492" t="str">
        <f ca="1">IF(T492&lt;VLOOKUP(P492,$Y$2:$AE$82,5),"buy",IF(T492&lt;VLOOKUP(P492,$Y$2:$AE$82,5)+VLOOKUP(P492,$Y$2:$AE$82,6),"hold","sell"))</f>
        <v>buy</v>
      </c>
      <c r="V492" s="2">
        <f t="shared" ca="1" si="74"/>
        <v>249.94626155376594</v>
      </c>
      <c r="W492" s="1">
        <f t="shared" ca="1" si="75"/>
        <v>0</v>
      </c>
    </row>
    <row r="493" spans="1:23" x14ac:dyDescent="0.25">
      <c r="A493">
        <v>491</v>
      </c>
      <c r="B493" s="8" t="s">
        <v>502</v>
      </c>
      <c r="C493" s="8" t="str">
        <f t="shared" si="71"/>
        <v>2021-04-14 15:25:00</v>
      </c>
      <c r="D493">
        <v>0.26861600000000002</v>
      </c>
      <c r="E493">
        <f t="shared" ca="1" si="72"/>
        <v>0.12704799999999999</v>
      </c>
      <c r="F493">
        <v>0.12929499999999999</v>
      </c>
      <c r="G493">
        <v>0.123082</v>
      </c>
      <c r="H493">
        <v>0</v>
      </c>
      <c r="I493" t="s">
        <v>10</v>
      </c>
      <c r="J493" t="b">
        <v>0</v>
      </c>
      <c r="K493" t="s">
        <v>11</v>
      </c>
      <c r="L493">
        <f t="shared" si="73"/>
        <v>1.105399530469283</v>
      </c>
      <c r="M493">
        <f t="shared" si="76"/>
        <v>-1.1946397067208245</v>
      </c>
      <c r="N493">
        <f t="shared" si="76"/>
        <v>-8.3607167411554375</v>
      </c>
      <c r="O493" t="str">
        <f t="shared" si="79"/>
        <v>sell</v>
      </c>
      <c r="P493">
        <f t="shared" si="77"/>
        <v>14</v>
      </c>
      <c r="Q493" t="str">
        <f>IF($O493="buy",$P493,"")</f>
        <v/>
      </c>
      <c r="R493" t="str">
        <f>IF($O493="hold",$P493,"")</f>
        <v/>
      </c>
      <c r="S493">
        <f>IF($O493="sell",$P493,"")</f>
        <v>14</v>
      </c>
      <c r="T493">
        <f t="shared" ca="1" si="78"/>
        <v>6.676411694806883E-2</v>
      </c>
      <c r="U493" t="str">
        <f ca="1">IF(T493&lt;VLOOKUP(P493,$Y$2:$AE$82,5),"buy",IF(T493&lt;VLOOKUP(P493,$Y$2:$AE$82,5)+VLOOKUP(P493,$Y$2:$AE$82,6),"hold","sell"))</f>
        <v>buy</v>
      </c>
      <c r="V493" s="2">
        <f t="shared" ca="1" si="74"/>
        <v>249.94626155376594</v>
      </c>
      <c r="W493" s="1">
        <f t="shared" ca="1" si="75"/>
        <v>0</v>
      </c>
    </row>
    <row r="494" spans="1:23" x14ac:dyDescent="0.25">
      <c r="A494">
        <v>492</v>
      </c>
      <c r="B494" s="8" t="s">
        <v>503</v>
      </c>
      <c r="C494" s="8" t="str">
        <f t="shared" si="71"/>
        <v>2021-04-14 15:30:00</v>
      </c>
      <c r="D494">
        <v>0.264515</v>
      </c>
      <c r="E494">
        <f t="shared" ca="1" si="72"/>
        <v>0.12500600000000001</v>
      </c>
      <c r="F494">
        <v>0.12853100000000001</v>
      </c>
      <c r="G494">
        <v>0.1231</v>
      </c>
      <c r="H494">
        <v>0</v>
      </c>
      <c r="I494" t="s">
        <v>10</v>
      </c>
      <c r="J494" t="b">
        <v>0</v>
      </c>
      <c r="K494" t="s">
        <v>11</v>
      </c>
      <c r="L494">
        <f t="shared" si="73"/>
        <v>-4.4651078336768757</v>
      </c>
      <c r="M494">
        <f t="shared" si="76"/>
        <v>-5.5705073641461587</v>
      </c>
      <c r="N494">
        <f t="shared" si="76"/>
        <v>-4.3758676574253341</v>
      </c>
      <c r="O494" t="str">
        <f t="shared" si="79"/>
        <v>buy</v>
      </c>
      <c r="P494">
        <f t="shared" si="77"/>
        <v>14</v>
      </c>
      <c r="Q494">
        <f>IF($O494="buy",$P494,"")</f>
        <v>14</v>
      </c>
      <c r="R494" t="str">
        <f>IF($O494="hold",$P494,"")</f>
        <v/>
      </c>
      <c r="S494" t="str">
        <f>IF($O494="sell",$P494,"")</f>
        <v/>
      </c>
      <c r="T494">
        <f t="shared" ca="1" si="78"/>
        <v>0.75395854466110368</v>
      </c>
      <c r="U494" t="str">
        <f ca="1">IF(T494&lt;VLOOKUP(P494,$Y$2:$AE$82,5),"buy",IF(T494&lt;VLOOKUP(P494,$Y$2:$AE$82,5)+VLOOKUP(P494,$Y$2:$AE$82,6),"hold","sell"))</f>
        <v>buy</v>
      </c>
      <c r="V494" s="2">
        <f t="shared" ca="1" si="74"/>
        <v>249.94626155376594</v>
      </c>
      <c r="W494" s="1">
        <f t="shared" ca="1" si="75"/>
        <v>0</v>
      </c>
    </row>
    <row r="495" spans="1:23" x14ac:dyDescent="0.25">
      <c r="A495">
        <v>493</v>
      </c>
      <c r="B495" s="8" t="s">
        <v>504</v>
      </c>
      <c r="C495" s="8" t="str">
        <f t="shared" si="71"/>
        <v>2021-04-14 15:35:00</v>
      </c>
      <c r="D495">
        <v>0.26488499999999998</v>
      </c>
      <c r="E495">
        <f t="shared" ca="1" si="72"/>
        <v>0.12611</v>
      </c>
      <c r="F495">
        <v>0.129162</v>
      </c>
      <c r="G495">
        <v>0.123338</v>
      </c>
      <c r="H495">
        <v>0</v>
      </c>
      <c r="I495" t="s">
        <v>10</v>
      </c>
      <c r="J495" t="b">
        <v>0</v>
      </c>
      <c r="K495" t="s">
        <v>11</v>
      </c>
      <c r="L495">
        <f t="shared" si="73"/>
        <v>0.40228778563994338</v>
      </c>
      <c r="M495">
        <f t="shared" si="76"/>
        <v>4.8673956193168193</v>
      </c>
      <c r="N495">
        <f t="shared" si="76"/>
        <v>10.437902983462978</v>
      </c>
      <c r="O495" t="str">
        <f t="shared" si="79"/>
        <v>hold</v>
      </c>
      <c r="P495">
        <f t="shared" si="77"/>
        <v>14</v>
      </c>
      <c r="Q495" t="str">
        <f>IF($O495="buy",$P495,"")</f>
        <v/>
      </c>
      <c r="R495">
        <f>IF($O495="hold",$P495,"")</f>
        <v>14</v>
      </c>
      <c r="S495" t="str">
        <f>IF($O495="sell",$P495,"")</f>
        <v/>
      </c>
      <c r="T495">
        <f t="shared" ca="1" si="78"/>
        <v>0.92508123330025449</v>
      </c>
      <c r="U495" t="str">
        <f ca="1">IF(T495&lt;VLOOKUP(P495,$Y$2:$AE$82,5),"buy",IF(T495&lt;VLOOKUP(P495,$Y$2:$AE$82,5)+VLOOKUP(P495,$Y$2:$AE$82,6),"hold","sell"))</f>
        <v>buy</v>
      </c>
      <c r="V495" s="2">
        <f t="shared" ca="1" si="74"/>
        <v>249.94626155376594</v>
      </c>
      <c r="W495" s="1">
        <f t="shared" ca="1" si="75"/>
        <v>0</v>
      </c>
    </row>
    <row r="496" spans="1:23" x14ac:dyDescent="0.25">
      <c r="A496">
        <v>494</v>
      </c>
      <c r="B496" s="8" t="s">
        <v>505</v>
      </c>
      <c r="C496" s="8" t="str">
        <f t="shared" si="71"/>
        <v>2021-04-14 15:40:00</v>
      </c>
      <c r="D496">
        <v>0.26945000000000002</v>
      </c>
      <c r="E496">
        <f t="shared" ca="1" si="72"/>
        <v>0.12724199999999999</v>
      </c>
      <c r="F496">
        <v>0.13344</v>
      </c>
      <c r="G496">
        <v>0.124543</v>
      </c>
      <c r="H496">
        <v>0</v>
      </c>
      <c r="I496" t="s">
        <v>10</v>
      </c>
      <c r="J496" t="b">
        <v>0</v>
      </c>
      <c r="K496" t="s">
        <v>11</v>
      </c>
      <c r="L496">
        <f t="shared" si="73"/>
        <v>4.8792725866375068</v>
      </c>
      <c r="M496">
        <f t="shared" si="76"/>
        <v>4.4769848009975632</v>
      </c>
      <c r="N496">
        <f t="shared" si="76"/>
        <v>-0.39041081831925606</v>
      </c>
      <c r="O496" t="str">
        <f t="shared" si="79"/>
        <v>sell</v>
      </c>
      <c r="P496">
        <f t="shared" si="77"/>
        <v>14</v>
      </c>
      <c r="Q496" t="str">
        <f>IF($O496="buy",$P496,"")</f>
        <v/>
      </c>
      <c r="R496" t="str">
        <f>IF($O496="hold",$P496,"")</f>
        <v/>
      </c>
      <c r="S496">
        <f>IF($O496="sell",$P496,"")</f>
        <v>14</v>
      </c>
      <c r="T496">
        <f t="shared" ca="1" si="78"/>
        <v>0.19349292100743742</v>
      </c>
      <c r="U496" t="str">
        <f ca="1">IF(T496&lt;VLOOKUP(P496,$Y$2:$AE$82,5),"buy",IF(T496&lt;VLOOKUP(P496,$Y$2:$AE$82,5)+VLOOKUP(P496,$Y$2:$AE$82,6),"hold","sell"))</f>
        <v>buy</v>
      </c>
      <c r="V496" s="2">
        <f t="shared" ca="1" si="74"/>
        <v>249.94626155376594</v>
      </c>
      <c r="W496" s="1">
        <f t="shared" ca="1" si="75"/>
        <v>0</v>
      </c>
    </row>
    <row r="497" spans="1:23" x14ac:dyDescent="0.25">
      <c r="A497">
        <v>495</v>
      </c>
      <c r="B497" s="8" t="s">
        <v>506</v>
      </c>
      <c r="C497" s="8" t="str">
        <f t="shared" si="71"/>
        <v>2021-04-14 15:45:00</v>
      </c>
      <c r="D497">
        <v>0.26704600000000001</v>
      </c>
      <c r="E497">
        <f t="shared" ca="1" si="72"/>
        <v>0.13156300000000001</v>
      </c>
      <c r="F497">
        <v>0.13578999999999999</v>
      </c>
      <c r="G497">
        <v>0.127747</v>
      </c>
      <c r="H497">
        <v>0</v>
      </c>
      <c r="I497" t="s">
        <v>10</v>
      </c>
      <c r="J497" t="b">
        <v>0</v>
      </c>
      <c r="K497" t="s">
        <v>11</v>
      </c>
      <c r="L497">
        <f t="shared" si="73"/>
        <v>-2.5926319834216129</v>
      </c>
      <c r="M497">
        <f t="shared" si="76"/>
        <v>-7.4719045700591202</v>
      </c>
      <c r="N497">
        <f t="shared" si="76"/>
        <v>-11.948889371056683</v>
      </c>
      <c r="O497" t="str">
        <f t="shared" si="79"/>
        <v>buy</v>
      </c>
      <c r="P497">
        <f t="shared" si="77"/>
        <v>14</v>
      </c>
      <c r="Q497">
        <f>IF($O497="buy",$P497,"")</f>
        <v>14</v>
      </c>
      <c r="R497" t="str">
        <f>IF($O497="hold",$P497,"")</f>
        <v/>
      </c>
      <c r="S497" t="str">
        <f>IF($O497="sell",$P497,"")</f>
        <v/>
      </c>
      <c r="T497">
        <f t="shared" ca="1" si="78"/>
        <v>0.44676344850928307</v>
      </c>
      <c r="U497" t="str">
        <f ca="1">IF(T497&lt;VLOOKUP(P497,$Y$2:$AE$82,5),"buy",IF(T497&lt;VLOOKUP(P497,$Y$2:$AE$82,5)+VLOOKUP(P497,$Y$2:$AE$82,6),"hold","sell"))</f>
        <v>buy</v>
      </c>
      <c r="V497" s="2">
        <f t="shared" ca="1" si="74"/>
        <v>249.94626155376594</v>
      </c>
      <c r="W497" s="1">
        <f t="shared" ca="1" si="75"/>
        <v>0</v>
      </c>
    </row>
    <row r="498" spans="1:23" x14ac:dyDescent="0.25">
      <c r="A498">
        <v>496</v>
      </c>
      <c r="B498" s="8" t="s">
        <v>507</v>
      </c>
      <c r="C498" s="8" t="str">
        <f t="shared" si="71"/>
        <v>2021-04-14 15:50:00</v>
      </c>
      <c r="D498">
        <v>0.26828299999999999</v>
      </c>
      <c r="E498">
        <f t="shared" ca="1" si="72"/>
        <v>0.13436699999999999</v>
      </c>
      <c r="F498">
        <v>0.13609099999999999</v>
      </c>
      <c r="G498">
        <v>0.12706400000000001</v>
      </c>
      <c r="H498">
        <v>0</v>
      </c>
      <c r="I498" t="s">
        <v>10</v>
      </c>
      <c r="J498" t="b">
        <v>0</v>
      </c>
      <c r="K498" t="s">
        <v>11</v>
      </c>
      <c r="L498">
        <f t="shared" si="73"/>
        <v>1.3279111994863104</v>
      </c>
      <c r="M498">
        <f t="shared" si="76"/>
        <v>3.9205431829079234</v>
      </c>
      <c r="N498">
        <f t="shared" si="76"/>
        <v>11.392447752967044</v>
      </c>
      <c r="O498" t="str">
        <f t="shared" si="79"/>
        <v>sell</v>
      </c>
      <c r="P498">
        <f t="shared" si="77"/>
        <v>14</v>
      </c>
      <c r="Q498" t="str">
        <f>IF($O498="buy",$P498,"")</f>
        <v/>
      </c>
      <c r="R498" t="str">
        <f>IF($O498="hold",$P498,"")</f>
        <v/>
      </c>
      <c r="S498">
        <f>IF($O498="sell",$P498,"")</f>
        <v>14</v>
      </c>
      <c r="T498">
        <f t="shared" ca="1" si="78"/>
        <v>0.19470576248327576</v>
      </c>
      <c r="U498" t="str">
        <f ca="1">IF(T498&lt;VLOOKUP(P498,$Y$2:$AE$82,5),"buy",IF(T498&lt;VLOOKUP(P498,$Y$2:$AE$82,5)+VLOOKUP(P498,$Y$2:$AE$82,6),"hold","sell"))</f>
        <v>buy</v>
      </c>
      <c r="V498" s="2">
        <f t="shared" ca="1" si="74"/>
        <v>249.94626155376594</v>
      </c>
      <c r="W498" s="1">
        <f t="shared" ca="1" si="75"/>
        <v>0</v>
      </c>
    </row>
    <row r="499" spans="1:23" x14ac:dyDescent="0.25">
      <c r="A499">
        <v>497</v>
      </c>
      <c r="B499" s="8" t="s">
        <v>508</v>
      </c>
      <c r="C499" s="8" t="str">
        <f t="shared" si="71"/>
        <v>2021-04-14 15:55:00</v>
      </c>
      <c r="D499">
        <v>0.26086300000000001</v>
      </c>
      <c r="E499">
        <f t="shared" ca="1" si="72"/>
        <v>0.13300200000000001</v>
      </c>
      <c r="F499">
        <v>0.134964</v>
      </c>
      <c r="G499">
        <v>0.12869700000000001</v>
      </c>
      <c r="H499">
        <v>0</v>
      </c>
      <c r="I499" t="s">
        <v>10</v>
      </c>
      <c r="J499" t="b">
        <v>0</v>
      </c>
      <c r="K499" t="s">
        <v>11</v>
      </c>
      <c r="L499">
        <f t="shared" si="73"/>
        <v>-8.1918861529317919</v>
      </c>
      <c r="M499">
        <f t="shared" si="76"/>
        <v>-9.5197973524181023</v>
      </c>
      <c r="N499">
        <f t="shared" si="76"/>
        <v>-13.440340535326026</v>
      </c>
      <c r="O499" t="str">
        <f t="shared" si="79"/>
        <v>hold</v>
      </c>
      <c r="P499">
        <f t="shared" si="77"/>
        <v>14</v>
      </c>
      <c r="Q499" t="str">
        <f>IF($O499="buy",$P499,"")</f>
        <v/>
      </c>
      <c r="R499">
        <f>IF($O499="hold",$P499,"")</f>
        <v>14</v>
      </c>
      <c r="S499" t="str">
        <f>IF($O499="sell",$P499,"")</f>
        <v/>
      </c>
      <c r="T499">
        <f t="shared" ca="1" si="78"/>
        <v>0.37642440170339375</v>
      </c>
      <c r="U499" t="str">
        <f ca="1">IF(T499&lt;VLOOKUP(P499,$Y$2:$AE$82,5),"buy",IF(T499&lt;VLOOKUP(P499,$Y$2:$AE$82,5)+VLOOKUP(P499,$Y$2:$AE$82,6),"hold","sell"))</f>
        <v>buy</v>
      </c>
      <c r="V499" s="2">
        <f t="shared" ca="1" si="74"/>
        <v>249.94626155376594</v>
      </c>
      <c r="W499" s="1">
        <f t="shared" ca="1" si="75"/>
        <v>0</v>
      </c>
    </row>
    <row r="500" spans="1:23" x14ac:dyDescent="0.25">
      <c r="A500">
        <v>498</v>
      </c>
      <c r="B500" s="8" t="s">
        <v>509</v>
      </c>
      <c r="C500" s="8" t="str">
        <f t="shared" si="71"/>
        <v>2021-04-14 16:00:00</v>
      </c>
      <c r="D500">
        <v>0.25730799999999998</v>
      </c>
      <c r="E500">
        <f t="shared" ca="1" si="72"/>
        <v>0.13261999999999999</v>
      </c>
      <c r="F500">
        <v>0.13544400000000001</v>
      </c>
      <c r="G500">
        <v>0.12801699999999999</v>
      </c>
      <c r="H500">
        <v>0</v>
      </c>
      <c r="I500" t="s">
        <v>10</v>
      </c>
      <c r="J500" t="b">
        <v>0</v>
      </c>
      <c r="K500" t="s">
        <v>11</v>
      </c>
      <c r="L500">
        <f t="shared" si="73"/>
        <v>-3.9790445728602846</v>
      </c>
      <c r="M500">
        <f t="shared" si="76"/>
        <v>4.2128415800715073</v>
      </c>
      <c r="N500">
        <f t="shared" si="76"/>
        <v>13.732638932489611</v>
      </c>
      <c r="O500" t="str">
        <f t="shared" si="79"/>
        <v>buy</v>
      </c>
      <c r="P500">
        <f t="shared" si="77"/>
        <v>14</v>
      </c>
      <c r="Q500">
        <f>IF($O500="buy",$P500,"")</f>
        <v>14</v>
      </c>
      <c r="R500" t="str">
        <f>IF($O500="hold",$P500,"")</f>
        <v/>
      </c>
      <c r="S500" t="str">
        <f>IF($O500="sell",$P500,"")</f>
        <v/>
      </c>
      <c r="T500">
        <f t="shared" ca="1" si="78"/>
        <v>0.61011150727268093</v>
      </c>
      <c r="U500" t="str">
        <f ca="1">IF(T500&lt;VLOOKUP(P500,$Y$2:$AE$82,5),"buy",IF(T500&lt;VLOOKUP(P500,$Y$2:$AE$82,5)+VLOOKUP(P500,$Y$2:$AE$82,6),"hold","sell"))</f>
        <v>buy</v>
      </c>
      <c r="V500" s="2">
        <f t="shared" ca="1" si="74"/>
        <v>249.94626155376594</v>
      </c>
      <c r="W500" s="1">
        <f t="shared" ca="1" si="75"/>
        <v>0</v>
      </c>
    </row>
    <row r="501" spans="1:23" x14ac:dyDescent="0.25">
      <c r="A501">
        <v>499</v>
      </c>
      <c r="B501" s="8" t="s">
        <v>510</v>
      </c>
      <c r="C501" s="8" t="str">
        <f t="shared" si="71"/>
        <v>2021-04-14 16:05:00</v>
      </c>
      <c r="D501">
        <v>0.26392300000000002</v>
      </c>
      <c r="E501">
        <f t="shared" ca="1" si="72"/>
        <v>0.13095999999999999</v>
      </c>
      <c r="F501">
        <v>0.133214</v>
      </c>
      <c r="G501">
        <v>0.12564700000000001</v>
      </c>
      <c r="H501">
        <v>0</v>
      </c>
      <c r="I501" t="s">
        <v>10</v>
      </c>
      <c r="J501" t="b">
        <v>0</v>
      </c>
      <c r="K501" t="s">
        <v>11</v>
      </c>
      <c r="L501">
        <f t="shared" si="73"/>
        <v>7.2184690147586945</v>
      </c>
      <c r="M501">
        <f t="shared" si="76"/>
        <v>11.197513587618978</v>
      </c>
      <c r="N501">
        <f t="shared" si="76"/>
        <v>6.9846720075474709</v>
      </c>
      <c r="O501" t="str">
        <f t="shared" si="79"/>
        <v>hold</v>
      </c>
      <c r="P501">
        <f t="shared" si="77"/>
        <v>14</v>
      </c>
      <c r="Q501" t="str">
        <f>IF($O501="buy",$P501,"")</f>
        <v/>
      </c>
      <c r="R501">
        <f>IF($O501="hold",$P501,"")</f>
        <v>14</v>
      </c>
      <c r="S501" t="str">
        <f>IF($O501="sell",$P501,"")</f>
        <v/>
      </c>
      <c r="T501">
        <f t="shared" ca="1" si="78"/>
        <v>0.3240709628688293</v>
      </c>
      <c r="U501" t="str">
        <f ca="1">IF(T501&lt;VLOOKUP(P501,$Y$2:$AE$82,5),"buy",IF(T501&lt;VLOOKUP(P501,$Y$2:$AE$82,5)+VLOOKUP(P501,$Y$2:$AE$82,6),"hold","sell"))</f>
        <v>buy</v>
      </c>
      <c r="V501" s="2">
        <f t="shared" ca="1" si="74"/>
        <v>249.94626155376594</v>
      </c>
      <c r="W501" s="1">
        <f t="shared" ca="1" si="75"/>
        <v>0</v>
      </c>
    </row>
    <row r="502" spans="1:23" x14ac:dyDescent="0.25">
      <c r="A502">
        <v>500</v>
      </c>
      <c r="B502" s="8" t="s">
        <v>511</v>
      </c>
      <c r="C502" s="8" t="str">
        <f t="shared" si="71"/>
        <v>2021-04-14 16:10:00</v>
      </c>
      <c r="D502">
        <v>0.264324</v>
      </c>
      <c r="E502">
        <f t="shared" ca="1" si="72"/>
        <v>0.12867899999999999</v>
      </c>
      <c r="F502">
        <v>0.13267799999999999</v>
      </c>
      <c r="G502">
        <v>0.12547800000000001</v>
      </c>
      <c r="H502">
        <v>0</v>
      </c>
      <c r="I502" t="s">
        <v>10</v>
      </c>
      <c r="J502" t="b">
        <v>0</v>
      </c>
      <c r="K502" t="s">
        <v>11</v>
      </c>
      <c r="L502">
        <f t="shared" si="73"/>
        <v>0.4369183279140455</v>
      </c>
      <c r="M502">
        <f t="shared" si="76"/>
        <v>-6.7815506868446489</v>
      </c>
      <c r="N502">
        <f t="shared" si="76"/>
        <v>-17.979064274463628</v>
      </c>
      <c r="O502" t="str">
        <f t="shared" si="79"/>
        <v>hold</v>
      </c>
      <c r="P502">
        <f t="shared" si="77"/>
        <v>14</v>
      </c>
      <c r="Q502" t="str">
        <f>IF($O502="buy",$P502,"")</f>
        <v/>
      </c>
      <c r="R502">
        <f>IF($O502="hold",$P502,"")</f>
        <v>14</v>
      </c>
      <c r="S502" t="str">
        <f>IF($O502="sell",$P502,"")</f>
        <v/>
      </c>
      <c r="T502">
        <f t="shared" ca="1" si="78"/>
        <v>0.1970452416342019</v>
      </c>
      <c r="U502" t="str">
        <f ca="1">IF(T502&lt;VLOOKUP(P502,$Y$2:$AE$82,5),"buy",IF(T502&lt;VLOOKUP(P502,$Y$2:$AE$82,5)+VLOOKUP(P502,$Y$2:$AE$82,6),"hold","sell"))</f>
        <v>buy</v>
      </c>
      <c r="V502" s="2">
        <f t="shared" ca="1" si="74"/>
        <v>249.94626155376594</v>
      </c>
      <c r="W502" s="1">
        <f t="shared" ca="1" si="75"/>
        <v>0</v>
      </c>
    </row>
    <row r="503" spans="1:23" x14ac:dyDescent="0.25">
      <c r="A503">
        <v>501</v>
      </c>
      <c r="B503" s="8" t="s">
        <v>512</v>
      </c>
      <c r="C503" s="8" t="str">
        <f t="shared" si="71"/>
        <v>2021-04-14 16:15:00</v>
      </c>
      <c r="D503">
        <v>0.26941199999999998</v>
      </c>
      <c r="E503">
        <f t="shared" ca="1" si="72"/>
        <v>0.129914</v>
      </c>
      <c r="F503">
        <v>0.132137</v>
      </c>
      <c r="G503">
        <v>0.126059</v>
      </c>
      <c r="H503">
        <v>0</v>
      </c>
      <c r="I503" t="s">
        <v>10</v>
      </c>
      <c r="J503" t="b">
        <v>0</v>
      </c>
      <c r="K503" t="s">
        <v>11</v>
      </c>
      <c r="L503">
        <f t="shared" si="73"/>
        <v>5.4390450250698175</v>
      </c>
      <c r="M503">
        <f t="shared" si="76"/>
        <v>5.0021266971557719</v>
      </c>
      <c r="N503">
        <f t="shared" si="76"/>
        <v>11.78367738400042</v>
      </c>
      <c r="O503" t="str">
        <f t="shared" si="79"/>
        <v>hold</v>
      </c>
      <c r="P503">
        <f t="shared" si="77"/>
        <v>14</v>
      </c>
      <c r="Q503" t="str">
        <f>IF($O503="buy",$P503,"")</f>
        <v/>
      </c>
      <c r="R503">
        <f>IF($O503="hold",$P503,"")</f>
        <v>14</v>
      </c>
      <c r="S503" t="str">
        <f>IF($O503="sell",$P503,"")</f>
        <v/>
      </c>
      <c r="T503">
        <f t="shared" ca="1" si="78"/>
        <v>0.8993395791162444</v>
      </c>
      <c r="U503" t="str">
        <f ca="1">IF(T503&lt;VLOOKUP(P503,$Y$2:$AE$82,5),"buy",IF(T503&lt;VLOOKUP(P503,$Y$2:$AE$82,5)+VLOOKUP(P503,$Y$2:$AE$82,6),"hold","sell"))</f>
        <v>buy</v>
      </c>
      <c r="V503" s="2">
        <f t="shared" ca="1" si="74"/>
        <v>249.94626155376594</v>
      </c>
      <c r="W503" s="1">
        <f t="shared" ca="1" si="75"/>
        <v>0</v>
      </c>
    </row>
    <row r="504" spans="1:23" x14ac:dyDescent="0.25">
      <c r="A504">
        <v>502</v>
      </c>
      <c r="B504" s="8" t="s">
        <v>513</v>
      </c>
      <c r="C504" s="8" t="str">
        <f t="shared" si="71"/>
        <v>2021-04-14 16:20:00</v>
      </c>
      <c r="D504">
        <v>0.27298899999999998</v>
      </c>
      <c r="E504">
        <f t="shared" ca="1" si="72"/>
        <v>0.128665</v>
      </c>
      <c r="F504">
        <v>0.131185</v>
      </c>
      <c r="G504">
        <v>0.12571199999999999</v>
      </c>
      <c r="H504">
        <v>0</v>
      </c>
      <c r="I504" t="s">
        <v>10</v>
      </c>
      <c r="J504" t="b">
        <v>0</v>
      </c>
      <c r="K504" t="s">
        <v>11</v>
      </c>
      <c r="L504">
        <f t="shared" si="73"/>
        <v>3.7736905185169558</v>
      </c>
      <c r="M504">
        <f t="shared" si="76"/>
        <v>-1.6653545065528617</v>
      </c>
      <c r="N504">
        <f t="shared" si="76"/>
        <v>-6.6674812037086335</v>
      </c>
      <c r="O504" t="str">
        <f t="shared" si="79"/>
        <v>sell</v>
      </c>
      <c r="P504">
        <f t="shared" si="77"/>
        <v>14</v>
      </c>
      <c r="Q504" t="str">
        <f>IF($O504="buy",$P504,"")</f>
        <v/>
      </c>
      <c r="R504" t="str">
        <f>IF($O504="hold",$P504,"")</f>
        <v/>
      </c>
      <c r="S504">
        <f>IF($O504="sell",$P504,"")</f>
        <v>14</v>
      </c>
      <c r="T504">
        <f t="shared" ca="1" si="78"/>
        <v>0.73115866692677178</v>
      </c>
      <c r="U504" t="str">
        <f ca="1">IF(T504&lt;VLOOKUP(P504,$Y$2:$AE$82,5),"buy",IF(T504&lt;VLOOKUP(P504,$Y$2:$AE$82,5)+VLOOKUP(P504,$Y$2:$AE$82,6),"hold","sell"))</f>
        <v>buy</v>
      </c>
      <c r="V504" s="2">
        <f t="shared" ca="1" si="74"/>
        <v>249.94626155376594</v>
      </c>
      <c r="W504" s="1">
        <f t="shared" ca="1" si="75"/>
        <v>0</v>
      </c>
    </row>
    <row r="505" spans="1:23" x14ac:dyDescent="0.25">
      <c r="A505">
        <v>503</v>
      </c>
      <c r="B505" s="8" t="s">
        <v>514</v>
      </c>
      <c r="C505" s="8" t="str">
        <f t="shared" si="71"/>
        <v>2021-04-14 16:25:00</v>
      </c>
      <c r="D505">
        <v>0.270235</v>
      </c>
      <c r="E505">
        <f t="shared" ca="1" si="72"/>
        <v>0.12806999999999999</v>
      </c>
      <c r="F505">
        <v>0.13167799999999999</v>
      </c>
      <c r="G505">
        <v>0.12681400000000001</v>
      </c>
      <c r="H505">
        <v>0</v>
      </c>
      <c r="I505" t="s">
        <v>10</v>
      </c>
      <c r="J505" t="b">
        <v>0</v>
      </c>
      <c r="K505" t="s">
        <v>11</v>
      </c>
      <c r="L505">
        <f t="shared" si="73"/>
        <v>-2.935045420010892</v>
      </c>
      <c r="M505">
        <f t="shared" si="76"/>
        <v>-6.7087359385278482</v>
      </c>
      <c r="N505">
        <f t="shared" si="76"/>
        <v>-5.0433814319749866</v>
      </c>
      <c r="O505" t="str">
        <f t="shared" si="79"/>
        <v>buy</v>
      </c>
      <c r="P505">
        <f t="shared" si="77"/>
        <v>14</v>
      </c>
      <c r="Q505">
        <f>IF($O505="buy",$P505,"")</f>
        <v>14</v>
      </c>
      <c r="R505" t="str">
        <f>IF($O505="hold",$P505,"")</f>
        <v/>
      </c>
      <c r="S505" t="str">
        <f>IF($O505="sell",$P505,"")</f>
        <v/>
      </c>
      <c r="T505">
        <f t="shared" ca="1" si="78"/>
        <v>0.79935447971815066</v>
      </c>
      <c r="U505" t="str">
        <f ca="1">IF(T505&lt;VLOOKUP(P505,$Y$2:$AE$82,5),"buy",IF(T505&lt;VLOOKUP(P505,$Y$2:$AE$82,5)+VLOOKUP(P505,$Y$2:$AE$82,6),"hold","sell"))</f>
        <v>buy</v>
      </c>
      <c r="V505" s="2">
        <f t="shared" ca="1" si="74"/>
        <v>249.94626155376594</v>
      </c>
      <c r="W505" s="1">
        <f t="shared" ca="1" si="75"/>
        <v>0</v>
      </c>
    </row>
    <row r="506" spans="1:23" x14ac:dyDescent="0.25">
      <c r="A506">
        <v>504</v>
      </c>
      <c r="B506" s="8" t="s">
        <v>515</v>
      </c>
      <c r="C506" s="8" t="str">
        <f t="shared" si="71"/>
        <v>2021-04-14 16:30:00</v>
      </c>
      <c r="D506">
        <v>0.27135399999999998</v>
      </c>
      <c r="E506">
        <f t="shared" ca="1" si="72"/>
        <v>0.12973999999999999</v>
      </c>
      <c r="F506">
        <v>0.13325999999999999</v>
      </c>
      <c r="G506">
        <v>0.12655</v>
      </c>
      <c r="H506">
        <v>0</v>
      </c>
      <c r="I506" t="s">
        <v>10</v>
      </c>
      <c r="J506" t="b">
        <v>0</v>
      </c>
      <c r="K506" t="s">
        <v>11</v>
      </c>
      <c r="L506">
        <f t="shared" si="73"/>
        <v>1.187644185455655</v>
      </c>
      <c r="M506">
        <f t="shared" si="76"/>
        <v>4.1226896054665474</v>
      </c>
      <c r="N506">
        <f t="shared" si="76"/>
        <v>10.831425543994396</v>
      </c>
      <c r="O506" t="str">
        <f t="shared" si="79"/>
        <v>hold</v>
      </c>
      <c r="P506">
        <f t="shared" si="77"/>
        <v>14</v>
      </c>
      <c r="Q506" t="str">
        <f>IF($O506="buy",$P506,"")</f>
        <v/>
      </c>
      <c r="R506">
        <f>IF($O506="hold",$P506,"")</f>
        <v>14</v>
      </c>
      <c r="S506" t="str">
        <f>IF($O506="sell",$P506,"")</f>
        <v/>
      </c>
      <c r="T506">
        <f t="shared" ca="1" si="78"/>
        <v>0.58471946850699219</v>
      </c>
      <c r="U506" t="str">
        <f ca="1">IF(T506&lt;VLOOKUP(P506,$Y$2:$AE$82,5),"buy",IF(T506&lt;VLOOKUP(P506,$Y$2:$AE$82,5)+VLOOKUP(P506,$Y$2:$AE$82,6),"hold","sell"))</f>
        <v>buy</v>
      </c>
      <c r="V506" s="2">
        <f t="shared" ca="1" si="74"/>
        <v>249.94626155376594</v>
      </c>
      <c r="W506" s="1">
        <f t="shared" ca="1" si="75"/>
        <v>0</v>
      </c>
    </row>
    <row r="507" spans="1:23" x14ac:dyDescent="0.25">
      <c r="A507">
        <v>505</v>
      </c>
      <c r="B507" s="8" t="s">
        <v>516</v>
      </c>
      <c r="C507" s="8" t="str">
        <f t="shared" si="71"/>
        <v>2021-04-14 16:35:00</v>
      </c>
      <c r="D507">
        <v>0.27907199999999999</v>
      </c>
      <c r="E507">
        <f t="shared" ca="1" si="72"/>
        <v>0.130497</v>
      </c>
      <c r="F507">
        <v>0.13278100000000001</v>
      </c>
      <c r="G507">
        <v>0.12732399999999999</v>
      </c>
      <c r="H507">
        <v>0</v>
      </c>
      <c r="I507" t="s">
        <v>10</v>
      </c>
      <c r="J507" t="b">
        <v>0</v>
      </c>
      <c r="K507" t="s">
        <v>11</v>
      </c>
      <c r="L507">
        <f t="shared" si="73"/>
        <v>7.9649122881196606</v>
      </c>
      <c r="M507">
        <f t="shared" si="76"/>
        <v>6.7772681026640056</v>
      </c>
      <c r="N507">
        <f t="shared" si="76"/>
        <v>2.6545784971974582</v>
      </c>
      <c r="O507" t="str">
        <f t="shared" si="79"/>
        <v>sell</v>
      </c>
      <c r="P507">
        <f t="shared" si="77"/>
        <v>14</v>
      </c>
      <c r="Q507" t="str">
        <f>IF($O507="buy",$P507,"")</f>
        <v/>
      </c>
      <c r="R507" t="str">
        <f>IF($O507="hold",$P507,"")</f>
        <v/>
      </c>
      <c r="S507">
        <f>IF($O507="sell",$P507,"")</f>
        <v>14</v>
      </c>
      <c r="T507">
        <f t="shared" ca="1" si="78"/>
        <v>0.6504047960878373</v>
      </c>
      <c r="U507" t="str">
        <f ca="1">IF(T507&lt;VLOOKUP(P507,$Y$2:$AE$82,5),"buy",IF(T507&lt;VLOOKUP(P507,$Y$2:$AE$82,5)+VLOOKUP(P507,$Y$2:$AE$82,6),"hold","sell"))</f>
        <v>buy</v>
      </c>
      <c r="V507" s="2">
        <f t="shared" ca="1" si="74"/>
        <v>249.94626155376594</v>
      </c>
      <c r="W507" s="1">
        <f t="shared" ca="1" si="75"/>
        <v>0</v>
      </c>
    </row>
    <row r="508" spans="1:23" x14ac:dyDescent="0.25">
      <c r="A508">
        <v>506</v>
      </c>
      <c r="B508" s="8" t="s">
        <v>517</v>
      </c>
      <c r="C508" s="8" t="str">
        <f t="shared" si="71"/>
        <v>2021-04-14 16:40:00</v>
      </c>
      <c r="D508">
        <v>0.27349099999999998</v>
      </c>
      <c r="E508">
        <f t="shared" ca="1" si="72"/>
        <v>0.13048799999999999</v>
      </c>
      <c r="F508">
        <v>0.13414699999999999</v>
      </c>
      <c r="G508">
        <v>0.12776299999999999</v>
      </c>
      <c r="H508">
        <v>0</v>
      </c>
      <c r="I508" t="s">
        <v>10</v>
      </c>
      <c r="J508" t="b">
        <v>0</v>
      </c>
      <c r="K508" t="s">
        <v>11</v>
      </c>
      <c r="L508">
        <f t="shared" si="73"/>
        <v>-5.8770782151106422</v>
      </c>
      <c r="M508">
        <f t="shared" si="76"/>
        <v>-13.841990503230303</v>
      </c>
      <c r="N508">
        <f t="shared" si="76"/>
        <v>-20.619258605894309</v>
      </c>
      <c r="O508" t="str">
        <f t="shared" si="79"/>
        <v>buy</v>
      </c>
      <c r="P508">
        <f t="shared" si="77"/>
        <v>14</v>
      </c>
      <c r="Q508">
        <f>IF($O508="buy",$P508,"")</f>
        <v>14</v>
      </c>
      <c r="R508" t="str">
        <f>IF($O508="hold",$P508,"")</f>
        <v/>
      </c>
      <c r="S508" t="str">
        <f>IF($O508="sell",$P508,"")</f>
        <v/>
      </c>
      <c r="T508">
        <f t="shared" ca="1" si="78"/>
        <v>0.48675310840533126</v>
      </c>
      <c r="U508" t="str">
        <f ca="1">IF(T508&lt;VLOOKUP(P508,$Y$2:$AE$82,5),"buy",IF(T508&lt;VLOOKUP(P508,$Y$2:$AE$82,5)+VLOOKUP(P508,$Y$2:$AE$82,6),"hold","sell"))</f>
        <v>buy</v>
      </c>
      <c r="V508" s="2">
        <f t="shared" ca="1" si="74"/>
        <v>249.94626155376594</v>
      </c>
      <c r="W508" s="1">
        <f t="shared" ca="1" si="75"/>
        <v>0</v>
      </c>
    </row>
    <row r="509" spans="1:23" x14ac:dyDescent="0.25">
      <c r="A509">
        <v>507</v>
      </c>
      <c r="B509" s="8" t="s">
        <v>518</v>
      </c>
      <c r="C509" s="8" t="str">
        <f t="shared" si="71"/>
        <v>2021-04-14 16:45:00</v>
      </c>
      <c r="D509">
        <v>0.27405499999999999</v>
      </c>
      <c r="E509">
        <f t="shared" ca="1" si="72"/>
        <v>0.132387</v>
      </c>
      <c r="F509">
        <v>0.13555700000000001</v>
      </c>
      <c r="G509">
        <v>0.12817600000000001</v>
      </c>
      <c r="H509">
        <v>0</v>
      </c>
      <c r="I509" t="s">
        <v>10</v>
      </c>
      <c r="J509" t="b">
        <v>0</v>
      </c>
      <c r="K509" t="s">
        <v>11</v>
      </c>
      <c r="L509">
        <f t="shared" si="73"/>
        <v>0.59269854646431985</v>
      </c>
      <c r="M509">
        <f t="shared" si="76"/>
        <v>6.4697767615749617</v>
      </c>
      <c r="N509">
        <f t="shared" si="76"/>
        <v>20.311767264805265</v>
      </c>
      <c r="O509" t="str">
        <f t="shared" si="79"/>
        <v>sell</v>
      </c>
      <c r="P509">
        <f t="shared" si="77"/>
        <v>14</v>
      </c>
      <c r="Q509" t="str">
        <f>IF($O509="buy",$P509,"")</f>
        <v/>
      </c>
      <c r="R509" t="str">
        <f>IF($O509="hold",$P509,"")</f>
        <v/>
      </c>
      <c r="S509">
        <f>IF($O509="sell",$P509,"")</f>
        <v>14</v>
      </c>
      <c r="T509">
        <f t="shared" ca="1" si="78"/>
        <v>8.6208924647717122E-2</v>
      </c>
      <c r="U509" t="str">
        <f ca="1">IF(T509&lt;VLOOKUP(P509,$Y$2:$AE$82,5),"buy",IF(T509&lt;VLOOKUP(P509,$Y$2:$AE$82,5)+VLOOKUP(P509,$Y$2:$AE$82,6),"hold","sell"))</f>
        <v>buy</v>
      </c>
      <c r="V509" s="2">
        <f t="shared" ca="1" si="74"/>
        <v>249.94626155376594</v>
      </c>
      <c r="W509" s="1">
        <f t="shared" ca="1" si="75"/>
        <v>0</v>
      </c>
    </row>
    <row r="510" spans="1:23" x14ac:dyDescent="0.25">
      <c r="A510">
        <v>508</v>
      </c>
      <c r="B510" s="8" t="s">
        <v>519</v>
      </c>
      <c r="C510" s="8" t="str">
        <f t="shared" si="71"/>
        <v>2021-04-14 16:50:00</v>
      </c>
      <c r="D510">
        <v>0.26594699999999999</v>
      </c>
      <c r="E510">
        <f t="shared" ca="1" si="72"/>
        <v>0.133773</v>
      </c>
      <c r="F510">
        <v>0.13536999999999999</v>
      </c>
      <c r="G510">
        <v>0.12901799999999999</v>
      </c>
      <c r="H510">
        <v>0</v>
      </c>
      <c r="I510" t="s">
        <v>10</v>
      </c>
      <c r="J510" t="b">
        <v>0</v>
      </c>
      <c r="K510" t="s">
        <v>11</v>
      </c>
      <c r="L510">
        <f t="shared" si="73"/>
        <v>-8.7803359213737409</v>
      </c>
      <c r="M510">
        <f t="shared" si="76"/>
        <v>-9.3730344678380604</v>
      </c>
      <c r="N510">
        <f t="shared" si="76"/>
        <v>-15.842811229413023</v>
      </c>
      <c r="O510" t="str">
        <f t="shared" si="79"/>
        <v>buy</v>
      </c>
      <c r="P510">
        <f t="shared" si="77"/>
        <v>14</v>
      </c>
      <c r="Q510">
        <f>IF($O510="buy",$P510,"")</f>
        <v>14</v>
      </c>
      <c r="R510" t="str">
        <f>IF($O510="hold",$P510,"")</f>
        <v/>
      </c>
      <c r="S510" t="str">
        <f>IF($O510="sell",$P510,"")</f>
        <v/>
      </c>
      <c r="T510">
        <f t="shared" ca="1" si="78"/>
        <v>0.38172094076149132</v>
      </c>
      <c r="U510" t="str">
        <f ca="1">IF(T510&lt;VLOOKUP(P510,$Y$2:$AE$82,5),"buy",IF(T510&lt;VLOOKUP(P510,$Y$2:$AE$82,5)+VLOOKUP(P510,$Y$2:$AE$82,6),"hold","sell"))</f>
        <v>buy</v>
      </c>
      <c r="V510" s="2">
        <f t="shared" ca="1" si="74"/>
        <v>249.94626155376594</v>
      </c>
      <c r="W510" s="1">
        <f t="shared" ca="1" si="75"/>
        <v>0</v>
      </c>
    </row>
    <row r="511" spans="1:23" x14ac:dyDescent="0.25">
      <c r="A511">
        <v>509</v>
      </c>
      <c r="B511" s="8" t="s">
        <v>520</v>
      </c>
      <c r="C511" s="8" t="str">
        <f t="shared" si="71"/>
        <v>2021-04-14 16:55:00</v>
      </c>
      <c r="D511">
        <v>0.26975500000000002</v>
      </c>
      <c r="E511">
        <f t="shared" ca="1" si="72"/>
        <v>0.13105</v>
      </c>
      <c r="F511">
        <v>0.13383700000000001</v>
      </c>
      <c r="G511">
        <v>0.127834</v>
      </c>
      <c r="H511">
        <v>0</v>
      </c>
      <c r="I511" t="s">
        <v>10</v>
      </c>
      <c r="J511" t="b">
        <v>0</v>
      </c>
      <c r="K511" t="s">
        <v>11</v>
      </c>
      <c r="L511">
        <f t="shared" si="73"/>
        <v>4.0655557858849507</v>
      </c>
      <c r="M511">
        <f t="shared" si="76"/>
        <v>12.845891707258691</v>
      </c>
      <c r="N511">
        <f t="shared" si="76"/>
        <v>22.218926175096751</v>
      </c>
      <c r="O511" t="str">
        <f t="shared" si="79"/>
        <v>sell</v>
      </c>
      <c r="P511">
        <f t="shared" si="77"/>
        <v>14</v>
      </c>
      <c r="Q511" t="str">
        <f>IF($O511="buy",$P511,"")</f>
        <v/>
      </c>
      <c r="R511" t="str">
        <f>IF($O511="hold",$P511,"")</f>
        <v/>
      </c>
      <c r="S511">
        <f>IF($O511="sell",$P511,"")</f>
        <v>14</v>
      </c>
      <c r="T511">
        <f t="shared" ca="1" si="78"/>
        <v>8.7912275041057919E-2</v>
      </c>
      <c r="U511" t="str">
        <f ca="1">IF(T511&lt;VLOOKUP(P511,$Y$2:$AE$82,5),"buy",IF(T511&lt;VLOOKUP(P511,$Y$2:$AE$82,5)+VLOOKUP(P511,$Y$2:$AE$82,6),"hold","sell"))</f>
        <v>buy</v>
      </c>
      <c r="V511" s="2">
        <f t="shared" ca="1" si="74"/>
        <v>249.94626155376594</v>
      </c>
      <c r="W511" s="1">
        <f t="shared" ca="1" si="75"/>
        <v>0</v>
      </c>
    </row>
    <row r="512" spans="1:23" x14ac:dyDescent="0.25">
      <c r="A512">
        <v>510</v>
      </c>
      <c r="B512" s="8" t="s">
        <v>521</v>
      </c>
      <c r="C512" s="8" t="str">
        <f t="shared" si="71"/>
        <v>2021-04-14 17:00:00</v>
      </c>
      <c r="D512">
        <v>0.25972299999999998</v>
      </c>
      <c r="E512">
        <f t="shared" ca="1" si="72"/>
        <v>0.13052</v>
      </c>
      <c r="F512">
        <v>0.13436000000000001</v>
      </c>
      <c r="G512">
        <v>0.12864200000000001</v>
      </c>
      <c r="H512">
        <v>0</v>
      </c>
      <c r="I512" t="s">
        <v>10</v>
      </c>
      <c r="J512" t="b">
        <v>0</v>
      </c>
      <c r="K512" t="s">
        <v>11</v>
      </c>
      <c r="L512">
        <f t="shared" si="73"/>
        <v>-11.124220791522207</v>
      </c>
      <c r="M512">
        <f t="shared" si="76"/>
        <v>-15.189776577407159</v>
      </c>
      <c r="N512">
        <f t="shared" si="76"/>
        <v>-28.035668284665849</v>
      </c>
      <c r="O512" t="str">
        <f t="shared" si="79"/>
        <v>buy</v>
      </c>
      <c r="P512">
        <f t="shared" si="77"/>
        <v>11</v>
      </c>
      <c r="Q512">
        <f>IF($O512="buy",$P512,"")</f>
        <v>11</v>
      </c>
      <c r="R512" t="str">
        <f>IF($O512="hold",$P512,"")</f>
        <v/>
      </c>
      <c r="S512" t="str">
        <f>IF($O512="sell",$P512,"")</f>
        <v/>
      </c>
      <c r="T512">
        <f t="shared" ca="1" si="78"/>
        <v>0.78086976258497021</v>
      </c>
      <c r="U512" t="str">
        <f ca="1">IF(T512&lt;VLOOKUP(P512,$Y$2:$AE$82,5),"buy",IF(T512&lt;VLOOKUP(P512,$Y$2:$AE$82,5)+VLOOKUP(P512,$Y$2:$AE$82,6),"hold","sell"))</f>
        <v>buy</v>
      </c>
      <c r="V512" s="2">
        <f t="shared" ca="1" si="74"/>
        <v>249.94626155376594</v>
      </c>
      <c r="W512" s="1">
        <f t="shared" ca="1" si="75"/>
        <v>0</v>
      </c>
    </row>
    <row r="513" spans="1:23" x14ac:dyDescent="0.25">
      <c r="A513">
        <v>511</v>
      </c>
      <c r="B513" s="8" t="s">
        <v>522</v>
      </c>
      <c r="C513" s="8" t="str">
        <f t="shared" si="71"/>
        <v>2021-04-14 17:05:00</v>
      </c>
      <c r="D513">
        <v>0.26087100000000002</v>
      </c>
      <c r="E513">
        <f t="shared" ca="1" si="72"/>
        <v>0.13234699999999999</v>
      </c>
      <c r="F513">
        <v>0.13509599999999999</v>
      </c>
      <c r="G513">
        <v>0.129639</v>
      </c>
      <c r="H513">
        <v>0</v>
      </c>
      <c r="I513" t="s">
        <v>10</v>
      </c>
      <c r="J513" t="b">
        <v>0</v>
      </c>
      <c r="K513" t="s">
        <v>11</v>
      </c>
      <c r="L513">
        <f t="shared" si="73"/>
        <v>1.2673850305627243</v>
      </c>
      <c r="M513">
        <f t="shared" si="76"/>
        <v>12.391605822084932</v>
      </c>
      <c r="N513">
        <f t="shared" si="76"/>
        <v>27.581382399492092</v>
      </c>
      <c r="O513" t="str">
        <f t="shared" si="79"/>
        <v>hold</v>
      </c>
      <c r="P513">
        <f t="shared" si="77"/>
        <v>14</v>
      </c>
      <c r="Q513" t="str">
        <f>IF($O513="buy",$P513,"")</f>
        <v/>
      </c>
      <c r="R513">
        <f>IF($O513="hold",$P513,"")</f>
        <v>14</v>
      </c>
      <c r="S513" t="str">
        <f>IF($O513="sell",$P513,"")</f>
        <v/>
      </c>
      <c r="T513">
        <f t="shared" ca="1" si="78"/>
        <v>0.13570079744969865</v>
      </c>
      <c r="U513" t="str">
        <f ca="1">IF(T513&lt;VLOOKUP(P513,$Y$2:$AE$82,5),"buy",IF(T513&lt;VLOOKUP(P513,$Y$2:$AE$82,5)+VLOOKUP(P513,$Y$2:$AE$82,6),"hold","sell"))</f>
        <v>buy</v>
      </c>
      <c r="V513" s="2">
        <f t="shared" ca="1" si="74"/>
        <v>249.94626155376594</v>
      </c>
      <c r="W513" s="1">
        <f t="shared" ca="1" si="75"/>
        <v>0</v>
      </c>
    </row>
    <row r="514" spans="1:23" x14ac:dyDescent="0.25">
      <c r="A514">
        <v>512</v>
      </c>
      <c r="B514" s="8" t="s">
        <v>523</v>
      </c>
      <c r="C514" s="8" t="str">
        <f t="shared" si="71"/>
        <v>2021-04-14 17:10:00</v>
      </c>
      <c r="D514">
        <v>0.27334799999999998</v>
      </c>
      <c r="E514">
        <f t="shared" ca="1" si="72"/>
        <v>0.132853</v>
      </c>
      <c r="F514">
        <v>0.13431999999999999</v>
      </c>
      <c r="G514">
        <v>0.12936500000000001</v>
      </c>
      <c r="H514">
        <v>0</v>
      </c>
      <c r="I514" t="s">
        <v>10</v>
      </c>
      <c r="J514" t="b">
        <v>0</v>
      </c>
      <c r="K514" t="s">
        <v>11</v>
      </c>
      <c r="L514">
        <f t="shared" si="73"/>
        <v>13.145792161701378</v>
      </c>
      <c r="M514">
        <f t="shared" si="76"/>
        <v>11.878407131138653</v>
      </c>
      <c r="N514">
        <f t="shared" si="76"/>
        <v>-0.5131986909462789</v>
      </c>
      <c r="O514" t="str">
        <f t="shared" si="79"/>
        <v>sell</v>
      </c>
      <c r="P514">
        <f t="shared" si="77"/>
        <v>23</v>
      </c>
      <c r="Q514" t="str">
        <f>IF($O514="buy",$P514,"")</f>
        <v/>
      </c>
      <c r="R514" t="str">
        <f>IF($O514="hold",$P514,"")</f>
        <v/>
      </c>
      <c r="S514">
        <f>IF($O514="sell",$P514,"")</f>
        <v>23</v>
      </c>
      <c r="T514">
        <f t="shared" ca="1" si="78"/>
        <v>0.29437157225367905</v>
      </c>
      <c r="U514" t="str">
        <f ca="1">IF(T514&lt;VLOOKUP(P514,$Y$2:$AE$82,5),"buy",IF(T514&lt;VLOOKUP(P514,$Y$2:$AE$82,5)+VLOOKUP(P514,$Y$2:$AE$82,6),"hold","sell"))</f>
        <v>buy</v>
      </c>
      <c r="V514" s="2">
        <f t="shared" ca="1" si="74"/>
        <v>249.94626155376594</v>
      </c>
      <c r="W514" s="1">
        <f t="shared" ca="1" si="75"/>
        <v>0</v>
      </c>
    </row>
    <row r="515" spans="1:23" x14ac:dyDescent="0.25">
      <c r="A515">
        <v>513</v>
      </c>
      <c r="B515" s="8" t="s">
        <v>524</v>
      </c>
      <c r="C515" s="8" t="str">
        <f t="shared" ref="C515:C578" si="80">LEFT(B515,10)&amp;" "&amp;MID(B515,12,8)</f>
        <v>2021-04-14 17:15:00</v>
      </c>
      <c r="D515">
        <v>0.24801000000000001</v>
      </c>
      <c r="E515">
        <f t="shared" ref="E515:E578" ca="1" si="81">OFFSET($D$2,2015-A515,0)</f>
        <v>0.132578</v>
      </c>
      <c r="F515">
        <v>0.135101</v>
      </c>
      <c r="G515">
        <v>0.12939000000000001</v>
      </c>
      <c r="H515">
        <v>0</v>
      </c>
      <c r="I515" t="s">
        <v>10</v>
      </c>
      <c r="J515" t="b">
        <v>0</v>
      </c>
      <c r="K515" t="s">
        <v>11</v>
      </c>
      <c r="L515">
        <f t="shared" si="73"/>
        <v>-29.42358778596094</v>
      </c>
      <c r="M515">
        <f t="shared" si="76"/>
        <v>-42.56937994766232</v>
      </c>
      <c r="N515">
        <f t="shared" si="76"/>
        <v>-54.447787078800971</v>
      </c>
      <c r="O515" t="str">
        <f t="shared" si="79"/>
        <v>buy</v>
      </c>
      <c r="P515">
        <f t="shared" si="77"/>
        <v>1</v>
      </c>
      <c r="Q515">
        <f>IF($O515="buy",$P515,"")</f>
        <v>1</v>
      </c>
      <c r="R515" t="str">
        <f>IF($O515="hold",$P515,"")</f>
        <v/>
      </c>
      <c r="S515" t="str">
        <f>IF($O515="sell",$P515,"")</f>
        <v/>
      </c>
      <c r="T515">
        <f t="shared" ca="1" si="78"/>
        <v>0.11830336678341824</v>
      </c>
      <c r="U515" t="str">
        <f ca="1">IF(T515&lt;VLOOKUP(P515,$Y$2:$AE$82,5),"buy",IF(T515&lt;VLOOKUP(P515,$Y$2:$AE$82,5)+VLOOKUP(P515,$Y$2:$AE$82,6),"hold","sell"))</f>
        <v>buy</v>
      </c>
      <c r="V515" s="2">
        <f t="shared" ca="1" si="74"/>
        <v>249.94626155376594</v>
      </c>
      <c r="W515" s="1">
        <f t="shared" ca="1" si="75"/>
        <v>0</v>
      </c>
    </row>
    <row r="516" spans="1:23" x14ac:dyDescent="0.25">
      <c r="A516">
        <v>514</v>
      </c>
      <c r="B516" s="8" t="s">
        <v>525</v>
      </c>
      <c r="C516" s="8" t="str">
        <f t="shared" si="80"/>
        <v>2021-04-14 17:20:00</v>
      </c>
      <c r="D516">
        <v>0.25672299999999998</v>
      </c>
      <c r="E516">
        <f t="shared" ca="1" si="81"/>
        <v>0.133186</v>
      </c>
      <c r="F516">
        <v>0.13696</v>
      </c>
      <c r="G516">
        <v>0.12738099999999999</v>
      </c>
      <c r="H516">
        <v>0</v>
      </c>
      <c r="I516" t="s">
        <v>10</v>
      </c>
      <c r="J516" t="b">
        <v>0</v>
      </c>
      <c r="K516" t="s">
        <v>11</v>
      </c>
      <c r="L516">
        <f t="shared" ref="L516:L579" si="82">(D516-D515)/(C516-C515)/D516</f>
        <v>9.7745196275246098</v>
      </c>
      <c r="M516">
        <f t="shared" si="76"/>
        <v>39.198107413485552</v>
      </c>
      <c r="N516">
        <f t="shared" si="76"/>
        <v>81.767487361147872</v>
      </c>
      <c r="O516" t="str">
        <f t="shared" si="79"/>
        <v>hold</v>
      </c>
      <c r="P516">
        <f t="shared" si="77"/>
        <v>15</v>
      </c>
      <c r="Q516" t="str">
        <f>IF($O516="buy",$P516,"")</f>
        <v/>
      </c>
      <c r="R516">
        <f>IF($O516="hold",$P516,"")</f>
        <v>15</v>
      </c>
      <c r="S516" t="str">
        <f>IF($O516="sell",$P516,"")</f>
        <v/>
      </c>
      <c r="T516">
        <f t="shared" ca="1" si="78"/>
        <v>0.85060675363092042</v>
      </c>
      <c r="U516" t="str">
        <f ca="1">IF(T516&lt;VLOOKUP(P516,$Y$2:$AE$82,5),"buy",IF(T516&lt;VLOOKUP(P516,$Y$2:$AE$82,5)+VLOOKUP(P516,$Y$2:$AE$82,6),"hold","sell"))</f>
        <v>buy</v>
      </c>
      <c r="V516" s="2">
        <f t="shared" ref="V516:V579" ca="1" si="83">IF(AND(U516="buy",W515&lt;&gt;0),W515/$D516,IF(U516="sell",0,V515))</f>
        <v>249.94626155376594</v>
      </c>
      <c r="W516" s="1">
        <f t="shared" ref="W516:W579" ca="1" si="84">IF(AND(U516="sell",V515&lt;&gt;0),V515*$D516,IF(U516="buy",0,W515))</f>
        <v>0</v>
      </c>
    </row>
    <row r="517" spans="1:23" x14ac:dyDescent="0.25">
      <c r="A517">
        <v>515</v>
      </c>
      <c r="B517" s="8" t="s">
        <v>526</v>
      </c>
      <c r="C517" s="8" t="str">
        <f t="shared" si="80"/>
        <v>2021-04-14 17:25:00</v>
      </c>
      <c r="D517">
        <v>0.27477600000000002</v>
      </c>
      <c r="E517">
        <f t="shared" ca="1" si="81"/>
        <v>0.131436</v>
      </c>
      <c r="F517">
        <v>0.13378599999999999</v>
      </c>
      <c r="G517">
        <v>0.12829099999999999</v>
      </c>
      <c r="H517">
        <v>0</v>
      </c>
      <c r="I517" t="s">
        <v>10</v>
      </c>
      <c r="J517" t="b">
        <v>0</v>
      </c>
      <c r="K517" t="s">
        <v>11</v>
      </c>
      <c r="L517">
        <f t="shared" si="82"/>
        <v>18.921827211791683</v>
      </c>
      <c r="M517">
        <f t="shared" ref="M517:N580" si="85">L517-L516</f>
        <v>9.1473075842670735</v>
      </c>
      <c r="N517">
        <f t="shared" si="85"/>
        <v>-30.050799829218477</v>
      </c>
      <c r="O517" t="str">
        <f t="shared" si="79"/>
        <v>sell</v>
      </c>
      <c r="P517">
        <f t="shared" ref="P517:P580" si="86">9*IF((L517-MIN($L:$L))/(MAX($L:$L)-MIN($L:$L))&lt;1/3,0,IF((L517-MIN($L:$L))/(MAX($L:$L)-MIN($L:$L))&lt;2/3,1,2))+3*IF((M517-MIN($M:$M))/(MAX($M:$M)-MIN($M:$M))&lt;1/3,0,IF((M517-MIN($M:$M))/(MAX($M:$M)-MIN($M:$M))&lt;2/3,1,2))+IF((N517-MIN($N:$N))/(MAX($N:$N)-MIN($N:$N))&lt;1/3,0,IF((N517-MIN($N:$N))/(MAX($N:$N)-MIN($N:$N))&lt;2/3,1,2))+1</f>
        <v>23</v>
      </c>
      <c r="Q517" t="str">
        <f>IF($O517="buy",$P517,"")</f>
        <v/>
      </c>
      <c r="R517" t="str">
        <f>IF($O517="hold",$P517,"")</f>
        <v/>
      </c>
      <c r="S517">
        <f>IF($O517="sell",$P517,"")</f>
        <v>23</v>
      </c>
      <c r="T517">
        <f t="shared" ca="1" si="78"/>
        <v>0.40020881336556102</v>
      </c>
      <c r="U517" t="str">
        <f ca="1">IF(T517&lt;VLOOKUP(P517,$Y$2:$AE$82,5),"buy",IF(T517&lt;VLOOKUP(P517,$Y$2:$AE$82,5)+VLOOKUP(P517,$Y$2:$AE$82,6),"hold","sell"))</f>
        <v>buy</v>
      </c>
      <c r="V517" s="2">
        <f t="shared" ca="1" si="83"/>
        <v>249.94626155376594</v>
      </c>
      <c r="W517" s="1">
        <f t="shared" ca="1" si="84"/>
        <v>0</v>
      </c>
    </row>
    <row r="518" spans="1:23" x14ac:dyDescent="0.25">
      <c r="A518">
        <v>516</v>
      </c>
      <c r="B518" s="8" t="s">
        <v>527</v>
      </c>
      <c r="C518" s="8" t="str">
        <f t="shared" si="80"/>
        <v>2021-04-14 17:30:00</v>
      </c>
      <c r="D518">
        <v>0.26459899999999997</v>
      </c>
      <c r="E518">
        <f t="shared" ca="1" si="81"/>
        <v>0.131434</v>
      </c>
      <c r="F518">
        <v>0.133516</v>
      </c>
      <c r="G518">
        <v>0.12712999999999999</v>
      </c>
      <c r="H518">
        <v>0</v>
      </c>
      <c r="I518" t="s">
        <v>10</v>
      </c>
      <c r="J518" t="b">
        <v>0</v>
      </c>
      <c r="K518" t="s">
        <v>11</v>
      </c>
      <c r="L518">
        <f t="shared" si="82"/>
        <v>-11.07704867641109</v>
      </c>
      <c r="M518">
        <f t="shared" si="85"/>
        <v>-29.998875888202775</v>
      </c>
      <c r="N518">
        <f t="shared" si="85"/>
        <v>-39.146183472469851</v>
      </c>
      <c r="O518" t="str">
        <f t="shared" si="79"/>
        <v>buy</v>
      </c>
      <c r="P518">
        <f t="shared" si="86"/>
        <v>10</v>
      </c>
      <c r="Q518">
        <f>IF($O518="buy",$P518,"")</f>
        <v>10</v>
      </c>
      <c r="R518" t="str">
        <f>IF($O518="hold",$P518,"")</f>
        <v/>
      </c>
      <c r="S518" t="str">
        <f>IF($O518="sell",$P518,"")</f>
        <v/>
      </c>
      <c r="T518">
        <f t="shared" ca="1" si="78"/>
        <v>0.20659742335596787</v>
      </c>
      <c r="U518" t="str">
        <f ca="1">IF(T518&lt;VLOOKUP(P518,$Y$2:$AE$82,5),"buy",IF(T518&lt;VLOOKUP(P518,$Y$2:$AE$82,5)+VLOOKUP(P518,$Y$2:$AE$82,6),"hold","sell"))</f>
        <v>buy</v>
      </c>
      <c r="V518" s="2">
        <f t="shared" ca="1" si="83"/>
        <v>249.94626155376594</v>
      </c>
      <c r="W518" s="1">
        <f t="shared" ca="1" si="84"/>
        <v>0</v>
      </c>
    </row>
    <row r="519" spans="1:23" x14ac:dyDescent="0.25">
      <c r="A519">
        <v>517</v>
      </c>
      <c r="B519" s="8" t="s">
        <v>528</v>
      </c>
      <c r="C519" s="8" t="str">
        <f t="shared" si="80"/>
        <v>2021-04-14 17:35:00</v>
      </c>
      <c r="D519">
        <v>0.274503</v>
      </c>
      <c r="E519">
        <f t="shared" ca="1" si="81"/>
        <v>0.12917200000000001</v>
      </c>
      <c r="F519">
        <v>0.13193199999999999</v>
      </c>
      <c r="G519">
        <v>0.125497</v>
      </c>
      <c r="H519">
        <v>0</v>
      </c>
      <c r="I519" t="s">
        <v>10</v>
      </c>
      <c r="J519" t="b">
        <v>0</v>
      </c>
      <c r="K519" t="s">
        <v>11</v>
      </c>
      <c r="L519">
        <f t="shared" si="82"/>
        <v>10.390968392620234</v>
      </c>
      <c r="M519">
        <f t="shared" si="85"/>
        <v>21.468017069031326</v>
      </c>
      <c r="N519">
        <f t="shared" si="85"/>
        <v>51.466892957234101</v>
      </c>
      <c r="O519" t="str">
        <f t="shared" si="79"/>
        <v>hold</v>
      </c>
      <c r="P519">
        <f t="shared" si="86"/>
        <v>14</v>
      </c>
      <c r="Q519" t="str">
        <f>IF($O519="buy",$P519,"")</f>
        <v/>
      </c>
      <c r="R519">
        <f>IF($O519="hold",$P519,"")</f>
        <v>14</v>
      </c>
      <c r="S519" t="str">
        <f>IF($O519="sell",$P519,"")</f>
        <v/>
      </c>
      <c r="T519">
        <f t="shared" ca="1" si="78"/>
        <v>0.16634883797302424</v>
      </c>
      <c r="U519" t="str">
        <f ca="1">IF(T519&lt;VLOOKUP(P519,$Y$2:$AE$82,5),"buy",IF(T519&lt;VLOOKUP(P519,$Y$2:$AE$82,5)+VLOOKUP(P519,$Y$2:$AE$82,6),"hold","sell"))</f>
        <v>buy</v>
      </c>
      <c r="V519" s="2">
        <f t="shared" ca="1" si="83"/>
        <v>249.94626155376594</v>
      </c>
      <c r="W519" s="1">
        <f t="shared" ca="1" si="84"/>
        <v>0</v>
      </c>
    </row>
    <row r="520" spans="1:23" x14ac:dyDescent="0.25">
      <c r="A520">
        <v>518</v>
      </c>
      <c r="B520" s="8" t="s">
        <v>529</v>
      </c>
      <c r="C520" s="8" t="str">
        <f t="shared" si="80"/>
        <v>2021-04-14 17:40:00</v>
      </c>
      <c r="D520">
        <v>0.28190199999999999</v>
      </c>
      <c r="E520">
        <f t="shared" ca="1" si="81"/>
        <v>0.128772</v>
      </c>
      <c r="F520">
        <v>0.13054299999999999</v>
      </c>
      <c r="G520">
        <v>0.12352299999999999</v>
      </c>
      <c r="H520">
        <v>0</v>
      </c>
      <c r="I520" t="s">
        <v>10</v>
      </c>
      <c r="J520" t="b">
        <v>0</v>
      </c>
      <c r="K520" t="s">
        <v>11</v>
      </c>
      <c r="L520">
        <f t="shared" si="82"/>
        <v>7.5590524437022912</v>
      </c>
      <c r="M520">
        <f t="shared" si="85"/>
        <v>-2.8319159489179428</v>
      </c>
      <c r="N520">
        <f t="shared" si="85"/>
        <v>-24.299933017949268</v>
      </c>
      <c r="O520" t="str">
        <f t="shared" si="79"/>
        <v>hold</v>
      </c>
      <c r="P520">
        <f t="shared" si="86"/>
        <v>14</v>
      </c>
      <c r="Q520" t="str">
        <f>IF($O520="buy",$P520,"")</f>
        <v/>
      </c>
      <c r="R520">
        <f>IF($O520="hold",$P520,"")</f>
        <v>14</v>
      </c>
      <c r="S520" t="str">
        <f>IF($O520="sell",$P520,"")</f>
        <v/>
      </c>
      <c r="T520">
        <f t="shared" ca="1" si="78"/>
        <v>4.636150704516917E-2</v>
      </c>
      <c r="U520" t="str">
        <f ca="1">IF(T520&lt;VLOOKUP(P520,$Y$2:$AE$82,5),"buy",IF(T520&lt;VLOOKUP(P520,$Y$2:$AE$82,5)+VLOOKUP(P520,$Y$2:$AE$82,6),"hold","sell"))</f>
        <v>buy</v>
      </c>
      <c r="V520" s="2">
        <f t="shared" ca="1" si="83"/>
        <v>249.94626155376594</v>
      </c>
      <c r="W520" s="1">
        <f t="shared" ca="1" si="84"/>
        <v>0</v>
      </c>
    </row>
    <row r="521" spans="1:23" x14ac:dyDescent="0.25">
      <c r="A521">
        <v>519</v>
      </c>
      <c r="B521" s="8" t="s">
        <v>530</v>
      </c>
      <c r="C521" s="8" t="str">
        <f t="shared" si="80"/>
        <v>2021-04-14 17:45:00</v>
      </c>
      <c r="D521">
        <v>0.282698</v>
      </c>
      <c r="E521">
        <f t="shared" ca="1" si="81"/>
        <v>0.12634100000000001</v>
      </c>
      <c r="F521">
        <v>0.13114100000000001</v>
      </c>
      <c r="G521">
        <v>0.124528</v>
      </c>
      <c r="H521">
        <v>0</v>
      </c>
      <c r="I521" t="s">
        <v>10</v>
      </c>
      <c r="J521" t="b">
        <v>0</v>
      </c>
      <c r="K521" t="s">
        <v>11</v>
      </c>
      <c r="L521">
        <f t="shared" si="82"/>
        <v>0.81092897626840532</v>
      </c>
      <c r="M521">
        <f t="shared" si="85"/>
        <v>-6.7481234674338859</v>
      </c>
      <c r="N521">
        <f t="shared" si="85"/>
        <v>-3.9162075185159431</v>
      </c>
      <c r="O521" t="str">
        <f t="shared" si="79"/>
        <v>hold</v>
      </c>
      <c r="P521">
        <f t="shared" si="86"/>
        <v>14</v>
      </c>
      <c r="Q521" t="str">
        <f>IF($O521="buy",$P521,"")</f>
        <v/>
      </c>
      <c r="R521">
        <f>IF($O521="hold",$P521,"")</f>
        <v>14</v>
      </c>
      <c r="S521" t="str">
        <f>IF($O521="sell",$P521,"")</f>
        <v/>
      </c>
      <c r="T521">
        <f t="shared" ca="1" si="78"/>
        <v>0.95409134417346098</v>
      </c>
      <c r="U521" t="str">
        <f ca="1">IF(T521&lt;VLOOKUP(P521,$Y$2:$AE$82,5),"buy",IF(T521&lt;VLOOKUP(P521,$Y$2:$AE$82,5)+VLOOKUP(P521,$Y$2:$AE$82,6),"hold","sell"))</f>
        <v>buy</v>
      </c>
      <c r="V521" s="2">
        <f t="shared" ca="1" si="83"/>
        <v>249.94626155376594</v>
      </c>
      <c r="W521" s="1">
        <f t="shared" ca="1" si="84"/>
        <v>0</v>
      </c>
    </row>
    <row r="522" spans="1:23" x14ac:dyDescent="0.25">
      <c r="A522">
        <v>520</v>
      </c>
      <c r="B522" s="8" t="s">
        <v>531</v>
      </c>
      <c r="C522" s="8" t="str">
        <f t="shared" si="80"/>
        <v>2021-04-14 17:50:00</v>
      </c>
      <c r="D522">
        <v>0.28632299999999999</v>
      </c>
      <c r="E522">
        <f t="shared" ca="1" si="81"/>
        <v>0.128084</v>
      </c>
      <c r="F522">
        <v>0.13119600000000001</v>
      </c>
      <c r="G522">
        <v>0.12557699999999999</v>
      </c>
      <c r="H522">
        <v>0</v>
      </c>
      <c r="I522" t="s">
        <v>10</v>
      </c>
      <c r="J522" t="b">
        <v>0</v>
      </c>
      <c r="K522" t="s">
        <v>11</v>
      </c>
      <c r="L522">
        <f t="shared" si="82"/>
        <v>3.6462317067518071</v>
      </c>
      <c r="M522">
        <f t="shared" si="85"/>
        <v>2.8353027304834018</v>
      </c>
      <c r="N522">
        <f t="shared" si="85"/>
        <v>9.5834261979172872</v>
      </c>
      <c r="O522" t="str">
        <f t="shared" si="79"/>
        <v>hold</v>
      </c>
      <c r="P522">
        <f t="shared" si="86"/>
        <v>14</v>
      </c>
      <c r="Q522" t="str">
        <f>IF($O522="buy",$P522,"")</f>
        <v/>
      </c>
      <c r="R522">
        <f>IF($O522="hold",$P522,"")</f>
        <v>14</v>
      </c>
      <c r="S522" t="str">
        <f>IF($O522="sell",$P522,"")</f>
        <v/>
      </c>
      <c r="T522">
        <f t="shared" ca="1" si="78"/>
        <v>7.2553078466554122E-2</v>
      </c>
      <c r="U522" t="str">
        <f ca="1">IF(T522&lt;VLOOKUP(P522,$Y$2:$AE$82,5),"buy",IF(T522&lt;VLOOKUP(P522,$Y$2:$AE$82,5)+VLOOKUP(P522,$Y$2:$AE$82,6),"hold","sell"))</f>
        <v>buy</v>
      </c>
      <c r="V522" s="2">
        <f t="shared" ca="1" si="83"/>
        <v>249.94626155376594</v>
      </c>
      <c r="W522" s="1">
        <f t="shared" ca="1" si="84"/>
        <v>0</v>
      </c>
    </row>
    <row r="523" spans="1:23" x14ac:dyDescent="0.25">
      <c r="A523">
        <v>521</v>
      </c>
      <c r="B523" s="8" t="s">
        <v>532</v>
      </c>
      <c r="C523" s="8" t="str">
        <f t="shared" si="80"/>
        <v>2021-04-14 17:55:00</v>
      </c>
      <c r="D523">
        <v>0.28770699999999999</v>
      </c>
      <c r="E523">
        <f t="shared" ca="1" si="81"/>
        <v>0.129274</v>
      </c>
      <c r="F523">
        <v>0.131545</v>
      </c>
      <c r="G523">
        <v>0.126335</v>
      </c>
      <c r="H523">
        <v>0</v>
      </c>
      <c r="I523" t="s">
        <v>10</v>
      </c>
      <c r="J523" t="b">
        <v>0</v>
      </c>
      <c r="K523" t="s">
        <v>11</v>
      </c>
      <c r="L523">
        <f t="shared" si="82"/>
        <v>1.3854094600964759</v>
      </c>
      <c r="M523">
        <f t="shared" si="85"/>
        <v>-2.2608222466553309</v>
      </c>
      <c r="N523">
        <f t="shared" si="85"/>
        <v>-5.0961249771387322</v>
      </c>
      <c r="O523" t="str">
        <f t="shared" si="79"/>
        <v>sell</v>
      </c>
      <c r="P523">
        <f t="shared" si="86"/>
        <v>14</v>
      </c>
      <c r="Q523" t="str">
        <f>IF($O523="buy",$P523,"")</f>
        <v/>
      </c>
      <c r="R523" t="str">
        <f>IF($O523="hold",$P523,"")</f>
        <v/>
      </c>
      <c r="S523">
        <f>IF($O523="sell",$P523,"")</f>
        <v>14</v>
      </c>
      <c r="T523">
        <f t="shared" ca="1" si="78"/>
        <v>0.90026124181604372</v>
      </c>
      <c r="U523" t="str">
        <f ca="1">IF(T523&lt;VLOOKUP(P523,$Y$2:$AE$82,5),"buy",IF(T523&lt;VLOOKUP(P523,$Y$2:$AE$82,5)+VLOOKUP(P523,$Y$2:$AE$82,6),"hold","sell"))</f>
        <v>buy</v>
      </c>
      <c r="V523" s="2">
        <f t="shared" ca="1" si="83"/>
        <v>249.94626155376594</v>
      </c>
      <c r="W523" s="1">
        <f t="shared" ca="1" si="84"/>
        <v>0</v>
      </c>
    </row>
    <row r="524" spans="1:23" x14ac:dyDescent="0.25">
      <c r="A524">
        <v>522</v>
      </c>
      <c r="B524" s="8" t="s">
        <v>533</v>
      </c>
      <c r="C524" s="8" t="str">
        <f t="shared" si="80"/>
        <v>2021-04-14 18:00:00</v>
      </c>
      <c r="D524">
        <v>0.28280300000000003</v>
      </c>
      <c r="E524">
        <f t="shared" ca="1" si="81"/>
        <v>0.12820200000000001</v>
      </c>
      <c r="F524">
        <v>0.12982099999999999</v>
      </c>
      <c r="G524">
        <v>0.122653</v>
      </c>
      <c r="H524">
        <v>0</v>
      </c>
      <c r="I524" t="s">
        <v>10</v>
      </c>
      <c r="J524" t="b">
        <v>0</v>
      </c>
      <c r="K524" t="s">
        <v>11</v>
      </c>
      <c r="L524">
        <f t="shared" si="82"/>
        <v>-4.9941195861265433</v>
      </c>
      <c r="M524">
        <f t="shared" si="85"/>
        <v>-6.379529046223019</v>
      </c>
      <c r="N524">
        <f t="shared" si="85"/>
        <v>-4.118706799567688</v>
      </c>
      <c r="O524" t="str">
        <f t="shared" si="79"/>
        <v>buy</v>
      </c>
      <c r="P524">
        <f t="shared" si="86"/>
        <v>14</v>
      </c>
      <c r="Q524">
        <f>IF($O524="buy",$P524,"")</f>
        <v>14</v>
      </c>
      <c r="R524" t="str">
        <f>IF($O524="hold",$P524,"")</f>
        <v/>
      </c>
      <c r="S524" t="str">
        <f>IF($O524="sell",$P524,"")</f>
        <v/>
      </c>
      <c r="T524">
        <f t="shared" ca="1" si="78"/>
        <v>0.8604874057395816</v>
      </c>
      <c r="U524" t="str">
        <f ca="1">IF(T524&lt;VLOOKUP(P524,$Y$2:$AE$82,5),"buy",IF(T524&lt;VLOOKUP(P524,$Y$2:$AE$82,5)+VLOOKUP(P524,$Y$2:$AE$82,6),"hold","sell"))</f>
        <v>buy</v>
      </c>
      <c r="V524" s="2">
        <f t="shared" ca="1" si="83"/>
        <v>249.94626155376594</v>
      </c>
      <c r="W524" s="1">
        <f t="shared" ca="1" si="84"/>
        <v>0</v>
      </c>
    </row>
    <row r="525" spans="1:23" x14ac:dyDescent="0.25">
      <c r="A525">
        <v>523</v>
      </c>
      <c r="B525" s="8" t="s">
        <v>534</v>
      </c>
      <c r="C525" s="8" t="str">
        <f t="shared" si="80"/>
        <v>2021-04-14 18:05:00</v>
      </c>
      <c r="D525">
        <v>0.29040500000000002</v>
      </c>
      <c r="E525">
        <f t="shared" ca="1" si="81"/>
        <v>0.12596099999999999</v>
      </c>
      <c r="F525">
        <v>0.12875900000000001</v>
      </c>
      <c r="G525">
        <v>0.122214</v>
      </c>
      <c r="H525">
        <v>0</v>
      </c>
      <c r="I525" t="s">
        <v>10</v>
      </c>
      <c r="J525" t="b">
        <v>0</v>
      </c>
      <c r="K525" t="s">
        <v>11</v>
      </c>
      <c r="L525">
        <f t="shared" si="82"/>
        <v>7.5390437562680201</v>
      </c>
      <c r="M525">
        <f t="shared" si="85"/>
        <v>12.533163342394563</v>
      </c>
      <c r="N525">
        <f t="shared" si="85"/>
        <v>18.912692388617582</v>
      </c>
      <c r="O525" t="str">
        <f t="shared" si="79"/>
        <v>sell</v>
      </c>
      <c r="P525">
        <f t="shared" si="86"/>
        <v>14</v>
      </c>
      <c r="Q525" t="str">
        <f>IF($O525="buy",$P525,"")</f>
        <v/>
      </c>
      <c r="R525" t="str">
        <f>IF($O525="hold",$P525,"")</f>
        <v/>
      </c>
      <c r="S525">
        <f>IF($O525="sell",$P525,"")</f>
        <v>14</v>
      </c>
      <c r="T525">
        <f t="shared" ca="1" si="78"/>
        <v>0.68914480744144413</v>
      </c>
      <c r="U525" t="str">
        <f ca="1">IF(T525&lt;VLOOKUP(P525,$Y$2:$AE$82,5),"buy",IF(T525&lt;VLOOKUP(P525,$Y$2:$AE$82,5)+VLOOKUP(P525,$Y$2:$AE$82,6),"hold","sell"))</f>
        <v>buy</v>
      </c>
      <c r="V525" s="2">
        <f t="shared" ca="1" si="83"/>
        <v>249.94626155376594</v>
      </c>
      <c r="W525" s="1">
        <f t="shared" ca="1" si="84"/>
        <v>0</v>
      </c>
    </row>
    <row r="526" spans="1:23" x14ac:dyDescent="0.25">
      <c r="A526">
        <v>524</v>
      </c>
      <c r="B526" s="8" t="s">
        <v>535</v>
      </c>
      <c r="C526" s="8" t="str">
        <f t="shared" si="80"/>
        <v>2021-04-14 18:10:00</v>
      </c>
      <c r="D526">
        <v>0.29039399999999999</v>
      </c>
      <c r="E526">
        <f t="shared" ca="1" si="81"/>
        <v>0.12501499999999999</v>
      </c>
      <c r="F526">
        <v>0.129852</v>
      </c>
      <c r="G526">
        <v>0.122615</v>
      </c>
      <c r="H526">
        <v>0</v>
      </c>
      <c r="I526" t="s">
        <v>10</v>
      </c>
      <c r="J526" t="b">
        <v>0</v>
      </c>
      <c r="K526" t="s">
        <v>11</v>
      </c>
      <c r="L526">
        <f t="shared" si="82"/>
        <v>-1.0909316295526508E-2</v>
      </c>
      <c r="M526">
        <f t="shared" si="85"/>
        <v>-7.5499530725635466</v>
      </c>
      <c r="N526">
        <f t="shared" si="85"/>
        <v>-20.083116414958109</v>
      </c>
      <c r="O526" t="str">
        <f t="shared" si="79"/>
        <v>buy</v>
      </c>
      <c r="P526">
        <f t="shared" si="86"/>
        <v>14</v>
      </c>
      <c r="Q526">
        <f>IF($O526="buy",$P526,"")</f>
        <v>14</v>
      </c>
      <c r="R526" t="str">
        <f>IF($O526="hold",$P526,"")</f>
        <v/>
      </c>
      <c r="S526" t="str">
        <f>IF($O526="sell",$P526,"")</f>
        <v/>
      </c>
      <c r="T526">
        <f t="shared" ca="1" si="78"/>
        <v>0.88288641299458059</v>
      </c>
      <c r="U526" t="str">
        <f ca="1">IF(T526&lt;VLOOKUP(P526,$Y$2:$AE$82,5),"buy",IF(T526&lt;VLOOKUP(P526,$Y$2:$AE$82,5)+VLOOKUP(P526,$Y$2:$AE$82,6),"hold","sell"))</f>
        <v>buy</v>
      </c>
      <c r="V526" s="2">
        <f t="shared" ca="1" si="83"/>
        <v>249.94626155376594</v>
      </c>
      <c r="W526" s="1">
        <f t="shared" ca="1" si="84"/>
        <v>0</v>
      </c>
    </row>
    <row r="527" spans="1:23" x14ac:dyDescent="0.25">
      <c r="A527">
        <v>525</v>
      </c>
      <c r="B527" s="8" t="s">
        <v>536</v>
      </c>
      <c r="C527" s="8" t="str">
        <f t="shared" si="80"/>
        <v>2021-04-14 18:15:00</v>
      </c>
      <c r="D527">
        <v>0.29387999999999997</v>
      </c>
      <c r="E527">
        <f t="shared" ca="1" si="81"/>
        <v>0.12733900000000001</v>
      </c>
      <c r="F527">
        <v>0.12923699999999999</v>
      </c>
      <c r="G527">
        <v>0.12435300000000001</v>
      </c>
      <c r="H527">
        <v>0</v>
      </c>
      <c r="I527" t="s">
        <v>10</v>
      </c>
      <c r="J527" t="b">
        <v>0</v>
      </c>
      <c r="K527" t="s">
        <v>11</v>
      </c>
      <c r="L527">
        <f t="shared" si="82"/>
        <v>3.4162515344188615</v>
      </c>
      <c r="M527">
        <f t="shared" si="85"/>
        <v>3.427160850714388</v>
      </c>
      <c r="N527">
        <f t="shared" si="85"/>
        <v>10.977113923277935</v>
      </c>
      <c r="O527" t="str">
        <f t="shared" si="79"/>
        <v>hold</v>
      </c>
      <c r="P527">
        <f t="shared" si="86"/>
        <v>14</v>
      </c>
      <c r="Q527" t="str">
        <f>IF($O527="buy",$P527,"")</f>
        <v/>
      </c>
      <c r="R527">
        <f>IF($O527="hold",$P527,"")</f>
        <v>14</v>
      </c>
      <c r="S527" t="str">
        <f>IF($O527="sell",$P527,"")</f>
        <v/>
      </c>
      <c r="T527">
        <f t="shared" ca="1" si="78"/>
        <v>0.97749701278183199</v>
      </c>
      <c r="U527" t="str">
        <f ca="1">IF(T527&lt;VLOOKUP(P527,$Y$2:$AE$82,5),"buy",IF(T527&lt;VLOOKUP(P527,$Y$2:$AE$82,5)+VLOOKUP(P527,$Y$2:$AE$82,6),"hold","sell"))</f>
        <v>buy</v>
      </c>
      <c r="V527" s="2">
        <f t="shared" ca="1" si="83"/>
        <v>249.94626155376594</v>
      </c>
      <c r="W527" s="1">
        <f t="shared" ca="1" si="84"/>
        <v>0</v>
      </c>
    </row>
    <row r="528" spans="1:23" x14ac:dyDescent="0.25">
      <c r="A528">
        <v>526</v>
      </c>
      <c r="B528" s="8" t="s">
        <v>537</v>
      </c>
      <c r="C528" s="8" t="str">
        <f t="shared" si="80"/>
        <v>2021-04-14 18:20:00</v>
      </c>
      <c r="D528">
        <v>0.29805599999999999</v>
      </c>
      <c r="E528">
        <f t="shared" ca="1" si="81"/>
        <v>0.12778500000000001</v>
      </c>
      <c r="F528">
        <v>0.12970200000000001</v>
      </c>
      <c r="G528">
        <v>0.124679</v>
      </c>
      <c r="H528">
        <v>0</v>
      </c>
      <c r="I528" t="s">
        <v>10</v>
      </c>
      <c r="J528" t="b">
        <v>0</v>
      </c>
      <c r="K528" t="s">
        <v>11</v>
      </c>
      <c r="L528">
        <f t="shared" si="82"/>
        <v>4.0351074918803533</v>
      </c>
      <c r="M528">
        <f t="shared" si="85"/>
        <v>0.6188559574614918</v>
      </c>
      <c r="N528">
        <f t="shared" si="85"/>
        <v>-2.8083048932528962</v>
      </c>
      <c r="O528" t="str">
        <f t="shared" si="79"/>
        <v>sell</v>
      </c>
      <c r="P528">
        <f t="shared" si="86"/>
        <v>14</v>
      </c>
      <c r="Q528" t="str">
        <f>IF($O528="buy",$P528,"")</f>
        <v/>
      </c>
      <c r="R528" t="str">
        <f>IF($O528="hold",$P528,"")</f>
        <v/>
      </c>
      <c r="S528">
        <f>IF($O528="sell",$P528,"")</f>
        <v>14</v>
      </c>
      <c r="T528">
        <f t="shared" ca="1" si="78"/>
        <v>5.0486744140862183E-2</v>
      </c>
      <c r="U528" t="str">
        <f ca="1">IF(T528&lt;VLOOKUP(P528,$Y$2:$AE$82,5),"buy",IF(T528&lt;VLOOKUP(P528,$Y$2:$AE$82,5)+VLOOKUP(P528,$Y$2:$AE$82,6),"hold","sell"))</f>
        <v>buy</v>
      </c>
      <c r="V528" s="2">
        <f t="shared" ca="1" si="83"/>
        <v>249.94626155376594</v>
      </c>
      <c r="W528" s="1">
        <f t="shared" ca="1" si="84"/>
        <v>0</v>
      </c>
    </row>
    <row r="529" spans="1:23" x14ac:dyDescent="0.25">
      <c r="A529">
        <v>527</v>
      </c>
      <c r="B529" s="8" t="s">
        <v>538</v>
      </c>
      <c r="C529" s="8" t="str">
        <f t="shared" si="80"/>
        <v>2021-04-14 18:25:00</v>
      </c>
      <c r="D529">
        <v>0.29747600000000002</v>
      </c>
      <c r="E529">
        <f t="shared" ca="1" si="81"/>
        <v>0.12818099999999999</v>
      </c>
      <c r="F529">
        <v>0.130277</v>
      </c>
      <c r="G529">
        <v>0.125365</v>
      </c>
      <c r="H529">
        <v>0</v>
      </c>
      <c r="I529" t="s">
        <v>10</v>
      </c>
      <c r="J529" t="b">
        <v>0</v>
      </c>
      <c r="K529" t="s">
        <v>11</v>
      </c>
      <c r="L529">
        <f t="shared" si="82"/>
        <v>-0.56152429155817374</v>
      </c>
      <c r="M529">
        <f t="shared" si="85"/>
        <v>-4.5966317834385269</v>
      </c>
      <c r="N529">
        <f t="shared" si="85"/>
        <v>-5.2154877409000182</v>
      </c>
      <c r="O529" t="str">
        <f t="shared" si="79"/>
        <v>hold</v>
      </c>
      <c r="P529">
        <f t="shared" si="86"/>
        <v>14</v>
      </c>
      <c r="Q529" t="str">
        <f>IF($O529="buy",$P529,"")</f>
        <v/>
      </c>
      <c r="R529">
        <f>IF($O529="hold",$P529,"")</f>
        <v>14</v>
      </c>
      <c r="S529" t="str">
        <f>IF($O529="sell",$P529,"")</f>
        <v/>
      </c>
      <c r="T529">
        <f t="shared" ca="1" si="78"/>
        <v>0.83677906988656781</v>
      </c>
      <c r="U529" t="str">
        <f ca="1">IF(T529&lt;VLOOKUP(P529,$Y$2:$AE$82,5),"buy",IF(T529&lt;VLOOKUP(P529,$Y$2:$AE$82,5)+VLOOKUP(P529,$Y$2:$AE$82,6),"hold","sell"))</f>
        <v>buy</v>
      </c>
      <c r="V529" s="2">
        <f t="shared" ca="1" si="83"/>
        <v>249.94626155376594</v>
      </c>
      <c r="W529" s="1">
        <f t="shared" ca="1" si="84"/>
        <v>0</v>
      </c>
    </row>
    <row r="530" spans="1:23" x14ac:dyDescent="0.25">
      <c r="A530">
        <v>528</v>
      </c>
      <c r="B530" s="8" t="s">
        <v>539</v>
      </c>
      <c r="C530" s="8" t="str">
        <f t="shared" si="80"/>
        <v>2021-04-14 18:30:00</v>
      </c>
      <c r="D530">
        <v>0.29156900000000002</v>
      </c>
      <c r="E530">
        <f t="shared" ca="1" si="81"/>
        <v>0.12881999999999999</v>
      </c>
      <c r="F530">
        <v>0.13076399999999999</v>
      </c>
      <c r="G530">
        <v>0.126109</v>
      </c>
      <c r="H530">
        <v>0</v>
      </c>
      <c r="I530" t="s">
        <v>10</v>
      </c>
      <c r="J530" t="b">
        <v>0</v>
      </c>
      <c r="K530" t="s">
        <v>11</v>
      </c>
      <c r="L530">
        <f t="shared" si="82"/>
        <v>-5.8346943537190938</v>
      </c>
      <c r="M530">
        <f t="shared" si="85"/>
        <v>-5.2731700621609203</v>
      </c>
      <c r="N530">
        <f t="shared" si="85"/>
        <v>-0.67653827872239347</v>
      </c>
      <c r="O530" t="str">
        <f t="shared" si="79"/>
        <v>hold</v>
      </c>
      <c r="P530">
        <f t="shared" si="86"/>
        <v>14</v>
      </c>
      <c r="Q530" t="str">
        <f>IF($O530="buy",$P530,"")</f>
        <v/>
      </c>
      <c r="R530">
        <f>IF($O530="hold",$P530,"")</f>
        <v>14</v>
      </c>
      <c r="S530" t="str">
        <f>IF($O530="sell",$P530,"")</f>
        <v/>
      </c>
      <c r="T530">
        <f t="shared" ca="1" si="78"/>
        <v>0.46880390293019136</v>
      </c>
      <c r="U530" t="str">
        <f ca="1">IF(T530&lt;VLOOKUP(P530,$Y$2:$AE$82,5),"buy",IF(T530&lt;VLOOKUP(P530,$Y$2:$AE$82,5)+VLOOKUP(P530,$Y$2:$AE$82,6),"hold","sell"))</f>
        <v>buy</v>
      </c>
      <c r="V530" s="2">
        <f t="shared" ca="1" si="83"/>
        <v>249.94626155376594</v>
      </c>
      <c r="W530" s="1">
        <f t="shared" ca="1" si="84"/>
        <v>0</v>
      </c>
    </row>
    <row r="531" spans="1:23" x14ac:dyDescent="0.25">
      <c r="A531">
        <v>529</v>
      </c>
      <c r="B531" s="8" t="s">
        <v>540</v>
      </c>
      <c r="C531" s="8" t="str">
        <f t="shared" si="80"/>
        <v>2021-04-14 18:35:00</v>
      </c>
      <c r="D531">
        <v>0.29109400000000002</v>
      </c>
      <c r="E531">
        <f t="shared" ca="1" si="81"/>
        <v>0.12756300000000001</v>
      </c>
      <c r="F531">
        <v>0.12978300000000001</v>
      </c>
      <c r="G531">
        <v>0.12439799999999999</v>
      </c>
      <c r="H531">
        <v>0</v>
      </c>
      <c r="I531" t="s">
        <v>10</v>
      </c>
      <c r="J531" t="b">
        <v>0</v>
      </c>
      <c r="K531" t="s">
        <v>11</v>
      </c>
      <c r="L531">
        <f t="shared" si="82"/>
        <v>-0.46995128765074456</v>
      </c>
      <c r="M531">
        <f t="shared" si="85"/>
        <v>5.3647430660683497</v>
      </c>
      <c r="N531">
        <f t="shared" si="85"/>
        <v>10.63791312822927</v>
      </c>
      <c r="O531" t="str">
        <f t="shared" si="79"/>
        <v>hold</v>
      </c>
      <c r="P531">
        <f t="shared" si="86"/>
        <v>14</v>
      </c>
      <c r="Q531" t="str">
        <f>IF($O531="buy",$P531,"")</f>
        <v/>
      </c>
      <c r="R531">
        <f>IF($O531="hold",$P531,"")</f>
        <v>14</v>
      </c>
      <c r="S531" t="str">
        <f>IF($O531="sell",$P531,"")</f>
        <v/>
      </c>
      <c r="T531">
        <f t="shared" ca="1" si="78"/>
        <v>0.23718892150873705</v>
      </c>
      <c r="U531" t="str">
        <f ca="1">IF(T531&lt;VLOOKUP(P531,$Y$2:$AE$82,5),"buy",IF(T531&lt;VLOOKUP(P531,$Y$2:$AE$82,5)+VLOOKUP(P531,$Y$2:$AE$82,6),"hold","sell"))</f>
        <v>buy</v>
      </c>
      <c r="V531" s="2">
        <f t="shared" ca="1" si="83"/>
        <v>249.94626155376594</v>
      </c>
      <c r="W531" s="1">
        <f t="shared" ca="1" si="84"/>
        <v>0</v>
      </c>
    </row>
    <row r="532" spans="1:23" x14ac:dyDescent="0.25">
      <c r="A532">
        <v>530</v>
      </c>
      <c r="B532" s="8" t="s">
        <v>541</v>
      </c>
      <c r="C532" s="8" t="str">
        <f t="shared" si="80"/>
        <v>2021-04-14 18:40:00</v>
      </c>
      <c r="D532">
        <v>0.290543</v>
      </c>
      <c r="E532">
        <f t="shared" ca="1" si="81"/>
        <v>0.127162</v>
      </c>
      <c r="F532">
        <v>0.129382</v>
      </c>
      <c r="G532">
        <v>0.12504299999999999</v>
      </c>
      <c r="H532">
        <v>0</v>
      </c>
      <c r="I532" t="s">
        <v>10</v>
      </c>
      <c r="J532" t="b">
        <v>0</v>
      </c>
      <c r="K532" t="s">
        <v>11</v>
      </c>
      <c r="L532">
        <f t="shared" si="82"/>
        <v>-0.54617732939795383</v>
      </c>
      <c r="M532">
        <f t="shared" si="85"/>
        <v>-7.6226041747209261E-2</v>
      </c>
      <c r="N532">
        <f t="shared" si="85"/>
        <v>-5.4409691078155591</v>
      </c>
      <c r="O532" t="str">
        <f t="shared" si="79"/>
        <v>buy</v>
      </c>
      <c r="P532">
        <f t="shared" si="86"/>
        <v>14</v>
      </c>
      <c r="Q532">
        <f>IF($O532="buy",$P532,"")</f>
        <v>14</v>
      </c>
      <c r="R532" t="str">
        <f>IF($O532="hold",$P532,"")</f>
        <v/>
      </c>
      <c r="S532" t="str">
        <f>IF($O532="sell",$P532,"")</f>
        <v/>
      </c>
      <c r="T532">
        <f t="shared" ca="1" si="78"/>
        <v>0.11315171589516781</v>
      </c>
      <c r="U532" t="str">
        <f ca="1">IF(T532&lt;VLOOKUP(P532,$Y$2:$AE$82,5),"buy",IF(T532&lt;VLOOKUP(P532,$Y$2:$AE$82,5)+VLOOKUP(P532,$Y$2:$AE$82,6),"hold","sell"))</f>
        <v>buy</v>
      </c>
      <c r="V532" s="2">
        <f t="shared" ca="1" si="83"/>
        <v>249.94626155376594</v>
      </c>
      <c r="W532" s="1">
        <f t="shared" ca="1" si="84"/>
        <v>0</v>
      </c>
    </row>
    <row r="533" spans="1:23" x14ac:dyDescent="0.25">
      <c r="A533">
        <v>531</v>
      </c>
      <c r="B533" s="8" t="s">
        <v>542</v>
      </c>
      <c r="C533" s="8" t="str">
        <f t="shared" si="80"/>
        <v>2021-04-14 18:45:00</v>
      </c>
      <c r="D533">
        <v>0.29381400000000002</v>
      </c>
      <c r="E533">
        <f t="shared" ca="1" si="81"/>
        <v>0.127271</v>
      </c>
      <c r="F533">
        <v>0.129029</v>
      </c>
      <c r="G533">
        <v>0.12317</v>
      </c>
      <c r="H533">
        <v>0</v>
      </c>
      <c r="I533" t="s">
        <v>10</v>
      </c>
      <c r="J533" t="b">
        <v>0</v>
      </c>
      <c r="K533" t="s">
        <v>11</v>
      </c>
      <c r="L533">
        <f t="shared" si="82"/>
        <v>3.2062733595994652</v>
      </c>
      <c r="M533">
        <f t="shared" si="85"/>
        <v>3.7524506889974192</v>
      </c>
      <c r="N533">
        <f t="shared" si="85"/>
        <v>3.8286767307446286</v>
      </c>
      <c r="O533" t="str">
        <f t="shared" si="79"/>
        <v>hold</v>
      </c>
      <c r="P533">
        <f t="shared" si="86"/>
        <v>14</v>
      </c>
      <c r="Q533" t="str">
        <f>IF($O533="buy",$P533,"")</f>
        <v/>
      </c>
      <c r="R533">
        <f>IF($O533="hold",$P533,"")</f>
        <v>14</v>
      </c>
      <c r="S533" t="str">
        <f>IF($O533="sell",$P533,"")</f>
        <v/>
      </c>
      <c r="T533">
        <f t="shared" ca="1" si="78"/>
        <v>0.80702872963220651</v>
      </c>
      <c r="U533" t="str">
        <f ca="1">IF(T533&lt;VLOOKUP(P533,$Y$2:$AE$82,5),"buy",IF(T533&lt;VLOOKUP(P533,$Y$2:$AE$82,5)+VLOOKUP(P533,$Y$2:$AE$82,6),"hold","sell"))</f>
        <v>buy</v>
      </c>
      <c r="V533" s="2">
        <f t="shared" ca="1" si="83"/>
        <v>249.94626155376594</v>
      </c>
      <c r="W533" s="1">
        <f t="shared" ca="1" si="84"/>
        <v>0</v>
      </c>
    </row>
    <row r="534" spans="1:23" x14ac:dyDescent="0.25">
      <c r="A534">
        <v>532</v>
      </c>
      <c r="B534" s="8" t="s">
        <v>543</v>
      </c>
      <c r="C534" s="8" t="str">
        <f t="shared" si="80"/>
        <v>2021-04-14 18:50:00</v>
      </c>
      <c r="D534">
        <v>0.29625200000000002</v>
      </c>
      <c r="E534">
        <f t="shared" ca="1" si="81"/>
        <v>0.12587000000000001</v>
      </c>
      <c r="F534">
        <v>0.12806400000000001</v>
      </c>
      <c r="G534">
        <v>0.122808</v>
      </c>
      <c r="H534">
        <v>0</v>
      </c>
      <c r="I534" t="s">
        <v>10</v>
      </c>
      <c r="J534" t="b">
        <v>0</v>
      </c>
      <c r="K534" t="s">
        <v>11</v>
      </c>
      <c r="L534">
        <f t="shared" si="82"/>
        <v>2.3700903307114256</v>
      </c>
      <c r="M534">
        <f t="shared" si="85"/>
        <v>-0.83618302888803964</v>
      </c>
      <c r="N534">
        <f t="shared" si="85"/>
        <v>-4.5886337178854593</v>
      </c>
      <c r="O534" t="str">
        <f t="shared" si="79"/>
        <v>sell</v>
      </c>
      <c r="P534">
        <f t="shared" si="86"/>
        <v>14</v>
      </c>
      <c r="Q534" t="str">
        <f>IF($O534="buy",$P534,"")</f>
        <v/>
      </c>
      <c r="R534" t="str">
        <f>IF($O534="hold",$P534,"")</f>
        <v/>
      </c>
      <c r="S534">
        <f>IF($O534="sell",$P534,"")</f>
        <v>14</v>
      </c>
      <c r="T534">
        <f t="shared" ref="T534:T597" ca="1" si="87">RAND()</f>
        <v>0.34826250883941889</v>
      </c>
      <c r="U534" t="str">
        <f ca="1">IF(T534&lt;VLOOKUP(P534,$Y$2:$AE$82,5),"buy",IF(T534&lt;VLOOKUP(P534,$Y$2:$AE$82,5)+VLOOKUP(P534,$Y$2:$AE$82,6),"hold","sell"))</f>
        <v>buy</v>
      </c>
      <c r="V534" s="2">
        <f t="shared" ca="1" si="83"/>
        <v>249.94626155376594</v>
      </c>
      <c r="W534" s="1">
        <f t="shared" ca="1" si="84"/>
        <v>0</v>
      </c>
    </row>
    <row r="535" spans="1:23" x14ac:dyDescent="0.25">
      <c r="A535">
        <v>533</v>
      </c>
      <c r="B535" s="8" t="s">
        <v>544</v>
      </c>
      <c r="C535" s="8" t="str">
        <f t="shared" si="80"/>
        <v>2021-04-14 18:55:00</v>
      </c>
      <c r="D535">
        <v>0.29322399999999998</v>
      </c>
      <c r="E535">
        <f t="shared" ca="1" si="81"/>
        <v>0.12534000000000001</v>
      </c>
      <c r="F535">
        <v>0.12786800000000001</v>
      </c>
      <c r="G535">
        <v>0.12264700000000001</v>
      </c>
      <c r="H535">
        <v>0</v>
      </c>
      <c r="I535" t="s">
        <v>10</v>
      </c>
      <c r="J535" t="b">
        <v>0</v>
      </c>
      <c r="K535" t="s">
        <v>11</v>
      </c>
      <c r="L535">
        <f t="shared" si="82"/>
        <v>-2.9740539621067605</v>
      </c>
      <c r="M535">
        <f t="shared" si="85"/>
        <v>-5.3441442928181857</v>
      </c>
      <c r="N535">
        <f t="shared" si="85"/>
        <v>-4.5079612639301461</v>
      </c>
      <c r="O535" t="str">
        <f t="shared" ref="O535:O598" si="88">IF(D535=MIN(D534:D536),"buy",IF(D535=MAX(D534:D536),"sell","hold"))</f>
        <v>hold</v>
      </c>
      <c r="P535">
        <f t="shared" si="86"/>
        <v>14</v>
      </c>
      <c r="Q535" t="str">
        <f>IF($O535="buy",$P535,"")</f>
        <v/>
      </c>
      <c r="R535">
        <f>IF($O535="hold",$P535,"")</f>
        <v>14</v>
      </c>
      <c r="S535" t="str">
        <f>IF($O535="sell",$P535,"")</f>
        <v/>
      </c>
      <c r="T535">
        <f t="shared" ca="1" si="87"/>
        <v>0.33638935999560537</v>
      </c>
      <c r="U535" t="str">
        <f ca="1">IF(T535&lt;VLOOKUP(P535,$Y$2:$AE$82,5),"buy",IF(T535&lt;VLOOKUP(P535,$Y$2:$AE$82,5)+VLOOKUP(P535,$Y$2:$AE$82,6),"hold","sell"))</f>
        <v>buy</v>
      </c>
      <c r="V535" s="2">
        <f t="shared" ca="1" si="83"/>
        <v>249.94626155376594</v>
      </c>
      <c r="W535" s="1">
        <f t="shared" ca="1" si="84"/>
        <v>0</v>
      </c>
    </row>
    <row r="536" spans="1:23" x14ac:dyDescent="0.25">
      <c r="A536">
        <v>534</v>
      </c>
      <c r="B536" s="8" t="s">
        <v>545</v>
      </c>
      <c r="C536" s="8" t="str">
        <f t="shared" si="80"/>
        <v>2021-04-14 19:00:00</v>
      </c>
      <c r="D536">
        <v>0.29269200000000001</v>
      </c>
      <c r="E536">
        <f t="shared" ca="1" si="81"/>
        <v>0.12542900000000001</v>
      </c>
      <c r="F536">
        <v>0.127083</v>
      </c>
      <c r="G536">
        <v>0.12184399999999999</v>
      </c>
      <c r="H536">
        <v>0</v>
      </c>
      <c r="I536" t="s">
        <v>10</v>
      </c>
      <c r="J536" t="b">
        <v>0</v>
      </c>
      <c r="K536" t="s">
        <v>11</v>
      </c>
      <c r="L536">
        <f t="shared" si="82"/>
        <v>-0.52347177286255475</v>
      </c>
      <c r="M536">
        <f t="shared" si="85"/>
        <v>2.4505821892442059</v>
      </c>
      <c r="N536">
        <f t="shared" si="85"/>
        <v>7.7947264820623916</v>
      </c>
      <c r="O536" t="str">
        <f t="shared" si="88"/>
        <v>hold</v>
      </c>
      <c r="P536">
        <f t="shared" si="86"/>
        <v>14</v>
      </c>
      <c r="Q536" t="str">
        <f>IF($O536="buy",$P536,"")</f>
        <v/>
      </c>
      <c r="R536">
        <f>IF($O536="hold",$P536,"")</f>
        <v>14</v>
      </c>
      <c r="S536" t="str">
        <f>IF($O536="sell",$P536,"")</f>
        <v/>
      </c>
      <c r="T536">
        <f t="shared" ca="1" si="87"/>
        <v>3.2997124233808961E-3</v>
      </c>
      <c r="U536" t="str">
        <f ca="1">IF(T536&lt;VLOOKUP(P536,$Y$2:$AE$82,5),"buy",IF(T536&lt;VLOOKUP(P536,$Y$2:$AE$82,5)+VLOOKUP(P536,$Y$2:$AE$82,6),"hold","sell"))</f>
        <v>buy</v>
      </c>
      <c r="V536" s="2">
        <f t="shared" ca="1" si="83"/>
        <v>249.94626155376594</v>
      </c>
      <c r="W536" s="1">
        <f t="shared" ca="1" si="84"/>
        <v>0</v>
      </c>
    </row>
    <row r="537" spans="1:23" x14ac:dyDescent="0.25">
      <c r="A537">
        <v>535</v>
      </c>
      <c r="B537" s="8" t="s">
        <v>546</v>
      </c>
      <c r="C537" s="8" t="str">
        <f t="shared" si="80"/>
        <v>2021-04-14 19:05:00</v>
      </c>
      <c r="D537">
        <v>0.29131000000000001</v>
      </c>
      <c r="E537">
        <f t="shared" ca="1" si="81"/>
        <v>0.123942</v>
      </c>
      <c r="F537">
        <v>0.127554</v>
      </c>
      <c r="G537">
        <v>0.122529</v>
      </c>
      <c r="H537">
        <v>0</v>
      </c>
      <c r="I537" t="s">
        <v>10</v>
      </c>
      <c r="J537" t="b">
        <v>0</v>
      </c>
      <c r="K537" t="s">
        <v>11</v>
      </c>
      <c r="L537">
        <f t="shared" si="82"/>
        <v>-1.366297070257275</v>
      </c>
      <c r="M537">
        <f t="shared" si="85"/>
        <v>-0.84282529739472023</v>
      </c>
      <c r="N537">
        <f t="shared" si="85"/>
        <v>-3.2934074866389262</v>
      </c>
      <c r="O537" t="str">
        <f t="shared" si="88"/>
        <v>buy</v>
      </c>
      <c r="P537">
        <f t="shared" si="86"/>
        <v>14</v>
      </c>
      <c r="Q537">
        <f>IF($O537="buy",$P537,"")</f>
        <v>14</v>
      </c>
      <c r="R537" t="str">
        <f>IF($O537="hold",$P537,"")</f>
        <v/>
      </c>
      <c r="S537" t="str">
        <f>IF($O537="sell",$P537,"")</f>
        <v/>
      </c>
      <c r="T537">
        <f t="shared" ca="1" si="87"/>
        <v>0.7983445104419109</v>
      </c>
      <c r="U537" t="str">
        <f ca="1">IF(T537&lt;VLOOKUP(P537,$Y$2:$AE$82,5),"buy",IF(T537&lt;VLOOKUP(P537,$Y$2:$AE$82,5)+VLOOKUP(P537,$Y$2:$AE$82,6),"hold","sell"))</f>
        <v>buy</v>
      </c>
      <c r="V537" s="2">
        <f t="shared" ca="1" si="83"/>
        <v>249.94626155376594</v>
      </c>
      <c r="W537" s="1">
        <f t="shared" ca="1" si="84"/>
        <v>0</v>
      </c>
    </row>
    <row r="538" spans="1:23" x14ac:dyDescent="0.25">
      <c r="A538">
        <v>536</v>
      </c>
      <c r="B538" s="8" t="s">
        <v>547</v>
      </c>
      <c r="C538" s="8" t="str">
        <f t="shared" si="80"/>
        <v>2021-04-14 19:10:00</v>
      </c>
      <c r="D538">
        <v>0.29619000000000001</v>
      </c>
      <c r="E538">
        <f t="shared" ca="1" si="81"/>
        <v>0.12472800000000001</v>
      </c>
      <c r="F538">
        <v>0.12687399999999999</v>
      </c>
      <c r="G538">
        <v>0.122575</v>
      </c>
      <c r="H538">
        <v>0</v>
      </c>
      <c r="I538" t="s">
        <v>10</v>
      </c>
      <c r="J538" t="b">
        <v>0</v>
      </c>
      <c r="K538" t="s">
        <v>11</v>
      </c>
      <c r="L538">
        <f t="shared" si="82"/>
        <v>4.7450622955161101</v>
      </c>
      <c r="M538">
        <f t="shared" si="85"/>
        <v>6.1113593657733851</v>
      </c>
      <c r="N538">
        <f t="shared" si="85"/>
        <v>6.954184663168105</v>
      </c>
      <c r="O538" t="str">
        <f t="shared" si="88"/>
        <v>hold</v>
      </c>
      <c r="P538">
        <f t="shared" si="86"/>
        <v>14</v>
      </c>
      <c r="Q538" t="str">
        <f>IF($O538="buy",$P538,"")</f>
        <v/>
      </c>
      <c r="R538">
        <f>IF($O538="hold",$P538,"")</f>
        <v>14</v>
      </c>
      <c r="S538" t="str">
        <f>IF($O538="sell",$P538,"")</f>
        <v/>
      </c>
      <c r="T538">
        <f t="shared" ca="1" si="87"/>
        <v>0.15002336953393225</v>
      </c>
      <c r="U538" t="str">
        <f ca="1">IF(T538&lt;VLOOKUP(P538,$Y$2:$AE$82,5),"buy",IF(T538&lt;VLOOKUP(P538,$Y$2:$AE$82,5)+VLOOKUP(P538,$Y$2:$AE$82,6),"hold","sell"))</f>
        <v>buy</v>
      </c>
      <c r="V538" s="2">
        <f t="shared" ca="1" si="83"/>
        <v>249.94626155376594</v>
      </c>
      <c r="W538" s="1">
        <f t="shared" ca="1" si="84"/>
        <v>0</v>
      </c>
    </row>
    <row r="539" spans="1:23" x14ac:dyDescent="0.25">
      <c r="A539">
        <v>537</v>
      </c>
      <c r="B539" s="8" t="s">
        <v>548</v>
      </c>
      <c r="C539" s="8" t="str">
        <f t="shared" si="80"/>
        <v>2021-04-14 19:15:00</v>
      </c>
      <c r="D539">
        <v>0.298207</v>
      </c>
      <c r="E539">
        <f t="shared" ca="1" si="81"/>
        <v>0.1242</v>
      </c>
      <c r="F539">
        <v>0.12606000000000001</v>
      </c>
      <c r="G539">
        <v>0.11905200000000001</v>
      </c>
      <c r="H539">
        <v>0</v>
      </c>
      <c r="I539" t="s">
        <v>10</v>
      </c>
      <c r="J539" t="b">
        <v>0</v>
      </c>
      <c r="K539" t="s">
        <v>11</v>
      </c>
      <c r="L539">
        <f t="shared" si="82"/>
        <v>1.9479623192069451</v>
      </c>
      <c r="M539">
        <f t="shared" si="85"/>
        <v>-2.7970999763091653</v>
      </c>
      <c r="N539">
        <f t="shared" si="85"/>
        <v>-8.9084593420825513</v>
      </c>
      <c r="O539" t="str">
        <f t="shared" si="88"/>
        <v>hold</v>
      </c>
      <c r="P539">
        <f t="shared" si="86"/>
        <v>14</v>
      </c>
      <c r="Q539" t="str">
        <f>IF($O539="buy",$P539,"")</f>
        <v/>
      </c>
      <c r="R539">
        <f>IF($O539="hold",$P539,"")</f>
        <v>14</v>
      </c>
      <c r="S539" t="str">
        <f>IF($O539="sell",$P539,"")</f>
        <v/>
      </c>
      <c r="T539">
        <f t="shared" ca="1" si="87"/>
        <v>0.67688455286415095</v>
      </c>
      <c r="U539" t="str">
        <f ca="1">IF(T539&lt;VLOOKUP(P539,$Y$2:$AE$82,5),"buy",IF(T539&lt;VLOOKUP(P539,$Y$2:$AE$82,5)+VLOOKUP(P539,$Y$2:$AE$82,6),"hold","sell"))</f>
        <v>buy</v>
      </c>
      <c r="V539" s="2">
        <f t="shared" ca="1" si="83"/>
        <v>249.94626155376594</v>
      </c>
      <c r="W539" s="1">
        <f t="shared" ca="1" si="84"/>
        <v>0</v>
      </c>
    </row>
    <row r="540" spans="1:23" x14ac:dyDescent="0.25">
      <c r="A540">
        <v>538</v>
      </c>
      <c r="B540" s="8" t="s">
        <v>549</v>
      </c>
      <c r="C540" s="8" t="str">
        <f t="shared" si="80"/>
        <v>2021-04-14 19:20:00</v>
      </c>
      <c r="D540">
        <v>0.302734</v>
      </c>
      <c r="E540">
        <f t="shared" ca="1" si="81"/>
        <v>0.121285</v>
      </c>
      <c r="F540">
        <v>0.122923</v>
      </c>
      <c r="G540">
        <v>0.114084</v>
      </c>
      <c r="H540">
        <v>0</v>
      </c>
      <c r="I540" t="s">
        <v>10</v>
      </c>
      <c r="J540" t="b">
        <v>0</v>
      </c>
      <c r="K540" t="s">
        <v>11</v>
      </c>
      <c r="L540">
        <f t="shared" si="82"/>
        <v>4.3066718677592766</v>
      </c>
      <c r="M540">
        <f t="shared" si="85"/>
        <v>2.3587095485523317</v>
      </c>
      <c r="N540">
        <f t="shared" si="85"/>
        <v>5.155809524861497</v>
      </c>
      <c r="O540" t="str">
        <f t="shared" si="88"/>
        <v>sell</v>
      </c>
      <c r="P540">
        <f t="shared" si="86"/>
        <v>14</v>
      </c>
      <c r="Q540" t="str">
        <f>IF($O540="buy",$P540,"")</f>
        <v/>
      </c>
      <c r="R540" t="str">
        <f>IF($O540="hold",$P540,"")</f>
        <v/>
      </c>
      <c r="S540">
        <f>IF($O540="sell",$P540,"")</f>
        <v>14</v>
      </c>
      <c r="T540">
        <f t="shared" ca="1" si="87"/>
        <v>3.4372279758310142E-4</v>
      </c>
      <c r="U540" t="str">
        <f ca="1">IF(T540&lt;VLOOKUP(P540,$Y$2:$AE$82,5),"buy",IF(T540&lt;VLOOKUP(P540,$Y$2:$AE$82,5)+VLOOKUP(P540,$Y$2:$AE$82,6),"hold","sell"))</f>
        <v>buy</v>
      </c>
      <c r="V540" s="2">
        <f t="shared" ca="1" si="83"/>
        <v>249.94626155376594</v>
      </c>
      <c r="W540" s="1">
        <f t="shared" ca="1" si="84"/>
        <v>0</v>
      </c>
    </row>
    <row r="541" spans="1:23" x14ac:dyDescent="0.25">
      <c r="A541">
        <v>539</v>
      </c>
      <c r="B541" s="8" t="s">
        <v>550</v>
      </c>
      <c r="C541" s="8" t="str">
        <f t="shared" si="80"/>
        <v>2021-04-14 19:25:00</v>
      </c>
      <c r="D541">
        <v>0.29730699999999999</v>
      </c>
      <c r="E541">
        <f t="shared" ca="1" si="81"/>
        <v>0.116136</v>
      </c>
      <c r="F541">
        <v>0.1174</v>
      </c>
      <c r="G541">
        <v>0.104722</v>
      </c>
      <c r="H541">
        <v>0</v>
      </c>
      <c r="I541" t="s">
        <v>10</v>
      </c>
      <c r="J541" t="b">
        <v>0</v>
      </c>
      <c r="K541" t="s">
        <v>11</v>
      </c>
      <c r="L541">
        <f t="shared" si="82"/>
        <v>-5.2571113299735988</v>
      </c>
      <c r="M541">
        <f t="shared" si="85"/>
        <v>-9.5637831977328744</v>
      </c>
      <c r="N541">
        <f t="shared" si="85"/>
        <v>-11.922492746285206</v>
      </c>
      <c r="O541" t="str">
        <f t="shared" si="88"/>
        <v>hold</v>
      </c>
      <c r="P541">
        <f t="shared" si="86"/>
        <v>14</v>
      </c>
      <c r="Q541" t="str">
        <f>IF($O541="buy",$P541,"")</f>
        <v/>
      </c>
      <c r="R541">
        <f>IF($O541="hold",$P541,"")</f>
        <v>14</v>
      </c>
      <c r="S541" t="str">
        <f>IF($O541="sell",$P541,"")</f>
        <v/>
      </c>
      <c r="T541">
        <f t="shared" ca="1" si="87"/>
        <v>0.96803307883362555</v>
      </c>
      <c r="U541" t="str">
        <f ca="1">IF(T541&lt;VLOOKUP(P541,$Y$2:$AE$82,5),"buy",IF(T541&lt;VLOOKUP(P541,$Y$2:$AE$82,5)+VLOOKUP(P541,$Y$2:$AE$82,6),"hold","sell"))</f>
        <v>buy</v>
      </c>
      <c r="V541" s="2">
        <f t="shared" ca="1" si="83"/>
        <v>249.94626155376594</v>
      </c>
      <c r="W541" s="1">
        <f t="shared" ca="1" si="84"/>
        <v>0</v>
      </c>
    </row>
    <row r="542" spans="1:23" x14ac:dyDescent="0.25">
      <c r="A542">
        <v>540</v>
      </c>
      <c r="B542" s="8" t="s">
        <v>551</v>
      </c>
      <c r="C542" s="8" t="str">
        <f t="shared" si="80"/>
        <v>2021-04-14 19:30:00</v>
      </c>
      <c r="D542">
        <v>0.29564600000000002</v>
      </c>
      <c r="E542">
        <f t="shared" ca="1" si="81"/>
        <v>0.11436300000000001</v>
      </c>
      <c r="F542">
        <v>0.116975</v>
      </c>
      <c r="G542">
        <v>0.10575900000000001</v>
      </c>
      <c r="H542">
        <v>0</v>
      </c>
      <c r="I542" t="s">
        <v>10</v>
      </c>
      <c r="J542" t="b">
        <v>0</v>
      </c>
      <c r="K542" t="s">
        <v>11</v>
      </c>
      <c r="L542">
        <f t="shared" si="82"/>
        <v>-1.6180432018207778</v>
      </c>
      <c r="M542">
        <f t="shared" si="85"/>
        <v>3.6390681281528208</v>
      </c>
      <c r="N542">
        <f t="shared" si="85"/>
        <v>13.202851325885696</v>
      </c>
      <c r="O542" t="str">
        <f t="shared" si="88"/>
        <v>hold</v>
      </c>
      <c r="P542">
        <f t="shared" si="86"/>
        <v>14</v>
      </c>
      <c r="Q542" t="str">
        <f>IF($O542="buy",$P542,"")</f>
        <v/>
      </c>
      <c r="R542">
        <f>IF($O542="hold",$P542,"")</f>
        <v>14</v>
      </c>
      <c r="S542" t="str">
        <f>IF($O542="sell",$P542,"")</f>
        <v/>
      </c>
      <c r="T542">
        <f t="shared" ca="1" si="87"/>
        <v>0.93267735159212617</v>
      </c>
      <c r="U542" t="str">
        <f ca="1">IF(T542&lt;VLOOKUP(P542,$Y$2:$AE$82,5),"buy",IF(T542&lt;VLOOKUP(P542,$Y$2:$AE$82,5)+VLOOKUP(P542,$Y$2:$AE$82,6),"hold","sell"))</f>
        <v>buy</v>
      </c>
      <c r="V542" s="2">
        <f t="shared" ca="1" si="83"/>
        <v>249.94626155376594</v>
      </c>
      <c r="W542" s="1">
        <f t="shared" ca="1" si="84"/>
        <v>0</v>
      </c>
    </row>
    <row r="543" spans="1:23" x14ac:dyDescent="0.25">
      <c r="A543">
        <v>541</v>
      </c>
      <c r="B543" s="8" t="s">
        <v>552</v>
      </c>
      <c r="C543" s="8" t="str">
        <f t="shared" si="80"/>
        <v>2021-04-14 19:35:00</v>
      </c>
      <c r="D543">
        <v>0.28499999999999998</v>
      </c>
      <c r="E543">
        <f t="shared" ca="1" si="81"/>
        <v>0.110331</v>
      </c>
      <c r="F543">
        <v>0.118119</v>
      </c>
      <c r="G543">
        <v>0.110064</v>
      </c>
      <c r="H543">
        <v>0</v>
      </c>
      <c r="I543" t="s">
        <v>10</v>
      </c>
      <c r="J543" t="b">
        <v>0</v>
      </c>
      <c r="K543" t="s">
        <v>11</v>
      </c>
      <c r="L543">
        <f t="shared" si="82"/>
        <v>-10.75806316791401</v>
      </c>
      <c r="M543">
        <f t="shared" si="85"/>
        <v>-9.1400199660932326</v>
      </c>
      <c r="N543">
        <f t="shared" si="85"/>
        <v>-12.779088094246053</v>
      </c>
      <c r="O543" t="str">
        <f t="shared" si="88"/>
        <v>hold</v>
      </c>
      <c r="P543">
        <f t="shared" si="86"/>
        <v>14</v>
      </c>
      <c r="Q543" t="str">
        <f>IF($O543="buy",$P543,"")</f>
        <v/>
      </c>
      <c r="R543">
        <f>IF($O543="hold",$P543,"")</f>
        <v>14</v>
      </c>
      <c r="S543" t="str">
        <f>IF($O543="sell",$P543,"")</f>
        <v/>
      </c>
      <c r="T543">
        <f t="shared" ca="1" si="87"/>
        <v>0.30432725790271009</v>
      </c>
      <c r="U543" t="str">
        <f ca="1">IF(T543&lt;VLOOKUP(P543,$Y$2:$AE$82,5),"buy",IF(T543&lt;VLOOKUP(P543,$Y$2:$AE$82,5)+VLOOKUP(P543,$Y$2:$AE$82,6),"hold","sell"))</f>
        <v>buy</v>
      </c>
      <c r="V543" s="2">
        <f t="shared" ca="1" si="83"/>
        <v>249.94626155376594</v>
      </c>
      <c r="W543" s="1">
        <f t="shared" ca="1" si="84"/>
        <v>0</v>
      </c>
    </row>
    <row r="544" spans="1:23" x14ac:dyDescent="0.25">
      <c r="A544">
        <v>542</v>
      </c>
      <c r="B544" s="8" t="s">
        <v>553</v>
      </c>
      <c r="C544" s="8" t="str">
        <f t="shared" si="80"/>
        <v>2021-04-14 19:40:00</v>
      </c>
      <c r="D544">
        <v>0.28295599999999999</v>
      </c>
      <c r="E544">
        <f t="shared" ca="1" si="81"/>
        <v>0.115359</v>
      </c>
      <c r="F544">
        <v>0.118189</v>
      </c>
      <c r="G544">
        <v>0.110877</v>
      </c>
      <c r="H544">
        <v>0</v>
      </c>
      <c r="I544" t="s">
        <v>10</v>
      </c>
      <c r="J544" t="b">
        <v>0</v>
      </c>
      <c r="K544" t="s">
        <v>11</v>
      </c>
      <c r="L544">
        <f t="shared" si="82"/>
        <v>-2.0804365318801965</v>
      </c>
      <c r="M544">
        <f t="shared" si="85"/>
        <v>8.6776266360338141</v>
      </c>
      <c r="N544">
        <f t="shared" si="85"/>
        <v>17.817646602127049</v>
      </c>
      <c r="O544" t="str">
        <f t="shared" si="88"/>
        <v>buy</v>
      </c>
      <c r="P544">
        <f t="shared" si="86"/>
        <v>14</v>
      </c>
      <c r="Q544">
        <f>IF($O544="buy",$P544,"")</f>
        <v>14</v>
      </c>
      <c r="R544" t="str">
        <f>IF($O544="hold",$P544,"")</f>
        <v/>
      </c>
      <c r="S544" t="str">
        <f>IF($O544="sell",$P544,"")</f>
        <v/>
      </c>
      <c r="T544">
        <f t="shared" ca="1" si="87"/>
        <v>0.48172701235490167</v>
      </c>
      <c r="U544" t="str">
        <f ca="1">IF(T544&lt;VLOOKUP(P544,$Y$2:$AE$82,5),"buy",IF(T544&lt;VLOOKUP(P544,$Y$2:$AE$82,5)+VLOOKUP(P544,$Y$2:$AE$82,6),"hold","sell"))</f>
        <v>buy</v>
      </c>
      <c r="V544" s="2">
        <f t="shared" ca="1" si="83"/>
        <v>249.94626155376594</v>
      </c>
      <c r="W544" s="1">
        <f t="shared" ca="1" si="84"/>
        <v>0</v>
      </c>
    </row>
    <row r="545" spans="1:23" x14ac:dyDescent="0.25">
      <c r="A545">
        <v>543</v>
      </c>
      <c r="B545" s="8" t="s">
        <v>554</v>
      </c>
      <c r="C545" s="8" t="str">
        <f t="shared" si="80"/>
        <v>2021-04-14 19:45:00</v>
      </c>
      <c r="D545">
        <v>0.286692</v>
      </c>
      <c r="E545">
        <f t="shared" ca="1" si="81"/>
        <v>0.11688800000000001</v>
      </c>
      <c r="F545">
        <v>0.11908000000000001</v>
      </c>
      <c r="G545">
        <v>0.114839</v>
      </c>
      <c r="H545">
        <v>0</v>
      </c>
      <c r="I545" t="s">
        <v>10</v>
      </c>
      <c r="J545" t="b">
        <v>0</v>
      </c>
      <c r="K545" t="s">
        <v>11</v>
      </c>
      <c r="L545">
        <f t="shared" si="82"/>
        <v>3.7530450832324522</v>
      </c>
      <c r="M545">
        <f t="shared" si="85"/>
        <v>5.8334816151126487</v>
      </c>
      <c r="N545">
        <f t="shared" si="85"/>
        <v>-2.8441450209211654</v>
      </c>
      <c r="O545" t="str">
        <f t="shared" si="88"/>
        <v>sell</v>
      </c>
      <c r="P545">
        <f t="shared" si="86"/>
        <v>14</v>
      </c>
      <c r="Q545" t="str">
        <f>IF($O545="buy",$P545,"")</f>
        <v/>
      </c>
      <c r="R545" t="str">
        <f>IF($O545="hold",$P545,"")</f>
        <v/>
      </c>
      <c r="S545">
        <f>IF($O545="sell",$P545,"")</f>
        <v>14</v>
      </c>
      <c r="T545">
        <f t="shared" ca="1" si="87"/>
        <v>0.20362713658842646</v>
      </c>
      <c r="U545" t="str">
        <f ca="1">IF(T545&lt;VLOOKUP(P545,$Y$2:$AE$82,5),"buy",IF(T545&lt;VLOOKUP(P545,$Y$2:$AE$82,5)+VLOOKUP(P545,$Y$2:$AE$82,6),"hold","sell"))</f>
        <v>buy</v>
      </c>
      <c r="V545" s="2">
        <f t="shared" ca="1" si="83"/>
        <v>249.94626155376594</v>
      </c>
      <c r="W545" s="1">
        <f t="shared" ca="1" si="84"/>
        <v>0</v>
      </c>
    </row>
    <row r="546" spans="1:23" x14ac:dyDescent="0.25">
      <c r="A546">
        <v>544</v>
      </c>
      <c r="B546" s="8" t="s">
        <v>555</v>
      </c>
      <c r="C546" s="8" t="str">
        <f t="shared" si="80"/>
        <v>2021-04-14 19:50:00</v>
      </c>
      <c r="D546">
        <v>0.27981699999999998</v>
      </c>
      <c r="E546">
        <f t="shared" ca="1" si="81"/>
        <v>0.11876200000000001</v>
      </c>
      <c r="F546">
        <v>0.11920699999999999</v>
      </c>
      <c r="G546">
        <v>0.115172</v>
      </c>
      <c r="H546">
        <v>0</v>
      </c>
      <c r="I546" t="s">
        <v>10</v>
      </c>
      <c r="J546" t="b">
        <v>0</v>
      </c>
      <c r="K546" t="s">
        <v>11</v>
      </c>
      <c r="L546">
        <f t="shared" si="82"/>
        <v>-7.0760532694403224</v>
      </c>
      <c r="M546">
        <f t="shared" si="85"/>
        <v>-10.829098352672775</v>
      </c>
      <c r="N546">
        <f t="shared" si="85"/>
        <v>-16.662579967785422</v>
      </c>
      <c r="O546" t="str">
        <f t="shared" si="88"/>
        <v>hold</v>
      </c>
      <c r="P546">
        <f t="shared" si="86"/>
        <v>14</v>
      </c>
      <c r="Q546" t="str">
        <f>IF($O546="buy",$P546,"")</f>
        <v/>
      </c>
      <c r="R546">
        <f>IF($O546="hold",$P546,"")</f>
        <v>14</v>
      </c>
      <c r="S546" t="str">
        <f>IF($O546="sell",$P546,"")</f>
        <v/>
      </c>
      <c r="T546">
        <f t="shared" ca="1" si="87"/>
        <v>0.38045379367758203</v>
      </c>
      <c r="U546" t="str">
        <f ca="1">IF(T546&lt;VLOOKUP(P546,$Y$2:$AE$82,5),"buy",IF(T546&lt;VLOOKUP(P546,$Y$2:$AE$82,5)+VLOOKUP(P546,$Y$2:$AE$82,6),"hold","sell"))</f>
        <v>buy</v>
      </c>
      <c r="V546" s="2">
        <f t="shared" ca="1" si="83"/>
        <v>249.94626155376594</v>
      </c>
      <c r="W546" s="1">
        <f t="shared" ca="1" si="84"/>
        <v>0</v>
      </c>
    </row>
    <row r="547" spans="1:23" x14ac:dyDescent="0.25">
      <c r="A547">
        <v>545</v>
      </c>
      <c r="B547" s="8" t="s">
        <v>556</v>
      </c>
      <c r="C547" s="8" t="str">
        <f t="shared" si="80"/>
        <v>2021-04-14 19:55:00</v>
      </c>
      <c r="D547">
        <v>0.27524700000000002</v>
      </c>
      <c r="E547">
        <f t="shared" ca="1" si="81"/>
        <v>0.118211</v>
      </c>
      <c r="F547">
        <v>0.118531</v>
      </c>
      <c r="G547">
        <v>0.114617</v>
      </c>
      <c r="H547">
        <v>0</v>
      </c>
      <c r="I547" t="s">
        <v>10</v>
      </c>
      <c r="J547" t="b">
        <v>0</v>
      </c>
      <c r="K547" t="s">
        <v>11</v>
      </c>
      <c r="L547">
        <f t="shared" si="82"/>
        <v>-4.7817414948237715</v>
      </c>
      <c r="M547">
        <f t="shared" si="85"/>
        <v>2.2943117746165509</v>
      </c>
      <c r="N547">
        <f t="shared" si="85"/>
        <v>13.123410127289326</v>
      </c>
      <c r="O547" t="str">
        <f t="shared" si="88"/>
        <v>buy</v>
      </c>
      <c r="P547">
        <f t="shared" si="86"/>
        <v>14</v>
      </c>
      <c r="Q547">
        <f>IF($O547="buy",$P547,"")</f>
        <v>14</v>
      </c>
      <c r="R547" t="str">
        <f>IF($O547="hold",$P547,"")</f>
        <v/>
      </c>
      <c r="S547" t="str">
        <f>IF($O547="sell",$P547,"")</f>
        <v/>
      </c>
      <c r="T547">
        <f t="shared" ca="1" si="87"/>
        <v>0.40827487792925465</v>
      </c>
      <c r="U547" t="str">
        <f ca="1">IF(T547&lt;VLOOKUP(P547,$Y$2:$AE$82,5),"buy",IF(T547&lt;VLOOKUP(P547,$Y$2:$AE$82,5)+VLOOKUP(P547,$Y$2:$AE$82,6),"hold","sell"))</f>
        <v>buy</v>
      </c>
      <c r="V547" s="2">
        <f t="shared" ca="1" si="83"/>
        <v>249.94626155376594</v>
      </c>
      <c r="W547" s="1">
        <f t="shared" ca="1" si="84"/>
        <v>0</v>
      </c>
    </row>
    <row r="548" spans="1:23" x14ac:dyDescent="0.25">
      <c r="A548">
        <v>546</v>
      </c>
      <c r="B548" s="8" t="s">
        <v>557</v>
      </c>
      <c r="C548" s="8" t="str">
        <f t="shared" si="80"/>
        <v>2021-04-14 20:00:00</v>
      </c>
      <c r="D548">
        <v>0.27627400000000002</v>
      </c>
      <c r="E548">
        <f t="shared" ca="1" si="81"/>
        <v>0.116642</v>
      </c>
      <c r="F548">
        <v>0.116994</v>
      </c>
      <c r="G548">
        <v>0.10697</v>
      </c>
      <c r="H548">
        <v>0</v>
      </c>
      <c r="I548" t="s">
        <v>10</v>
      </c>
      <c r="J548" t="b">
        <v>0</v>
      </c>
      <c r="K548" t="s">
        <v>11</v>
      </c>
      <c r="L548">
        <f t="shared" si="82"/>
        <v>1.0705893412180352</v>
      </c>
      <c r="M548">
        <f t="shared" si="85"/>
        <v>5.8523308360418067</v>
      </c>
      <c r="N548">
        <f t="shared" si="85"/>
        <v>3.5580190614252558</v>
      </c>
      <c r="O548" t="str">
        <f t="shared" si="88"/>
        <v>hold</v>
      </c>
      <c r="P548">
        <f t="shared" si="86"/>
        <v>14</v>
      </c>
      <c r="Q548" t="str">
        <f>IF($O548="buy",$P548,"")</f>
        <v/>
      </c>
      <c r="R548">
        <f>IF($O548="hold",$P548,"")</f>
        <v>14</v>
      </c>
      <c r="S548" t="str">
        <f>IF($O548="sell",$P548,"")</f>
        <v/>
      </c>
      <c r="T548">
        <f t="shared" ca="1" si="87"/>
        <v>0.42925261669646686</v>
      </c>
      <c r="U548" t="str">
        <f ca="1">IF(T548&lt;VLOOKUP(P548,$Y$2:$AE$82,5),"buy",IF(T548&lt;VLOOKUP(P548,$Y$2:$AE$82,5)+VLOOKUP(P548,$Y$2:$AE$82,6),"hold","sell"))</f>
        <v>buy</v>
      </c>
      <c r="V548" s="2">
        <f t="shared" ca="1" si="83"/>
        <v>249.94626155376594</v>
      </c>
      <c r="W548" s="1">
        <f t="shared" ca="1" si="84"/>
        <v>0</v>
      </c>
    </row>
    <row r="549" spans="1:23" x14ac:dyDescent="0.25">
      <c r="A549">
        <v>547</v>
      </c>
      <c r="B549" s="8" t="s">
        <v>558</v>
      </c>
      <c r="C549" s="8" t="str">
        <f t="shared" si="80"/>
        <v>2021-04-14 20:05:00</v>
      </c>
      <c r="D549">
        <v>0.27911599999999998</v>
      </c>
      <c r="E549">
        <f t="shared" ca="1" si="81"/>
        <v>0.113746</v>
      </c>
      <c r="F549">
        <v>0.11669499999999999</v>
      </c>
      <c r="G549">
        <v>0.108371</v>
      </c>
      <c r="H549">
        <v>0</v>
      </c>
      <c r="I549" t="s">
        <v>10</v>
      </c>
      <c r="J549" t="b">
        <v>0</v>
      </c>
      <c r="K549" t="s">
        <v>11</v>
      </c>
      <c r="L549">
        <f t="shared" si="82"/>
        <v>2.9324581921576374</v>
      </c>
      <c r="M549">
        <f t="shared" si="85"/>
        <v>1.8618688509396022</v>
      </c>
      <c r="N549">
        <f t="shared" si="85"/>
        <v>-3.9904619851022045</v>
      </c>
      <c r="O549" t="str">
        <f t="shared" si="88"/>
        <v>sell</v>
      </c>
      <c r="P549">
        <f t="shared" si="86"/>
        <v>14</v>
      </c>
      <c r="Q549" t="str">
        <f>IF($O549="buy",$P549,"")</f>
        <v/>
      </c>
      <c r="R549" t="str">
        <f>IF($O549="hold",$P549,"")</f>
        <v/>
      </c>
      <c r="S549">
        <f>IF($O549="sell",$P549,"")</f>
        <v>14</v>
      </c>
      <c r="T549">
        <f t="shared" ca="1" si="87"/>
        <v>0.76272208180205492</v>
      </c>
      <c r="U549" t="str">
        <f ca="1">IF(T549&lt;VLOOKUP(P549,$Y$2:$AE$82,5),"buy",IF(T549&lt;VLOOKUP(P549,$Y$2:$AE$82,5)+VLOOKUP(P549,$Y$2:$AE$82,6),"hold","sell"))</f>
        <v>buy</v>
      </c>
      <c r="V549" s="2">
        <f t="shared" ca="1" si="83"/>
        <v>249.94626155376594</v>
      </c>
      <c r="W549" s="1">
        <f t="shared" ca="1" si="84"/>
        <v>0</v>
      </c>
    </row>
    <row r="550" spans="1:23" x14ac:dyDescent="0.25">
      <c r="A550">
        <v>548</v>
      </c>
      <c r="B550" s="8" t="s">
        <v>559</v>
      </c>
      <c r="C550" s="8" t="str">
        <f t="shared" si="80"/>
        <v>2021-04-14 20:10:00</v>
      </c>
      <c r="D550">
        <v>0.27833000000000002</v>
      </c>
      <c r="E550">
        <f t="shared" ca="1" si="81"/>
        <v>0.114255</v>
      </c>
      <c r="F550">
        <v>0.11539099999999999</v>
      </c>
      <c r="G550">
        <v>0.108322</v>
      </c>
      <c r="H550">
        <v>0</v>
      </c>
      <c r="I550" t="s">
        <v>10</v>
      </c>
      <c r="J550" t="b">
        <v>0</v>
      </c>
      <c r="K550" t="s">
        <v>11</v>
      </c>
      <c r="L550">
        <f t="shared" si="82"/>
        <v>-0.81330794286084696</v>
      </c>
      <c r="M550">
        <f t="shared" si="85"/>
        <v>-3.7457661350184841</v>
      </c>
      <c r="N550">
        <f t="shared" si="85"/>
        <v>-5.6076349859580858</v>
      </c>
      <c r="O550" t="str">
        <f t="shared" si="88"/>
        <v>hold</v>
      </c>
      <c r="P550">
        <f t="shared" si="86"/>
        <v>14</v>
      </c>
      <c r="Q550" t="str">
        <f>IF($O550="buy",$P550,"")</f>
        <v/>
      </c>
      <c r="R550">
        <f>IF($O550="hold",$P550,"")</f>
        <v>14</v>
      </c>
      <c r="S550" t="str">
        <f>IF($O550="sell",$P550,"")</f>
        <v/>
      </c>
      <c r="T550">
        <f t="shared" ca="1" si="87"/>
        <v>0.1348380861845665</v>
      </c>
      <c r="U550" t="str">
        <f ca="1">IF(T550&lt;VLOOKUP(P550,$Y$2:$AE$82,5),"buy",IF(T550&lt;VLOOKUP(P550,$Y$2:$AE$82,5)+VLOOKUP(P550,$Y$2:$AE$82,6),"hold","sell"))</f>
        <v>buy</v>
      </c>
      <c r="V550" s="2">
        <f t="shared" ca="1" si="83"/>
        <v>249.94626155376594</v>
      </c>
      <c r="W550" s="1">
        <f t="shared" ca="1" si="84"/>
        <v>0</v>
      </c>
    </row>
    <row r="551" spans="1:23" x14ac:dyDescent="0.25">
      <c r="A551">
        <v>549</v>
      </c>
      <c r="B551" s="8" t="s">
        <v>560</v>
      </c>
      <c r="C551" s="8" t="str">
        <f t="shared" si="80"/>
        <v>2021-04-14 20:15:00</v>
      </c>
      <c r="D551">
        <v>0.27493800000000002</v>
      </c>
      <c r="E551">
        <f t="shared" ca="1" si="81"/>
        <v>0.113569</v>
      </c>
      <c r="F551">
        <v>0.11608</v>
      </c>
      <c r="G551">
        <v>0.108363</v>
      </c>
      <c r="H551">
        <v>0</v>
      </c>
      <c r="I551" t="s">
        <v>10</v>
      </c>
      <c r="J551" t="b">
        <v>0</v>
      </c>
      <c r="K551" t="s">
        <v>11</v>
      </c>
      <c r="L551">
        <f t="shared" si="82"/>
        <v>-3.5531501680735551</v>
      </c>
      <c r="M551">
        <f t="shared" si="85"/>
        <v>-2.7398422252127084</v>
      </c>
      <c r="N551">
        <f t="shared" si="85"/>
        <v>1.0059239098057757</v>
      </c>
      <c r="O551" t="str">
        <f t="shared" si="88"/>
        <v>buy</v>
      </c>
      <c r="P551">
        <f t="shared" si="86"/>
        <v>14</v>
      </c>
      <c r="Q551">
        <f>IF($O551="buy",$P551,"")</f>
        <v>14</v>
      </c>
      <c r="R551" t="str">
        <f>IF($O551="hold",$P551,"")</f>
        <v/>
      </c>
      <c r="S551" t="str">
        <f>IF($O551="sell",$P551,"")</f>
        <v/>
      </c>
      <c r="T551">
        <f t="shared" ca="1" si="87"/>
        <v>0.68187387350806461</v>
      </c>
      <c r="U551" t="str">
        <f ca="1">IF(T551&lt;VLOOKUP(P551,$Y$2:$AE$82,5),"buy",IF(T551&lt;VLOOKUP(P551,$Y$2:$AE$82,5)+VLOOKUP(P551,$Y$2:$AE$82,6),"hold","sell"))</f>
        <v>buy</v>
      </c>
      <c r="V551" s="2">
        <f t="shared" ca="1" si="83"/>
        <v>249.94626155376594</v>
      </c>
      <c r="W551" s="1">
        <f t="shared" ca="1" si="84"/>
        <v>0</v>
      </c>
    </row>
    <row r="552" spans="1:23" x14ac:dyDescent="0.25">
      <c r="A552">
        <v>550</v>
      </c>
      <c r="B552" s="8" t="s">
        <v>561</v>
      </c>
      <c r="C552" s="8" t="str">
        <f t="shared" si="80"/>
        <v>2021-04-14 20:20:00</v>
      </c>
      <c r="D552">
        <v>0.27918799999999999</v>
      </c>
      <c r="E552">
        <f t="shared" ca="1" si="81"/>
        <v>0.11160299999999999</v>
      </c>
      <c r="F552">
        <v>0.113811</v>
      </c>
      <c r="G552">
        <v>0.107159</v>
      </c>
      <c r="H552">
        <v>0</v>
      </c>
      <c r="I552" t="s">
        <v>10</v>
      </c>
      <c r="J552" t="b">
        <v>0</v>
      </c>
      <c r="K552" t="s">
        <v>11</v>
      </c>
      <c r="L552">
        <f t="shared" si="82"/>
        <v>4.3841425890078796</v>
      </c>
      <c r="M552">
        <f t="shared" si="85"/>
        <v>7.9372927570814351</v>
      </c>
      <c r="N552">
        <f t="shared" si="85"/>
        <v>10.677134982294143</v>
      </c>
      <c r="O552" t="str">
        <f t="shared" si="88"/>
        <v>sell</v>
      </c>
      <c r="P552">
        <f t="shared" si="86"/>
        <v>14</v>
      </c>
      <c r="Q552" t="str">
        <f>IF($O552="buy",$P552,"")</f>
        <v/>
      </c>
      <c r="R552" t="str">
        <f>IF($O552="hold",$P552,"")</f>
        <v/>
      </c>
      <c r="S552">
        <f>IF($O552="sell",$P552,"")</f>
        <v>14</v>
      </c>
      <c r="T552">
        <f t="shared" ca="1" si="87"/>
        <v>0.26311194609815214</v>
      </c>
      <c r="U552" t="str">
        <f ca="1">IF(T552&lt;VLOOKUP(P552,$Y$2:$AE$82,5),"buy",IF(T552&lt;VLOOKUP(P552,$Y$2:$AE$82,5)+VLOOKUP(P552,$Y$2:$AE$82,6),"hold","sell"))</f>
        <v>buy</v>
      </c>
      <c r="V552" s="2">
        <f t="shared" ca="1" si="83"/>
        <v>249.94626155376594</v>
      </c>
      <c r="W552" s="1">
        <f t="shared" ca="1" si="84"/>
        <v>0</v>
      </c>
    </row>
    <row r="553" spans="1:23" x14ac:dyDescent="0.25">
      <c r="A553">
        <v>551</v>
      </c>
      <c r="B553" s="8" t="s">
        <v>562</v>
      </c>
      <c r="C553" s="8" t="str">
        <f t="shared" si="80"/>
        <v>2021-04-14 20:25:00</v>
      </c>
      <c r="D553">
        <v>0.27829700000000002</v>
      </c>
      <c r="E553">
        <f t="shared" ca="1" si="81"/>
        <v>0.10971499999999999</v>
      </c>
      <c r="F553">
        <v>0.11501599999999999</v>
      </c>
      <c r="G553">
        <v>0.107487</v>
      </c>
      <c r="H553">
        <v>0</v>
      </c>
      <c r="I553" t="s">
        <v>10</v>
      </c>
      <c r="J553" t="b">
        <v>0</v>
      </c>
      <c r="K553" t="s">
        <v>11</v>
      </c>
      <c r="L553">
        <f t="shared" si="82"/>
        <v>-0.92206527451342191</v>
      </c>
      <c r="M553">
        <f t="shared" si="85"/>
        <v>-5.3062078635213012</v>
      </c>
      <c r="N553">
        <f t="shared" si="85"/>
        <v>-13.243500620602736</v>
      </c>
      <c r="O553" t="str">
        <f t="shared" si="88"/>
        <v>buy</v>
      </c>
      <c r="P553">
        <f t="shared" si="86"/>
        <v>14</v>
      </c>
      <c r="Q553">
        <f>IF($O553="buy",$P553,"")</f>
        <v>14</v>
      </c>
      <c r="R553" t="str">
        <f>IF($O553="hold",$P553,"")</f>
        <v/>
      </c>
      <c r="S553" t="str">
        <f>IF($O553="sell",$P553,"")</f>
        <v/>
      </c>
      <c r="T553">
        <f t="shared" ca="1" si="87"/>
        <v>0.79755740045106749</v>
      </c>
      <c r="U553" t="str">
        <f ca="1">IF(T553&lt;VLOOKUP(P553,$Y$2:$AE$82,5),"buy",IF(T553&lt;VLOOKUP(P553,$Y$2:$AE$82,5)+VLOOKUP(P553,$Y$2:$AE$82,6),"hold","sell"))</f>
        <v>buy</v>
      </c>
      <c r="V553" s="2">
        <f t="shared" ca="1" si="83"/>
        <v>249.94626155376594</v>
      </c>
      <c r="W553" s="1">
        <f t="shared" ca="1" si="84"/>
        <v>0</v>
      </c>
    </row>
    <row r="554" spans="1:23" x14ac:dyDescent="0.25">
      <c r="A554">
        <v>552</v>
      </c>
      <c r="B554" s="8" t="s">
        <v>563</v>
      </c>
      <c r="C554" s="8" t="str">
        <f t="shared" si="80"/>
        <v>2021-04-14 20:30:00</v>
      </c>
      <c r="D554">
        <v>0.28021499999999999</v>
      </c>
      <c r="E554">
        <f t="shared" ca="1" si="81"/>
        <v>0.11197</v>
      </c>
      <c r="F554">
        <v>0.11378099999999999</v>
      </c>
      <c r="G554">
        <v>0.104841</v>
      </c>
      <c r="H554">
        <v>0</v>
      </c>
      <c r="I554" t="s">
        <v>10</v>
      </c>
      <c r="J554" t="b">
        <v>0</v>
      </c>
      <c r="K554" t="s">
        <v>11</v>
      </c>
      <c r="L554">
        <f t="shared" si="82"/>
        <v>1.9712863355439239</v>
      </c>
      <c r="M554">
        <f t="shared" si="85"/>
        <v>2.893351610057346</v>
      </c>
      <c r="N554">
        <f t="shared" si="85"/>
        <v>8.1995594735786472</v>
      </c>
      <c r="O554" t="str">
        <f t="shared" si="88"/>
        <v>hold</v>
      </c>
      <c r="P554">
        <f t="shared" si="86"/>
        <v>14</v>
      </c>
      <c r="Q554" t="str">
        <f>IF($O554="buy",$P554,"")</f>
        <v/>
      </c>
      <c r="R554">
        <f>IF($O554="hold",$P554,"")</f>
        <v>14</v>
      </c>
      <c r="S554" t="str">
        <f>IF($O554="sell",$P554,"")</f>
        <v/>
      </c>
      <c r="T554">
        <f t="shared" ca="1" si="87"/>
        <v>0.73122786731770284</v>
      </c>
      <c r="U554" t="str">
        <f ca="1">IF(T554&lt;VLOOKUP(P554,$Y$2:$AE$82,5),"buy",IF(T554&lt;VLOOKUP(P554,$Y$2:$AE$82,5)+VLOOKUP(P554,$Y$2:$AE$82,6),"hold","sell"))</f>
        <v>buy</v>
      </c>
      <c r="V554" s="2">
        <f t="shared" ca="1" si="83"/>
        <v>249.94626155376594</v>
      </c>
      <c r="W554" s="1">
        <f t="shared" ca="1" si="84"/>
        <v>0</v>
      </c>
    </row>
    <row r="555" spans="1:23" x14ac:dyDescent="0.25">
      <c r="A555">
        <v>553</v>
      </c>
      <c r="B555" s="8" t="s">
        <v>564</v>
      </c>
      <c r="C555" s="8" t="str">
        <f t="shared" si="80"/>
        <v>2021-04-14 20:35:00</v>
      </c>
      <c r="D555">
        <v>0.28445100000000001</v>
      </c>
      <c r="E555">
        <f t="shared" ca="1" si="81"/>
        <v>0.10647</v>
      </c>
      <c r="F555">
        <v>0.109849</v>
      </c>
      <c r="G555">
        <v>0.104639</v>
      </c>
      <c r="H555">
        <v>0</v>
      </c>
      <c r="I555" t="s">
        <v>10</v>
      </c>
      <c r="J555" t="b">
        <v>0</v>
      </c>
      <c r="K555" t="s">
        <v>11</v>
      </c>
      <c r="L555">
        <f t="shared" si="82"/>
        <v>4.2888511503906654</v>
      </c>
      <c r="M555">
        <f t="shared" si="85"/>
        <v>2.3175648148467416</v>
      </c>
      <c r="N555">
        <f t="shared" si="85"/>
        <v>-0.57578679521060439</v>
      </c>
      <c r="O555" t="str">
        <f t="shared" si="88"/>
        <v>hold</v>
      </c>
      <c r="P555">
        <f t="shared" si="86"/>
        <v>14</v>
      </c>
      <c r="Q555" t="str">
        <f>IF($O555="buy",$P555,"")</f>
        <v/>
      </c>
      <c r="R555">
        <f>IF($O555="hold",$P555,"")</f>
        <v>14</v>
      </c>
      <c r="S555" t="str">
        <f>IF($O555="sell",$P555,"")</f>
        <v/>
      </c>
      <c r="T555">
        <f t="shared" ca="1" si="87"/>
        <v>0.36359835832328691</v>
      </c>
      <c r="U555" t="str">
        <f ca="1">IF(T555&lt;VLOOKUP(P555,$Y$2:$AE$82,5),"buy",IF(T555&lt;VLOOKUP(P555,$Y$2:$AE$82,5)+VLOOKUP(P555,$Y$2:$AE$82,6),"hold","sell"))</f>
        <v>buy</v>
      </c>
      <c r="V555" s="2">
        <f t="shared" ca="1" si="83"/>
        <v>249.94626155376594</v>
      </c>
      <c r="W555" s="1">
        <f t="shared" ca="1" si="84"/>
        <v>0</v>
      </c>
    </row>
    <row r="556" spans="1:23" x14ac:dyDescent="0.25">
      <c r="A556">
        <v>554</v>
      </c>
      <c r="B556" s="8" t="s">
        <v>565</v>
      </c>
      <c r="C556" s="8" t="str">
        <f t="shared" si="80"/>
        <v>2021-04-14 20:40:00</v>
      </c>
      <c r="D556">
        <v>0.29032200000000002</v>
      </c>
      <c r="E556">
        <f t="shared" ca="1" si="81"/>
        <v>0.10660699999999999</v>
      </c>
      <c r="F556">
        <v>0.10931299999999999</v>
      </c>
      <c r="G556">
        <v>0.103742</v>
      </c>
      <c r="H556">
        <v>0</v>
      </c>
      <c r="I556" t="s">
        <v>10</v>
      </c>
      <c r="J556" t="b">
        <v>0</v>
      </c>
      <c r="K556" t="s">
        <v>11</v>
      </c>
      <c r="L556">
        <f t="shared" si="82"/>
        <v>5.8240436535113744</v>
      </c>
      <c r="M556">
        <f t="shared" si="85"/>
        <v>1.535192503120709</v>
      </c>
      <c r="N556">
        <f t="shared" si="85"/>
        <v>-0.78237231172603261</v>
      </c>
      <c r="O556" t="str">
        <f t="shared" si="88"/>
        <v>hold</v>
      </c>
      <c r="P556">
        <f t="shared" si="86"/>
        <v>14</v>
      </c>
      <c r="Q556" t="str">
        <f>IF($O556="buy",$P556,"")</f>
        <v/>
      </c>
      <c r="R556">
        <f>IF($O556="hold",$P556,"")</f>
        <v>14</v>
      </c>
      <c r="S556" t="str">
        <f>IF($O556="sell",$P556,"")</f>
        <v/>
      </c>
      <c r="T556">
        <f t="shared" ca="1" si="87"/>
        <v>0.37556449475900333</v>
      </c>
      <c r="U556" t="str">
        <f ca="1">IF(T556&lt;VLOOKUP(P556,$Y$2:$AE$82,5),"buy",IF(T556&lt;VLOOKUP(P556,$Y$2:$AE$82,5)+VLOOKUP(P556,$Y$2:$AE$82,6),"hold","sell"))</f>
        <v>buy</v>
      </c>
      <c r="V556" s="2">
        <f t="shared" ca="1" si="83"/>
        <v>249.94626155376594</v>
      </c>
      <c r="W556" s="1">
        <f t="shared" ca="1" si="84"/>
        <v>0</v>
      </c>
    </row>
    <row r="557" spans="1:23" x14ac:dyDescent="0.25">
      <c r="A557">
        <v>555</v>
      </c>
      <c r="B557" s="8" t="s">
        <v>566</v>
      </c>
      <c r="C557" s="8" t="str">
        <f t="shared" si="80"/>
        <v>2021-04-14 20:45:00</v>
      </c>
      <c r="D557">
        <v>0.2923</v>
      </c>
      <c r="E557">
        <f t="shared" ca="1" si="81"/>
        <v>0.10889699999999999</v>
      </c>
      <c r="F557">
        <v>0.111682</v>
      </c>
      <c r="G557">
        <v>0.10528999999999999</v>
      </c>
      <c r="H557">
        <v>0</v>
      </c>
      <c r="I557" t="s">
        <v>10</v>
      </c>
      <c r="J557" t="b">
        <v>0</v>
      </c>
      <c r="K557" t="s">
        <v>11</v>
      </c>
      <c r="L557">
        <f t="shared" si="82"/>
        <v>1.9489018109367704</v>
      </c>
      <c r="M557">
        <f t="shared" si="85"/>
        <v>-3.875141842574604</v>
      </c>
      <c r="N557">
        <f t="shared" si="85"/>
        <v>-5.410334345695313</v>
      </c>
      <c r="O557" t="str">
        <f t="shared" si="88"/>
        <v>hold</v>
      </c>
      <c r="P557">
        <f t="shared" si="86"/>
        <v>14</v>
      </c>
      <c r="Q557" t="str">
        <f>IF($O557="buy",$P557,"")</f>
        <v/>
      </c>
      <c r="R557">
        <f>IF($O557="hold",$P557,"")</f>
        <v>14</v>
      </c>
      <c r="S557" t="str">
        <f>IF($O557="sell",$P557,"")</f>
        <v/>
      </c>
      <c r="T557">
        <f t="shared" ca="1" si="87"/>
        <v>0.31994831964442938</v>
      </c>
      <c r="U557" t="str">
        <f ca="1">IF(T557&lt;VLOOKUP(P557,$Y$2:$AE$82,5),"buy",IF(T557&lt;VLOOKUP(P557,$Y$2:$AE$82,5)+VLOOKUP(P557,$Y$2:$AE$82,6),"hold","sell"))</f>
        <v>buy</v>
      </c>
      <c r="V557" s="2">
        <f t="shared" ca="1" si="83"/>
        <v>249.94626155376594</v>
      </c>
      <c r="W557" s="1">
        <f t="shared" ca="1" si="84"/>
        <v>0</v>
      </c>
    </row>
    <row r="558" spans="1:23" x14ac:dyDescent="0.25">
      <c r="A558">
        <v>556</v>
      </c>
      <c r="B558" s="8" t="s">
        <v>567</v>
      </c>
      <c r="C558" s="8" t="str">
        <f t="shared" si="80"/>
        <v>2021-04-14 20:50:00</v>
      </c>
      <c r="D558">
        <v>0.29250700000000002</v>
      </c>
      <c r="E558">
        <f t="shared" ca="1" si="81"/>
        <v>0.10956399999999999</v>
      </c>
      <c r="F558">
        <v>0.112021</v>
      </c>
      <c r="G558">
        <v>0.107387</v>
      </c>
      <c r="H558">
        <v>0</v>
      </c>
      <c r="I558" t="s">
        <v>10</v>
      </c>
      <c r="J558" t="b">
        <v>0</v>
      </c>
      <c r="K558" t="s">
        <v>11</v>
      </c>
      <c r="L558">
        <f t="shared" si="82"/>
        <v>0.20381050728880126</v>
      </c>
      <c r="M558">
        <f t="shared" si="85"/>
        <v>-1.7450913036479692</v>
      </c>
      <c r="N558">
        <f t="shared" si="85"/>
        <v>2.1300505389266347</v>
      </c>
      <c r="O558" t="str">
        <f t="shared" si="88"/>
        <v>sell</v>
      </c>
      <c r="P558">
        <f t="shared" si="86"/>
        <v>14</v>
      </c>
      <c r="Q558" t="str">
        <f>IF($O558="buy",$P558,"")</f>
        <v/>
      </c>
      <c r="R558" t="str">
        <f>IF($O558="hold",$P558,"")</f>
        <v/>
      </c>
      <c r="S558">
        <f>IF($O558="sell",$P558,"")</f>
        <v>14</v>
      </c>
      <c r="T558">
        <f t="shared" ca="1" si="87"/>
        <v>0.59591110150237958</v>
      </c>
      <c r="U558" t="str">
        <f ca="1">IF(T558&lt;VLOOKUP(P558,$Y$2:$AE$82,5),"buy",IF(T558&lt;VLOOKUP(P558,$Y$2:$AE$82,5)+VLOOKUP(P558,$Y$2:$AE$82,6),"hold","sell"))</f>
        <v>buy</v>
      </c>
      <c r="V558" s="2">
        <f t="shared" ca="1" si="83"/>
        <v>249.94626155376594</v>
      </c>
      <c r="W558" s="1">
        <f t="shared" ca="1" si="84"/>
        <v>0</v>
      </c>
    </row>
    <row r="559" spans="1:23" x14ac:dyDescent="0.25">
      <c r="A559">
        <v>557</v>
      </c>
      <c r="B559" s="8" t="s">
        <v>568</v>
      </c>
      <c r="C559" s="8" t="str">
        <f t="shared" si="80"/>
        <v>2021-04-14 20:55:00</v>
      </c>
      <c r="D559">
        <v>0.28578700000000001</v>
      </c>
      <c r="E559">
        <f t="shared" ca="1" si="81"/>
        <v>0.10975799999999999</v>
      </c>
      <c r="F559">
        <v>0.11579100000000001</v>
      </c>
      <c r="G559">
        <v>0.107182</v>
      </c>
      <c r="H559">
        <v>0</v>
      </c>
      <c r="I559" t="s">
        <v>10</v>
      </c>
      <c r="J559" t="b">
        <v>0</v>
      </c>
      <c r="K559" t="s">
        <v>11</v>
      </c>
      <c r="L559">
        <f t="shared" si="82"/>
        <v>-6.772036508822814</v>
      </c>
      <c r="M559">
        <f t="shared" si="85"/>
        <v>-6.9758470161116151</v>
      </c>
      <c r="N559">
        <f t="shared" si="85"/>
        <v>-5.2307557124636457</v>
      </c>
      <c r="O559" t="str">
        <f t="shared" si="88"/>
        <v>buy</v>
      </c>
      <c r="P559">
        <f t="shared" si="86"/>
        <v>14</v>
      </c>
      <c r="Q559">
        <f>IF($O559="buy",$P559,"")</f>
        <v>14</v>
      </c>
      <c r="R559" t="str">
        <f>IF($O559="hold",$P559,"")</f>
        <v/>
      </c>
      <c r="S559" t="str">
        <f>IF($O559="sell",$P559,"")</f>
        <v/>
      </c>
      <c r="T559">
        <f t="shared" ca="1" si="87"/>
        <v>0.95231074645236702</v>
      </c>
      <c r="U559" t="str">
        <f ca="1">IF(T559&lt;VLOOKUP(P559,$Y$2:$AE$82,5),"buy",IF(T559&lt;VLOOKUP(P559,$Y$2:$AE$82,5)+VLOOKUP(P559,$Y$2:$AE$82,6),"hold","sell"))</f>
        <v>buy</v>
      </c>
      <c r="V559" s="2">
        <f t="shared" ca="1" si="83"/>
        <v>249.94626155376594</v>
      </c>
      <c r="W559" s="1">
        <f t="shared" ca="1" si="84"/>
        <v>0</v>
      </c>
    </row>
    <row r="560" spans="1:23" x14ac:dyDescent="0.25">
      <c r="A560">
        <v>558</v>
      </c>
      <c r="B560" s="8" t="s">
        <v>569</v>
      </c>
      <c r="C560" s="8" t="str">
        <f t="shared" si="80"/>
        <v>2021-04-14 21:00:00</v>
      </c>
      <c r="D560">
        <v>0.28581400000000001</v>
      </c>
      <c r="E560">
        <f t="shared" ca="1" si="81"/>
        <v>0.11475200000000001</v>
      </c>
      <c r="F560">
        <v>0.11679</v>
      </c>
      <c r="G560">
        <v>0.11100500000000001</v>
      </c>
      <c r="H560">
        <v>0</v>
      </c>
      <c r="I560" t="s">
        <v>10</v>
      </c>
      <c r="J560" t="b">
        <v>0</v>
      </c>
      <c r="K560" t="s">
        <v>11</v>
      </c>
      <c r="L560">
        <f t="shared" si="82"/>
        <v>2.7206504955116777E-2</v>
      </c>
      <c r="M560">
        <f t="shared" si="85"/>
        <v>6.7992430137779305</v>
      </c>
      <c r="N560">
        <f t="shared" si="85"/>
        <v>13.775090029889546</v>
      </c>
      <c r="O560" t="str">
        <f t="shared" si="88"/>
        <v>hold</v>
      </c>
      <c r="P560">
        <f t="shared" si="86"/>
        <v>14</v>
      </c>
      <c r="Q560" t="str">
        <f>IF($O560="buy",$P560,"")</f>
        <v/>
      </c>
      <c r="R560">
        <f>IF($O560="hold",$P560,"")</f>
        <v>14</v>
      </c>
      <c r="S560" t="str">
        <f>IF($O560="sell",$P560,"")</f>
        <v/>
      </c>
      <c r="T560">
        <f t="shared" ca="1" si="87"/>
        <v>2.5297659088197144E-2</v>
      </c>
      <c r="U560" t="str">
        <f ca="1">IF(T560&lt;VLOOKUP(P560,$Y$2:$AE$82,5),"buy",IF(T560&lt;VLOOKUP(P560,$Y$2:$AE$82,5)+VLOOKUP(P560,$Y$2:$AE$82,6),"hold","sell"))</f>
        <v>buy</v>
      </c>
      <c r="V560" s="2">
        <f t="shared" ca="1" si="83"/>
        <v>249.94626155376594</v>
      </c>
      <c r="W560" s="1">
        <f t="shared" ca="1" si="84"/>
        <v>0</v>
      </c>
    </row>
    <row r="561" spans="1:23" x14ac:dyDescent="0.25">
      <c r="A561">
        <v>559</v>
      </c>
      <c r="B561" s="8" t="s">
        <v>570</v>
      </c>
      <c r="C561" s="8" t="str">
        <f t="shared" si="80"/>
        <v>2021-04-14 21:05:00</v>
      </c>
      <c r="D561">
        <v>0.28989900000000002</v>
      </c>
      <c r="E561">
        <f t="shared" ca="1" si="81"/>
        <v>0.11369</v>
      </c>
      <c r="F561">
        <v>0.117157</v>
      </c>
      <c r="G561">
        <v>0.111114</v>
      </c>
      <c r="H561">
        <v>0</v>
      </c>
      <c r="I561" t="s">
        <v>10</v>
      </c>
      <c r="J561" t="b">
        <v>0</v>
      </c>
      <c r="K561" t="s">
        <v>11</v>
      </c>
      <c r="L561">
        <f t="shared" si="82"/>
        <v>4.0582409773599908</v>
      </c>
      <c r="M561">
        <f t="shared" si="85"/>
        <v>4.0310344724048743</v>
      </c>
      <c r="N561">
        <f t="shared" si="85"/>
        <v>-2.7682085413730562</v>
      </c>
      <c r="O561" t="str">
        <f t="shared" si="88"/>
        <v>hold</v>
      </c>
      <c r="P561">
        <f t="shared" si="86"/>
        <v>14</v>
      </c>
      <c r="Q561" t="str">
        <f>IF($O561="buy",$P561,"")</f>
        <v/>
      </c>
      <c r="R561">
        <f>IF($O561="hold",$P561,"")</f>
        <v>14</v>
      </c>
      <c r="S561" t="str">
        <f>IF($O561="sell",$P561,"")</f>
        <v/>
      </c>
      <c r="T561">
        <f t="shared" ca="1" si="87"/>
        <v>0.69970746614329582</v>
      </c>
      <c r="U561" t="str">
        <f ca="1">IF(T561&lt;VLOOKUP(P561,$Y$2:$AE$82,5),"buy",IF(T561&lt;VLOOKUP(P561,$Y$2:$AE$82,5)+VLOOKUP(P561,$Y$2:$AE$82,6),"hold","sell"))</f>
        <v>buy</v>
      </c>
      <c r="V561" s="2">
        <f t="shared" ca="1" si="83"/>
        <v>249.94626155376594</v>
      </c>
      <c r="W561" s="1">
        <f t="shared" ca="1" si="84"/>
        <v>0</v>
      </c>
    </row>
    <row r="562" spans="1:23" x14ac:dyDescent="0.25">
      <c r="A562">
        <v>560</v>
      </c>
      <c r="B562" s="8" t="s">
        <v>571</v>
      </c>
      <c r="C562" s="8" t="str">
        <f t="shared" si="80"/>
        <v>2021-04-14 21:10:00</v>
      </c>
      <c r="D562">
        <v>0.29097600000000001</v>
      </c>
      <c r="E562">
        <f t="shared" ca="1" si="81"/>
        <v>0.11582199999999999</v>
      </c>
      <c r="F562">
        <v>0.11806</v>
      </c>
      <c r="G562">
        <v>0.112085</v>
      </c>
      <c r="H562">
        <v>0</v>
      </c>
      <c r="I562" t="s">
        <v>10</v>
      </c>
      <c r="J562" t="b">
        <v>0</v>
      </c>
      <c r="K562" t="s">
        <v>11</v>
      </c>
      <c r="L562">
        <f t="shared" si="82"/>
        <v>1.0659848222496222</v>
      </c>
      <c r="M562">
        <f t="shared" si="85"/>
        <v>-2.9922561551103684</v>
      </c>
      <c r="N562">
        <f t="shared" si="85"/>
        <v>-7.0232906275152427</v>
      </c>
      <c r="O562" t="str">
        <f t="shared" si="88"/>
        <v>hold</v>
      </c>
      <c r="P562">
        <f t="shared" si="86"/>
        <v>14</v>
      </c>
      <c r="Q562" t="str">
        <f>IF($O562="buy",$P562,"")</f>
        <v/>
      </c>
      <c r="R562">
        <f>IF($O562="hold",$P562,"")</f>
        <v>14</v>
      </c>
      <c r="S562" t="str">
        <f>IF($O562="sell",$P562,"")</f>
        <v/>
      </c>
      <c r="T562">
        <f t="shared" ca="1" si="87"/>
        <v>0.48832172462565271</v>
      </c>
      <c r="U562" t="str">
        <f ca="1">IF(T562&lt;VLOOKUP(P562,$Y$2:$AE$82,5),"buy",IF(T562&lt;VLOOKUP(P562,$Y$2:$AE$82,5)+VLOOKUP(P562,$Y$2:$AE$82,6),"hold","sell"))</f>
        <v>buy</v>
      </c>
      <c r="V562" s="2">
        <f t="shared" ca="1" si="83"/>
        <v>249.94626155376594</v>
      </c>
      <c r="W562" s="1">
        <f t="shared" ca="1" si="84"/>
        <v>0</v>
      </c>
    </row>
    <row r="563" spans="1:23" x14ac:dyDescent="0.25">
      <c r="A563">
        <v>561</v>
      </c>
      <c r="B563" s="8" t="s">
        <v>572</v>
      </c>
      <c r="C563" s="8" t="str">
        <f t="shared" si="80"/>
        <v>2021-04-14 21:15:00</v>
      </c>
      <c r="D563">
        <v>0.29148000000000002</v>
      </c>
      <c r="E563">
        <f t="shared" ca="1" si="81"/>
        <v>0.116663</v>
      </c>
      <c r="F563">
        <v>0.118202</v>
      </c>
      <c r="G563">
        <v>0.11325499999999999</v>
      </c>
      <c r="H563">
        <v>0</v>
      </c>
      <c r="I563" t="s">
        <v>10</v>
      </c>
      <c r="J563" t="b">
        <v>0</v>
      </c>
      <c r="K563" t="s">
        <v>11</v>
      </c>
      <c r="L563">
        <f t="shared" si="82"/>
        <v>0.4979827093975045</v>
      </c>
      <c r="M563">
        <f t="shared" si="85"/>
        <v>-0.56800211285211777</v>
      </c>
      <c r="N563">
        <f t="shared" si="85"/>
        <v>2.4242540422582506</v>
      </c>
      <c r="O563" t="str">
        <f t="shared" si="88"/>
        <v>hold</v>
      </c>
      <c r="P563">
        <f t="shared" si="86"/>
        <v>14</v>
      </c>
      <c r="Q563" t="str">
        <f>IF($O563="buy",$P563,"")</f>
        <v/>
      </c>
      <c r="R563">
        <f>IF($O563="hold",$P563,"")</f>
        <v>14</v>
      </c>
      <c r="S563" t="str">
        <f>IF($O563="sell",$P563,"")</f>
        <v/>
      </c>
      <c r="T563">
        <f t="shared" ca="1" si="87"/>
        <v>0.44309078935619628</v>
      </c>
      <c r="U563" t="str">
        <f ca="1">IF(T563&lt;VLOOKUP(P563,$Y$2:$AE$82,5),"buy",IF(T563&lt;VLOOKUP(P563,$Y$2:$AE$82,5)+VLOOKUP(P563,$Y$2:$AE$82,6),"hold","sell"))</f>
        <v>buy</v>
      </c>
      <c r="V563" s="2">
        <f t="shared" ca="1" si="83"/>
        <v>249.94626155376594</v>
      </c>
      <c r="W563" s="1">
        <f t="shared" ca="1" si="84"/>
        <v>0</v>
      </c>
    </row>
    <row r="564" spans="1:23" x14ac:dyDescent="0.25">
      <c r="A564">
        <v>562</v>
      </c>
      <c r="B564" s="8" t="s">
        <v>573</v>
      </c>
      <c r="C564" s="8" t="str">
        <f t="shared" si="80"/>
        <v>2021-04-14 21:20:00</v>
      </c>
      <c r="D564">
        <v>0.29221399999999997</v>
      </c>
      <c r="E564">
        <f t="shared" ca="1" si="81"/>
        <v>0.116004</v>
      </c>
      <c r="F564">
        <v>0.120241</v>
      </c>
      <c r="G564">
        <v>0.11389100000000001</v>
      </c>
      <c r="H564">
        <v>0</v>
      </c>
      <c r="I564" t="s">
        <v>10</v>
      </c>
      <c r="J564" t="b">
        <v>0</v>
      </c>
      <c r="K564" t="s">
        <v>11</v>
      </c>
      <c r="L564">
        <f t="shared" si="82"/>
        <v>0.7234150306073458</v>
      </c>
      <c r="M564">
        <f t="shared" si="85"/>
        <v>0.2254323212098413</v>
      </c>
      <c r="N564">
        <f t="shared" si="85"/>
        <v>0.79343443406195902</v>
      </c>
      <c r="O564" t="str">
        <f t="shared" si="88"/>
        <v>hold</v>
      </c>
      <c r="P564">
        <f t="shared" si="86"/>
        <v>14</v>
      </c>
      <c r="Q564" t="str">
        <f>IF($O564="buy",$P564,"")</f>
        <v/>
      </c>
      <c r="R564">
        <f>IF($O564="hold",$P564,"")</f>
        <v>14</v>
      </c>
      <c r="S564" t="str">
        <f>IF($O564="sell",$P564,"")</f>
        <v/>
      </c>
      <c r="T564">
        <f t="shared" ca="1" si="87"/>
        <v>0.69973721449198978</v>
      </c>
      <c r="U564" t="str">
        <f ca="1">IF(T564&lt;VLOOKUP(P564,$Y$2:$AE$82,5),"buy",IF(T564&lt;VLOOKUP(P564,$Y$2:$AE$82,5)+VLOOKUP(P564,$Y$2:$AE$82,6),"hold","sell"))</f>
        <v>buy</v>
      </c>
      <c r="V564" s="2">
        <f t="shared" ca="1" si="83"/>
        <v>249.94626155376594</v>
      </c>
      <c r="W564" s="1">
        <f t="shared" ca="1" si="84"/>
        <v>0</v>
      </c>
    </row>
    <row r="565" spans="1:23" x14ac:dyDescent="0.25">
      <c r="A565">
        <v>563</v>
      </c>
      <c r="B565" s="8" t="s">
        <v>574</v>
      </c>
      <c r="C565" s="8" t="str">
        <f t="shared" si="80"/>
        <v>2021-04-14 21:25:00</v>
      </c>
      <c r="D565">
        <v>0.29533199999999998</v>
      </c>
      <c r="E565">
        <f t="shared" ca="1" si="81"/>
        <v>0.118922</v>
      </c>
      <c r="F565">
        <v>0.12218</v>
      </c>
      <c r="G565">
        <v>0.115831</v>
      </c>
      <c r="H565">
        <v>0</v>
      </c>
      <c r="I565" t="s">
        <v>10</v>
      </c>
      <c r="J565" t="b">
        <v>0</v>
      </c>
      <c r="K565" t="s">
        <v>11</v>
      </c>
      <c r="L565">
        <f t="shared" si="82"/>
        <v>3.0405916082114897</v>
      </c>
      <c r="M565">
        <f t="shared" si="85"/>
        <v>2.317176577604144</v>
      </c>
      <c r="N565">
        <f t="shared" si="85"/>
        <v>2.0917442563943025</v>
      </c>
      <c r="O565" t="str">
        <f t="shared" si="88"/>
        <v>hold</v>
      </c>
      <c r="P565">
        <f t="shared" si="86"/>
        <v>14</v>
      </c>
      <c r="Q565" t="str">
        <f>IF($O565="buy",$P565,"")</f>
        <v/>
      </c>
      <c r="R565">
        <f>IF($O565="hold",$P565,"")</f>
        <v>14</v>
      </c>
      <c r="S565" t="str">
        <f>IF($O565="sell",$P565,"")</f>
        <v/>
      </c>
      <c r="T565">
        <f t="shared" ca="1" si="87"/>
        <v>0.46503787863255808</v>
      </c>
      <c r="U565" t="str">
        <f ca="1">IF(T565&lt;VLOOKUP(P565,$Y$2:$AE$82,5),"buy",IF(T565&lt;VLOOKUP(P565,$Y$2:$AE$82,5)+VLOOKUP(P565,$Y$2:$AE$82,6),"hold","sell"))</f>
        <v>buy</v>
      </c>
      <c r="V565" s="2">
        <f t="shared" ca="1" si="83"/>
        <v>249.94626155376594</v>
      </c>
      <c r="W565" s="1">
        <f t="shared" ca="1" si="84"/>
        <v>0</v>
      </c>
    </row>
    <row r="566" spans="1:23" x14ac:dyDescent="0.25">
      <c r="A566">
        <v>564</v>
      </c>
      <c r="B566" s="8" t="s">
        <v>575</v>
      </c>
      <c r="C566" s="8" t="str">
        <f t="shared" si="80"/>
        <v>2021-04-14 21:30:00</v>
      </c>
      <c r="D566">
        <v>0.30019200000000001</v>
      </c>
      <c r="E566">
        <f t="shared" ca="1" si="81"/>
        <v>0.120765</v>
      </c>
      <c r="F566">
        <v>0.12186900000000001</v>
      </c>
      <c r="G566">
        <v>0.117324</v>
      </c>
      <c r="H566">
        <v>0</v>
      </c>
      <c r="I566" t="s">
        <v>10</v>
      </c>
      <c r="J566" t="b">
        <v>0</v>
      </c>
      <c r="K566" t="s">
        <v>11</v>
      </c>
      <c r="L566">
        <f t="shared" si="82"/>
        <v>4.6626159203795137</v>
      </c>
      <c r="M566">
        <f t="shared" si="85"/>
        <v>1.622024312168024</v>
      </c>
      <c r="N566">
        <f t="shared" si="85"/>
        <v>-0.69515226543611996</v>
      </c>
      <c r="O566" t="str">
        <f t="shared" si="88"/>
        <v>hold</v>
      </c>
      <c r="P566">
        <f t="shared" si="86"/>
        <v>14</v>
      </c>
      <c r="Q566" t="str">
        <f>IF($O566="buy",$P566,"")</f>
        <v/>
      </c>
      <c r="R566">
        <f>IF($O566="hold",$P566,"")</f>
        <v>14</v>
      </c>
      <c r="S566" t="str">
        <f>IF($O566="sell",$P566,"")</f>
        <v/>
      </c>
      <c r="T566">
        <f t="shared" ca="1" si="87"/>
        <v>0.85211565157911628</v>
      </c>
      <c r="U566" t="str">
        <f ca="1">IF(T566&lt;VLOOKUP(P566,$Y$2:$AE$82,5),"buy",IF(T566&lt;VLOOKUP(P566,$Y$2:$AE$82,5)+VLOOKUP(P566,$Y$2:$AE$82,6),"hold","sell"))</f>
        <v>buy</v>
      </c>
      <c r="V566" s="2">
        <f t="shared" ca="1" si="83"/>
        <v>249.94626155376594</v>
      </c>
      <c r="W566" s="1">
        <f t="shared" ca="1" si="84"/>
        <v>0</v>
      </c>
    </row>
    <row r="567" spans="1:23" x14ac:dyDescent="0.25">
      <c r="A567">
        <v>565</v>
      </c>
      <c r="B567" s="8" t="s">
        <v>576</v>
      </c>
      <c r="C567" s="8" t="str">
        <f t="shared" si="80"/>
        <v>2021-04-14 21:35:00</v>
      </c>
      <c r="D567">
        <v>0.300682</v>
      </c>
      <c r="E567">
        <f t="shared" ca="1" si="81"/>
        <v>0.12134399999999999</v>
      </c>
      <c r="F567">
        <v>0.12584300000000001</v>
      </c>
      <c r="G567">
        <v>0.12071900000000001</v>
      </c>
      <c r="H567">
        <v>0</v>
      </c>
      <c r="I567" t="s">
        <v>10</v>
      </c>
      <c r="J567" t="b">
        <v>0</v>
      </c>
      <c r="K567" t="s">
        <v>11</v>
      </c>
      <c r="L567">
        <f t="shared" si="82"/>
        <v>0.4693330499711505</v>
      </c>
      <c r="M567">
        <f t="shared" si="85"/>
        <v>-4.1932828704083631</v>
      </c>
      <c r="N567">
        <f t="shared" si="85"/>
        <v>-5.8153071825763867</v>
      </c>
      <c r="O567" t="str">
        <f t="shared" si="88"/>
        <v>hold</v>
      </c>
      <c r="P567">
        <f t="shared" si="86"/>
        <v>14</v>
      </c>
      <c r="Q567" t="str">
        <f>IF($O567="buy",$P567,"")</f>
        <v/>
      </c>
      <c r="R567">
        <f>IF($O567="hold",$P567,"")</f>
        <v>14</v>
      </c>
      <c r="S567" t="str">
        <f>IF($O567="sell",$P567,"")</f>
        <v/>
      </c>
      <c r="T567">
        <f t="shared" ca="1" si="87"/>
        <v>0.26134294710981731</v>
      </c>
      <c r="U567" t="str">
        <f ca="1">IF(T567&lt;VLOOKUP(P567,$Y$2:$AE$82,5),"buy",IF(T567&lt;VLOOKUP(P567,$Y$2:$AE$82,5)+VLOOKUP(P567,$Y$2:$AE$82,6),"hold","sell"))</f>
        <v>buy</v>
      </c>
      <c r="V567" s="2">
        <f t="shared" ca="1" si="83"/>
        <v>249.94626155376594</v>
      </c>
      <c r="W567" s="1">
        <f t="shared" ca="1" si="84"/>
        <v>0</v>
      </c>
    </row>
    <row r="568" spans="1:23" x14ac:dyDescent="0.25">
      <c r="A568">
        <v>566</v>
      </c>
      <c r="B568" s="8" t="s">
        <v>577</v>
      </c>
      <c r="C568" s="8" t="str">
        <f t="shared" si="80"/>
        <v>2021-04-14 21:40:00</v>
      </c>
      <c r="D568">
        <v>0.30467300000000003</v>
      </c>
      <c r="E568">
        <f t="shared" ca="1" si="81"/>
        <v>0.122199</v>
      </c>
      <c r="F568">
        <v>0.12620300000000001</v>
      </c>
      <c r="G568">
        <v>0.119117</v>
      </c>
      <c r="H568">
        <v>0</v>
      </c>
      <c r="I568" t="s">
        <v>10</v>
      </c>
      <c r="J568" t="b">
        <v>0</v>
      </c>
      <c r="K568" t="s">
        <v>11</v>
      </c>
      <c r="L568">
        <f t="shared" si="82"/>
        <v>3.7725955324624083</v>
      </c>
      <c r="M568">
        <f t="shared" si="85"/>
        <v>3.3032624824912578</v>
      </c>
      <c r="N568">
        <f t="shared" si="85"/>
        <v>7.4965453528996209</v>
      </c>
      <c r="O568" t="str">
        <f t="shared" si="88"/>
        <v>sell</v>
      </c>
      <c r="P568">
        <f t="shared" si="86"/>
        <v>14</v>
      </c>
      <c r="Q568" t="str">
        <f>IF($O568="buy",$P568,"")</f>
        <v/>
      </c>
      <c r="R568" t="str">
        <f>IF($O568="hold",$P568,"")</f>
        <v/>
      </c>
      <c r="S568">
        <f>IF($O568="sell",$P568,"")</f>
        <v>14</v>
      </c>
      <c r="T568">
        <f t="shared" ca="1" si="87"/>
        <v>0.71135786501120291</v>
      </c>
      <c r="U568" t="str">
        <f ca="1">IF(T568&lt;VLOOKUP(P568,$Y$2:$AE$82,5),"buy",IF(T568&lt;VLOOKUP(P568,$Y$2:$AE$82,5)+VLOOKUP(P568,$Y$2:$AE$82,6),"hold","sell"))</f>
        <v>buy</v>
      </c>
      <c r="V568" s="2">
        <f t="shared" ca="1" si="83"/>
        <v>249.94626155376594</v>
      </c>
      <c r="W568" s="1">
        <f t="shared" ca="1" si="84"/>
        <v>0</v>
      </c>
    </row>
    <row r="569" spans="1:23" x14ac:dyDescent="0.25">
      <c r="A569">
        <v>567</v>
      </c>
      <c r="B569" s="8" t="s">
        <v>578</v>
      </c>
      <c r="C569" s="8" t="str">
        <f t="shared" si="80"/>
        <v>2021-04-14 21:45:00</v>
      </c>
      <c r="D569">
        <v>0.303923</v>
      </c>
      <c r="E569">
        <f t="shared" ca="1" si="81"/>
        <v>0.12363399999999999</v>
      </c>
      <c r="F569">
        <v>0.12599199999999999</v>
      </c>
      <c r="G569">
        <v>0.11751399999999999</v>
      </c>
      <c r="H569">
        <v>0</v>
      </c>
      <c r="I569" t="s">
        <v>10</v>
      </c>
      <c r="J569" t="b">
        <v>0</v>
      </c>
      <c r="K569" t="s">
        <v>11</v>
      </c>
      <c r="L569">
        <f t="shared" si="82"/>
        <v>-0.71070633088372337</v>
      </c>
      <c r="M569">
        <f t="shared" si="85"/>
        <v>-4.4833018633461315</v>
      </c>
      <c r="N569">
        <f t="shared" si="85"/>
        <v>-7.7865643458373892</v>
      </c>
      <c r="O569" t="str">
        <f t="shared" si="88"/>
        <v>hold</v>
      </c>
      <c r="P569">
        <f t="shared" si="86"/>
        <v>14</v>
      </c>
      <c r="Q569" t="str">
        <f>IF($O569="buy",$P569,"")</f>
        <v/>
      </c>
      <c r="R569">
        <f>IF($O569="hold",$P569,"")</f>
        <v>14</v>
      </c>
      <c r="S569" t="str">
        <f>IF($O569="sell",$P569,"")</f>
        <v/>
      </c>
      <c r="T569">
        <f t="shared" ca="1" si="87"/>
        <v>0.82719816684760616</v>
      </c>
      <c r="U569" t="str">
        <f ca="1">IF(T569&lt;VLOOKUP(P569,$Y$2:$AE$82,5),"buy",IF(T569&lt;VLOOKUP(P569,$Y$2:$AE$82,5)+VLOOKUP(P569,$Y$2:$AE$82,6),"hold","sell"))</f>
        <v>buy</v>
      </c>
      <c r="V569" s="2">
        <f t="shared" ca="1" si="83"/>
        <v>249.94626155376594</v>
      </c>
      <c r="W569" s="1">
        <f t="shared" ca="1" si="84"/>
        <v>0</v>
      </c>
    </row>
    <row r="570" spans="1:23" x14ac:dyDescent="0.25">
      <c r="A570">
        <v>568</v>
      </c>
      <c r="B570" s="8" t="s">
        <v>579</v>
      </c>
      <c r="C570" s="8" t="str">
        <f t="shared" si="80"/>
        <v>2021-04-14 21:50:00</v>
      </c>
      <c r="D570">
        <v>0.30108000000000001</v>
      </c>
      <c r="E570">
        <f t="shared" ca="1" si="81"/>
        <v>0.11967</v>
      </c>
      <c r="F570">
        <v>0.12311</v>
      </c>
      <c r="G570">
        <v>0.118077</v>
      </c>
      <c r="H570">
        <v>0</v>
      </c>
      <c r="I570" t="s">
        <v>10</v>
      </c>
      <c r="J570" t="b">
        <v>0</v>
      </c>
      <c r="K570" t="s">
        <v>11</v>
      </c>
      <c r="L570">
        <f t="shared" si="82"/>
        <v>-2.7194898391209894</v>
      </c>
      <c r="M570">
        <f t="shared" si="85"/>
        <v>-2.0087835082372658</v>
      </c>
      <c r="N570">
        <f t="shared" si="85"/>
        <v>2.4745183551088656</v>
      </c>
      <c r="O570" t="str">
        <f t="shared" si="88"/>
        <v>hold</v>
      </c>
      <c r="P570">
        <f t="shared" si="86"/>
        <v>14</v>
      </c>
      <c r="Q570" t="str">
        <f>IF($O570="buy",$P570,"")</f>
        <v/>
      </c>
      <c r="R570">
        <f>IF($O570="hold",$P570,"")</f>
        <v>14</v>
      </c>
      <c r="S570" t="str">
        <f>IF($O570="sell",$P570,"")</f>
        <v/>
      </c>
      <c r="T570">
        <f t="shared" ca="1" si="87"/>
        <v>0.89056071652201696</v>
      </c>
      <c r="U570" t="str">
        <f ca="1">IF(T570&lt;VLOOKUP(P570,$Y$2:$AE$82,5),"buy",IF(T570&lt;VLOOKUP(P570,$Y$2:$AE$82,5)+VLOOKUP(P570,$Y$2:$AE$82,6),"hold","sell"))</f>
        <v>buy</v>
      </c>
      <c r="V570" s="2">
        <f t="shared" ca="1" si="83"/>
        <v>249.94626155376594</v>
      </c>
      <c r="W570" s="1">
        <f t="shared" ca="1" si="84"/>
        <v>0</v>
      </c>
    </row>
    <row r="571" spans="1:23" x14ac:dyDescent="0.25">
      <c r="A571">
        <v>569</v>
      </c>
      <c r="B571" s="8" t="s">
        <v>580</v>
      </c>
      <c r="C571" s="8" t="str">
        <f t="shared" si="80"/>
        <v>2021-04-14 21:55:00</v>
      </c>
      <c r="D571">
        <v>0.30046899999999999</v>
      </c>
      <c r="E571">
        <f t="shared" ca="1" si="81"/>
        <v>0.120684</v>
      </c>
      <c r="F571">
        <v>0.12568399999999999</v>
      </c>
      <c r="G571">
        <v>0.118715</v>
      </c>
      <c r="H571">
        <v>0</v>
      </c>
      <c r="I571" t="s">
        <v>10</v>
      </c>
      <c r="J571" t="b">
        <v>0</v>
      </c>
      <c r="K571" t="s">
        <v>11</v>
      </c>
      <c r="L571">
        <f t="shared" si="82"/>
        <v>-0.58564444183977182</v>
      </c>
      <c r="M571">
        <f t="shared" si="85"/>
        <v>2.1338453972812177</v>
      </c>
      <c r="N571">
        <f t="shared" si="85"/>
        <v>4.1426289055184835</v>
      </c>
      <c r="O571" t="str">
        <f t="shared" si="88"/>
        <v>buy</v>
      </c>
      <c r="P571">
        <f t="shared" si="86"/>
        <v>14</v>
      </c>
      <c r="Q571">
        <f>IF($O571="buy",$P571,"")</f>
        <v>14</v>
      </c>
      <c r="R571" t="str">
        <f>IF($O571="hold",$P571,"")</f>
        <v/>
      </c>
      <c r="S571" t="str">
        <f>IF($O571="sell",$P571,"")</f>
        <v/>
      </c>
      <c r="T571">
        <f t="shared" ca="1" si="87"/>
        <v>0.86459703384275466</v>
      </c>
      <c r="U571" t="str">
        <f ca="1">IF(T571&lt;VLOOKUP(P571,$Y$2:$AE$82,5),"buy",IF(T571&lt;VLOOKUP(P571,$Y$2:$AE$82,5)+VLOOKUP(P571,$Y$2:$AE$82,6),"hold","sell"))</f>
        <v>buy</v>
      </c>
      <c r="V571" s="2">
        <f t="shared" ca="1" si="83"/>
        <v>249.94626155376594</v>
      </c>
      <c r="W571" s="1">
        <f t="shared" ca="1" si="84"/>
        <v>0</v>
      </c>
    </row>
    <row r="572" spans="1:23" x14ac:dyDescent="0.25">
      <c r="A572">
        <v>570</v>
      </c>
      <c r="B572" s="8" t="s">
        <v>581</v>
      </c>
      <c r="C572" s="8" t="str">
        <f t="shared" si="80"/>
        <v>2021-04-14 22:00:00</v>
      </c>
      <c r="D572">
        <v>0.30376500000000001</v>
      </c>
      <c r="E572">
        <f t="shared" ca="1" si="81"/>
        <v>0.123567</v>
      </c>
      <c r="F572">
        <v>0.125028</v>
      </c>
      <c r="G572">
        <v>0.119783</v>
      </c>
      <c r="H572">
        <v>0</v>
      </c>
      <c r="I572" t="s">
        <v>10</v>
      </c>
      <c r="J572" t="b">
        <v>0</v>
      </c>
      <c r="K572" t="s">
        <v>11</v>
      </c>
      <c r="L572">
        <f t="shared" si="82"/>
        <v>3.124941981084266</v>
      </c>
      <c r="M572">
        <f t="shared" si="85"/>
        <v>3.7105864229240377</v>
      </c>
      <c r="N572">
        <f t="shared" si="85"/>
        <v>1.57674102564282</v>
      </c>
      <c r="O572" t="str">
        <f t="shared" si="88"/>
        <v>hold</v>
      </c>
      <c r="P572">
        <f t="shared" si="86"/>
        <v>14</v>
      </c>
      <c r="Q572" t="str">
        <f>IF($O572="buy",$P572,"")</f>
        <v/>
      </c>
      <c r="R572">
        <f>IF($O572="hold",$P572,"")</f>
        <v>14</v>
      </c>
      <c r="S572" t="str">
        <f>IF($O572="sell",$P572,"")</f>
        <v/>
      </c>
      <c r="T572">
        <f t="shared" ca="1" si="87"/>
        <v>0.85852207255520441</v>
      </c>
      <c r="U572" t="str">
        <f ca="1">IF(T572&lt;VLOOKUP(P572,$Y$2:$AE$82,5),"buy",IF(T572&lt;VLOOKUP(P572,$Y$2:$AE$82,5)+VLOOKUP(P572,$Y$2:$AE$82,6),"hold","sell"))</f>
        <v>buy</v>
      </c>
      <c r="V572" s="2">
        <f t="shared" ca="1" si="83"/>
        <v>249.94626155376594</v>
      </c>
      <c r="W572" s="1">
        <f t="shared" ca="1" si="84"/>
        <v>0</v>
      </c>
    </row>
    <row r="573" spans="1:23" x14ac:dyDescent="0.25">
      <c r="A573">
        <v>571</v>
      </c>
      <c r="B573" s="8" t="s">
        <v>582</v>
      </c>
      <c r="C573" s="8" t="str">
        <f t="shared" si="80"/>
        <v>2021-04-14 22:05:00</v>
      </c>
      <c r="D573">
        <v>0.30762200000000001</v>
      </c>
      <c r="E573">
        <f t="shared" ca="1" si="81"/>
        <v>0.123003</v>
      </c>
      <c r="F573">
        <v>0.12678</v>
      </c>
      <c r="G573">
        <v>0.121253</v>
      </c>
      <c r="H573">
        <v>0</v>
      </c>
      <c r="I573" t="s">
        <v>10</v>
      </c>
      <c r="J573" t="b">
        <v>0</v>
      </c>
      <c r="K573" t="s">
        <v>11</v>
      </c>
      <c r="L573">
        <f t="shared" si="82"/>
        <v>3.6109771040655083</v>
      </c>
      <c r="M573">
        <f t="shared" si="85"/>
        <v>0.4860351229812423</v>
      </c>
      <c r="N573">
        <f t="shared" si="85"/>
        <v>-3.2245512999427954</v>
      </c>
      <c r="O573" t="str">
        <f t="shared" si="88"/>
        <v>sell</v>
      </c>
      <c r="P573">
        <f t="shared" si="86"/>
        <v>14</v>
      </c>
      <c r="Q573" t="str">
        <f>IF($O573="buy",$P573,"")</f>
        <v/>
      </c>
      <c r="R573" t="str">
        <f>IF($O573="hold",$P573,"")</f>
        <v/>
      </c>
      <c r="S573">
        <f>IF($O573="sell",$P573,"")</f>
        <v>14</v>
      </c>
      <c r="T573">
        <f t="shared" ca="1" si="87"/>
        <v>0.33853148863962734</v>
      </c>
      <c r="U573" t="str">
        <f ca="1">IF(T573&lt;VLOOKUP(P573,$Y$2:$AE$82,5),"buy",IF(T573&lt;VLOOKUP(P573,$Y$2:$AE$82,5)+VLOOKUP(P573,$Y$2:$AE$82,6),"hold","sell"))</f>
        <v>buy</v>
      </c>
      <c r="V573" s="2">
        <f t="shared" ca="1" si="83"/>
        <v>249.94626155376594</v>
      </c>
      <c r="W573" s="1">
        <f t="shared" ca="1" si="84"/>
        <v>0</v>
      </c>
    </row>
    <row r="574" spans="1:23" x14ac:dyDescent="0.25">
      <c r="A574">
        <v>572</v>
      </c>
      <c r="B574" s="8" t="s">
        <v>583</v>
      </c>
      <c r="C574" s="8" t="str">
        <f t="shared" si="80"/>
        <v>2021-04-14 22:10:00</v>
      </c>
      <c r="D574">
        <v>0.30341200000000002</v>
      </c>
      <c r="E574">
        <f t="shared" ca="1" si="81"/>
        <v>0.124623</v>
      </c>
      <c r="F574">
        <v>0.13030900000000001</v>
      </c>
      <c r="G574">
        <v>0.122868</v>
      </c>
      <c r="H574">
        <v>0</v>
      </c>
      <c r="I574" t="s">
        <v>10</v>
      </c>
      <c r="J574" t="b">
        <v>0</v>
      </c>
      <c r="K574" t="s">
        <v>11</v>
      </c>
      <c r="L574">
        <f t="shared" si="82"/>
        <v>-3.9961504526162694</v>
      </c>
      <c r="M574">
        <f t="shared" si="85"/>
        <v>-7.6071275566817782</v>
      </c>
      <c r="N574">
        <f t="shared" si="85"/>
        <v>-8.0931626796630205</v>
      </c>
      <c r="O574" t="str">
        <f t="shared" si="88"/>
        <v>buy</v>
      </c>
      <c r="P574">
        <f t="shared" si="86"/>
        <v>14</v>
      </c>
      <c r="Q574">
        <f>IF($O574="buy",$P574,"")</f>
        <v>14</v>
      </c>
      <c r="R574" t="str">
        <f>IF($O574="hold",$P574,"")</f>
        <v/>
      </c>
      <c r="S574" t="str">
        <f>IF($O574="sell",$P574,"")</f>
        <v/>
      </c>
      <c r="T574">
        <f t="shared" ca="1" si="87"/>
        <v>0.15931110234174051</v>
      </c>
      <c r="U574" t="str">
        <f ca="1">IF(T574&lt;VLOOKUP(P574,$Y$2:$AE$82,5),"buy",IF(T574&lt;VLOOKUP(P574,$Y$2:$AE$82,5)+VLOOKUP(P574,$Y$2:$AE$82,6),"hold","sell"))</f>
        <v>buy</v>
      </c>
      <c r="V574" s="2">
        <f t="shared" ca="1" si="83"/>
        <v>249.94626155376594</v>
      </c>
      <c r="W574" s="1">
        <f t="shared" ca="1" si="84"/>
        <v>0</v>
      </c>
    </row>
    <row r="575" spans="1:23" x14ac:dyDescent="0.25">
      <c r="A575">
        <v>573</v>
      </c>
      <c r="B575" s="8" t="s">
        <v>584</v>
      </c>
      <c r="C575" s="8" t="str">
        <f t="shared" si="80"/>
        <v>2021-04-14 22:15:00</v>
      </c>
      <c r="D575">
        <v>0.30519400000000002</v>
      </c>
      <c r="E575">
        <f t="shared" ca="1" si="81"/>
        <v>0.12837299999999999</v>
      </c>
      <c r="F575">
        <v>0.130664</v>
      </c>
      <c r="G575">
        <v>0.12421599999999999</v>
      </c>
      <c r="H575">
        <v>0</v>
      </c>
      <c r="I575" t="s">
        <v>10</v>
      </c>
      <c r="J575" t="b">
        <v>0</v>
      </c>
      <c r="K575" t="s">
        <v>11</v>
      </c>
      <c r="L575">
        <f t="shared" si="82"/>
        <v>1.6816057963214859</v>
      </c>
      <c r="M575">
        <f t="shared" si="85"/>
        <v>5.6777562489377553</v>
      </c>
      <c r="N575">
        <f t="shared" si="85"/>
        <v>13.284883805619533</v>
      </c>
      <c r="O575" t="str">
        <f t="shared" si="88"/>
        <v>hold</v>
      </c>
      <c r="P575">
        <f t="shared" si="86"/>
        <v>14</v>
      </c>
      <c r="Q575" t="str">
        <f>IF($O575="buy",$P575,"")</f>
        <v/>
      </c>
      <c r="R575">
        <f>IF($O575="hold",$P575,"")</f>
        <v>14</v>
      </c>
      <c r="S575" t="str">
        <f>IF($O575="sell",$P575,"")</f>
        <v/>
      </c>
      <c r="T575">
        <f t="shared" ca="1" si="87"/>
        <v>0.14405555860491792</v>
      </c>
      <c r="U575" t="str">
        <f ca="1">IF(T575&lt;VLOOKUP(P575,$Y$2:$AE$82,5),"buy",IF(T575&lt;VLOOKUP(P575,$Y$2:$AE$82,5)+VLOOKUP(P575,$Y$2:$AE$82,6),"hold","sell"))</f>
        <v>buy</v>
      </c>
      <c r="V575" s="2">
        <f t="shared" ca="1" si="83"/>
        <v>249.94626155376594</v>
      </c>
      <c r="W575" s="1">
        <f t="shared" ca="1" si="84"/>
        <v>0</v>
      </c>
    </row>
    <row r="576" spans="1:23" x14ac:dyDescent="0.25">
      <c r="A576">
        <v>574</v>
      </c>
      <c r="B576" s="8" t="s">
        <v>585</v>
      </c>
      <c r="C576" s="8" t="str">
        <f t="shared" si="80"/>
        <v>2021-04-14 22:20:00</v>
      </c>
      <c r="D576">
        <v>0.30650500000000003</v>
      </c>
      <c r="E576">
        <f t="shared" ca="1" si="81"/>
        <v>0.12731300000000001</v>
      </c>
      <c r="F576">
        <v>0.13178500000000001</v>
      </c>
      <c r="G576">
        <v>0.12535499999999999</v>
      </c>
      <c r="H576">
        <v>0</v>
      </c>
      <c r="I576" t="s">
        <v>10</v>
      </c>
      <c r="J576" t="b">
        <v>0</v>
      </c>
      <c r="K576" t="s">
        <v>11</v>
      </c>
      <c r="L576">
        <f t="shared" si="82"/>
        <v>1.2318494000151368</v>
      </c>
      <c r="M576">
        <f t="shared" si="85"/>
        <v>-0.44975639630634912</v>
      </c>
      <c r="N576">
        <f t="shared" si="85"/>
        <v>-6.1275126452441047</v>
      </c>
      <c r="O576" t="str">
        <f t="shared" si="88"/>
        <v>sell</v>
      </c>
      <c r="P576">
        <f t="shared" si="86"/>
        <v>14</v>
      </c>
      <c r="Q576" t="str">
        <f>IF($O576="buy",$P576,"")</f>
        <v/>
      </c>
      <c r="R576" t="str">
        <f>IF($O576="hold",$P576,"")</f>
        <v/>
      </c>
      <c r="S576">
        <f>IF($O576="sell",$P576,"")</f>
        <v>14</v>
      </c>
      <c r="T576">
        <f t="shared" ca="1" si="87"/>
        <v>0.99775440237053237</v>
      </c>
      <c r="U576" t="str">
        <f ca="1">IF(T576&lt;VLOOKUP(P576,$Y$2:$AE$82,5),"buy",IF(T576&lt;VLOOKUP(P576,$Y$2:$AE$82,5)+VLOOKUP(P576,$Y$2:$AE$82,6),"hold","sell"))</f>
        <v>buy</v>
      </c>
      <c r="V576" s="2">
        <f t="shared" ca="1" si="83"/>
        <v>249.94626155376594</v>
      </c>
      <c r="W576" s="1">
        <f t="shared" ca="1" si="84"/>
        <v>0</v>
      </c>
    </row>
    <row r="577" spans="1:23" x14ac:dyDescent="0.25">
      <c r="A577">
        <v>575</v>
      </c>
      <c r="B577" s="8" t="s">
        <v>586</v>
      </c>
      <c r="C577" s="8" t="str">
        <f t="shared" si="80"/>
        <v>2021-04-14 22:25:00</v>
      </c>
      <c r="D577">
        <v>0.30311300000000002</v>
      </c>
      <c r="E577">
        <f t="shared" ca="1" si="81"/>
        <v>0.12942899999999999</v>
      </c>
      <c r="F577">
        <v>0.132629</v>
      </c>
      <c r="G577">
        <v>0.12723699999999999</v>
      </c>
      <c r="H577">
        <v>0</v>
      </c>
      <c r="I577" t="s">
        <v>10</v>
      </c>
      <c r="J577" t="b">
        <v>0</v>
      </c>
      <c r="K577" t="s">
        <v>11</v>
      </c>
      <c r="L577">
        <f t="shared" si="82"/>
        <v>-3.2228772730392463</v>
      </c>
      <c r="M577">
        <f t="shared" si="85"/>
        <v>-4.4547266730543829</v>
      </c>
      <c r="N577">
        <f t="shared" si="85"/>
        <v>-4.0049702767480335</v>
      </c>
      <c r="O577" t="str">
        <f t="shared" si="88"/>
        <v>hold</v>
      </c>
      <c r="P577">
        <f t="shared" si="86"/>
        <v>14</v>
      </c>
      <c r="Q577" t="str">
        <f>IF($O577="buy",$P577,"")</f>
        <v/>
      </c>
      <c r="R577">
        <f>IF($O577="hold",$P577,"")</f>
        <v>14</v>
      </c>
      <c r="S577" t="str">
        <f>IF($O577="sell",$P577,"")</f>
        <v/>
      </c>
      <c r="T577">
        <f t="shared" ca="1" si="87"/>
        <v>0.96066629990197927</v>
      </c>
      <c r="U577" t="str">
        <f ca="1">IF(T577&lt;VLOOKUP(P577,$Y$2:$AE$82,5),"buy",IF(T577&lt;VLOOKUP(P577,$Y$2:$AE$82,5)+VLOOKUP(P577,$Y$2:$AE$82,6),"hold","sell"))</f>
        <v>buy</v>
      </c>
      <c r="V577" s="2">
        <f t="shared" ca="1" si="83"/>
        <v>249.94626155376594</v>
      </c>
      <c r="W577" s="1">
        <f t="shared" ca="1" si="84"/>
        <v>0</v>
      </c>
    </row>
    <row r="578" spans="1:23" x14ac:dyDescent="0.25">
      <c r="A578">
        <v>576</v>
      </c>
      <c r="B578" s="8" t="s">
        <v>587</v>
      </c>
      <c r="C578" s="8" t="str">
        <f t="shared" si="80"/>
        <v>2021-04-14 22:30:00</v>
      </c>
      <c r="D578">
        <v>0.29841899999999999</v>
      </c>
      <c r="E578">
        <f t="shared" ca="1" si="81"/>
        <v>0.129139</v>
      </c>
      <c r="F578">
        <v>0.13175000000000001</v>
      </c>
      <c r="G578">
        <v>0.122303</v>
      </c>
      <c r="H578">
        <v>0</v>
      </c>
      <c r="I578" t="s">
        <v>10</v>
      </c>
      <c r="J578" t="b">
        <v>0</v>
      </c>
      <c r="K578" t="s">
        <v>11</v>
      </c>
      <c r="L578">
        <f t="shared" si="82"/>
        <v>-4.5301137034137842</v>
      </c>
      <c r="M578">
        <f t="shared" si="85"/>
        <v>-1.3072364303745378</v>
      </c>
      <c r="N578">
        <f t="shared" si="85"/>
        <v>3.147490242679845</v>
      </c>
      <c r="O578" t="str">
        <f t="shared" si="88"/>
        <v>hold</v>
      </c>
      <c r="P578">
        <f t="shared" si="86"/>
        <v>14</v>
      </c>
      <c r="Q578" t="str">
        <f>IF($O578="buy",$P578,"")</f>
        <v/>
      </c>
      <c r="R578">
        <f>IF($O578="hold",$P578,"")</f>
        <v>14</v>
      </c>
      <c r="S578" t="str">
        <f>IF($O578="sell",$P578,"")</f>
        <v/>
      </c>
      <c r="T578">
        <f t="shared" ca="1" si="87"/>
        <v>0.39020422897244522</v>
      </c>
      <c r="U578" t="str">
        <f ca="1">IF(T578&lt;VLOOKUP(P578,$Y$2:$AE$82,5),"buy",IF(T578&lt;VLOOKUP(P578,$Y$2:$AE$82,5)+VLOOKUP(P578,$Y$2:$AE$82,6),"hold","sell"))</f>
        <v>buy</v>
      </c>
      <c r="V578" s="2">
        <f t="shared" ca="1" si="83"/>
        <v>249.94626155376594</v>
      </c>
      <c r="W578" s="1">
        <f t="shared" ca="1" si="84"/>
        <v>0</v>
      </c>
    </row>
    <row r="579" spans="1:23" x14ac:dyDescent="0.25">
      <c r="A579">
        <v>577</v>
      </c>
      <c r="B579" s="8" t="s">
        <v>588</v>
      </c>
      <c r="C579" s="8" t="str">
        <f t="shared" ref="C579:C642" si="89">LEFT(B579,10)&amp;" "&amp;MID(B579,12,8)</f>
        <v>2021-04-14 22:35:00</v>
      </c>
      <c r="D579">
        <v>0.29687000000000002</v>
      </c>
      <c r="E579">
        <f t="shared" ref="E579:E642" ca="1" si="90">OFFSET($D$2,2015-A579,0)</f>
        <v>0.12761700000000001</v>
      </c>
      <c r="F579">
        <v>0.13125300000000001</v>
      </c>
      <c r="G579">
        <v>0.12626699999999999</v>
      </c>
      <c r="H579">
        <v>0</v>
      </c>
      <c r="I579" t="s">
        <v>10</v>
      </c>
      <c r="J579" t="b">
        <v>0</v>
      </c>
      <c r="K579" t="s">
        <v>11</v>
      </c>
      <c r="L579">
        <f t="shared" si="82"/>
        <v>-1.5027183629718888</v>
      </c>
      <c r="M579">
        <f t="shared" si="85"/>
        <v>3.0273953404418954</v>
      </c>
      <c r="N579">
        <f t="shared" si="85"/>
        <v>4.3346317708164328</v>
      </c>
      <c r="O579" t="str">
        <f t="shared" si="88"/>
        <v>buy</v>
      </c>
      <c r="P579">
        <f t="shared" si="86"/>
        <v>14</v>
      </c>
      <c r="Q579">
        <f>IF($O579="buy",$P579,"")</f>
        <v>14</v>
      </c>
      <c r="R579" t="str">
        <f>IF($O579="hold",$P579,"")</f>
        <v/>
      </c>
      <c r="S579" t="str">
        <f>IF($O579="sell",$P579,"")</f>
        <v/>
      </c>
      <c r="T579">
        <f t="shared" ca="1" si="87"/>
        <v>0.98773502844474925</v>
      </c>
      <c r="U579" t="str">
        <f ca="1">IF(T579&lt;VLOOKUP(P579,$Y$2:$AE$82,5),"buy",IF(T579&lt;VLOOKUP(P579,$Y$2:$AE$82,5)+VLOOKUP(P579,$Y$2:$AE$82,6),"hold","sell"))</f>
        <v>buy</v>
      </c>
      <c r="V579" s="2">
        <f t="shared" ca="1" si="83"/>
        <v>249.94626155376594</v>
      </c>
      <c r="W579" s="1">
        <f t="shared" ca="1" si="84"/>
        <v>0</v>
      </c>
    </row>
    <row r="580" spans="1:23" x14ac:dyDescent="0.25">
      <c r="A580">
        <v>578</v>
      </c>
      <c r="B580" s="8" t="s">
        <v>589</v>
      </c>
      <c r="C580" s="8" t="str">
        <f t="shared" si="89"/>
        <v>2021-04-14 22:40:00</v>
      </c>
      <c r="D580">
        <v>0.29966799999999999</v>
      </c>
      <c r="E580">
        <f t="shared" ca="1" si="90"/>
        <v>0.12821399999999999</v>
      </c>
      <c r="F580">
        <v>0.13086300000000001</v>
      </c>
      <c r="G580">
        <v>0.12510099999999999</v>
      </c>
      <c r="H580">
        <v>0</v>
      </c>
      <c r="I580" t="s">
        <v>10</v>
      </c>
      <c r="J580" t="b">
        <v>0</v>
      </c>
      <c r="K580" t="s">
        <v>11</v>
      </c>
      <c r="L580">
        <f t="shared" ref="L580:L643" si="91">(D580-D579)/(C580-C579)/D580</f>
        <v>2.6890558853861206</v>
      </c>
      <c r="M580">
        <f t="shared" si="85"/>
        <v>4.1917742483580094</v>
      </c>
      <c r="N580">
        <f t="shared" si="85"/>
        <v>1.164378907916114</v>
      </c>
      <c r="O580" t="str">
        <f t="shared" si="88"/>
        <v>sell</v>
      </c>
      <c r="P580">
        <f t="shared" si="86"/>
        <v>14</v>
      </c>
      <c r="Q580" t="str">
        <f>IF($O580="buy",$P580,"")</f>
        <v/>
      </c>
      <c r="R580" t="str">
        <f>IF($O580="hold",$P580,"")</f>
        <v/>
      </c>
      <c r="S580">
        <f>IF($O580="sell",$P580,"")</f>
        <v>14</v>
      </c>
      <c r="T580">
        <f t="shared" ca="1" si="87"/>
        <v>3.638118767849241E-2</v>
      </c>
      <c r="U580" t="str">
        <f ca="1">IF(T580&lt;VLOOKUP(P580,$Y$2:$AE$82,5),"buy",IF(T580&lt;VLOOKUP(P580,$Y$2:$AE$82,5)+VLOOKUP(P580,$Y$2:$AE$82,6),"hold","sell"))</f>
        <v>buy</v>
      </c>
      <c r="V580" s="2">
        <f t="shared" ref="V580:V643" ca="1" si="92">IF(AND(U580="buy",W579&lt;&gt;0),W579/$D580,IF(U580="sell",0,V579))</f>
        <v>249.94626155376594</v>
      </c>
      <c r="W580" s="1">
        <f t="shared" ref="W580:W643" ca="1" si="93">IF(AND(U580="sell",V579&lt;&gt;0),V579*$D580,IF(U580="buy",0,W579))</f>
        <v>0</v>
      </c>
    </row>
    <row r="581" spans="1:23" x14ac:dyDescent="0.25">
      <c r="A581">
        <v>579</v>
      </c>
      <c r="B581" s="8" t="s">
        <v>590</v>
      </c>
      <c r="C581" s="8" t="str">
        <f t="shared" si="89"/>
        <v>2021-04-14 22:45:00</v>
      </c>
      <c r="D581">
        <v>0.29793500000000001</v>
      </c>
      <c r="E581">
        <f t="shared" ca="1" si="90"/>
        <v>0.12689900000000001</v>
      </c>
      <c r="F581">
        <v>0.127997</v>
      </c>
      <c r="G581">
        <v>0.12138400000000001</v>
      </c>
      <c r="H581">
        <v>0</v>
      </c>
      <c r="I581" t="s">
        <v>10</v>
      </c>
      <c r="J581" t="b">
        <v>0</v>
      </c>
      <c r="K581" t="s">
        <v>11</v>
      </c>
      <c r="L581">
        <f t="shared" si="91"/>
        <v>-1.6752110375243674</v>
      </c>
      <c r="M581">
        <f t="shared" ref="M581:N644" si="94">L581-L580</f>
        <v>-4.3642669229104882</v>
      </c>
      <c r="N581">
        <f t="shared" si="94"/>
        <v>-8.5560411712684967</v>
      </c>
      <c r="O581" t="str">
        <f t="shared" si="88"/>
        <v>hold</v>
      </c>
      <c r="P581">
        <f t="shared" ref="P581:P644" si="95">9*IF((L581-MIN($L:$L))/(MAX($L:$L)-MIN($L:$L))&lt;1/3,0,IF((L581-MIN($L:$L))/(MAX($L:$L)-MIN($L:$L))&lt;2/3,1,2))+3*IF((M581-MIN($M:$M))/(MAX($M:$M)-MIN($M:$M))&lt;1/3,0,IF((M581-MIN($M:$M))/(MAX($M:$M)-MIN($M:$M))&lt;2/3,1,2))+IF((N581-MIN($N:$N))/(MAX($N:$N)-MIN($N:$N))&lt;1/3,0,IF((N581-MIN($N:$N))/(MAX($N:$N)-MIN($N:$N))&lt;2/3,1,2))+1</f>
        <v>14</v>
      </c>
      <c r="Q581" t="str">
        <f>IF($O581="buy",$P581,"")</f>
        <v/>
      </c>
      <c r="R581">
        <f>IF($O581="hold",$P581,"")</f>
        <v>14</v>
      </c>
      <c r="S581" t="str">
        <f>IF($O581="sell",$P581,"")</f>
        <v/>
      </c>
      <c r="T581">
        <f t="shared" ca="1" si="87"/>
        <v>0.67882748076849009</v>
      </c>
      <c r="U581" t="str">
        <f ca="1">IF(T581&lt;VLOOKUP(P581,$Y$2:$AE$82,5),"buy",IF(T581&lt;VLOOKUP(P581,$Y$2:$AE$82,5)+VLOOKUP(P581,$Y$2:$AE$82,6),"hold","sell"))</f>
        <v>buy</v>
      </c>
      <c r="V581" s="2">
        <f t="shared" ca="1" si="92"/>
        <v>249.94626155376594</v>
      </c>
      <c r="W581" s="1">
        <f t="shared" ca="1" si="93"/>
        <v>0</v>
      </c>
    </row>
    <row r="582" spans="1:23" x14ac:dyDescent="0.25">
      <c r="A582">
        <v>580</v>
      </c>
      <c r="B582" s="8" t="s">
        <v>591</v>
      </c>
      <c r="C582" s="8" t="str">
        <f t="shared" si="89"/>
        <v>2021-04-14 22:50:00</v>
      </c>
      <c r="D582">
        <v>0.29725099999999999</v>
      </c>
      <c r="E582">
        <f t="shared" ca="1" si="90"/>
        <v>0.125526</v>
      </c>
      <c r="F582">
        <v>0.12712200000000001</v>
      </c>
      <c r="G582">
        <v>0.121501</v>
      </c>
      <c r="H582">
        <v>0</v>
      </c>
      <c r="I582" t="s">
        <v>10</v>
      </c>
      <c r="J582" t="b">
        <v>0</v>
      </c>
      <c r="K582" t="s">
        <v>11</v>
      </c>
      <c r="L582">
        <f t="shared" si="91"/>
        <v>-0.66271265620864628</v>
      </c>
      <c r="M582">
        <f t="shared" si="94"/>
        <v>1.0124983813157211</v>
      </c>
      <c r="N582">
        <f t="shared" si="94"/>
        <v>5.3767653042262094</v>
      </c>
      <c r="O582" t="str">
        <f t="shared" si="88"/>
        <v>buy</v>
      </c>
      <c r="P582">
        <f t="shared" si="95"/>
        <v>14</v>
      </c>
      <c r="Q582">
        <f>IF($O582="buy",$P582,"")</f>
        <v>14</v>
      </c>
      <c r="R582" t="str">
        <f>IF($O582="hold",$P582,"")</f>
        <v/>
      </c>
      <c r="S582" t="str">
        <f>IF($O582="sell",$P582,"")</f>
        <v/>
      </c>
      <c r="T582">
        <f t="shared" ca="1" si="87"/>
        <v>0.64340772501830645</v>
      </c>
      <c r="U582" t="str">
        <f ca="1">IF(T582&lt;VLOOKUP(P582,$Y$2:$AE$82,5),"buy",IF(T582&lt;VLOOKUP(P582,$Y$2:$AE$82,5)+VLOOKUP(P582,$Y$2:$AE$82,6),"hold","sell"))</f>
        <v>buy</v>
      </c>
      <c r="V582" s="2">
        <f t="shared" ca="1" si="92"/>
        <v>249.94626155376594</v>
      </c>
      <c r="W582" s="1">
        <f t="shared" ca="1" si="93"/>
        <v>0</v>
      </c>
    </row>
    <row r="583" spans="1:23" x14ac:dyDescent="0.25">
      <c r="A583">
        <v>581</v>
      </c>
      <c r="B583" s="8" t="s">
        <v>592</v>
      </c>
      <c r="C583" s="8" t="str">
        <f t="shared" si="89"/>
        <v>2021-04-14 22:55:00</v>
      </c>
      <c r="D583">
        <v>0.29860199999999998</v>
      </c>
      <c r="E583">
        <f t="shared" ca="1" si="90"/>
        <v>0.124944</v>
      </c>
      <c r="F583">
        <v>0.12781400000000001</v>
      </c>
      <c r="G583">
        <v>0.121973</v>
      </c>
      <c r="H583">
        <v>0</v>
      </c>
      <c r="I583" t="s">
        <v>10</v>
      </c>
      <c r="J583" t="b">
        <v>0</v>
      </c>
      <c r="K583" t="s">
        <v>11</v>
      </c>
      <c r="L583">
        <f t="shared" si="91"/>
        <v>1.3030321309380508</v>
      </c>
      <c r="M583">
        <f t="shared" si="94"/>
        <v>1.9657447871466971</v>
      </c>
      <c r="N583">
        <f t="shared" si="94"/>
        <v>0.95324640583097597</v>
      </c>
      <c r="O583" t="str">
        <f t="shared" si="88"/>
        <v>sell</v>
      </c>
      <c r="P583">
        <f t="shared" si="95"/>
        <v>14</v>
      </c>
      <c r="Q583" t="str">
        <f>IF($O583="buy",$P583,"")</f>
        <v/>
      </c>
      <c r="R583" t="str">
        <f>IF($O583="hold",$P583,"")</f>
        <v/>
      </c>
      <c r="S583">
        <f>IF($O583="sell",$P583,"")</f>
        <v>14</v>
      </c>
      <c r="T583">
        <f t="shared" ca="1" si="87"/>
        <v>0.43400877307549657</v>
      </c>
      <c r="U583" t="str">
        <f ca="1">IF(T583&lt;VLOOKUP(P583,$Y$2:$AE$82,5),"buy",IF(T583&lt;VLOOKUP(P583,$Y$2:$AE$82,5)+VLOOKUP(P583,$Y$2:$AE$82,6),"hold","sell"))</f>
        <v>buy</v>
      </c>
      <c r="V583" s="2">
        <f t="shared" ca="1" si="92"/>
        <v>249.94626155376594</v>
      </c>
      <c r="W583" s="1">
        <f t="shared" ca="1" si="93"/>
        <v>0</v>
      </c>
    </row>
    <row r="584" spans="1:23" x14ac:dyDescent="0.25">
      <c r="A584">
        <v>582</v>
      </c>
      <c r="B584" s="8" t="s">
        <v>593</v>
      </c>
      <c r="C584" s="8" t="str">
        <f t="shared" si="89"/>
        <v>2021-04-14 23:00:00</v>
      </c>
      <c r="D584">
        <v>0.29492400000000002</v>
      </c>
      <c r="E584">
        <f t="shared" ca="1" si="90"/>
        <v>0.12576200000000001</v>
      </c>
      <c r="F584">
        <v>0.12898899999999999</v>
      </c>
      <c r="G584">
        <v>0.123235</v>
      </c>
      <c r="H584">
        <v>0</v>
      </c>
      <c r="I584" t="s">
        <v>10</v>
      </c>
      <c r="J584" t="b">
        <v>0</v>
      </c>
      <c r="K584" t="s">
        <v>11</v>
      </c>
      <c r="L584">
        <f t="shared" si="91"/>
        <v>-3.5916507261763795</v>
      </c>
      <c r="M584">
        <f t="shared" si="94"/>
        <v>-4.8946828571144305</v>
      </c>
      <c r="N584">
        <f t="shared" si="94"/>
        <v>-6.8604276442611276</v>
      </c>
      <c r="O584" t="str">
        <f t="shared" si="88"/>
        <v>buy</v>
      </c>
      <c r="P584">
        <f t="shared" si="95"/>
        <v>14</v>
      </c>
      <c r="Q584">
        <f>IF($O584="buy",$P584,"")</f>
        <v>14</v>
      </c>
      <c r="R584" t="str">
        <f>IF($O584="hold",$P584,"")</f>
        <v/>
      </c>
      <c r="S584" t="str">
        <f>IF($O584="sell",$P584,"")</f>
        <v/>
      </c>
      <c r="T584">
        <f t="shared" ca="1" si="87"/>
        <v>0.62426971416312793</v>
      </c>
      <c r="U584" t="str">
        <f ca="1">IF(T584&lt;VLOOKUP(P584,$Y$2:$AE$82,5),"buy",IF(T584&lt;VLOOKUP(P584,$Y$2:$AE$82,5)+VLOOKUP(P584,$Y$2:$AE$82,6),"hold","sell"))</f>
        <v>buy</v>
      </c>
      <c r="V584" s="2">
        <f t="shared" ca="1" si="92"/>
        <v>249.94626155376594</v>
      </c>
      <c r="W584" s="1">
        <f t="shared" ca="1" si="93"/>
        <v>0</v>
      </c>
    </row>
    <row r="585" spans="1:23" x14ac:dyDescent="0.25">
      <c r="A585">
        <v>583</v>
      </c>
      <c r="B585" s="8" t="s">
        <v>594</v>
      </c>
      <c r="C585" s="8" t="str">
        <f t="shared" si="89"/>
        <v>2021-04-14 23:05:00</v>
      </c>
      <c r="D585">
        <v>0.29896</v>
      </c>
      <c r="E585">
        <f t="shared" ca="1" si="90"/>
        <v>0.12679799999999999</v>
      </c>
      <c r="F585">
        <v>0.12887999999999999</v>
      </c>
      <c r="G585">
        <v>0.124178</v>
      </c>
      <c r="H585">
        <v>0</v>
      </c>
      <c r="I585" t="s">
        <v>10</v>
      </c>
      <c r="J585" t="b">
        <v>0</v>
      </c>
      <c r="K585" t="s">
        <v>11</v>
      </c>
      <c r="L585">
        <f t="shared" si="91"/>
        <v>3.8880385372040909</v>
      </c>
      <c r="M585">
        <f t="shared" si="94"/>
        <v>7.4796892633804699</v>
      </c>
      <c r="N585">
        <f t="shared" si="94"/>
        <v>12.3743721204949</v>
      </c>
      <c r="O585" t="str">
        <f t="shared" si="88"/>
        <v>hold</v>
      </c>
      <c r="P585">
        <f t="shared" si="95"/>
        <v>14</v>
      </c>
      <c r="Q585" t="str">
        <f>IF($O585="buy",$P585,"")</f>
        <v/>
      </c>
      <c r="R585">
        <f>IF($O585="hold",$P585,"")</f>
        <v>14</v>
      </c>
      <c r="S585" t="str">
        <f>IF($O585="sell",$P585,"")</f>
        <v/>
      </c>
      <c r="T585">
        <f t="shared" ca="1" si="87"/>
        <v>6.3383599362243026E-2</v>
      </c>
      <c r="U585" t="str">
        <f ca="1">IF(T585&lt;VLOOKUP(P585,$Y$2:$AE$82,5),"buy",IF(T585&lt;VLOOKUP(P585,$Y$2:$AE$82,5)+VLOOKUP(P585,$Y$2:$AE$82,6),"hold","sell"))</f>
        <v>buy</v>
      </c>
      <c r="V585" s="2">
        <f t="shared" ca="1" si="92"/>
        <v>249.94626155376594</v>
      </c>
      <c r="W585" s="1">
        <f t="shared" ca="1" si="93"/>
        <v>0</v>
      </c>
    </row>
    <row r="586" spans="1:23" x14ac:dyDescent="0.25">
      <c r="A586">
        <v>584</v>
      </c>
      <c r="B586" s="8" t="s">
        <v>595</v>
      </c>
      <c r="C586" s="8" t="str">
        <f t="shared" si="89"/>
        <v>2021-04-14 23:10:00</v>
      </c>
      <c r="D586">
        <v>0.30156500000000003</v>
      </c>
      <c r="E586">
        <f t="shared" ca="1" si="90"/>
        <v>0.12573100000000001</v>
      </c>
      <c r="F586">
        <v>0.128577</v>
      </c>
      <c r="G586">
        <v>0.12389699999999999</v>
      </c>
      <c r="H586">
        <v>0</v>
      </c>
      <c r="I586" t="s">
        <v>10</v>
      </c>
      <c r="J586" t="b">
        <v>0</v>
      </c>
      <c r="K586" t="s">
        <v>11</v>
      </c>
      <c r="L586">
        <f t="shared" si="91"/>
        <v>2.4878218597204995</v>
      </c>
      <c r="M586">
        <f t="shared" si="94"/>
        <v>-1.4002166774835914</v>
      </c>
      <c r="N586">
        <f t="shared" si="94"/>
        <v>-8.8799059408640613</v>
      </c>
      <c r="O586" t="str">
        <f t="shared" si="88"/>
        <v>sell</v>
      </c>
      <c r="P586">
        <f t="shared" si="95"/>
        <v>14</v>
      </c>
      <c r="Q586" t="str">
        <f>IF($O586="buy",$P586,"")</f>
        <v/>
      </c>
      <c r="R586" t="str">
        <f>IF($O586="hold",$P586,"")</f>
        <v/>
      </c>
      <c r="S586">
        <f>IF($O586="sell",$P586,"")</f>
        <v>14</v>
      </c>
      <c r="T586">
        <f t="shared" ca="1" si="87"/>
        <v>0.7753735565947758</v>
      </c>
      <c r="U586" t="str">
        <f ca="1">IF(T586&lt;VLOOKUP(P586,$Y$2:$AE$82,5),"buy",IF(T586&lt;VLOOKUP(P586,$Y$2:$AE$82,5)+VLOOKUP(P586,$Y$2:$AE$82,6),"hold","sell"))</f>
        <v>buy</v>
      </c>
      <c r="V586" s="2">
        <f t="shared" ca="1" si="92"/>
        <v>249.94626155376594</v>
      </c>
      <c r="W586" s="1">
        <f t="shared" ca="1" si="93"/>
        <v>0</v>
      </c>
    </row>
    <row r="587" spans="1:23" x14ac:dyDescent="0.25">
      <c r="A587">
        <v>585</v>
      </c>
      <c r="B587" s="8" t="s">
        <v>596</v>
      </c>
      <c r="C587" s="8" t="str">
        <f t="shared" si="89"/>
        <v>2021-04-14 23:15:00</v>
      </c>
      <c r="D587">
        <v>0.29753400000000002</v>
      </c>
      <c r="E587">
        <f t="shared" ca="1" si="90"/>
        <v>0.125087</v>
      </c>
      <c r="F587">
        <v>0.12762299999999999</v>
      </c>
      <c r="G587">
        <v>0.121646</v>
      </c>
      <c r="H587">
        <v>0</v>
      </c>
      <c r="I587" t="s">
        <v>10</v>
      </c>
      <c r="J587" t="b">
        <v>0</v>
      </c>
      <c r="K587" t="s">
        <v>11</v>
      </c>
      <c r="L587">
        <f t="shared" si="91"/>
        <v>-3.901833071451331</v>
      </c>
      <c r="M587">
        <f t="shared" si="94"/>
        <v>-6.3896549311718305</v>
      </c>
      <c r="N587">
        <f t="shared" si="94"/>
        <v>-4.9894382536882391</v>
      </c>
      <c r="O587" t="str">
        <f t="shared" si="88"/>
        <v>buy</v>
      </c>
      <c r="P587">
        <f t="shared" si="95"/>
        <v>14</v>
      </c>
      <c r="Q587">
        <f>IF($O587="buy",$P587,"")</f>
        <v>14</v>
      </c>
      <c r="R587" t="str">
        <f>IF($O587="hold",$P587,"")</f>
        <v/>
      </c>
      <c r="S587" t="str">
        <f>IF($O587="sell",$P587,"")</f>
        <v/>
      </c>
      <c r="T587">
        <f t="shared" ca="1" si="87"/>
        <v>0.86220675342258191</v>
      </c>
      <c r="U587" t="str">
        <f ca="1">IF(T587&lt;VLOOKUP(P587,$Y$2:$AE$82,5),"buy",IF(T587&lt;VLOOKUP(P587,$Y$2:$AE$82,5)+VLOOKUP(P587,$Y$2:$AE$82,6),"hold","sell"))</f>
        <v>buy</v>
      </c>
      <c r="V587" s="2">
        <f t="shared" ca="1" si="92"/>
        <v>249.94626155376594</v>
      </c>
      <c r="W587" s="1">
        <f t="shared" ca="1" si="93"/>
        <v>0</v>
      </c>
    </row>
    <row r="588" spans="1:23" x14ac:dyDescent="0.25">
      <c r="A588">
        <v>586</v>
      </c>
      <c r="B588" s="8" t="s">
        <v>597</v>
      </c>
      <c r="C588" s="8" t="str">
        <f t="shared" si="89"/>
        <v>2021-04-14 23:20:00</v>
      </c>
      <c r="D588">
        <v>0.29956899999999997</v>
      </c>
      <c r="E588">
        <f t="shared" ca="1" si="90"/>
        <v>0.123277</v>
      </c>
      <c r="F588">
        <v>0.12559600000000001</v>
      </c>
      <c r="G588">
        <v>0.12142500000000001</v>
      </c>
      <c r="H588">
        <v>0</v>
      </c>
      <c r="I588" t="s">
        <v>10</v>
      </c>
      <c r="J588" t="b">
        <v>0</v>
      </c>
      <c r="K588" t="s">
        <v>11</v>
      </c>
      <c r="L588">
        <f t="shared" si="91"/>
        <v>1.9564107118754483</v>
      </c>
      <c r="M588">
        <f t="shared" si="94"/>
        <v>5.8582437833267793</v>
      </c>
      <c r="N588">
        <f t="shared" si="94"/>
        <v>12.247898714498611</v>
      </c>
      <c r="O588" t="str">
        <f t="shared" si="88"/>
        <v>sell</v>
      </c>
      <c r="P588">
        <f t="shared" si="95"/>
        <v>14</v>
      </c>
      <c r="Q588" t="str">
        <f>IF($O588="buy",$P588,"")</f>
        <v/>
      </c>
      <c r="R588" t="str">
        <f>IF($O588="hold",$P588,"")</f>
        <v/>
      </c>
      <c r="S588">
        <f>IF($O588="sell",$P588,"")</f>
        <v>14</v>
      </c>
      <c r="T588">
        <f t="shared" ca="1" si="87"/>
        <v>0.99009137549999582</v>
      </c>
      <c r="U588" t="str">
        <f ca="1">IF(T588&lt;VLOOKUP(P588,$Y$2:$AE$82,5),"buy",IF(T588&lt;VLOOKUP(P588,$Y$2:$AE$82,5)+VLOOKUP(P588,$Y$2:$AE$82,6),"hold","sell"))</f>
        <v>buy</v>
      </c>
      <c r="V588" s="2">
        <f t="shared" ca="1" si="92"/>
        <v>249.94626155376594</v>
      </c>
      <c r="W588" s="1">
        <f t="shared" ca="1" si="93"/>
        <v>0</v>
      </c>
    </row>
    <row r="589" spans="1:23" x14ac:dyDescent="0.25">
      <c r="A589">
        <v>587</v>
      </c>
      <c r="B589" s="8" t="s">
        <v>598</v>
      </c>
      <c r="C589" s="8" t="str">
        <f t="shared" si="89"/>
        <v>2021-04-14 23:25:00</v>
      </c>
      <c r="D589">
        <v>0.298375</v>
      </c>
      <c r="E589">
        <f t="shared" ca="1" si="90"/>
        <v>0.12306599999999999</v>
      </c>
      <c r="F589">
        <v>0.12543599999999999</v>
      </c>
      <c r="G589">
        <v>0.11999600000000001</v>
      </c>
      <c r="H589">
        <v>0</v>
      </c>
      <c r="I589" t="s">
        <v>10</v>
      </c>
      <c r="J589" t="b">
        <v>0</v>
      </c>
      <c r="K589" t="s">
        <v>11</v>
      </c>
      <c r="L589">
        <f t="shared" si="91"/>
        <v>-1.152482612818341</v>
      </c>
      <c r="M589">
        <f t="shared" si="94"/>
        <v>-3.1088933246937893</v>
      </c>
      <c r="N589">
        <f t="shared" si="94"/>
        <v>-8.9671371080205695</v>
      </c>
      <c r="O589" t="str">
        <f t="shared" si="88"/>
        <v>hold</v>
      </c>
      <c r="P589">
        <f t="shared" si="95"/>
        <v>14</v>
      </c>
      <c r="Q589" t="str">
        <f>IF($O589="buy",$P589,"")</f>
        <v/>
      </c>
      <c r="R589">
        <f>IF($O589="hold",$P589,"")</f>
        <v>14</v>
      </c>
      <c r="S589" t="str">
        <f>IF($O589="sell",$P589,"")</f>
        <v/>
      </c>
      <c r="T589">
        <f t="shared" ca="1" si="87"/>
        <v>0.17253182610018247</v>
      </c>
      <c r="U589" t="str">
        <f ca="1">IF(T589&lt;VLOOKUP(P589,$Y$2:$AE$82,5),"buy",IF(T589&lt;VLOOKUP(P589,$Y$2:$AE$82,5)+VLOOKUP(P589,$Y$2:$AE$82,6),"hold","sell"))</f>
        <v>buy</v>
      </c>
      <c r="V589" s="2">
        <f t="shared" ca="1" si="92"/>
        <v>249.94626155376594</v>
      </c>
      <c r="W589" s="1">
        <f t="shared" ca="1" si="93"/>
        <v>0</v>
      </c>
    </row>
    <row r="590" spans="1:23" x14ac:dyDescent="0.25">
      <c r="A590">
        <v>588</v>
      </c>
      <c r="B590" s="8" t="s">
        <v>599</v>
      </c>
      <c r="C590" s="8" t="str">
        <f t="shared" si="89"/>
        <v>2021-04-14 23:30:00</v>
      </c>
      <c r="D590">
        <v>0.28909499999999999</v>
      </c>
      <c r="E590">
        <f t="shared" ca="1" si="90"/>
        <v>0.123929</v>
      </c>
      <c r="F590">
        <v>0.126579</v>
      </c>
      <c r="G590">
        <v>0.12217799999999999</v>
      </c>
      <c r="H590">
        <v>0</v>
      </c>
      <c r="I590" t="s">
        <v>10</v>
      </c>
      <c r="J590" t="b">
        <v>0</v>
      </c>
      <c r="K590" t="s">
        <v>11</v>
      </c>
      <c r="L590">
        <f t="shared" si="91"/>
        <v>-9.2448503173319949</v>
      </c>
      <c r="M590">
        <f t="shared" si="94"/>
        <v>-8.0923677045136539</v>
      </c>
      <c r="N590">
        <f t="shared" si="94"/>
        <v>-4.9834743798198646</v>
      </c>
      <c r="O590" t="str">
        <f t="shared" si="88"/>
        <v>buy</v>
      </c>
      <c r="P590">
        <f t="shared" si="95"/>
        <v>14</v>
      </c>
      <c r="Q590">
        <f>IF($O590="buy",$P590,"")</f>
        <v>14</v>
      </c>
      <c r="R590" t="str">
        <f>IF($O590="hold",$P590,"")</f>
        <v/>
      </c>
      <c r="S590" t="str">
        <f>IF($O590="sell",$P590,"")</f>
        <v/>
      </c>
      <c r="T590">
        <f t="shared" ca="1" si="87"/>
        <v>0.97597113365494914</v>
      </c>
      <c r="U590" t="str">
        <f ca="1">IF(T590&lt;VLOOKUP(P590,$Y$2:$AE$82,5),"buy",IF(T590&lt;VLOOKUP(P590,$Y$2:$AE$82,5)+VLOOKUP(P590,$Y$2:$AE$82,6),"hold","sell"))</f>
        <v>buy</v>
      </c>
      <c r="V590" s="2">
        <f t="shared" ca="1" si="92"/>
        <v>249.94626155376594</v>
      </c>
      <c r="W590" s="1">
        <f t="shared" ca="1" si="93"/>
        <v>0</v>
      </c>
    </row>
    <row r="591" spans="1:23" x14ac:dyDescent="0.25">
      <c r="A591">
        <v>589</v>
      </c>
      <c r="B591" s="8" t="s">
        <v>600</v>
      </c>
      <c r="C591" s="8" t="str">
        <f t="shared" si="89"/>
        <v>2021-04-14 23:35:00</v>
      </c>
      <c r="D591">
        <v>0.290215</v>
      </c>
      <c r="E591">
        <f t="shared" ca="1" si="90"/>
        <v>0.12447800000000001</v>
      </c>
      <c r="F591">
        <v>0.127194</v>
      </c>
      <c r="G591">
        <v>0.120809</v>
      </c>
      <c r="H591">
        <v>0</v>
      </c>
      <c r="I591" t="s">
        <v>10</v>
      </c>
      <c r="J591" t="b">
        <v>0</v>
      </c>
      <c r="K591" t="s">
        <v>11</v>
      </c>
      <c r="L591">
        <f t="shared" si="91"/>
        <v>1.1114518533655862</v>
      </c>
      <c r="M591">
        <f t="shared" si="94"/>
        <v>10.356302170697582</v>
      </c>
      <c r="N591">
        <f t="shared" si="94"/>
        <v>18.448669875211237</v>
      </c>
      <c r="O591" t="str">
        <f t="shared" si="88"/>
        <v>hold</v>
      </c>
      <c r="P591">
        <f t="shared" si="95"/>
        <v>14</v>
      </c>
      <c r="Q591" t="str">
        <f>IF($O591="buy",$P591,"")</f>
        <v/>
      </c>
      <c r="R591">
        <f>IF($O591="hold",$P591,"")</f>
        <v>14</v>
      </c>
      <c r="S591" t="str">
        <f>IF($O591="sell",$P591,"")</f>
        <v/>
      </c>
      <c r="T591">
        <f t="shared" ca="1" si="87"/>
        <v>0.79688802653876412</v>
      </c>
      <c r="U591" t="str">
        <f ca="1">IF(T591&lt;VLOOKUP(P591,$Y$2:$AE$82,5),"buy",IF(T591&lt;VLOOKUP(P591,$Y$2:$AE$82,5)+VLOOKUP(P591,$Y$2:$AE$82,6),"hold","sell"))</f>
        <v>buy</v>
      </c>
      <c r="V591" s="2">
        <f t="shared" ca="1" si="92"/>
        <v>249.94626155376594</v>
      </c>
      <c r="W591" s="1">
        <f t="shared" ca="1" si="93"/>
        <v>0</v>
      </c>
    </row>
    <row r="592" spans="1:23" x14ac:dyDescent="0.25">
      <c r="A592">
        <v>590</v>
      </c>
      <c r="B592" s="8" t="s">
        <v>601</v>
      </c>
      <c r="C592" s="8" t="str">
        <f t="shared" si="89"/>
        <v>2021-04-14 23:40:00</v>
      </c>
      <c r="D592">
        <v>0.294682</v>
      </c>
      <c r="E592">
        <f t="shared" ca="1" si="90"/>
        <v>0.121638</v>
      </c>
      <c r="F592">
        <v>0.12428</v>
      </c>
      <c r="G592">
        <v>0.11804199999999999</v>
      </c>
      <c r="H592">
        <v>0</v>
      </c>
      <c r="I592" t="s">
        <v>10</v>
      </c>
      <c r="J592" t="b">
        <v>0</v>
      </c>
      <c r="K592" t="s">
        <v>11</v>
      </c>
      <c r="L592">
        <f t="shared" si="91"/>
        <v>4.3657094807220744</v>
      </c>
      <c r="M592">
        <f t="shared" si="94"/>
        <v>3.2542576273564885</v>
      </c>
      <c r="N592">
        <f t="shared" si="94"/>
        <v>-7.1020445433410933</v>
      </c>
      <c r="O592" t="str">
        <f t="shared" si="88"/>
        <v>hold</v>
      </c>
      <c r="P592">
        <f t="shared" si="95"/>
        <v>14</v>
      </c>
      <c r="Q592" t="str">
        <f>IF($O592="buy",$P592,"")</f>
        <v/>
      </c>
      <c r="R592">
        <f>IF($O592="hold",$P592,"")</f>
        <v>14</v>
      </c>
      <c r="S592" t="str">
        <f>IF($O592="sell",$P592,"")</f>
        <v/>
      </c>
      <c r="T592">
        <f t="shared" ca="1" si="87"/>
        <v>0.71154609207857566</v>
      </c>
      <c r="U592" t="str">
        <f ca="1">IF(T592&lt;VLOOKUP(P592,$Y$2:$AE$82,5),"buy",IF(T592&lt;VLOOKUP(P592,$Y$2:$AE$82,5)+VLOOKUP(P592,$Y$2:$AE$82,6),"hold","sell"))</f>
        <v>buy</v>
      </c>
      <c r="V592" s="2">
        <f t="shared" ca="1" si="92"/>
        <v>249.94626155376594</v>
      </c>
      <c r="W592" s="1">
        <f t="shared" ca="1" si="93"/>
        <v>0</v>
      </c>
    </row>
    <row r="593" spans="1:23" x14ac:dyDescent="0.25">
      <c r="A593">
        <v>591</v>
      </c>
      <c r="B593" s="8" t="s">
        <v>602</v>
      </c>
      <c r="C593" s="8" t="str">
        <f t="shared" si="89"/>
        <v>2021-04-14 23:45:00</v>
      </c>
      <c r="D593">
        <v>0.299732</v>
      </c>
      <c r="E593">
        <f t="shared" ca="1" si="90"/>
        <v>0.120905</v>
      </c>
      <c r="F593">
        <v>0.123214</v>
      </c>
      <c r="G593">
        <v>0.118217</v>
      </c>
      <c r="H593">
        <v>0</v>
      </c>
      <c r="I593" t="s">
        <v>10</v>
      </c>
      <c r="J593" t="b">
        <v>0</v>
      </c>
      <c r="K593" t="s">
        <v>11</v>
      </c>
      <c r="L593">
        <f t="shared" si="91"/>
        <v>4.8523347467299294</v>
      </c>
      <c r="M593">
        <f t="shared" si="94"/>
        <v>0.48662526600785494</v>
      </c>
      <c r="N593">
        <f t="shared" si="94"/>
        <v>-2.7676323613486336</v>
      </c>
      <c r="O593" t="str">
        <f t="shared" si="88"/>
        <v>sell</v>
      </c>
      <c r="P593">
        <f t="shared" si="95"/>
        <v>14</v>
      </c>
      <c r="Q593" t="str">
        <f>IF($O593="buy",$P593,"")</f>
        <v/>
      </c>
      <c r="R593" t="str">
        <f>IF($O593="hold",$P593,"")</f>
        <v/>
      </c>
      <c r="S593">
        <f>IF($O593="sell",$P593,"")</f>
        <v>14</v>
      </c>
      <c r="T593">
        <f t="shared" ca="1" si="87"/>
        <v>0.26883738271342084</v>
      </c>
      <c r="U593" t="str">
        <f ca="1">IF(T593&lt;VLOOKUP(P593,$Y$2:$AE$82,5),"buy",IF(T593&lt;VLOOKUP(P593,$Y$2:$AE$82,5)+VLOOKUP(P593,$Y$2:$AE$82,6),"hold","sell"))</f>
        <v>buy</v>
      </c>
      <c r="V593" s="2">
        <f t="shared" ca="1" si="92"/>
        <v>249.94626155376594</v>
      </c>
      <c r="W593" s="1">
        <f t="shared" ca="1" si="93"/>
        <v>0</v>
      </c>
    </row>
    <row r="594" spans="1:23" x14ac:dyDescent="0.25">
      <c r="A594">
        <v>592</v>
      </c>
      <c r="B594" s="8" t="s">
        <v>603</v>
      </c>
      <c r="C594" s="8" t="str">
        <f t="shared" si="89"/>
        <v>2021-04-14 23:50:00</v>
      </c>
      <c r="D594">
        <v>0.29935800000000001</v>
      </c>
      <c r="E594">
        <f t="shared" ca="1" si="90"/>
        <v>0.121685</v>
      </c>
      <c r="F594">
        <v>0.123501</v>
      </c>
      <c r="G594">
        <v>0.11779000000000001</v>
      </c>
      <c r="H594">
        <v>0</v>
      </c>
      <c r="I594" t="s">
        <v>10</v>
      </c>
      <c r="J594" t="b">
        <v>0</v>
      </c>
      <c r="K594" t="s">
        <v>11</v>
      </c>
      <c r="L594">
        <f t="shared" si="91"/>
        <v>-0.35980999372093087</v>
      </c>
      <c r="M594">
        <f t="shared" si="94"/>
        <v>-5.2121447404508601</v>
      </c>
      <c r="N594">
        <f t="shared" si="94"/>
        <v>-5.698770006458715</v>
      </c>
      <c r="O594" t="str">
        <f t="shared" si="88"/>
        <v>buy</v>
      </c>
      <c r="P594">
        <f t="shared" si="95"/>
        <v>14</v>
      </c>
      <c r="Q594">
        <f>IF($O594="buy",$P594,"")</f>
        <v>14</v>
      </c>
      <c r="R594" t="str">
        <f>IF($O594="hold",$P594,"")</f>
        <v/>
      </c>
      <c r="S594" t="str">
        <f>IF($O594="sell",$P594,"")</f>
        <v/>
      </c>
      <c r="T594">
        <f t="shared" ca="1" si="87"/>
        <v>0.74952724650130664</v>
      </c>
      <c r="U594" t="str">
        <f ca="1">IF(T594&lt;VLOOKUP(P594,$Y$2:$AE$82,5),"buy",IF(T594&lt;VLOOKUP(P594,$Y$2:$AE$82,5)+VLOOKUP(P594,$Y$2:$AE$82,6),"hold","sell"))</f>
        <v>buy</v>
      </c>
      <c r="V594" s="2">
        <f t="shared" ca="1" si="92"/>
        <v>249.94626155376594</v>
      </c>
      <c r="W594" s="1">
        <f t="shared" ca="1" si="93"/>
        <v>0</v>
      </c>
    </row>
    <row r="595" spans="1:23" x14ac:dyDescent="0.25">
      <c r="A595">
        <v>593</v>
      </c>
      <c r="B595" s="8" t="s">
        <v>604</v>
      </c>
      <c r="C595" s="8" t="str">
        <f t="shared" si="89"/>
        <v>2021-04-14 23:55:00</v>
      </c>
      <c r="D595">
        <v>0.30279400000000001</v>
      </c>
      <c r="E595">
        <f t="shared" ca="1" si="90"/>
        <v>0.120071</v>
      </c>
      <c r="F595">
        <v>0.124766</v>
      </c>
      <c r="G595">
        <v>0.118023</v>
      </c>
      <c r="H595">
        <v>0</v>
      </c>
      <c r="I595" t="s">
        <v>10</v>
      </c>
      <c r="J595" t="b">
        <v>0</v>
      </c>
      <c r="K595" t="s">
        <v>11</v>
      </c>
      <c r="L595">
        <f t="shared" si="91"/>
        <v>3.2681228784189567</v>
      </c>
      <c r="M595">
        <f t="shared" si="94"/>
        <v>3.6279328721398874</v>
      </c>
      <c r="N595">
        <f t="shared" si="94"/>
        <v>8.840077612590747</v>
      </c>
      <c r="O595" t="str">
        <f t="shared" si="88"/>
        <v>hold</v>
      </c>
      <c r="P595">
        <f t="shared" si="95"/>
        <v>14</v>
      </c>
      <c r="Q595" t="str">
        <f>IF($O595="buy",$P595,"")</f>
        <v/>
      </c>
      <c r="R595">
        <f>IF($O595="hold",$P595,"")</f>
        <v>14</v>
      </c>
      <c r="S595" t="str">
        <f>IF($O595="sell",$P595,"")</f>
        <v/>
      </c>
      <c r="T595">
        <f t="shared" ca="1" si="87"/>
        <v>0.88582204212295279</v>
      </c>
      <c r="U595" t="str">
        <f ca="1">IF(T595&lt;VLOOKUP(P595,$Y$2:$AE$82,5),"buy",IF(T595&lt;VLOOKUP(P595,$Y$2:$AE$82,5)+VLOOKUP(P595,$Y$2:$AE$82,6),"hold","sell"))</f>
        <v>buy</v>
      </c>
      <c r="V595" s="2">
        <f t="shared" ca="1" si="92"/>
        <v>249.94626155376594</v>
      </c>
      <c r="W595" s="1">
        <f t="shared" ca="1" si="93"/>
        <v>0</v>
      </c>
    </row>
    <row r="596" spans="1:23" x14ac:dyDescent="0.25">
      <c r="A596">
        <v>594</v>
      </c>
      <c r="B596" s="8" t="s">
        <v>605</v>
      </c>
      <c r="C596" s="8" t="str">
        <f t="shared" si="89"/>
        <v>2021-04-15 00:00:00</v>
      </c>
      <c r="D596">
        <v>0.30356100000000003</v>
      </c>
      <c r="E596">
        <f t="shared" ca="1" si="90"/>
        <v>0.121806</v>
      </c>
      <c r="F596">
        <v>0.126217</v>
      </c>
      <c r="G596">
        <v>0.119229</v>
      </c>
      <c r="H596">
        <v>0</v>
      </c>
      <c r="I596" t="s">
        <v>10</v>
      </c>
      <c r="J596" t="b">
        <v>0</v>
      </c>
      <c r="K596" t="s">
        <v>11</v>
      </c>
      <c r="L596">
        <f t="shared" si="91"/>
        <v>0.7276824104734485</v>
      </c>
      <c r="M596">
        <f t="shared" si="94"/>
        <v>-2.5404404679455084</v>
      </c>
      <c r="N596">
        <f t="shared" si="94"/>
        <v>-6.1683733400853953</v>
      </c>
      <c r="O596" t="str">
        <f t="shared" si="88"/>
        <v>hold</v>
      </c>
      <c r="P596">
        <f t="shared" si="95"/>
        <v>14</v>
      </c>
      <c r="Q596" t="str">
        <f>IF($O596="buy",$P596,"")</f>
        <v/>
      </c>
      <c r="R596">
        <f>IF($O596="hold",$P596,"")</f>
        <v>14</v>
      </c>
      <c r="S596" t="str">
        <f>IF($O596="sell",$P596,"")</f>
        <v/>
      </c>
      <c r="T596">
        <f t="shared" ca="1" si="87"/>
        <v>0.49927020350134066</v>
      </c>
      <c r="U596" t="str">
        <f ca="1">IF(T596&lt;VLOOKUP(P596,$Y$2:$AE$82,5),"buy",IF(T596&lt;VLOOKUP(P596,$Y$2:$AE$82,5)+VLOOKUP(P596,$Y$2:$AE$82,6),"hold","sell"))</f>
        <v>buy</v>
      </c>
      <c r="V596" s="2">
        <f t="shared" ca="1" si="92"/>
        <v>249.94626155376594</v>
      </c>
      <c r="W596" s="1">
        <f t="shared" ca="1" si="93"/>
        <v>0</v>
      </c>
    </row>
    <row r="597" spans="1:23" x14ac:dyDescent="0.25">
      <c r="A597">
        <v>595</v>
      </c>
      <c r="B597" s="8" t="s">
        <v>606</v>
      </c>
      <c r="C597" s="8" t="str">
        <f t="shared" si="89"/>
        <v>2021-04-15 00:05:00</v>
      </c>
      <c r="D597">
        <v>0.30521500000000001</v>
      </c>
      <c r="E597">
        <f t="shared" ca="1" si="90"/>
        <v>0.12403</v>
      </c>
      <c r="F597">
        <v>0.128195</v>
      </c>
      <c r="G597">
        <v>0.12245399999999999</v>
      </c>
      <c r="H597">
        <v>0</v>
      </c>
      <c r="I597" t="s">
        <v>10</v>
      </c>
      <c r="J597" t="b">
        <v>0</v>
      </c>
      <c r="K597" t="s">
        <v>11</v>
      </c>
      <c r="L597">
        <f t="shared" si="91"/>
        <v>1.5607096651332146</v>
      </c>
      <c r="M597">
        <f t="shared" si="94"/>
        <v>0.83302725465976613</v>
      </c>
      <c r="N597">
        <f t="shared" si="94"/>
        <v>3.3734677226052745</v>
      </c>
      <c r="O597" t="str">
        <f t="shared" si="88"/>
        <v>hold</v>
      </c>
      <c r="P597">
        <f t="shared" si="95"/>
        <v>14</v>
      </c>
      <c r="Q597" t="str">
        <f>IF($O597="buy",$P597,"")</f>
        <v/>
      </c>
      <c r="R597">
        <f>IF($O597="hold",$P597,"")</f>
        <v>14</v>
      </c>
      <c r="S597" t="str">
        <f>IF($O597="sell",$P597,"")</f>
        <v/>
      </c>
      <c r="T597">
        <f t="shared" ca="1" si="87"/>
        <v>0.84303053949285733</v>
      </c>
      <c r="U597" t="str">
        <f ca="1">IF(T597&lt;VLOOKUP(P597,$Y$2:$AE$82,5),"buy",IF(T597&lt;VLOOKUP(P597,$Y$2:$AE$82,5)+VLOOKUP(P597,$Y$2:$AE$82,6),"hold","sell"))</f>
        <v>buy</v>
      </c>
      <c r="V597" s="2">
        <f t="shared" ca="1" si="92"/>
        <v>249.94626155376594</v>
      </c>
      <c r="W597" s="1">
        <f t="shared" ca="1" si="93"/>
        <v>0</v>
      </c>
    </row>
    <row r="598" spans="1:23" x14ac:dyDescent="0.25">
      <c r="A598">
        <v>596</v>
      </c>
      <c r="B598" s="8" t="s">
        <v>607</v>
      </c>
      <c r="C598" s="8" t="str">
        <f t="shared" si="89"/>
        <v>2021-04-15 00:10:00</v>
      </c>
      <c r="D598">
        <v>0.30937599999999998</v>
      </c>
      <c r="E598">
        <f t="shared" ca="1" si="90"/>
        <v>0.126668</v>
      </c>
      <c r="F598">
        <v>0.128052</v>
      </c>
      <c r="G598">
        <v>0.122263</v>
      </c>
      <c r="H598">
        <v>0</v>
      </c>
      <c r="I598" t="s">
        <v>10</v>
      </c>
      <c r="J598" t="b">
        <v>0</v>
      </c>
      <c r="K598" t="s">
        <v>11</v>
      </c>
      <c r="L598">
        <f t="shared" si="91"/>
        <v>3.8735002023586427</v>
      </c>
      <c r="M598">
        <f t="shared" si="94"/>
        <v>2.3127905372254283</v>
      </c>
      <c r="N598">
        <f t="shared" si="94"/>
        <v>1.4797632825656621</v>
      </c>
      <c r="O598" t="str">
        <f t="shared" si="88"/>
        <v>sell</v>
      </c>
      <c r="P598">
        <f t="shared" si="95"/>
        <v>14</v>
      </c>
      <c r="Q598" t="str">
        <f>IF($O598="buy",$P598,"")</f>
        <v/>
      </c>
      <c r="R598" t="str">
        <f>IF($O598="hold",$P598,"")</f>
        <v/>
      </c>
      <c r="S598">
        <f>IF($O598="sell",$P598,"")</f>
        <v>14</v>
      </c>
      <c r="T598">
        <f t="shared" ref="T598:T661" ca="1" si="96">RAND()</f>
        <v>0.32400700027827467</v>
      </c>
      <c r="U598" t="str">
        <f ca="1">IF(T598&lt;VLOOKUP(P598,$Y$2:$AE$82,5),"buy",IF(T598&lt;VLOOKUP(P598,$Y$2:$AE$82,5)+VLOOKUP(P598,$Y$2:$AE$82,6),"hold","sell"))</f>
        <v>buy</v>
      </c>
      <c r="V598" s="2">
        <f t="shared" ca="1" si="92"/>
        <v>249.94626155376594</v>
      </c>
      <c r="W598" s="1">
        <f t="shared" ca="1" si="93"/>
        <v>0</v>
      </c>
    </row>
    <row r="599" spans="1:23" x14ac:dyDescent="0.25">
      <c r="A599">
        <v>597</v>
      </c>
      <c r="B599" s="8" t="s">
        <v>608</v>
      </c>
      <c r="C599" s="8" t="str">
        <f t="shared" si="89"/>
        <v>2021-04-15 00:15:00</v>
      </c>
      <c r="D599">
        <v>0.30170000000000002</v>
      </c>
      <c r="E599">
        <f t="shared" ca="1" si="90"/>
        <v>0.125141</v>
      </c>
      <c r="F599">
        <v>0.12928700000000001</v>
      </c>
      <c r="G599">
        <v>0.12375</v>
      </c>
      <c r="H599">
        <v>0</v>
      </c>
      <c r="I599" t="s">
        <v>10</v>
      </c>
      <c r="J599" t="b">
        <v>0</v>
      </c>
      <c r="K599" t="s">
        <v>11</v>
      </c>
      <c r="L599">
        <f t="shared" si="91"/>
        <v>-7.3274378589952009</v>
      </c>
      <c r="M599">
        <f t="shared" si="94"/>
        <v>-11.200938061353844</v>
      </c>
      <c r="N599">
        <f t="shared" si="94"/>
        <v>-13.513728598579272</v>
      </c>
      <c r="O599" t="str">
        <f t="shared" ref="O599:O662" si="97">IF(D599=MIN(D598:D600),"buy",IF(D599=MAX(D598:D600),"sell","hold"))</f>
        <v>buy</v>
      </c>
      <c r="P599">
        <f t="shared" si="95"/>
        <v>14</v>
      </c>
      <c r="Q599">
        <f>IF($O599="buy",$P599,"")</f>
        <v>14</v>
      </c>
      <c r="R599" t="str">
        <f>IF($O599="hold",$P599,"")</f>
        <v/>
      </c>
      <c r="S599" t="str">
        <f>IF($O599="sell",$P599,"")</f>
        <v/>
      </c>
      <c r="T599">
        <f t="shared" ca="1" si="96"/>
        <v>0.6631691545170606</v>
      </c>
      <c r="U599" t="str">
        <f ca="1">IF(T599&lt;VLOOKUP(P599,$Y$2:$AE$82,5),"buy",IF(T599&lt;VLOOKUP(P599,$Y$2:$AE$82,5)+VLOOKUP(P599,$Y$2:$AE$82,6),"hold","sell"))</f>
        <v>buy</v>
      </c>
      <c r="V599" s="2">
        <f t="shared" ca="1" si="92"/>
        <v>249.94626155376594</v>
      </c>
      <c r="W599" s="1">
        <f t="shared" ca="1" si="93"/>
        <v>0</v>
      </c>
    </row>
    <row r="600" spans="1:23" x14ac:dyDescent="0.25">
      <c r="A600">
        <v>598</v>
      </c>
      <c r="B600" s="8" t="s">
        <v>609</v>
      </c>
      <c r="C600" s="8" t="str">
        <f t="shared" si="89"/>
        <v>2021-04-15 00:20:00</v>
      </c>
      <c r="D600">
        <v>0.30196000000000001</v>
      </c>
      <c r="E600">
        <f t="shared" ca="1" si="90"/>
        <v>0.127771</v>
      </c>
      <c r="F600">
        <v>0.13287399999999999</v>
      </c>
      <c r="G600">
        <v>0.124468</v>
      </c>
      <c r="H600">
        <v>0</v>
      </c>
      <c r="I600" t="s">
        <v>10</v>
      </c>
      <c r="J600" t="b">
        <v>0</v>
      </c>
      <c r="K600" t="s">
        <v>11</v>
      </c>
      <c r="L600">
        <f t="shared" si="91"/>
        <v>0.24797986459406263</v>
      </c>
      <c r="M600">
        <f t="shared" si="94"/>
        <v>7.5754177235892639</v>
      </c>
      <c r="N600">
        <f t="shared" si="94"/>
        <v>18.776355784943107</v>
      </c>
      <c r="O600" t="str">
        <f t="shared" si="97"/>
        <v>sell</v>
      </c>
      <c r="P600">
        <f t="shared" si="95"/>
        <v>14</v>
      </c>
      <c r="Q600" t="str">
        <f>IF($O600="buy",$P600,"")</f>
        <v/>
      </c>
      <c r="R600" t="str">
        <f>IF($O600="hold",$P600,"")</f>
        <v/>
      </c>
      <c r="S600">
        <f>IF($O600="sell",$P600,"")</f>
        <v>14</v>
      </c>
      <c r="T600">
        <f t="shared" ca="1" si="96"/>
        <v>0.12581596968672826</v>
      </c>
      <c r="U600" t="str">
        <f ca="1">IF(T600&lt;VLOOKUP(P600,$Y$2:$AE$82,5),"buy",IF(T600&lt;VLOOKUP(P600,$Y$2:$AE$82,5)+VLOOKUP(P600,$Y$2:$AE$82,6),"hold","sell"))</f>
        <v>buy</v>
      </c>
      <c r="V600" s="2">
        <f t="shared" ca="1" si="92"/>
        <v>249.94626155376594</v>
      </c>
      <c r="W600" s="1">
        <f t="shared" ca="1" si="93"/>
        <v>0</v>
      </c>
    </row>
    <row r="601" spans="1:23" x14ac:dyDescent="0.25">
      <c r="A601">
        <v>599</v>
      </c>
      <c r="B601" s="8" t="s">
        <v>610</v>
      </c>
      <c r="C601" s="8" t="str">
        <f t="shared" si="89"/>
        <v>2021-04-15 00:25:00</v>
      </c>
      <c r="D601">
        <v>0.29971700000000001</v>
      </c>
      <c r="E601">
        <f t="shared" ca="1" si="90"/>
        <v>0.13047400000000001</v>
      </c>
      <c r="F601">
        <v>0.13238800000000001</v>
      </c>
      <c r="G601">
        <v>0.12461800000000001</v>
      </c>
      <c r="H601">
        <v>0</v>
      </c>
      <c r="I601" t="s">
        <v>10</v>
      </c>
      <c r="J601" t="b">
        <v>0</v>
      </c>
      <c r="K601" t="s">
        <v>11</v>
      </c>
      <c r="L601">
        <f t="shared" si="91"/>
        <v>-2.1553131807725889</v>
      </c>
      <c r="M601">
        <f t="shared" si="94"/>
        <v>-2.4032930453666514</v>
      </c>
      <c r="N601">
        <f t="shared" si="94"/>
        <v>-9.9787107689559154</v>
      </c>
      <c r="O601" t="str">
        <f t="shared" si="97"/>
        <v>buy</v>
      </c>
      <c r="P601">
        <f t="shared" si="95"/>
        <v>14</v>
      </c>
      <c r="Q601">
        <f>IF($O601="buy",$P601,"")</f>
        <v>14</v>
      </c>
      <c r="R601" t="str">
        <f>IF($O601="hold",$P601,"")</f>
        <v/>
      </c>
      <c r="S601" t="str">
        <f>IF($O601="sell",$P601,"")</f>
        <v/>
      </c>
      <c r="T601">
        <f t="shared" ca="1" si="96"/>
        <v>4.7211517917313484E-2</v>
      </c>
      <c r="U601" t="str">
        <f ca="1">IF(T601&lt;VLOOKUP(P601,$Y$2:$AE$82,5),"buy",IF(T601&lt;VLOOKUP(P601,$Y$2:$AE$82,5)+VLOOKUP(P601,$Y$2:$AE$82,6),"hold","sell"))</f>
        <v>buy</v>
      </c>
      <c r="V601" s="2">
        <f t="shared" ca="1" si="92"/>
        <v>249.94626155376594</v>
      </c>
      <c r="W601" s="1">
        <f t="shared" ca="1" si="93"/>
        <v>0</v>
      </c>
    </row>
    <row r="602" spans="1:23" x14ac:dyDescent="0.25">
      <c r="A602">
        <v>600</v>
      </c>
      <c r="B602" s="8" t="s">
        <v>611</v>
      </c>
      <c r="C602" s="8" t="str">
        <f t="shared" si="89"/>
        <v>2021-04-15 00:30:00</v>
      </c>
      <c r="D602">
        <v>0.30299300000000001</v>
      </c>
      <c r="E602">
        <f t="shared" ca="1" si="90"/>
        <v>0.12942999999999999</v>
      </c>
      <c r="F602">
        <v>0.13213900000000001</v>
      </c>
      <c r="G602">
        <v>0.12549199999999999</v>
      </c>
      <c r="H602">
        <v>0</v>
      </c>
      <c r="I602" t="s">
        <v>10</v>
      </c>
      <c r="J602" t="b">
        <v>0</v>
      </c>
      <c r="K602" t="s">
        <v>11</v>
      </c>
      <c r="L602">
        <f t="shared" si="91"/>
        <v>3.1138937166919223</v>
      </c>
      <c r="M602">
        <f t="shared" si="94"/>
        <v>5.2692068974645112</v>
      </c>
      <c r="N602">
        <f t="shared" si="94"/>
        <v>7.6724999428311627</v>
      </c>
      <c r="O602" t="str">
        <f t="shared" si="97"/>
        <v>hold</v>
      </c>
      <c r="P602">
        <f t="shared" si="95"/>
        <v>14</v>
      </c>
      <c r="Q602" t="str">
        <f>IF($O602="buy",$P602,"")</f>
        <v/>
      </c>
      <c r="R602">
        <f>IF($O602="hold",$P602,"")</f>
        <v>14</v>
      </c>
      <c r="S602" t="str">
        <f>IF($O602="sell",$P602,"")</f>
        <v/>
      </c>
      <c r="T602">
        <f t="shared" ca="1" si="96"/>
        <v>0.96261124328861336</v>
      </c>
      <c r="U602" t="str">
        <f ca="1">IF(T602&lt;VLOOKUP(P602,$Y$2:$AE$82,5),"buy",IF(T602&lt;VLOOKUP(P602,$Y$2:$AE$82,5)+VLOOKUP(P602,$Y$2:$AE$82,6),"hold","sell"))</f>
        <v>buy</v>
      </c>
      <c r="V602" s="2">
        <f t="shared" ca="1" si="92"/>
        <v>249.94626155376594</v>
      </c>
      <c r="W602" s="1">
        <f t="shared" ca="1" si="93"/>
        <v>0</v>
      </c>
    </row>
    <row r="603" spans="1:23" x14ac:dyDescent="0.25">
      <c r="A603">
        <v>601</v>
      </c>
      <c r="B603" s="8" t="s">
        <v>612</v>
      </c>
      <c r="C603" s="8" t="str">
        <f t="shared" si="89"/>
        <v>2021-04-15 00:35:00</v>
      </c>
      <c r="D603">
        <v>0.30820700000000001</v>
      </c>
      <c r="E603">
        <f t="shared" ca="1" si="90"/>
        <v>0.12988</v>
      </c>
      <c r="F603">
        <v>0.13427500000000001</v>
      </c>
      <c r="G603">
        <v>0.12551999999999999</v>
      </c>
      <c r="H603">
        <v>0</v>
      </c>
      <c r="I603" t="s">
        <v>10</v>
      </c>
      <c r="J603" t="b">
        <v>0</v>
      </c>
      <c r="K603" t="s">
        <v>11</v>
      </c>
      <c r="L603">
        <f t="shared" si="91"/>
        <v>4.8721541087597062</v>
      </c>
      <c r="M603">
        <f t="shared" si="94"/>
        <v>1.758260392067784</v>
      </c>
      <c r="N603">
        <f t="shared" si="94"/>
        <v>-3.5109465053967273</v>
      </c>
      <c r="O603" t="str">
        <f t="shared" si="97"/>
        <v>hold</v>
      </c>
      <c r="P603">
        <f t="shared" si="95"/>
        <v>14</v>
      </c>
      <c r="Q603" t="str">
        <f>IF($O603="buy",$P603,"")</f>
        <v/>
      </c>
      <c r="R603">
        <f>IF($O603="hold",$P603,"")</f>
        <v>14</v>
      </c>
      <c r="S603" t="str">
        <f>IF($O603="sell",$P603,"")</f>
        <v/>
      </c>
      <c r="T603">
        <f t="shared" ca="1" si="96"/>
        <v>3.4128173310680632E-2</v>
      </c>
      <c r="U603" t="str">
        <f ca="1">IF(T603&lt;VLOOKUP(P603,$Y$2:$AE$82,5),"buy",IF(T603&lt;VLOOKUP(P603,$Y$2:$AE$82,5)+VLOOKUP(P603,$Y$2:$AE$82,6),"hold","sell"))</f>
        <v>buy</v>
      </c>
      <c r="V603" s="2">
        <f t="shared" ca="1" si="92"/>
        <v>249.94626155376594</v>
      </c>
      <c r="W603" s="1">
        <f t="shared" ca="1" si="93"/>
        <v>0</v>
      </c>
    </row>
    <row r="604" spans="1:23" x14ac:dyDescent="0.25">
      <c r="A604">
        <v>602</v>
      </c>
      <c r="B604" s="8" t="s">
        <v>613</v>
      </c>
      <c r="C604" s="8" t="str">
        <f t="shared" si="89"/>
        <v>2021-04-15 00:40:00</v>
      </c>
      <c r="D604">
        <v>0.308836</v>
      </c>
      <c r="E604">
        <f t="shared" ca="1" si="90"/>
        <v>0.13078799999999999</v>
      </c>
      <c r="F604">
        <v>0.13550899999999999</v>
      </c>
      <c r="G604">
        <v>0.126221</v>
      </c>
      <c r="H604">
        <v>0</v>
      </c>
      <c r="I604" t="s">
        <v>10</v>
      </c>
      <c r="J604" t="b">
        <v>0</v>
      </c>
      <c r="K604" t="s">
        <v>11</v>
      </c>
      <c r="L604">
        <f t="shared" si="91"/>
        <v>0.58656374188601268</v>
      </c>
      <c r="M604">
        <f t="shared" si="94"/>
        <v>-4.2855903668736932</v>
      </c>
      <c r="N604">
        <f t="shared" si="94"/>
        <v>-6.0438507589414776</v>
      </c>
      <c r="O604" t="str">
        <f t="shared" si="97"/>
        <v>hold</v>
      </c>
      <c r="P604">
        <f t="shared" si="95"/>
        <v>14</v>
      </c>
      <c r="Q604" t="str">
        <f>IF($O604="buy",$P604,"")</f>
        <v/>
      </c>
      <c r="R604">
        <f>IF($O604="hold",$P604,"")</f>
        <v>14</v>
      </c>
      <c r="S604" t="str">
        <f>IF($O604="sell",$P604,"")</f>
        <v/>
      </c>
      <c r="T604">
        <f t="shared" ca="1" si="96"/>
        <v>0.79392430145112958</v>
      </c>
      <c r="U604" t="str">
        <f ca="1">IF(T604&lt;VLOOKUP(P604,$Y$2:$AE$82,5),"buy",IF(T604&lt;VLOOKUP(P604,$Y$2:$AE$82,5)+VLOOKUP(P604,$Y$2:$AE$82,6),"hold","sell"))</f>
        <v>buy</v>
      </c>
      <c r="V604" s="2">
        <f t="shared" ca="1" si="92"/>
        <v>249.94626155376594</v>
      </c>
      <c r="W604" s="1">
        <f t="shared" ca="1" si="93"/>
        <v>0</v>
      </c>
    </row>
    <row r="605" spans="1:23" x14ac:dyDescent="0.25">
      <c r="A605">
        <v>603</v>
      </c>
      <c r="B605" s="8" t="s">
        <v>614</v>
      </c>
      <c r="C605" s="8" t="str">
        <f t="shared" si="89"/>
        <v>2021-04-15 00:45:00</v>
      </c>
      <c r="D605">
        <v>0.31065500000000001</v>
      </c>
      <c r="E605">
        <f t="shared" ca="1" si="90"/>
        <v>0.13108300000000001</v>
      </c>
      <c r="F605">
        <v>0.134908</v>
      </c>
      <c r="G605">
        <v>0.12501200000000001</v>
      </c>
      <c r="H605">
        <v>0</v>
      </c>
      <c r="I605" t="s">
        <v>10</v>
      </c>
      <c r="J605" t="b">
        <v>0</v>
      </c>
      <c r="K605" t="s">
        <v>11</v>
      </c>
      <c r="L605">
        <f t="shared" si="91"/>
        <v>1.6863465918394944</v>
      </c>
      <c r="M605">
        <f t="shared" si="94"/>
        <v>1.0997828499534816</v>
      </c>
      <c r="N605">
        <f t="shared" si="94"/>
        <v>5.3853732168271744</v>
      </c>
      <c r="O605" t="str">
        <f t="shared" si="97"/>
        <v>hold</v>
      </c>
      <c r="P605">
        <f t="shared" si="95"/>
        <v>14</v>
      </c>
      <c r="Q605" t="str">
        <f>IF($O605="buy",$P605,"")</f>
        <v/>
      </c>
      <c r="R605">
        <f>IF($O605="hold",$P605,"")</f>
        <v>14</v>
      </c>
      <c r="S605" t="str">
        <f>IF($O605="sell",$P605,"")</f>
        <v/>
      </c>
      <c r="T605">
        <f t="shared" ca="1" si="96"/>
        <v>0.8092389445403364</v>
      </c>
      <c r="U605" t="str">
        <f ca="1">IF(T605&lt;VLOOKUP(P605,$Y$2:$AE$82,5),"buy",IF(T605&lt;VLOOKUP(P605,$Y$2:$AE$82,5)+VLOOKUP(P605,$Y$2:$AE$82,6),"hold","sell"))</f>
        <v>buy</v>
      </c>
      <c r="V605" s="2">
        <f t="shared" ca="1" si="92"/>
        <v>249.94626155376594</v>
      </c>
      <c r="W605" s="1">
        <f t="shared" ca="1" si="93"/>
        <v>0</v>
      </c>
    </row>
    <row r="606" spans="1:23" x14ac:dyDescent="0.25">
      <c r="A606">
        <v>604</v>
      </c>
      <c r="B606" s="8" t="s">
        <v>615</v>
      </c>
      <c r="C606" s="8" t="str">
        <f t="shared" si="89"/>
        <v>2021-04-15 00:50:00</v>
      </c>
      <c r="D606">
        <v>0.31498199999999998</v>
      </c>
      <c r="E606">
        <f t="shared" ca="1" si="90"/>
        <v>0.128886</v>
      </c>
      <c r="F606">
        <v>0.13373299999999999</v>
      </c>
      <c r="G606">
        <v>0.12464699999999999</v>
      </c>
      <c r="H606">
        <v>0</v>
      </c>
      <c r="I606" t="s">
        <v>10</v>
      </c>
      <c r="J606" t="b">
        <v>0</v>
      </c>
      <c r="K606" t="s">
        <v>11</v>
      </c>
      <c r="L606">
        <f t="shared" si="91"/>
        <v>3.9563403659910192</v>
      </c>
      <c r="M606">
        <f t="shared" si="94"/>
        <v>2.2699937741515246</v>
      </c>
      <c r="N606">
        <f t="shared" si="94"/>
        <v>1.170210924198043</v>
      </c>
      <c r="O606" t="str">
        <f t="shared" si="97"/>
        <v>hold</v>
      </c>
      <c r="P606">
        <f t="shared" si="95"/>
        <v>14</v>
      </c>
      <c r="Q606" t="str">
        <f>IF($O606="buy",$P606,"")</f>
        <v/>
      </c>
      <c r="R606">
        <f>IF($O606="hold",$P606,"")</f>
        <v>14</v>
      </c>
      <c r="S606" t="str">
        <f>IF($O606="sell",$P606,"")</f>
        <v/>
      </c>
      <c r="T606">
        <f t="shared" ca="1" si="96"/>
        <v>0.38991750878128706</v>
      </c>
      <c r="U606" t="str">
        <f ca="1">IF(T606&lt;VLOOKUP(P606,$Y$2:$AE$82,5),"buy",IF(T606&lt;VLOOKUP(P606,$Y$2:$AE$82,5)+VLOOKUP(P606,$Y$2:$AE$82,6),"hold","sell"))</f>
        <v>buy</v>
      </c>
      <c r="V606" s="2">
        <f t="shared" ca="1" si="92"/>
        <v>249.94626155376594</v>
      </c>
      <c r="W606" s="1">
        <f t="shared" ca="1" si="93"/>
        <v>0</v>
      </c>
    </row>
    <row r="607" spans="1:23" x14ac:dyDescent="0.25">
      <c r="A607">
        <v>605</v>
      </c>
      <c r="B607" s="8" t="s">
        <v>616</v>
      </c>
      <c r="C607" s="8" t="str">
        <f t="shared" si="89"/>
        <v>2021-04-15 00:55:00</v>
      </c>
      <c r="D607">
        <v>0.31867800000000002</v>
      </c>
      <c r="E607">
        <f t="shared" ca="1" si="90"/>
        <v>0.12995100000000001</v>
      </c>
      <c r="F607">
        <v>0.13237099999999999</v>
      </c>
      <c r="G607">
        <v>0.126473</v>
      </c>
      <c r="H607">
        <v>0</v>
      </c>
      <c r="I607" t="s">
        <v>10</v>
      </c>
      <c r="J607" t="b">
        <v>0</v>
      </c>
      <c r="K607" t="s">
        <v>11</v>
      </c>
      <c r="L607">
        <f t="shared" si="91"/>
        <v>3.3401991940480009</v>
      </c>
      <c r="M607">
        <f t="shared" si="94"/>
        <v>-0.61614117194301832</v>
      </c>
      <c r="N607">
        <f t="shared" si="94"/>
        <v>-2.8861349460945429</v>
      </c>
      <c r="O607" t="str">
        <f t="shared" si="97"/>
        <v>hold</v>
      </c>
      <c r="P607">
        <f t="shared" si="95"/>
        <v>14</v>
      </c>
      <c r="Q607" t="str">
        <f>IF($O607="buy",$P607,"")</f>
        <v/>
      </c>
      <c r="R607">
        <f>IF($O607="hold",$P607,"")</f>
        <v>14</v>
      </c>
      <c r="S607" t="str">
        <f>IF($O607="sell",$P607,"")</f>
        <v/>
      </c>
      <c r="T607">
        <f t="shared" ca="1" si="96"/>
        <v>0.62292933873104084</v>
      </c>
      <c r="U607" t="str">
        <f ca="1">IF(T607&lt;VLOOKUP(P607,$Y$2:$AE$82,5),"buy",IF(T607&lt;VLOOKUP(P607,$Y$2:$AE$82,5)+VLOOKUP(P607,$Y$2:$AE$82,6),"hold","sell"))</f>
        <v>buy</v>
      </c>
      <c r="V607" s="2">
        <f t="shared" ca="1" si="92"/>
        <v>249.94626155376594</v>
      </c>
      <c r="W607" s="1">
        <f t="shared" ca="1" si="93"/>
        <v>0</v>
      </c>
    </row>
    <row r="608" spans="1:23" x14ac:dyDescent="0.25">
      <c r="A608">
        <v>606</v>
      </c>
      <c r="B608" s="8" t="s">
        <v>617</v>
      </c>
      <c r="C608" s="8" t="str">
        <f t="shared" si="89"/>
        <v>2021-04-15 01:00:00</v>
      </c>
      <c r="D608">
        <v>0.32262400000000002</v>
      </c>
      <c r="E608">
        <f t="shared" ca="1" si="90"/>
        <v>0.12982099999999999</v>
      </c>
      <c r="F608">
        <v>0.13233</v>
      </c>
      <c r="G608">
        <v>0.12670300000000001</v>
      </c>
      <c r="H608">
        <v>0</v>
      </c>
      <c r="I608" t="s">
        <v>10</v>
      </c>
      <c r="J608" t="b">
        <v>0</v>
      </c>
      <c r="K608" t="s">
        <v>11</v>
      </c>
      <c r="L608">
        <f t="shared" si="91"/>
        <v>3.5225153772143454</v>
      </c>
      <c r="M608">
        <f t="shared" si="94"/>
        <v>0.18231618316634446</v>
      </c>
      <c r="N608">
        <f t="shared" si="94"/>
        <v>0.79845735510936278</v>
      </c>
      <c r="O608" t="str">
        <f t="shared" si="97"/>
        <v>hold</v>
      </c>
      <c r="P608">
        <f t="shared" si="95"/>
        <v>14</v>
      </c>
      <c r="Q608" t="str">
        <f>IF($O608="buy",$P608,"")</f>
        <v/>
      </c>
      <c r="R608">
        <f>IF($O608="hold",$P608,"")</f>
        <v>14</v>
      </c>
      <c r="S608" t="str">
        <f>IF($O608="sell",$P608,"")</f>
        <v/>
      </c>
      <c r="T608">
        <f t="shared" ca="1" si="96"/>
        <v>0.57560061242449811</v>
      </c>
      <c r="U608" t="str">
        <f ca="1">IF(T608&lt;VLOOKUP(P608,$Y$2:$AE$82,5),"buy",IF(T608&lt;VLOOKUP(P608,$Y$2:$AE$82,5)+VLOOKUP(P608,$Y$2:$AE$82,6),"hold","sell"))</f>
        <v>buy</v>
      </c>
      <c r="V608" s="2">
        <f t="shared" ca="1" si="92"/>
        <v>249.94626155376594</v>
      </c>
      <c r="W608" s="1">
        <f t="shared" ca="1" si="93"/>
        <v>0</v>
      </c>
    </row>
    <row r="609" spans="1:23" x14ac:dyDescent="0.25">
      <c r="A609">
        <v>607</v>
      </c>
      <c r="B609" s="8" t="s">
        <v>618</v>
      </c>
      <c r="C609" s="8" t="str">
        <f t="shared" si="89"/>
        <v>2021-04-15 01:05:00</v>
      </c>
      <c r="D609">
        <v>0.32888299999999998</v>
      </c>
      <c r="E609">
        <f t="shared" ca="1" si="90"/>
        <v>0.12813099999999999</v>
      </c>
      <c r="F609">
        <v>0.12981500000000001</v>
      </c>
      <c r="G609">
        <v>0.124711</v>
      </c>
      <c r="H609">
        <v>0</v>
      </c>
      <c r="I609" t="s">
        <v>10</v>
      </c>
      <c r="J609" t="b">
        <v>0</v>
      </c>
      <c r="K609" t="s">
        <v>11</v>
      </c>
      <c r="L609">
        <f t="shared" si="91"/>
        <v>5.4809521863443686</v>
      </c>
      <c r="M609">
        <f t="shared" si="94"/>
        <v>1.9584368091300233</v>
      </c>
      <c r="N609">
        <f t="shared" si="94"/>
        <v>1.7761206259636788</v>
      </c>
      <c r="O609" t="str">
        <f t="shared" si="97"/>
        <v>hold</v>
      </c>
      <c r="P609">
        <f t="shared" si="95"/>
        <v>14</v>
      </c>
      <c r="Q609" t="str">
        <f>IF($O609="buy",$P609,"")</f>
        <v/>
      </c>
      <c r="R609">
        <f>IF($O609="hold",$P609,"")</f>
        <v>14</v>
      </c>
      <c r="S609" t="str">
        <f>IF($O609="sell",$P609,"")</f>
        <v/>
      </c>
      <c r="T609">
        <f t="shared" ca="1" si="96"/>
        <v>0.5052234974917833</v>
      </c>
      <c r="U609" t="str">
        <f ca="1">IF(T609&lt;VLOOKUP(P609,$Y$2:$AE$82,5),"buy",IF(T609&lt;VLOOKUP(P609,$Y$2:$AE$82,5)+VLOOKUP(P609,$Y$2:$AE$82,6),"hold","sell"))</f>
        <v>buy</v>
      </c>
      <c r="V609" s="2">
        <f t="shared" ca="1" si="92"/>
        <v>249.94626155376594</v>
      </c>
      <c r="W609" s="1">
        <f t="shared" ca="1" si="93"/>
        <v>0</v>
      </c>
    </row>
    <row r="610" spans="1:23" x14ac:dyDescent="0.25">
      <c r="A610">
        <v>608</v>
      </c>
      <c r="B610" s="8" t="s">
        <v>619</v>
      </c>
      <c r="C610" s="8" t="str">
        <f t="shared" si="89"/>
        <v>2021-04-15 01:10:00</v>
      </c>
      <c r="D610">
        <v>0.330285</v>
      </c>
      <c r="E610">
        <f t="shared" ca="1" si="90"/>
        <v>0.12739400000000001</v>
      </c>
      <c r="F610">
        <v>0.13050100000000001</v>
      </c>
      <c r="G610">
        <v>0.12424200000000001</v>
      </c>
      <c r="H610">
        <v>0</v>
      </c>
      <c r="I610" t="s">
        <v>10</v>
      </c>
      <c r="J610" t="b">
        <v>0</v>
      </c>
      <c r="K610" t="s">
        <v>11</v>
      </c>
      <c r="L610">
        <f t="shared" si="91"/>
        <v>1.2225078352818015</v>
      </c>
      <c r="M610">
        <f t="shared" si="94"/>
        <v>-4.2584443510625674</v>
      </c>
      <c r="N610">
        <f t="shared" si="94"/>
        <v>-6.2168811601925906</v>
      </c>
      <c r="O610" t="str">
        <f t="shared" si="97"/>
        <v>sell</v>
      </c>
      <c r="P610">
        <f t="shared" si="95"/>
        <v>14</v>
      </c>
      <c r="Q610" t="str">
        <f>IF($O610="buy",$P610,"")</f>
        <v/>
      </c>
      <c r="R610" t="str">
        <f>IF($O610="hold",$P610,"")</f>
        <v/>
      </c>
      <c r="S610">
        <f>IF($O610="sell",$P610,"")</f>
        <v>14</v>
      </c>
      <c r="T610">
        <f t="shared" ca="1" si="96"/>
        <v>0.72989903303983283</v>
      </c>
      <c r="U610" t="str">
        <f ca="1">IF(T610&lt;VLOOKUP(P610,$Y$2:$AE$82,5),"buy",IF(T610&lt;VLOOKUP(P610,$Y$2:$AE$82,5)+VLOOKUP(P610,$Y$2:$AE$82,6),"hold","sell"))</f>
        <v>buy</v>
      </c>
      <c r="V610" s="2">
        <f t="shared" ca="1" si="92"/>
        <v>249.94626155376594</v>
      </c>
      <c r="W610" s="1">
        <f t="shared" ca="1" si="93"/>
        <v>0</v>
      </c>
    </row>
    <row r="611" spans="1:23" x14ac:dyDescent="0.25">
      <c r="A611">
        <v>609</v>
      </c>
      <c r="B611" s="8" t="s">
        <v>620</v>
      </c>
      <c r="C611" s="8" t="str">
        <f t="shared" si="89"/>
        <v>2021-04-15 01:15:00</v>
      </c>
      <c r="D611">
        <v>0.31065599999999999</v>
      </c>
      <c r="E611">
        <f t="shared" ca="1" si="90"/>
        <v>0.12797900000000001</v>
      </c>
      <c r="F611">
        <v>0.13062499999999999</v>
      </c>
      <c r="G611">
        <v>0.12556400000000001</v>
      </c>
      <c r="H611">
        <v>0</v>
      </c>
      <c r="I611" t="s">
        <v>10</v>
      </c>
      <c r="J611" t="b">
        <v>0</v>
      </c>
      <c r="K611" t="s">
        <v>11</v>
      </c>
      <c r="L611">
        <f t="shared" si="91"/>
        <v>-18.197465986231933</v>
      </c>
      <c r="M611">
        <f t="shared" si="94"/>
        <v>-19.419973821513736</v>
      </c>
      <c r="N611">
        <f t="shared" si="94"/>
        <v>-15.161529470451168</v>
      </c>
      <c r="O611" t="str">
        <f t="shared" si="97"/>
        <v>hold</v>
      </c>
      <c r="P611">
        <f t="shared" si="95"/>
        <v>11</v>
      </c>
      <c r="Q611" t="str">
        <f>IF($O611="buy",$P611,"")</f>
        <v/>
      </c>
      <c r="R611">
        <f>IF($O611="hold",$P611,"")</f>
        <v>11</v>
      </c>
      <c r="S611" t="str">
        <f>IF($O611="sell",$P611,"")</f>
        <v/>
      </c>
      <c r="T611">
        <f t="shared" ca="1" si="96"/>
        <v>0.20710887876231998</v>
      </c>
      <c r="U611" t="str">
        <f ca="1">IF(T611&lt;VLOOKUP(P611,$Y$2:$AE$82,5),"buy",IF(T611&lt;VLOOKUP(P611,$Y$2:$AE$82,5)+VLOOKUP(P611,$Y$2:$AE$82,6),"hold","sell"))</f>
        <v>buy</v>
      </c>
      <c r="V611" s="2">
        <f t="shared" ca="1" si="92"/>
        <v>249.94626155376594</v>
      </c>
      <c r="W611" s="1">
        <f t="shared" ca="1" si="93"/>
        <v>0</v>
      </c>
    </row>
    <row r="612" spans="1:23" x14ac:dyDescent="0.25">
      <c r="A612">
        <v>610</v>
      </c>
      <c r="B612" s="8" t="s">
        <v>621</v>
      </c>
      <c r="C612" s="8" t="str">
        <f t="shared" si="89"/>
        <v>2021-04-15 01:20:00</v>
      </c>
      <c r="D612">
        <v>0.30897999999999998</v>
      </c>
      <c r="E612">
        <f t="shared" ca="1" si="90"/>
        <v>0.12790399999999999</v>
      </c>
      <c r="F612">
        <v>0.13104199999999999</v>
      </c>
      <c r="G612">
        <v>0.125831</v>
      </c>
      <c r="H612">
        <v>0</v>
      </c>
      <c r="I612" t="s">
        <v>10</v>
      </c>
      <c r="J612" t="b">
        <v>0</v>
      </c>
      <c r="K612" t="s">
        <v>11</v>
      </c>
      <c r="L612">
        <f t="shared" si="91"/>
        <v>-1.5621982019856995</v>
      </c>
      <c r="M612">
        <f t="shared" si="94"/>
        <v>16.635267784246235</v>
      </c>
      <c r="N612">
        <f t="shared" si="94"/>
        <v>36.055241605759974</v>
      </c>
      <c r="O612" t="str">
        <f t="shared" si="97"/>
        <v>buy</v>
      </c>
      <c r="P612">
        <f t="shared" si="95"/>
        <v>14</v>
      </c>
      <c r="Q612">
        <f>IF($O612="buy",$P612,"")</f>
        <v>14</v>
      </c>
      <c r="R612" t="str">
        <f>IF($O612="hold",$P612,"")</f>
        <v/>
      </c>
      <c r="S612" t="str">
        <f>IF($O612="sell",$P612,"")</f>
        <v/>
      </c>
      <c r="T612">
        <f t="shared" ca="1" si="96"/>
        <v>0.63346683815874216</v>
      </c>
      <c r="U612" t="str">
        <f ca="1">IF(T612&lt;VLOOKUP(P612,$Y$2:$AE$82,5),"buy",IF(T612&lt;VLOOKUP(P612,$Y$2:$AE$82,5)+VLOOKUP(P612,$Y$2:$AE$82,6),"hold","sell"))</f>
        <v>buy</v>
      </c>
      <c r="V612" s="2">
        <f t="shared" ca="1" si="92"/>
        <v>249.94626155376594</v>
      </c>
      <c r="W612" s="1">
        <f t="shared" ca="1" si="93"/>
        <v>0</v>
      </c>
    </row>
    <row r="613" spans="1:23" x14ac:dyDescent="0.25">
      <c r="A613">
        <v>611</v>
      </c>
      <c r="B613" s="8" t="s">
        <v>622</v>
      </c>
      <c r="C613" s="8" t="str">
        <f t="shared" si="89"/>
        <v>2021-04-15 01:25:00</v>
      </c>
      <c r="D613">
        <v>0.30912299999999998</v>
      </c>
      <c r="E613">
        <f t="shared" ca="1" si="90"/>
        <v>0.12978799999999999</v>
      </c>
      <c r="F613">
        <v>0.131797</v>
      </c>
      <c r="G613">
        <v>0.12567200000000001</v>
      </c>
      <c r="H613">
        <v>0</v>
      </c>
      <c r="I613" t="s">
        <v>10</v>
      </c>
      <c r="J613" t="b">
        <v>0</v>
      </c>
      <c r="K613" t="s">
        <v>11</v>
      </c>
      <c r="L613">
        <f t="shared" si="91"/>
        <v>0.13322852053084608</v>
      </c>
      <c r="M613">
        <f t="shared" si="94"/>
        <v>1.6954267225165456</v>
      </c>
      <c r="N613">
        <f t="shared" si="94"/>
        <v>-14.939841061729689</v>
      </c>
      <c r="O613" t="str">
        <f t="shared" si="97"/>
        <v>hold</v>
      </c>
      <c r="P613">
        <f t="shared" si="95"/>
        <v>14</v>
      </c>
      <c r="Q613" t="str">
        <f>IF($O613="buy",$P613,"")</f>
        <v/>
      </c>
      <c r="R613">
        <f>IF($O613="hold",$P613,"")</f>
        <v>14</v>
      </c>
      <c r="S613" t="str">
        <f>IF($O613="sell",$P613,"")</f>
        <v/>
      </c>
      <c r="T613">
        <f t="shared" ca="1" si="96"/>
        <v>0.10943611940176579</v>
      </c>
      <c r="U613" t="str">
        <f ca="1">IF(T613&lt;VLOOKUP(P613,$Y$2:$AE$82,5),"buy",IF(T613&lt;VLOOKUP(P613,$Y$2:$AE$82,5)+VLOOKUP(P613,$Y$2:$AE$82,6),"hold","sell"))</f>
        <v>buy</v>
      </c>
      <c r="V613" s="2">
        <f t="shared" ca="1" si="92"/>
        <v>249.94626155376594</v>
      </c>
      <c r="W613" s="1">
        <f t="shared" ca="1" si="93"/>
        <v>0</v>
      </c>
    </row>
    <row r="614" spans="1:23" x14ac:dyDescent="0.25">
      <c r="A614">
        <v>612</v>
      </c>
      <c r="B614" s="8" t="s">
        <v>623</v>
      </c>
      <c r="C614" s="8" t="str">
        <f t="shared" si="89"/>
        <v>2021-04-15 01:30:00</v>
      </c>
      <c r="D614">
        <v>0.323847</v>
      </c>
      <c r="E614">
        <f t="shared" ca="1" si="90"/>
        <v>0.1295</v>
      </c>
      <c r="F614">
        <v>0.13109899999999999</v>
      </c>
      <c r="G614">
        <v>0.12793399999999999</v>
      </c>
      <c r="H614">
        <v>0</v>
      </c>
      <c r="I614" t="s">
        <v>10</v>
      </c>
      <c r="J614" t="b">
        <v>0</v>
      </c>
      <c r="K614" t="s">
        <v>11</v>
      </c>
      <c r="L614">
        <f t="shared" si="91"/>
        <v>13.094183376561428</v>
      </c>
      <c r="M614">
        <f t="shared" si="94"/>
        <v>12.960954856030583</v>
      </c>
      <c r="N614">
        <f t="shared" si="94"/>
        <v>11.265528133514037</v>
      </c>
      <c r="O614" t="str">
        <f t="shared" si="97"/>
        <v>sell</v>
      </c>
      <c r="P614">
        <f t="shared" si="95"/>
        <v>23</v>
      </c>
      <c r="Q614" t="str">
        <f>IF($O614="buy",$P614,"")</f>
        <v/>
      </c>
      <c r="R614" t="str">
        <f>IF($O614="hold",$P614,"")</f>
        <v/>
      </c>
      <c r="S614">
        <f>IF($O614="sell",$P614,"")</f>
        <v>23</v>
      </c>
      <c r="T614">
        <f t="shared" ca="1" si="96"/>
        <v>0.37646897214278185</v>
      </c>
      <c r="U614" t="str">
        <f ca="1">IF(T614&lt;VLOOKUP(P614,$Y$2:$AE$82,5),"buy",IF(T614&lt;VLOOKUP(P614,$Y$2:$AE$82,5)+VLOOKUP(P614,$Y$2:$AE$82,6),"hold","sell"))</f>
        <v>buy</v>
      </c>
      <c r="V614" s="2">
        <f t="shared" ca="1" si="92"/>
        <v>249.94626155376594</v>
      </c>
      <c r="W614" s="1">
        <f t="shared" ca="1" si="93"/>
        <v>0</v>
      </c>
    </row>
    <row r="615" spans="1:23" x14ac:dyDescent="0.25">
      <c r="A615">
        <v>613</v>
      </c>
      <c r="B615" s="8" t="s">
        <v>624</v>
      </c>
      <c r="C615" s="8" t="str">
        <f t="shared" si="89"/>
        <v>2021-04-15 01:35:00</v>
      </c>
      <c r="D615">
        <v>0.29969600000000002</v>
      </c>
      <c r="E615">
        <f t="shared" ca="1" si="90"/>
        <v>0.1295</v>
      </c>
      <c r="F615">
        <v>0.13197600000000001</v>
      </c>
      <c r="G615">
        <v>0.12518599999999999</v>
      </c>
      <c r="H615">
        <v>0</v>
      </c>
      <c r="I615" t="s">
        <v>10</v>
      </c>
      <c r="J615" t="b">
        <v>0</v>
      </c>
      <c r="K615" t="s">
        <v>11</v>
      </c>
      <c r="L615">
        <f t="shared" si="91"/>
        <v>-23.208477945911177</v>
      </c>
      <c r="M615">
        <f t="shared" si="94"/>
        <v>-36.302661322472602</v>
      </c>
      <c r="N615">
        <f t="shared" si="94"/>
        <v>-49.263616178503185</v>
      </c>
      <c r="O615" t="str">
        <f t="shared" si="97"/>
        <v>hold</v>
      </c>
      <c r="P615">
        <f t="shared" si="95"/>
        <v>1</v>
      </c>
      <c r="Q615" t="str">
        <f>IF($O615="buy",$P615,"")</f>
        <v/>
      </c>
      <c r="R615">
        <f>IF($O615="hold",$P615,"")</f>
        <v>1</v>
      </c>
      <c r="S615" t="str">
        <f>IF($O615="sell",$P615,"")</f>
        <v/>
      </c>
      <c r="T615">
        <f t="shared" ca="1" si="96"/>
        <v>0.38802396697597163</v>
      </c>
      <c r="U615" t="str">
        <f ca="1">IF(T615&lt;VLOOKUP(P615,$Y$2:$AE$82,5),"buy",IF(T615&lt;VLOOKUP(P615,$Y$2:$AE$82,5)+VLOOKUP(P615,$Y$2:$AE$82,6),"hold","sell"))</f>
        <v>buy</v>
      </c>
      <c r="V615" s="2">
        <f t="shared" ca="1" si="92"/>
        <v>249.94626155376594</v>
      </c>
      <c r="W615" s="1">
        <f t="shared" ca="1" si="93"/>
        <v>0</v>
      </c>
    </row>
    <row r="616" spans="1:23" x14ac:dyDescent="0.25">
      <c r="A616">
        <v>614</v>
      </c>
      <c r="B616" s="8" t="s">
        <v>625</v>
      </c>
      <c r="C616" s="8" t="str">
        <f t="shared" si="89"/>
        <v>2021-04-15 01:40:00</v>
      </c>
      <c r="D616">
        <v>0.29355700000000001</v>
      </c>
      <c r="E616">
        <f t="shared" ca="1" si="90"/>
        <v>0.1295</v>
      </c>
      <c r="F616">
        <v>0.13100000000000001</v>
      </c>
      <c r="G616">
        <v>0.127805</v>
      </c>
      <c r="H616">
        <v>0</v>
      </c>
      <c r="I616" t="s">
        <v>10</v>
      </c>
      <c r="J616" t="b">
        <v>0</v>
      </c>
      <c r="K616" t="s">
        <v>11</v>
      </c>
      <c r="L616">
        <f t="shared" si="91"/>
        <v>-6.0227894342214334</v>
      </c>
      <c r="M616">
        <f t="shared" si="94"/>
        <v>17.185688511689744</v>
      </c>
      <c r="N616">
        <f t="shared" si="94"/>
        <v>53.488349834162349</v>
      </c>
      <c r="O616" t="str">
        <f t="shared" si="97"/>
        <v>hold</v>
      </c>
      <c r="P616">
        <f t="shared" si="95"/>
        <v>14</v>
      </c>
      <c r="Q616" t="str">
        <f>IF($O616="buy",$P616,"")</f>
        <v/>
      </c>
      <c r="R616">
        <f>IF($O616="hold",$P616,"")</f>
        <v>14</v>
      </c>
      <c r="S616" t="str">
        <f>IF($O616="sell",$P616,"")</f>
        <v/>
      </c>
      <c r="T616">
        <f t="shared" ca="1" si="96"/>
        <v>0.98910831038518465</v>
      </c>
      <c r="U616" t="str">
        <f ca="1">IF(T616&lt;VLOOKUP(P616,$Y$2:$AE$82,5),"buy",IF(T616&lt;VLOOKUP(P616,$Y$2:$AE$82,5)+VLOOKUP(P616,$Y$2:$AE$82,6),"hold","sell"))</f>
        <v>buy</v>
      </c>
      <c r="V616" s="2">
        <f t="shared" ca="1" si="92"/>
        <v>249.94626155376594</v>
      </c>
      <c r="W616" s="1">
        <f t="shared" ca="1" si="93"/>
        <v>0</v>
      </c>
    </row>
    <row r="617" spans="1:23" x14ac:dyDescent="0.25">
      <c r="A617">
        <v>615</v>
      </c>
      <c r="B617" s="8" t="s">
        <v>626</v>
      </c>
      <c r="C617" s="8" t="str">
        <f t="shared" si="89"/>
        <v>2021-04-15 01:45:00</v>
      </c>
      <c r="D617">
        <v>0.28467900000000002</v>
      </c>
      <c r="E617">
        <f t="shared" ca="1" si="90"/>
        <v>0.12937899999999999</v>
      </c>
      <c r="F617">
        <v>0.13099</v>
      </c>
      <c r="G617">
        <v>0.125939</v>
      </c>
      <c r="H617">
        <v>0</v>
      </c>
      <c r="I617" t="s">
        <v>10</v>
      </c>
      <c r="J617" t="b">
        <v>0</v>
      </c>
      <c r="K617" t="s">
        <v>11</v>
      </c>
      <c r="L617">
        <f t="shared" si="91"/>
        <v>-8.9815687226007679</v>
      </c>
      <c r="M617">
        <f t="shared" si="94"/>
        <v>-2.9587792883793345</v>
      </c>
      <c r="N617">
        <f t="shared" si="94"/>
        <v>-20.14446780006908</v>
      </c>
      <c r="O617" t="str">
        <f t="shared" si="97"/>
        <v>hold</v>
      </c>
      <c r="P617">
        <f t="shared" si="95"/>
        <v>14</v>
      </c>
      <c r="Q617" t="str">
        <f>IF($O617="buy",$P617,"")</f>
        <v/>
      </c>
      <c r="R617">
        <f>IF($O617="hold",$P617,"")</f>
        <v>14</v>
      </c>
      <c r="S617" t="str">
        <f>IF($O617="sell",$P617,"")</f>
        <v/>
      </c>
      <c r="T617">
        <f t="shared" ca="1" si="96"/>
        <v>4.9088078767475785E-2</v>
      </c>
      <c r="U617" t="str">
        <f ca="1">IF(T617&lt;VLOOKUP(P617,$Y$2:$AE$82,5),"buy",IF(T617&lt;VLOOKUP(P617,$Y$2:$AE$82,5)+VLOOKUP(P617,$Y$2:$AE$82,6),"hold","sell"))</f>
        <v>buy</v>
      </c>
      <c r="V617" s="2">
        <f t="shared" ca="1" si="92"/>
        <v>249.94626155376594</v>
      </c>
      <c r="W617" s="1">
        <f t="shared" ca="1" si="93"/>
        <v>0</v>
      </c>
    </row>
    <row r="618" spans="1:23" x14ac:dyDescent="0.25">
      <c r="A618">
        <v>616</v>
      </c>
      <c r="B618" s="8" t="s">
        <v>627</v>
      </c>
      <c r="C618" s="8" t="str">
        <f t="shared" si="89"/>
        <v>2021-04-15 01:50:00</v>
      </c>
      <c r="D618">
        <v>0.27999400000000002</v>
      </c>
      <c r="E618">
        <f t="shared" ca="1" si="90"/>
        <v>0.12781500000000001</v>
      </c>
      <c r="F618">
        <v>0.130049</v>
      </c>
      <c r="G618">
        <v>0.124735</v>
      </c>
      <c r="H618">
        <v>0</v>
      </c>
      <c r="I618" t="s">
        <v>10</v>
      </c>
      <c r="J618" t="b">
        <v>0</v>
      </c>
      <c r="K618" t="s">
        <v>11</v>
      </c>
      <c r="L618">
        <f t="shared" si="91"/>
        <v>-4.8189604006844062</v>
      </c>
      <c r="M618">
        <f t="shared" si="94"/>
        <v>4.1626083219163617</v>
      </c>
      <c r="N618">
        <f t="shared" si="94"/>
        <v>7.1213876102956961</v>
      </c>
      <c r="O618" t="str">
        <f t="shared" si="97"/>
        <v>hold</v>
      </c>
      <c r="P618">
        <f t="shared" si="95"/>
        <v>14</v>
      </c>
      <c r="Q618" t="str">
        <f>IF($O618="buy",$P618,"")</f>
        <v/>
      </c>
      <c r="R618">
        <f>IF($O618="hold",$P618,"")</f>
        <v>14</v>
      </c>
      <c r="S618" t="str">
        <f>IF($O618="sell",$P618,"")</f>
        <v/>
      </c>
      <c r="T618">
        <f t="shared" ca="1" si="96"/>
        <v>0.81032873778334202</v>
      </c>
      <c r="U618" t="str">
        <f ca="1">IF(T618&lt;VLOOKUP(P618,$Y$2:$AE$82,5),"buy",IF(T618&lt;VLOOKUP(P618,$Y$2:$AE$82,5)+VLOOKUP(P618,$Y$2:$AE$82,6),"hold","sell"))</f>
        <v>buy</v>
      </c>
      <c r="V618" s="2">
        <f t="shared" ca="1" si="92"/>
        <v>249.94626155376594</v>
      </c>
      <c r="W618" s="1">
        <f t="shared" ca="1" si="93"/>
        <v>0</v>
      </c>
    </row>
    <row r="619" spans="1:23" x14ac:dyDescent="0.25">
      <c r="A619">
        <v>617</v>
      </c>
      <c r="B619" s="8" t="s">
        <v>628</v>
      </c>
      <c r="C619" s="8" t="str">
        <f t="shared" si="89"/>
        <v>2021-04-15 01:55:00</v>
      </c>
      <c r="D619">
        <v>0.27606199999999997</v>
      </c>
      <c r="E619">
        <f t="shared" ca="1" si="90"/>
        <v>0.128802</v>
      </c>
      <c r="F619">
        <v>0.13092899999999999</v>
      </c>
      <c r="G619">
        <v>0.12537000000000001</v>
      </c>
      <c r="H619">
        <v>0</v>
      </c>
      <c r="I619" t="s">
        <v>10</v>
      </c>
      <c r="J619" t="b">
        <v>0</v>
      </c>
      <c r="K619" t="s">
        <v>11</v>
      </c>
      <c r="L619">
        <f t="shared" si="91"/>
        <v>-4.1020350539178088</v>
      </c>
      <c r="M619">
        <f t="shared" si="94"/>
        <v>0.71692534676659747</v>
      </c>
      <c r="N619">
        <f t="shared" si="94"/>
        <v>-3.4456829751497642</v>
      </c>
      <c r="O619" t="str">
        <f t="shared" si="97"/>
        <v>hold</v>
      </c>
      <c r="P619">
        <f t="shared" si="95"/>
        <v>14</v>
      </c>
      <c r="Q619" t="str">
        <f>IF($O619="buy",$P619,"")</f>
        <v/>
      </c>
      <c r="R619">
        <f>IF($O619="hold",$P619,"")</f>
        <v>14</v>
      </c>
      <c r="S619" t="str">
        <f>IF($O619="sell",$P619,"")</f>
        <v/>
      </c>
      <c r="T619">
        <f t="shared" ca="1" si="96"/>
        <v>0.11712809079479014</v>
      </c>
      <c r="U619" t="str">
        <f ca="1">IF(T619&lt;VLOOKUP(P619,$Y$2:$AE$82,5),"buy",IF(T619&lt;VLOOKUP(P619,$Y$2:$AE$82,5)+VLOOKUP(P619,$Y$2:$AE$82,6),"hold","sell"))</f>
        <v>buy</v>
      </c>
      <c r="V619" s="2">
        <f t="shared" ca="1" si="92"/>
        <v>249.94626155376594</v>
      </c>
      <c r="W619" s="1">
        <f t="shared" ca="1" si="93"/>
        <v>0</v>
      </c>
    </row>
    <row r="620" spans="1:23" x14ac:dyDescent="0.25">
      <c r="A620">
        <v>618</v>
      </c>
      <c r="B620" s="8" t="s">
        <v>629</v>
      </c>
      <c r="C620" s="8" t="str">
        <f t="shared" si="89"/>
        <v>2021-04-15 02:00:00</v>
      </c>
      <c r="D620">
        <v>0.275621</v>
      </c>
      <c r="E620">
        <f t="shared" ca="1" si="90"/>
        <v>0.127746</v>
      </c>
      <c r="F620">
        <v>0.12990599999999999</v>
      </c>
      <c r="G620">
        <v>0.12492399999999999</v>
      </c>
      <c r="H620">
        <v>0</v>
      </c>
      <c r="I620" t="s">
        <v>10</v>
      </c>
      <c r="J620" t="b">
        <v>0</v>
      </c>
      <c r="K620" t="s">
        <v>11</v>
      </c>
      <c r="L620">
        <f t="shared" si="91"/>
        <v>-0.46080668690750831</v>
      </c>
      <c r="M620">
        <f t="shared" si="94"/>
        <v>3.6412283670103003</v>
      </c>
      <c r="N620">
        <f t="shared" si="94"/>
        <v>2.9243030202437028</v>
      </c>
      <c r="O620" t="str">
        <f t="shared" si="97"/>
        <v>hold</v>
      </c>
      <c r="P620">
        <f t="shared" si="95"/>
        <v>14</v>
      </c>
      <c r="Q620" t="str">
        <f>IF($O620="buy",$P620,"")</f>
        <v/>
      </c>
      <c r="R620">
        <f>IF($O620="hold",$P620,"")</f>
        <v>14</v>
      </c>
      <c r="S620" t="str">
        <f>IF($O620="sell",$P620,"")</f>
        <v/>
      </c>
      <c r="T620">
        <f t="shared" ca="1" si="96"/>
        <v>0.14711496804548174</v>
      </c>
      <c r="U620" t="str">
        <f ca="1">IF(T620&lt;VLOOKUP(P620,$Y$2:$AE$82,5),"buy",IF(T620&lt;VLOOKUP(P620,$Y$2:$AE$82,5)+VLOOKUP(P620,$Y$2:$AE$82,6),"hold","sell"))</f>
        <v>buy</v>
      </c>
      <c r="V620" s="2">
        <f t="shared" ca="1" si="92"/>
        <v>249.94626155376594</v>
      </c>
      <c r="W620" s="1">
        <f t="shared" ca="1" si="93"/>
        <v>0</v>
      </c>
    </row>
    <row r="621" spans="1:23" x14ac:dyDescent="0.25">
      <c r="A621">
        <v>619</v>
      </c>
      <c r="B621" s="8" t="s">
        <v>630</v>
      </c>
      <c r="C621" s="8" t="str">
        <f t="shared" si="89"/>
        <v>2021-04-15 02:05:00</v>
      </c>
      <c r="D621">
        <v>0.27350000000000002</v>
      </c>
      <c r="E621">
        <f t="shared" ca="1" si="90"/>
        <v>0.128967</v>
      </c>
      <c r="F621">
        <v>0.130611</v>
      </c>
      <c r="G621">
        <v>0.12637399999999999</v>
      </c>
      <c r="H621">
        <v>0</v>
      </c>
      <c r="I621" t="s">
        <v>10</v>
      </c>
      <c r="J621" t="b">
        <v>0</v>
      </c>
      <c r="K621" t="s">
        <v>11</v>
      </c>
      <c r="L621">
        <f t="shared" si="91"/>
        <v>-2.2334478997034437</v>
      </c>
      <c r="M621">
        <f t="shared" si="94"/>
        <v>-1.7726412127959355</v>
      </c>
      <c r="N621">
        <f t="shared" si="94"/>
        <v>-5.413869579806236</v>
      </c>
      <c r="O621" t="str">
        <f t="shared" si="97"/>
        <v>buy</v>
      </c>
      <c r="P621">
        <f t="shared" si="95"/>
        <v>14</v>
      </c>
      <c r="Q621">
        <f>IF($O621="buy",$P621,"")</f>
        <v>14</v>
      </c>
      <c r="R621" t="str">
        <f>IF($O621="hold",$P621,"")</f>
        <v/>
      </c>
      <c r="S621" t="str">
        <f>IF($O621="sell",$P621,"")</f>
        <v/>
      </c>
      <c r="T621">
        <f t="shared" ca="1" si="96"/>
        <v>0.62656382443223924</v>
      </c>
      <c r="U621" t="str">
        <f ca="1">IF(T621&lt;VLOOKUP(P621,$Y$2:$AE$82,5),"buy",IF(T621&lt;VLOOKUP(P621,$Y$2:$AE$82,5)+VLOOKUP(P621,$Y$2:$AE$82,6),"hold","sell"))</f>
        <v>buy</v>
      </c>
      <c r="V621" s="2">
        <f t="shared" ca="1" si="92"/>
        <v>249.94626155376594</v>
      </c>
      <c r="W621" s="1">
        <f t="shared" ca="1" si="93"/>
        <v>0</v>
      </c>
    </row>
    <row r="622" spans="1:23" x14ac:dyDescent="0.25">
      <c r="A622">
        <v>620</v>
      </c>
      <c r="B622" s="8" t="s">
        <v>631</v>
      </c>
      <c r="C622" s="8" t="str">
        <f t="shared" si="89"/>
        <v>2021-04-15 02:10:00</v>
      </c>
      <c r="D622">
        <v>0.27591399999999999</v>
      </c>
      <c r="E622">
        <f t="shared" ca="1" si="90"/>
        <v>0.127886</v>
      </c>
      <c r="F622">
        <v>0.12983500000000001</v>
      </c>
      <c r="G622">
        <v>0.123774</v>
      </c>
      <c r="H622">
        <v>0</v>
      </c>
      <c r="I622" t="s">
        <v>10</v>
      </c>
      <c r="J622" t="b">
        <v>0</v>
      </c>
      <c r="K622" t="s">
        <v>11</v>
      </c>
      <c r="L622">
        <f t="shared" si="91"/>
        <v>2.5197416556993675</v>
      </c>
      <c r="M622">
        <f t="shared" si="94"/>
        <v>4.7531895554028107</v>
      </c>
      <c r="N622">
        <f t="shared" si="94"/>
        <v>6.5258307681987464</v>
      </c>
      <c r="O622" t="str">
        <f t="shared" si="97"/>
        <v>sell</v>
      </c>
      <c r="P622">
        <f t="shared" si="95"/>
        <v>14</v>
      </c>
      <c r="Q622" t="str">
        <f>IF($O622="buy",$P622,"")</f>
        <v/>
      </c>
      <c r="R622" t="str">
        <f>IF($O622="hold",$P622,"")</f>
        <v/>
      </c>
      <c r="S622">
        <f>IF($O622="sell",$P622,"")</f>
        <v>14</v>
      </c>
      <c r="T622">
        <f t="shared" ca="1" si="96"/>
        <v>0.3514488030864773</v>
      </c>
      <c r="U622" t="str">
        <f ca="1">IF(T622&lt;VLOOKUP(P622,$Y$2:$AE$82,5),"buy",IF(T622&lt;VLOOKUP(P622,$Y$2:$AE$82,5)+VLOOKUP(P622,$Y$2:$AE$82,6),"hold","sell"))</f>
        <v>buy</v>
      </c>
      <c r="V622" s="2">
        <f t="shared" ca="1" si="92"/>
        <v>249.94626155376594</v>
      </c>
      <c r="W622" s="1">
        <f t="shared" ca="1" si="93"/>
        <v>0</v>
      </c>
    </row>
    <row r="623" spans="1:23" x14ac:dyDescent="0.25">
      <c r="A623">
        <v>621</v>
      </c>
      <c r="B623" s="8" t="s">
        <v>632</v>
      </c>
      <c r="C623" s="8" t="str">
        <f t="shared" si="89"/>
        <v>2021-04-15 02:15:00</v>
      </c>
      <c r="D623">
        <v>0.27412599999999998</v>
      </c>
      <c r="E623">
        <f t="shared" ca="1" si="90"/>
        <v>0.12579099999999999</v>
      </c>
      <c r="F623">
        <v>0.12815199999999999</v>
      </c>
      <c r="G623">
        <v>0.121851</v>
      </c>
      <c r="H623">
        <v>0</v>
      </c>
      <c r="I623" t="s">
        <v>10</v>
      </c>
      <c r="J623" t="b">
        <v>0</v>
      </c>
      <c r="K623" t="s">
        <v>11</v>
      </c>
      <c r="L623">
        <f t="shared" si="91"/>
        <v>-1.8784938330533492</v>
      </c>
      <c r="M623">
        <f t="shared" si="94"/>
        <v>-4.3982354887527162</v>
      </c>
      <c r="N623">
        <f t="shared" si="94"/>
        <v>-9.1514250441555269</v>
      </c>
      <c r="O623" t="str">
        <f t="shared" si="97"/>
        <v>buy</v>
      </c>
      <c r="P623">
        <f t="shared" si="95"/>
        <v>14</v>
      </c>
      <c r="Q623">
        <f>IF($O623="buy",$P623,"")</f>
        <v>14</v>
      </c>
      <c r="R623" t="str">
        <f>IF($O623="hold",$P623,"")</f>
        <v/>
      </c>
      <c r="S623" t="str">
        <f>IF($O623="sell",$P623,"")</f>
        <v/>
      </c>
      <c r="T623">
        <f t="shared" ca="1" si="96"/>
        <v>0.8456827716255193</v>
      </c>
      <c r="U623" t="str">
        <f ca="1">IF(T623&lt;VLOOKUP(P623,$Y$2:$AE$82,5),"buy",IF(T623&lt;VLOOKUP(P623,$Y$2:$AE$82,5)+VLOOKUP(P623,$Y$2:$AE$82,6),"hold","sell"))</f>
        <v>buy</v>
      </c>
      <c r="V623" s="2">
        <f t="shared" ca="1" si="92"/>
        <v>249.94626155376594</v>
      </c>
      <c r="W623" s="1">
        <f t="shared" ca="1" si="93"/>
        <v>0</v>
      </c>
    </row>
    <row r="624" spans="1:23" x14ac:dyDescent="0.25">
      <c r="A624">
        <v>622</v>
      </c>
      <c r="B624" s="8" t="s">
        <v>633</v>
      </c>
      <c r="C624" s="8" t="str">
        <f t="shared" si="89"/>
        <v>2021-04-15 02:20:00</v>
      </c>
      <c r="D624">
        <v>0.27813900000000003</v>
      </c>
      <c r="E624">
        <f t="shared" ca="1" si="90"/>
        <v>0.12592999999999999</v>
      </c>
      <c r="F624">
        <v>0.128361</v>
      </c>
      <c r="G624">
        <v>0.12309199999999999</v>
      </c>
      <c r="H624">
        <v>0</v>
      </c>
      <c r="I624" t="s">
        <v>10</v>
      </c>
      <c r="J624" t="b">
        <v>0</v>
      </c>
      <c r="K624" t="s">
        <v>11</v>
      </c>
      <c r="L624">
        <f t="shared" si="91"/>
        <v>4.1552748844152863</v>
      </c>
      <c r="M624">
        <f t="shared" si="94"/>
        <v>6.0337687174686359</v>
      </c>
      <c r="N624">
        <f t="shared" si="94"/>
        <v>10.432004206221352</v>
      </c>
      <c r="O624" t="str">
        <f t="shared" si="97"/>
        <v>sell</v>
      </c>
      <c r="P624">
        <f t="shared" si="95"/>
        <v>14</v>
      </c>
      <c r="Q624" t="str">
        <f>IF($O624="buy",$P624,"")</f>
        <v/>
      </c>
      <c r="R624" t="str">
        <f>IF($O624="hold",$P624,"")</f>
        <v/>
      </c>
      <c r="S624">
        <f>IF($O624="sell",$P624,"")</f>
        <v>14</v>
      </c>
      <c r="T624">
        <f t="shared" ca="1" si="96"/>
        <v>0.30799302496580749</v>
      </c>
      <c r="U624" t="str">
        <f ca="1">IF(T624&lt;VLOOKUP(P624,$Y$2:$AE$82,5),"buy",IF(T624&lt;VLOOKUP(P624,$Y$2:$AE$82,5)+VLOOKUP(P624,$Y$2:$AE$82,6),"hold","sell"))</f>
        <v>buy</v>
      </c>
      <c r="V624" s="2">
        <f t="shared" ca="1" si="92"/>
        <v>249.94626155376594</v>
      </c>
      <c r="W624" s="1">
        <f t="shared" ca="1" si="93"/>
        <v>0</v>
      </c>
    </row>
    <row r="625" spans="1:23" x14ac:dyDescent="0.25">
      <c r="A625">
        <v>623</v>
      </c>
      <c r="B625" s="8" t="s">
        <v>634</v>
      </c>
      <c r="C625" s="8" t="str">
        <f t="shared" si="89"/>
        <v>2021-04-15 02:25:00</v>
      </c>
      <c r="D625">
        <v>0.27391900000000002</v>
      </c>
      <c r="E625">
        <f t="shared" ca="1" si="90"/>
        <v>0.12658700000000001</v>
      </c>
      <c r="F625">
        <v>0.128304</v>
      </c>
      <c r="G625">
        <v>0.124181</v>
      </c>
      <c r="H625">
        <v>0</v>
      </c>
      <c r="I625" t="s">
        <v>10</v>
      </c>
      <c r="J625" t="b">
        <v>0</v>
      </c>
      <c r="K625" t="s">
        <v>11</v>
      </c>
      <c r="L625">
        <f t="shared" si="91"/>
        <v>-4.4369320805973116</v>
      </c>
      <c r="M625">
        <f t="shared" si="94"/>
        <v>-8.592206965012597</v>
      </c>
      <c r="N625">
        <f t="shared" si="94"/>
        <v>-14.625975682481233</v>
      </c>
      <c r="O625" t="str">
        <f t="shared" si="97"/>
        <v>hold</v>
      </c>
      <c r="P625">
        <f t="shared" si="95"/>
        <v>14</v>
      </c>
      <c r="Q625" t="str">
        <f>IF($O625="buy",$P625,"")</f>
        <v/>
      </c>
      <c r="R625">
        <f>IF($O625="hold",$P625,"")</f>
        <v>14</v>
      </c>
      <c r="S625" t="str">
        <f>IF($O625="sell",$P625,"")</f>
        <v/>
      </c>
      <c r="T625">
        <f t="shared" ca="1" si="96"/>
        <v>0.72773245600292835</v>
      </c>
      <c r="U625" t="str">
        <f ca="1">IF(T625&lt;VLOOKUP(P625,$Y$2:$AE$82,5),"buy",IF(T625&lt;VLOOKUP(P625,$Y$2:$AE$82,5)+VLOOKUP(P625,$Y$2:$AE$82,6),"hold","sell"))</f>
        <v>buy</v>
      </c>
      <c r="V625" s="2">
        <f t="shared" ca="1" si="92"/>
        <v>249.94626155376594</v>
      </c>
      <c r="W625" s="1">
        <f t="shared" ca="1" si="93"/>
        <v>0</v>
      </c>
    </row>
    <row r="626" spans="1:23" x14ac:dyDescent="0.25">
      <c r="A626">
        <v>624</v>
      </c>
      <c r="B626" s="8" t="s">
        <v>635</v>
      </c>
      <c r="C626" s="8" t="str">
        <f t="shared" si="89"/>
        <v>2021-04-15 02:30:00</v>
      </c>
      <c r="D626">
        <v>0.27327000000000001</v>
      </c>
      <c r="E626">
        <f t="shared" ca="1" si="90"/>
        <v>0.12581999999999999</v>
      </c>
      <c r="F626">
        <v>0.12967100000000001</v>
      </c>
      <c r="G626">
        <v>0.12345100000000001</v>
      </c>
      <c r="H626">
        <v>0</v>
      </c>
      <c r="I626" t="s">
        <v>10</v>
      </c>
      <c r="J626" t="b">
        <v>0</v>
      </c>
      <c r="K626" t="s">
        <v>11</v>
      </c>
      <c r="L626">
        <f t="shared" si="91"/>
        <v>-0.68398287471759955</v>
      </c>
      <c r="M626">
        <f t="shared" si="94"/>
        <v>3.752949205879712</v>
      </c>
      <c r="N626">
        <f t="shared" si="94"/>
        <v>12.345156170892309</v>
      </c>
      <c r="O626" t="str">
        <f t="shared" si="97"/>
        <v>buy</v>
      </c>
      <c r="P626">
        <f t="shared" si="95"/>
        <v>14</v>
      </c>
      <c r="Q626">
        <f>IF($O626="buy",$P626,"")</f>
        <v>14</v>
      </c>
      <c r="R626" t="str">
        <f>IF($O626="hold",$P626,"")</f>
        <v/>
      </c>
      <c r="S626" t="str">
        <f>IF($O626="sell",$P626,"")</f>
        <v/>
      </c>
      <c r="T626">
        <f t="shared" ca="1" si="96"/>
        <v>0.50136227987284943</v>
      </c>
      <c r="U626" t="str">
        <f ca="1">IF(T626&lt;VLOOKUP(P626,$Y$2:$AE$82,5),"buy",IF(T626&lt;VLOOKUP(P626,$Y$2:$AE$82,5)+VLOOKUP(P626,$Y$2:$AE$82,6),"hold","sell"))</f>
        <v>buy</v>
      </c>
      <c r="V626" s="2">
        <f t="shared" ca="1" si="92"/>
        <v>249.94626155376594</v>
      </c>
      <c r="W626" s="1">
        <f t="shared" ca="1" si="93"/>
        <v>0</v>
      </c>
    </row>
    <row r="627" spans="1:23" x14ac:dyDescent="0.25">
      <c r="A627">
        <v>625</v>
      </c>
      <c r="B627" s="8" t="s">
        <v>636</v>
      </c>
      <c r="C627" s="8" t="str">
        <f t="shared" si="89"/>
        <v>2021-04-15 02:35:00</v>
      </c>
      <c r="D627">
        <v>0.27454600000000001</v>
      </c>
      <c r="E627">
        <f t="shared" ca="1" si="90"/>
        <v>0.12778800000000001</v>
      </c>
      <c r="F627">
        <v>0.12970999999999999</v>
      </c>
      <c r="G627">
        <v>0.124164</v>
      </c>
      <c r="H627">
        <v>0</v>
      </c>
      <c r="I627" t="s">
        <v>10</v>
      </c>
      <c r="J627" t="b">
        <v>0</v>
      </c>
      <c r="K627" t="s">
        <v>11</v>
      </c>
      <c r="L627">
        <f t="shared" si="91"/>
        <v>1.3385297894421606</v>
      </c>
      <c r="M627">
        <f t="shared" si="94"/>
        <v>2.0225126641597599</v>
      </c>
      <c r="N627">
        <f t="shared" si="94"/>
        <v>-1.7304365417199521</v>
      </c>
      <c r="O627" t="str">
        <f t="shared" si="97"/>
        <v>sell</v>
      </c>
      <c r="P627">
        <f t="shared" si="95"/>
        <v>14</v>
      </c>
      <c r="Q627" t="str">
        <f>IF($O627="buy",$P627,"")</f>
        <v/>
      </c>
      <c r="R627" t="str">
        <f>IF($O627="hold",$P627,"")</f>
        <v/>
      </c>
      <c r="S627">
        <f>IF($O627="sell",$P627,"")</f>
        <v>14</v>
      </c>
      <c r="T627">
        <f t="shared" ca="1" si="96"/>
        <v>0.54251445339974191</v>
      </c>
      <c r="U627" t="str">
        <f ca="1">IF(T627&lt;VLOOKUP(P627,$Y$2:$AE$82,5),"buy",IF(T627&lt;VLOOKUP(P627,$Y$2:$AE$82,5)+VLOOKUP(P627,$Y$2:$AE$82,6),"hold","sell"))</f>
        <v>buy</v>
      </c>
      <c r="V627" s="2">
        <f t="shared" ca="1" si="92"/>
        <v>249.94626155376594</v>
      </c>
      <c r="W627" s="1">
        <f t="shared" ca="1" si="93"/>
        <v>0</v>
      </c>
    </row>
    <row r="628" spans="1:23" x14ac:dyDescent="0.25">
      <c r="A628">
        <v>626</v>
      </c>
      <c r="B628" s="8" t="s">
        <v>637</v>
      </c>
      <c r="C628" s="8" t="str">
        <f t="shared" si="89"/>
        <v>2021-04-15 02:40:00</v>
      </c>
      <c r="D628">
        <v>0.270264</v>
      </c>
      <c r="E628">
        <f t="shared" ca="1" si="90"/>
        <v>0.12789400000000001</v>
      </c>
      <c r="F628">
        <v>0.128887</v>
      </c>
      <c r="G628">
        <v>0.122796</v>
      </c>
      <c r="H628">
        <v>0</v>
      </c>
      <c r="I628" t="s">
        <v>10</v>
      </c>
      <c r="J628" t="b">
        <v>0</v>
      </c>
      <c r="K628" t="s">
        <v>11</v>
      </c>
      <c r="L628">
        <f t="shared" si="91"/>
        <v>-4.5630050659670705</v>
      </c>
      <c r="M628">
        <f t="shared" si="94"/>
        <v>-5.9015348554092313</v>
      </c>
      <c r="N628">
        <f t="shared" si="94"/>
        <v>-7.9240475195689912</v>
      </c>
      <c r="O628" t="str">
        <f t="shared" si="97"/>
        <v>buy</v>
      </c>
      <c r="P628">
        <f t="shared" si="95"/>
        <v>14</v>
      </c>
      <c r="Q628">
        <f>IF($O628="buy",$P628,"")</f>
        <v>14</v>
      </c>
      <c r="R628" t="str">
        <f>IF($O628="hold",$P628,"")</f>
        <v/>
      </c>
      <c r="S628" t="str">
        <f>IF($O628="sell",$P628,"")</f>
        <v/>
      </c>
      <c r="T628">
        <f t="shared" ca="1" si="96"/>
        <v>0.50885514431177759</v>
      </c>
      <c r="U628" t="str">
        <f ca="1">IF(T628&lt;VLOOKUP(P628,$Y$2:$AE$82,5),"buy",IF(T628&lt;VLOOKUP(P628,$Y$2:$AE$82,5)+VLOOKUP(P628,$Y$2:$AE$82,6),"hold","sell"))</f>
        <v>buy</v>
      </c>
      <c r="V628" s="2">
        <f t="shared" ca="1" si="92"/>
        <v>249.94626155376594</v>
      </c>
      <c r="W628" s="1">
        <f t="shared" ca="1" si="93"/>
        <v>0</v>
      </c>
    </row>
    <row r="629" spans="1:23" x14ac:dyDescent="0.25">
      <c r="A629">
        <v>627</v>
      </c>
      <c r="B629" s="8" t="s">
        <v>638</v>
      </c>
      <c r="C629" s="8" t="str">
        <f t="shared" si="89"/>
        <v>2021-04-15 02:45:00</v>
      </c>
      <c r="D629">
        <v>0.27259100000000003</v>
      </c>
      <c r="E629">
        <f t="shared" ca="1" si="90"/>
        <v>0.12704199999999999</v>
      </c>
      <c r="F629">
        <v>0.13055600000000001</v>
      </c>
      <c r="G629">
        <v>0.123613</v>
      </c>
      <c r="H629">
        <v>0</v>
      </c>
      <c r="I629" t="s">
        <v>10</v>
      </c>
      <c r="J629" t="b">
        <v>0</v>
      </c>
      <c r="K629" t="s">
        <v>11</v>
      </c>
      <c r="L629">
        <f t="shared" si="91"/>
        <v>2.4585404478497792</v>
      </c>
      <c r="M629">
        <f t="shared" si="94"/>
        <v>7.0215455138168501</v>
      </c>
      <c r="N629">
        <f t="shared" si="94"/>
        <v>12.923080369226081</v>
      </c>
      <c r="O629" t="str">
        <f t="shared" si="97"/>
        <v>sell</v>
      </c>
      <c r="P629">
        <f t="shared" si="95"/>
        <v>14</v>
      </c>
      <c r="Q629" t="str">
        <f>IF($O629="buy",$P629,"")</f>
        <v/>
      </c>
      <c r="R629" t="str">
        <f>IF($O629="hold",$P629,"")</f>
        <v/>
      </c>
      <c r="S629">
        <f>IF($O629="sell",$P629,"")</f>
        <v>14</v>
      </c>
      <c r="T629">
        <f t="shared" ca="1" si="96"/>
        <v>0.45645748828362753</v>
      </c>
      <c r="U629" t="str">
        <f ca="1">IF(T629&lt;VLOOKUP(P629,$Y$2:$AE$82,5),"buy",IF(T629&lt;VLOOKUP(P629,$Y$2:$AE$82,5)+VLOOKUP(P629,$Y$2:$AE$82,6),"hold","sell"))</f>
        <v>buy</v>
      </c>
      <c r="V629" s="2">
        <f t="shared" ca="1" si="92"/>
        <v>249.94626155376594</v>
      </c>
      <c r="W629" s="1">
        <f t="shared" ca="1" si="93"/>
        <v>0</v>
      </c>
    </row>
    <row r="630" spans="1:23" x14ac:dyDescent="0.25">
      <c r="A630">
        <v>628</v>
      </c>
      <c r="B630" s="8" t="s">
        <v>639</v>
      </c>
      <c r="C630" s="8" t="str">
        <f t="shared" si="89"/>
        <v>2021-04-15 02:50:00</v>
      </c>
      <c r="D630">
        <v>0.26927200000000001</v>
      </c>
      <c r="E630">
        <f t="shared" ca="1" si="90"/>
        <v>0.128636</v>
      </c>
      <c r="F630">
        <v>0.13002</v>
      </c>
      <c r="G630">
        <v>0.12587899999999999</v>
      </c>
      <c r="H630">
        <v>0</v>
      </c>
      <c r="I630" t="s">
        <v>10</v>
      </c>
      <c r="J630" t="b">
        <v>0</v>
      </c>
      <c r="K630" t="s">
        <v>11</v>
      </c>
      <c r="L630">
        <f t="shared" si="91"/>
        <v>-3.5498380852455136</v>
      </c>
      <c r="M630">
        <f t="shared" si="94"/>
        <v>-6.0083785330952928</v>
      </c>
      <c r="N630">
        <f t="shared" si="94"/>
        <v>-13.029924046912143</v>
      </c>
      <c r="O630" t="str">
        <f t="shared" si="97"/>
        <v>hold</v>
      </c>
      <c r="P630">
        <f t="shared" si="95"/>
        <v>14</v>
      </c>
      <c r="Q630" t="str">
        <f>IF($O630="buy",$P630,"")</f>
        <v/>
      </c>
      <c r="R630">
        <f>IF($O630="hold",$P630,"")</f>
        <v>14</v>
      </c>
      <c r="S630" t="str">
        <f>IF($O630="sell",$P630,"")</f>
        <v/>
      </c>
      <c r="T630">
        <f t="shared" ca="1" si="96"/>
        <v>0.85909444673888524</v>
      </c>
      <c r="U630" t="str">
        <f ca="1">IF(T630&lt;VLOOKUP(P630,$Y$2:$AE$82,5),"buy",IF(T630&lt;VLOOKUP(P630,$Y$2:$AE$82,5)+VLOOKUP(P630,$Y$2:$AE$82,6),"hold","sell"))</f>
        <v>buy</v>
      </c>
      <c r="V630" s="2">
        <f t="shared" ca="1" si="92"/>
        <v>249.94626155376594</v>
      </c>
      <c r="W630" s="1">
        <f t="shared" ca="1" si="93"/>
        <v>0</v>
      </c>
    </row>
    <row r="631" spans="1:23" x14ac:dyDescent="0.25">
      <c r="A631">
        <v>629</v>
      </c>
      <c r="B631" s="8" t="s">
        <v>640</v>
      </c>
      <c r="C631" s="8" t="str">
        <f t="shared" si="89"/>
        <v>2021-04-15 02:55:00</v>
      </c>
      <c r="D631">
        <v>0.26622299999999999</v>
      </c>
      <c r="E631">
        <f t="shared" ca="1" si="90"/>
        <v>0.12695600000000001</v>
      </c>
      <c r="F631">
        <v>0.13071099999999999</v>
      </c>
      <c r="G631">
        <v>0.124794</v>
      </c>
      <c r="H631">
        <v>0</v>
      </c>
      <c r="I631" t="s">
        <v>10</v>
      </c>
      <c r="J631" t="b">
        <v>0</v>
      </c>
      <c r="K631" t="s">
        <v>11</v>
      </c>
      <c r="L631">
        <f t="shared" si="91"/>
        <v>-3.2984077220140633</v>
      </c>
      <c r="M631">
        <f t="shared" si="94"/>
        <v>0.25143036323145029</v>
      </c>
      <c r="N631">
        <f t="shared" si="94"/>
        <v>6.2598088963267431</v>
      </c>
      <c r="O631" t="str">
        <f t="shared" si="97"/>
        <v>buy</v>
      </c>
      <c r="P631">
        <f t="shared" si="95"/>
        <v>14</v>
      </c>
      <c r="Q631">
        <f>IF($O631="buy",$P631,"")</f>
        <v>14</v>
      </c>
      <c r="R631" t="str">
        <f>IF($O631="hold",$P631,"")</f>
        <v/>
      </c>
      <c r="S631" t="str">
        <f>IF($O631="sell",$P631,"")</f>
        <v/>
      </c>
      <c r="T631">
        <f t="shared" ca="1" si="96"/>
        <v>2.5832195314495099E-2</v>
      </c>
      <c r="U631" t="str">
        <f ca="1">IF(T631&lt;VLOOKUP(P631,$Y$2:$AE$82,5),"buy",IF(T631&lt;VLOOKUP(P631,$Y$2:$AE$82,5)+VLOOKUP(P631,$Y$2:$AE$82,6),"hold","sell"))</f>
        <v>buy</v>
      </c>
      <c r="V631" s="2">
        <f t="shared" ca="1" si="92"/>
        <v>249.94626155376594</v>
      </c>
      <c r="W631" s="1">
        <f t="shared" ca="1" si="93"/>
        <v>0</v>
      </c>
    </row>
    <row r="632" spans="1:23" x14ac:dyDescent="0.25">
      <c r="A632">
        <v>630</v>
      </c>
      <c r="B632" s="8" t="s">
        <v>641</v>
      </c>
      <c r="C632" s="8" t="str">
        <f t="shared" si="89"/>
        <v>2021-04-15 03:00:00</v>
      </c>
      <c r="D632">
        <v>0.26890199999999997</v>
      </c>
      <c r="E632">
        <f t="shared" ca="1" si="90"/>
        <v>0.129497</v>
      </c>
      <c r="F632">
        <v>0.13058600000000001</v>
      </c>
      <c r="G632">
        <v>0.12667300000000001</v>
      </c>
      <c r="H632">
        <v>0</v>
      </c>
      <c r="I632" t="s">
        <v>10</v>
      </c>
      <c r="J632" t="b">
        <v>0</v>
      </c>
      <c r="K632" t="s">
        <v>11</v>
      </c>
      <c r="L632">
        <f t="shared" si="91"/>
        <v>2.8692683606613563</v>
      </c>
      <c r="M632">
        <f t="shared" si="94"/>
        <v>6.1676760826754196</v>
      </c>
      <c r="N632">
        <f t="shared" si="94"/>
        <v>5.9162457194439693</v>
      </c>
      <c r="O632" t="str">
        <f t="shared" si="97"/>
        <v>hold</v>
      </c>
      <c r="P632">
        <f t="shared" si="95"/>
        <v>14</v>
      </c>
      <c r="Q632" t="str">
        <f>IF($O632="buy",$P632,"")</f>
        <v/>
      </c>
      <c r="R632">
        <f>IF($O632="hold",$P632,"")</f>
        <v>14</v>
      </c>
      <c r="S632" t="str">
        <f>IF($O632="sell",$P632,"")</f>
        <v/>
      </c>
      <c r="T632">
        <f t="shared" ca="1" si="96"/>
        <v>0.47321688199828749</v>
      </c>
      <c r="U632" t="str">
        <f ca="1">IF(T632&lt;VLOOKUP(P632,$Y$2:$AE$82,5),"buy",IF(T632&lt;VLOOKUP(P632,$Y$2:$AE$82,5)+VLOOKUP(P632,$Y$2:$AE$82,6),"hold","sell"))</f>
        <v>buy</v>
      </c>
      <c r="V632" s="2">
        <f t="shared" ca="1" si="92"/>
        <v>249.94626155376594</v>
      </c>
      <c r="W632" s="1">
        <f t="shared" ca="1" si="93"/>
        <v>0</v>
      </c>
    </row>
    <row r="633" spans="1:23" x14ac:dyDescent="0.25">
      <c r="A633">
        <v>631</v>
      </c>
      <c r="B633" s="8" t="s">
        <v>642</v>
      </c>
      <c r="C633" s="8" t="str">
        <f t="shared" si="89"/>
        <v>2021-04-15 03:05:00</v>
      </c>
      <c r="D633">
        <v>0.27057799999999999</v>
      </c>
      <c r="E633">
        <f t="shared" ca="1" si="90"/>
        <v>0.127938</v>
      </c>
      <c r="F633">
        <v>0.129548</v>
      </c>
      <c r="G633">
        <v>0.12495100000000001</v>
      </c>
      <c r="H633">
        <v>0</v>
      </c>
      <c r="I633" t="s">
        <v>10</v>
      </c>
      <c r="J633" t="b">
        <v>0</v>
      </c>
      <c r="K633" t="s">
        <v>11</v>
      </c>
      <c r="L633">
        <f t="shared" si="91"/>
        <v>1.7839144366856927</v>
      </c>
      <c r="M633">
        <f t="shared" si="94"/>
        <v>-1.0853539239756635</v>
      </c>
      <c r="N633">
        <f t="shared" si="94"/>
        <v>-7.2530300066510831</v>
      </c>
      <c r="O633" t="str">
        <f t="shared" si="97"/>
        <v>hold</v>
      </c>
      <c r="P633">
        <f t="shared" si="95"/>
        <v>14</v>
      </c>
      <c r="Q633" t="str">
        <f>IF($O633="buy",$P633,"")</f>
        <v/>
      </c>
      <c r="R633">
        <f>IF($O633="hold",$P633,"")</f>
        <v>14</v>
      </c>
      <c r="S633" t="str">
        <f>IF($O633="sell",$P633,"")</f>
        <v/>
      </c>
      <c r="T633">
        <f t="shared" ca="1" si="96"/>
        <v>0.89553872995134243</v>
      </c>
      <c r="U633" t="str">
        <f ca="1">IF(T633&lt;VLOOKUP(P633,$Y$2:$AE$82,5),"buy",IF(T633&lt;VLOOKUP(P633,$Y$2:$AE$82,5)+VLOOKUP(P633,$Y$2:$AE$82,6),"hold","sell"))</f>
        <v>buy</v>
      </c>
      <c r="V633" s="2">
        <f t="shared" ca="1" si="92"/>
        <v>249.94626155376594</v>
      </c>
      <c r="W633" s="1">
        <f t="shared" ca="1" si="93"/>
        <v>0</v>
      </c>
    </row>
    <row r="634" spans="1:23" x14ac:dyDescent="0.25">
      <c r="A634">
        <v>632</v>
      </c>
      <c r="B634" s="8" t="s">
        <v>643</v>
      </c>
      <c r="C634" s="8" t="str">
        <f t="shared" si="89"/>
        <v>2021-04-15 03:10:00</v>
      </c>
      <c r="D634">
        <v>0.27417999999999998</v>
      </c>
      <c r="E634">
        <f t="shared" ca="1" si="90"/>
        <v>0.126688</v>
      </c>
      <c r="F634">
        <v>0.12840799999999999</v>
      </c>
      <c r="G634">
        <v>0.123887</v>
      </c>
      <c r="H634">
        <v>0</v>
      </c>
      <c r="I634" t="s">
        <v>10</v>
      </c>
      <c r="J634" t="b">
        <v>0</v>
      </c>
      <c r="K634" t="s">
        <v>11</v>
      </c>
      <c r="L634">
        <f t="shared" si="91"/>
        <v>3.783558242002822</v>
      </c>
      <c r="M634">
        <f t="shared" si="94"/>
        <v>1.9996438053171293</v>
      </c>
      <c r="N634">
        <f t="shared" si="94"/>
        <v>3.0849977292927928</v>
      </c>
      <c r="O634" t="str">
        <f t="shared" si="97"/>
        <v>hold</v>
      </c>
      <c r="P634">
        <f t="shared" si="95"/>
        <v>14</v>
      </c>
      <c r="Q634" t="str">
        <f>IF($O634="buy",$P634,"")</f>
        <v/>
      </c>
      <c r="R634">
        <f>IF($O634="hold",$P634,"")</f>
        <v>14</v>
      </c>
      <c r="S634" t="str">
        <f>IF($O634="sell",$P634,"")</f>
        <v/>
      </c>
      <c r="T634">
        <f t="shared" ca="1" si="96"/>
        <v>0.70038593872152666</v>
      </c>
      <c r="U634" t="str">
        <f ca="1">IF(T634&lt;VLOOKUP(P634,$Y$2:$AE$82,5),"buy",IF(T634&lt;VLOOKUP(P634,$Y$2:$AE$82,5)+VLOOKUP(P634,$Y$2:$AE$82,6),"hold","sell"))</f>
        <v>buy</v>
      </c>
      <c r="V634" s="2">
        <f t="shared" ca="1" si="92"/>
        <v>249.94626155376594</v>
      </c>
      <c r="W634" s="1">
        <f t="shared" ca="1" si="93"/>
        <v>0</v>
      </c>
    </row>
    <row r="635" spans="1:23" x14ac:dyDescent="0.25">
      <c r="A635">
        <v>633</v>
      </c>
      <c r="B635" s="8" t="s">
        <v>644</v>
      </c>
      <c r="C635" s="8" t="str">
        <f t="shared" si="89"/>
        <v>2021-04-15 03:15:00</v>
      </c>
      <c r="D635">
        <v>0.27835100000000002</v>
      </c>
      <c r="E635">
        <f t="shared" ca="1" si="90"/>
        <v>0.12715399999999999</v>
      </c>
      <c r="F635">
        <v>0.12818299999999999</v>
      </c>
      <c r="G635">
        <v>0.124182</v>
      </c>
      <c r="H635">
        <v>0</v>
      </c>
      <c r="I635" t="s">
        <v>10</v>
      </c>
      <c r="J635" t="b">
        <v>0</v>
      </c>
      <c r="K635" t="s">
        <v>11</v>
      </c>
      <c r="L635">
        <f t="shared" si="91"/>
        <v>4.3155871583675269</v>
      </c>
      <c r="M635">
        <f t="shared" si="94"/>
        <v>0.53202891636470495</v>
      </c>
      <c r="N635">
        <f t="shared" si="94"/>
        <v>-1.4676148889524243</v>
      </c>
      <c r="O635" t="str">
        <f t="shared" si="97"/>
        <v>sell</v>
      </c>
      <c r="P635">
        <f t="shared" si="95"/>
        <v>14</v>
      </c>
      <c r="Q635" t="str">
        <f>IF($O635="buy",$P635,"")</f>
        <v/>
      </c>
      <c r="R635" t="str">
        <f>IF($O635="hold",$P635,"")</f>
        <v/>
      </c>
      <c r="S635">
        <f>IF($O635="sell",$P635,"")</f>
        <v>14</v>
      </c>
      <c r="T635">
        <f t="shared" ca="1" si="96"/>
        <v>0.95188725378953953</v>
      </c>
      <c r="U635" t="str">
        <f ca="1">IF(T635&lt;VLOOKUP(P635,$Y$2:$AE$82,5),"buy",IF(T635&lt;VLOOKUP(P635,$Y$2:$AE$82,5)+VLOOKUP(P635,$Y$2:$AE$82,6),"hold","sell"))</f>
        <v>buy</v>
      </c>
      <c r="V635" s="2">
        <f t="shared" ca="1" si="92"/>
        <v>249.94626155376594</v>
      </c>
      <c r="W635" s="1">
        <f t="shared" ca="1" si="93"/>
        <v>0</v>
      </c>
    </row>
    <row r="636" spans="1:23" x14ac:dyDescent="0.25">
      <c r="A636">
        <v>634</v>
      </c>
      <c r="B636" s="8" t="s">
        <v>645</v>
      </c>
      <c r="C636" s="8" t="str">
        <f t="shared" si="89"/>
        <v>2021-04-15 03:20:00</v>
      </c>
      <c r="D636">
        <v>0.277443</v>
      </c>
      <c r="E636">
        <f t="shared" ca="1" si="90"/>
        <v>0.126169</v>
      </c>
      <c r="F636">
        <v>0.12947600000000001</v>
      </c>
      <c r="G636">
        <v>0.123238</v>
      </c>
      <c r="H636">
        <v>0</v>
      </c>
      <c r="I636" t="s">
        <v>10</v>
      </c>
      <c r="J636" t="b">
        <v>0</v>
      </c>
      <c r="K636" t="s">
        <v>11</v>
      </c>
      <c r="L636">
        <f t="shared" si="91"/>
        <v>-0.94255036059866359</v>
      </c>
      <c r="M636">
        <f t="shared" si="94"/>
        <v>-5.2581375189661905</v>
      </c>
      <c r="N636">
        <f t="shared" si="94"/>
        <v>-5.7901664353308959</v>
      </c>
      <c r="O636" t="str">
        <f t="shared" si="97"/>
        <v>hold</v>
      </c>
      <c r="P636">
        <f t="shared" si="95"/>
        <v>14</v>
      </c>
      <c r="Q636" t="str">
        <f>IF($O636="buy",$P636,"")</f>
        <v/>
      </c>
      <c r="R636">
        <f>IF($O636="hold",$P636,"")</f>
        <v>14</v>
      </c>
      <c r="S636" t="str">
        <f>IF($O636="sell",$P636,"")</f>
        <v/>
      </c>
      <c r="T636">
        <f t="shared" ca="1" si="96"/>
        <v>0.14791877122280539</v>
      </c>
      <c r="U636" t="str">
        <f ca="1">IF(T636&lt;VLOOKUP(P636,$Y$2:$AE$82,5),"buy",IF(T636&lt;VLOOKUP(P636,$Y$2:$AE$82,5)+VLOOKUP(P636,$Y$2:$AE$82,6),"hold","sell"))</f>
        <v>buy</v>
      </c>
      <c r="V636" s="2">
        <f t="shared" ca="1" si="92"/>
        <v>249.94626155376594</v>
      </c>
      <c r="W636" s="1">
        <f t="shared" ca="1" si="93"/>
        <v>0</v>
      </c>
    </row>
    <row r="637" spans="1:23" x14ac:dyDescent="0.25">
      <c r="A637">
        <v>635</v>
      </c>
      <c r="B637" s="8" t="s">
        <v>646</v>
      </c>
      <c r="C637" s="8" t="str">
        <f t="shared" si="89"/>
        <v>2021-04-15 03:25:00</v>
      </c>
      <c r="D637">
        <v>0.27492100000000003</v>
      </c>
      <c r="E637">
        <f t="shared" ca="1" si="90"/>
        <v>0.12715699999999999</v>
      </c>
      <c r="F637">
        <v>0.12834499999999999</v>
      </c>
      <c r="G637">
        <v>0.12486899999999999</v>
      </c>
      <c r="H637">
        <v>0</v>
      </c>
      <c r="I637" t="s">
        <v>10</v>
      </c>
      <c r="J637" t="b">
        <v>0</v>
      </c>
      <c r="K637" t="s">
        <v>11</v>
      </c>
      <c r="L637">
        <f t="shared" si="91"/>
        <v>-2.6419807896684651</v>
      </c>
      <c r="M637">
        <f t="shared" si="94"/>
        <v>-1.6994304290698015</v>
      </c>
      <c r="N637">
        <f t="shared" si="94"/>
        <v>3.5587070898963891</v>
      </c>
      <c r="O637" t="str">
        <f t="shared" si="97"/>
        <v>buy</v>
      </c>
      <c r="P637">
        <f t="shared" si="95"/>
        <v>14</v>
      </c>
      <c r="Q637">
        <f>IF($O637="buy",$P637,"")</f>
        <v>14</v>
      </c>
      <c r="R637" t="str">
        <f>IF($O637="hold",$P637,"")</f>
        <v/>
      </c>
      <c r="S637" t="str">
        <f>IF($O637="sell",$P637,"")</f>
        <v/>
      </c>
      <c r="T637">
        <f t="shared" ca="1" si="96"/>
        <v>0.59180320121264707</v>
      </c>
      <c r="U637" t="str">
        <f ca="1">IF(T637&lt;VLOOKUP(P637,$Y$2:$AE$82,5),"buy",IF(T637&lt;VLOOKUP(P637,$Y$2:$AE$82,5)+VLOOKUP(P637,$Y$2:$AE$82,6),"hold","sell"))</f>
        <v>buy</v>
      </c>
      <c r="V637" s="2">
        <f t="shared" ca="1" si="92"/>
        <v>249.94626155376594</v>
      </c>
      <c r="W637" s="1">
        <f t="shared" ca="1" si="93"/>
        <v>0</v>
      </c>
    </row>
    <row r="638" spans="1:23" x14ac:dyDescent="0.25">
      <c r="A638">
        <v>636</v>
      </c>
      <c r="B638" s="8" t="s">
        <v>647</v>
      </c>
      <c r="C638" s="8" t="str">
        <f t="shared" si="89"/>
        <v>2021-04-15 03:30:00</v>
      </c>
      <c r="D638">
        <v>0.27760699999999999</v>
      </c>
      <c r="E638">
        <f t="shared" ca="1" si="90"/>
        <v>0.126752</v>
      </c>
      <c r="F638">
        <v>0.12943499999999999</v>
      </c>
      <c r="G638">
        <v>0.123761</v>
      </c>
      <c r="H638">
        <v>0</v>
      </c>
      <c r="I638" t="s">
        <v>10</v>
      </c>
      <c r="J638" t="b">
        <v>0</v>
      </c>
      <c r="K638" t="s">
        <v>11</v>
      </c>
      <c r="L638">
        <f t="shared" si="91"/>
        <v>2.7865579725995335</v>
      </c>
      <c r="M638">
        <f t="shared" si="94"/>
        <v>5.4285387622679986</v>
      </c>
      <c r="N638">
        <f t="shared" si="94"/>
        <v>7.1279691913378</v>
      </c>
      <c r="O638" t="str">
        <f t="shared" si="97"/>
        <v>sell</v>
      </c>
      <c r="P638">
        <f t="shared" si="95"/>
        <v>14</v>
      </c>
      <c r="Q638" t="str">
        <f>IF($O638="buy",$P638,"")</f>
        <v/>
      </c>
      <c r="R638" t="str">
        <f>IF($O638="hold",$P638,"")</f>
        <v/>
      </c>
      <c r="S638">
        <f>IF($O638="sell",$P638,"")</f>
        <v>14</v>
      </c>
      <c r="T638">
        <f t="shared" ca="1" si="96"/>
        <v>0.74558269146334211</v>
      </c>
      <c r="U638" t="str">
        <f ca="1">IF(T638&lt;VLOOKUP(P638,$Y$2:$AE$82,5),"buy",IF(T638&lt;VLOOKUP(P638,$Y$2:$AE$82,5)+VLOOKUP(P638,$Y$2:$AE$82,6),"hold","sell"))</f>
        <v>buy</v>
      </c>
      <c r="V638" s="2">
        <f t="shared" ca="1" si="92"/>
        <v>249.94626155376594</v>
      </c>
      <c r="W638" s="1">
        <f t="shared" ca="1" si="93"/>
        <v>0</v>
      </c>
    </row>
    <row r="639" spans="1:23" x14ac:dyDescent="0.25">
      <c r="A639">
        <v>637</v>
      </c>
      <c r="B639" s="8" t="s">
        <v>648</v>
      </c>
      <c r="C639" s="8" t="str">
        <f t="shared" si="89"/>
        <v>2021-04-15 03:35:00</v>
      </c>
      <c r="D639">
        <v>0.27730100000000002</v>
      </c>
      <c r="E639">
        <f t="shared" ca="1" si="90"/>
        <v>0.12898699999999999</v>
      </c>
      <c r="F639">
        <v>0.129639</v>
      </c>
      <c r="G639">
        <v>0.12429999999999999</v>
      </c>
      <c r="H639">
        <v>0</v>
      </c>
      <c r="I639" t="s">
        <v>10</v>
      </c>
      <c r="J639" t="b">
        <v>0</v>
      </c>
      <c r="K639" t="s">
        <v>11</v>
      </c>
      <c r="L639">
        <f t="shared" si="91"/>
        <v>-0.31780628299958458</v>
      </c>
      <c r="M639">
        <f t="shared" si="94"/>
        <v>-3.1043642555991182</v>
      </c>
      <c r="N639">
        <f t="shared" si="94"/>
        <v>-8.5329030178671168</v>
      </c>
      <c r="O639" t="str">
        <f t="shared" si="97"/>
        <v>hold</v>
      </c>
      <c r="P639">
        <f t="shared" si="95"/>
        <v>14</v>
      </c>
      <c r="Q639" t="str">
        <f>IF($O639="buy",$P639,"")</f>
        <v/>
      </c>
      <c r="R639">
        <f>IF($O639="hold",$P639,"")</f>
        <v>14</v>
      </c>
      <c r="S639" t="str">
        <f>IF($O639="sell",$P639,"")</f>
        <v/>
      </c>
      <c r="T639">
        <f t="shared" ca="1" si="96"/>
        <v>0.6093247192780088</v>
      </c>
      <c r="U639" t="str">
        <f ca="1">IF(T639&lt;VLOOKUP(P639,$Y$2:$AE$82,5),"buy",IF(T639&lt;VLOOKUP(P639,$Y$2:$AE$82,5)+VLOOKUP(P639,$Y$2:$AE$82,6),"hold","sell"))</f>
        <v>buy</v>
      </c>
      <c r="V639" s="2">
        <f t="shared" ca="1" si="92"/>
        <v>249.94626155376594</v>
      </c>
      <c r="W639" s="1">
        <f t="shared" ca="1" si="93"/>
        <v>0</v>
      </c>
    </row>
    <row r="640" spans="1:23" x14ac:dyDescent="0.25">
      <c r="A640">
        <v>638</v>
      </c>
      <c r="B640" s="8" t="s">
        <v>649</v>
      </c>
      <c r="C640" s="8" t="str">
        <f t="shared" si="89"/>
        <v>2021-04-15 03:40:00</v>
      </c>
      <c r="D640">
        <v>0.273733</v>
      </c>
      <c r="E640">
        <f t="shared" ca="1" si="90"/>
        <v>0.127749</v>
      </c>
      <c r="F640">
        <v>0.13170499999999999</v>
      </c>
      <c r="G640">
        <v>0.12474</v>
      </c>
      <c r="H640">
        <v>0</v>
      </c>
      <c r="I640" t="s">
        <v>10</v>
      </c>
      <c r="J640" t="b">
        <v>0</v>
      </c>
      <c r="K640" t="s">
        <v>11</v>
      </c>
      <c r="L640">
        <f t="shared" si="91"/>
        <v>-3.7539646253967889</v>
      </c>
      <c r="M640">
        <f t="shared" si="94"/>
        <v>-3.4361583423972042</v>
      </c>
      <c r="N640">
        <f t="shared" si="94"/>
        <v>-0.33179408679808597</v>
      </c>
      <c r="O640" t="str">
        <f t="shared" si="97"/>
        <v>buy</v>
      </c>
      <c r="P640">
        <f t="shared" si="95"/>
        <v>14</v>
      </c>
      <c r="Q640">
        <f>IF($O640="buy",$P640,"")</f>
        <v>14</v>
      </c>
      <c r="R640" t="str">
        <f>IF($O640="hold",$P640,"")</f>
        <v/>
      </c>
      <c r="S640" t="str">
        <f>IF($O640="sell",$P640,"")</f>
        <v/>
      </c>
      <c r="T640">
        <f t="shared" ca="1" si="96"/>
        <v>0.71214830842548194</v>
      </c>
      <c r="U640" t="str">
        <f ca="1">IF(T640&lt;VLOOKUP(P640,$Y$2:$AE$82,5),"buy",IF(T640&lt;VLOOKUP(P640,$Y$2:$AE$82,5)+VLOOKUP(P640,$Y$2:$AE$82,6),"hold","sell"))</f>
        <v>buy</v>
      </c>
      <c r="V640" s="2">
        <f t="shared" ca="1" si="92"/>
        <v>249.94626155376594</v>
      </c>
      <c r="W640" s="1">
        <f t="shared" ca="1" si="93"/>
        <v>0</v>
      </c>
    </row>
    <row r="641" spans="1:23" x14ac:dyDescent="0.25">
      <c r="A641">
        <v>639</v>
      </c>
      <c r="B641" s="8" t="s">
        <v>650</v>
      </c>
      <c r="C641" s="8" t="str">
        <f t="shared" si="89"/>
        <v>2021-04-15 03:45:00</v>
      </c>
      <c r="D641">
        <v>0.274036</v>
      </c>
      <c r="E641">
        <f t="shared" ca="1" si="90"/>
        <v>0.130637</v>
      </c>
      <c r="F641">
        <v>0.13223499999999999</v>
      </c>
      <c r="G641">
        <v>0.12553500000000001</v>
      </c>
      <c r="H641">
        <v>0</v>
      </c>
      <c r="I641" t="s">
        <v>10</v>
      </c>
      <c r="J641" t="b">
        <v>0</v>
      </c>
      <c r="K641" t="s">
        <v>11</v>
      </c>
      <c r="L641">
        <f t="shared" si="91"/>
        <v>0.31843991330069871</v>
      </c>
      <c r="M641">
        <f t="shared" si="94"/>
        <v>4.0724045386974872</v>
      </c>
      <c r="N641">
        <f t="shared" si="94"/>
        <v>7.5085628810946918</v>
      </c>
      <c r="O641" t="str">
        <f t="shared" si="97"/>
        <v>sell</v>
      </c>
      <c r="P641">
        <f t="shared" si="95"/>
        <v>14</v>
      </c>
      <c r="Q641" t="str">
        <f>IF($O641="buy",$P641,"")</f>
        <v/>
      </c>
      <c r="R641" t="str">
        <f>IF($O641="hold",$P641,"")</f>
        <v/>
      </c>
      <c r="S641">
        <f>IF($O641="sell",$P641,"")</f>
        <v>14</v>
      </c>
      <c r="T641">
        <f t="shared" ca="1" si="96"/>
        <v>0.51081023978010853</v>
      </c>
      <c r="U641" t="str">
        <f ca="1">IF(T641&lt;VLOOKUP(P641,$Y$2:$AE$82,5),"buy",IF(T641&lt;VLOOKUP(P641,$Y$2:$AE$82,5)+VLOOKUP(P641,$Y$2:$AE$82,6),"hold","sell"))</f>
        <v>buy</v>
      </c>
      <c r="V641" s="2">
        <f t="shared" ca="1" si="92"/>
        <v>249.94626155376594</v>
      </c>
      <c r="W641" s="1">
        <f t="shared" ca="1" si="93"/>
        <v>0</v>
      </c>
    </row>
    <row r="642" spans="1:23" x14ac:dyDescent="0.25">
      <c r="A642">
        <v>640</v>
      </c>
      <c r="B642" s="8" t="s">
        <v>651</v>
      </c>
      <c r="C642" s="8" t="str">
        <f t="shared" si="89"/>
        <v>2021-04-15 03:50:00</v>
      </c>
      <c r="D642">
        <v>0.27202599999999999</v>
      </c>
      <c r="E642">
        <f t="shared" ca="1" si="90"/>
        <v>0.12920599999999999</v>
      </c>
      <c r="F642">
        <v>0.13126199999999999</v>
      </c>
      <c r="G642">
        <v>0.12477199999999999</v>
      </c>
      <c r="H642">
        <v>0</v>
      </c>
      <c r="I642" t="s">
        <v>10</v>
      </c>
      <c r="J642" t="b">
        <v>0</v>
      </c>
      <c r="K642" t="s">
        <v>11</v>
      </c>
      <c r="L642">
        <f t="shared" si="91"/>
        <v>-2.1280318812875509</v>
      </c>
      <c r="M642">
        <f t="shared" si="94"/>
        <v>-2.4464717945882497</v>
      </c>
      <c r="N642">
        <f t="shared" si="94"/>
        <v>-6.5188763332857373</v>
      </c>
      <c r="O642" t="str">
        <f t="shared" si="97"/>
        <v>hold</v>
      </c>
      <c r="P642">
        <f t="shared" si="95"/>
        <v>14</v>
      </c>
      <c r="Q642" t="str">
        <f>IF($O642="buy",$P642,"")</f>
        <v/>
      </c>
      <c r="R642">
        <f>IF($O642="hold",$P642,"")</f>
        <v>14</v>
      </c>
      <c r="S642" t="str">
        <f>IF($O642="sell",$P642,"")</f>
        <v/>
      </c>
      <c r="T642">
        <f t="shared" ca="1" si="96"/>
        <v>0.57959494541745704</v>
      </c>
      <c r="U642" t="str">
        <f ca="1">IF(T642&lt;VLOOKUP(P642,$Y$2:$AE$82,5),"buy",IF(T642&lt;VLOOKUP(P642,$Y$2:$AE$82,5)+VLOOKUP(P642,$Y$2:$AE$82,6),"hold","sell"))</f>
        <v>buy</v>
      </c>
      <c r="V642" s="2">
        <f t="shared" ca="1" si="92"/>
        <v>249.94626155376594</v>
      </c>
      <c r="W642" s="1">
        <f t="shared" ca="1" si="93"/>
        <v>0</v>
      </c>
    </row>
    <row r="643" spans="1:23" x14ac:dyDescent="0.25">
      <c r="A643">
        <v>641</v>
      </c>
      <c r="B643" s="8" t="s">
        <v>652</v>
      </c>
      <c r="C643" s="8" t="str">
        <f t="shared" ref="C643:C706" si="98">LEFT(B643,10)&amp;" "&amp;MID(B643,12,8)</f>
        <v>2021-04-15 03:55:00</v>
      </c>
      <c r="D643">
        <v>0.26871600000000001</v>
      </c>
      <c r="E643">
        <f t="shared" ref="E643:E706" ca="1" si="99">OFFSET($D$2,2015-A643,0)</f>
        <v>0.13045300000000001</v>
      </c>
      <c r="F643">
        <v>0.13143299999999999</v>
      </c>
      <c r="G643">
        <v>0.125857</v>
      </c>
      <c r="H643">
        <v>0</v>
      </c>
      <c r="I643" t="s">
        <v>10</v>
      </c>
      <c r="J643" t="b">
        <v>0</v>
      </c>
      <c r="K643" t="s">
        <v>11</v>
      </c>
      <c r="L643">
        <f t="shared" si="91"/>
        <v>-3.5475371726664218</v>
      </c>
      <c r="M643">
        <f t="shared" si="94"/>
        <v>-1.4195052913788708</v>
      </c>
      <c r="N643">
        <f t="shared" si="94"/>
        <v>1.0269665032093789</v>
      </c>
      <c r="O643" t="str">
        <f t="shared" si="97"/>
        <v>buy</v>
      </c>
      <c r="P643">
        <f t="shared" si="95"/>
        <v>14</v>
      </c>
      <c r="Q643">
        <f>IF($O643="buy",$P643,"")</f>
        <v>14</v>
      </c>
      <c r="R643" t="str">
        <f>IF($O643="hold",$P643,"")</f>
        <v/>
      </c>
      <c r="S643" t="str">
        <f>IF($O643="sell",$P643,"")</f>
        <v/>
      </c>
      <c r="T643">
        <f t="shared" ca="1" si="96"/>
        <v>0.77459710380630342</v>
      </c>
      <c r="U643" t="str">
        <f ca="1">IF(T643&lt;VLOOKUP(P643,$Y$2:$AE$82,5),"buy",IF(T643&lt;VLOOKUP(P643,$Y$2:$AE$82,5)+VLOOKUP(P643,$Y$2:$AE$82,6),"hold","sell"))</f>
        <v>buy</v>
      </c>
      <c r="V643" s="2">
        <f t="shared" ca="1" si="92"/>
        <v>249.94626155376594</v>
      </c>
      <c r="W643" s="1">
        <f t="shared" ca="1" si="93"/>
        <v>0</v>
      </c>
    </row>
    <row r="644" spans="1:23" x14ac:dyDescent="0.25">
      <c r="A644">
        <v>642</v>
      </c>
      <c r="B644" s="8" t="s">
        <v>653</v>
      </c>
      <c r="C644" s="8" t="str">
        <f t="shared" si="98"/>
        <v>2021-04-15 04:00:00</v>
      </c>
      <c r="D644">
        <v>0.27338200000000001</v>
      </c>
      <c r="E644">
        <f t="shared" ca="1" si="99"/>
        <v>0.12908900000000001</v>
      </c>
      <c r="F644">
        <v>0.13069</v>
      </c>
      <c r="G644">
        <v>0.12518699999999999</v>
      </c>
      <c r="H644">
        <v>0</v>
      </c>
      <c r="I644" t="s">
        <v>10</v>
      </c>
      <c r="J644" t="b">
        <v>0</v>
      </c>
      <c r="K644" t="s">
        <v>11</v>
      </c>
      <c r="L644">
        <f t="shared" ref="L644:L707" si="100">(D644-D643)/(C644-C643)/D644</f>
        <v>4.9154955382999601</v>
      </c>
      <c r="M644">
        <f t="shared" si="94"/>
        <v>8.463032710966381</v>
      </c>
      <c r="N644">
        <f t="shared" si="94"/>
        <v>9.8825380023452514</v>
      </c>
      <c r="O644" t="str">
        <f t="shared" si="97"/>
        <v>sell</v>
      </c>
      <c r="P644">
        <f t="shared" si="95"/>
        <v>14</v>
      </c>
      <c r="Q644" t="str">
        <f>IF($O644="buy",$P644,"")</f>
        <v/>
      </c>
      <c r="R644" t="str">
        <f>IF($O644="hold",$P644,"")</f>
        <v/>
      </c>
      <c r="S644">
        <f>IF($O644="sell",$P644,"")</f>
        <v>14</v>
      </c>
      <c r="T644">
        <f t="shared" ca="1" si="96"/>
        <v>0.59099786191833326</v>
      </c>
      <c r="U644" t="str">
        <f ca="1">IF(T644&lt;VLOOKUP(P644,$Y$2:$AE$82,5),"buy",IF(T644&lt;VLOOKUP(P644,$Y$2:$AE$82,5)+VLOOKUP(P644,$Y$2:$AE$82,6),"hold","sell"))</f>
        <v>buy</v>
      </c>
      <c r="V644" s="2">
        <f t="shared" ref="V644:V707" ca="1" si="101">IF(AND(U644="buy",W643&lt;&gt;0),W643/$D644,IF(U644="sell",0,V643))</f>
        <v>249.94626155376594</v>
      </c>
      <c r="W644" s="1">
        <f t="shared" ref="W644:W707" ca="1" si="102">IF(AND(U644="sell",V643&lt;&gt;0),V643*$D644,IF(U644="buy",0,W643))</f>
        <v>0</v>
      </c>
    </row>
    <row r="645" spans="1:23" x14ac:dyDescent="0.25">
      <c r="A645">
        <v>643</v>
      </c>
      <c r="B645" s="8" t="s">
        <v>654</v>
      </c>
      <c r="C645" s="8" t="str">
        <f t="shared" si="98"/>
        <v>2021-04-15 04:05:00</v>
      </c>
      <c r="D645">
        <v>0.27014700000000003</v>
      </c>
      <c r="E645">
        <f t="shared" ca="1" si="99"/>
        <v>0.12896099999999999</v>
      </c>
      <c r="F645">
        <v>0.13128000000000001</v>
      </c>
      <c r="G645">
        <v>0.125528</v>
      </c>
      <c r="H645">
        <v>0</v>
      </c>
      <c r="I645" t="s">
        <v>10</v>
      </c>
      <c r="J645" t="b">
        <v>0</v>
      </c>
      <c r="K645" t="s">
        <v>11</v>
      </c>
      <c r="L645">
        <f t="shared" si="100"/>
        <v>-3.4487889886446199</v>
      </c>
      <c r="M645">
        <f t="shared" ref="M645:N708" si="103">L645-L644</f>
        <v>-8.36428452694458</v>
      </c>
      <c r="N645">
        <f t="shared" si="103"/>
        <v>-16.827317237910961</v>
      </c>
      <c r="O645" t="str">
        <f t="shared" si="97"/>
        <v>buy</v>
      </c>
      <c r="P645">
        <f t="shared" ref="P645:P708" si="104">9*IF((L645-MIN($L:$L))/(MAX($L:$L)-MIN($L:$L))&lt;1/3,0,IF((L645-MIN($L:$L))/(MAX($L:$L)-MIN($L:$L))&lt;2/3,1,2))+3*IF((M645-MIN($M:$M))/(MAX($M:$M)-MIN($M:$M))&lt;1/3,0,IF((M645-MIN($M:$M))/(MAX($M:$M)-MIN($M:$M))&lt;2/3,1,2))+IF((N645-MIN($N:$N))/(MAX($N:$N)-MIN($N:$N))&lt;1/3,0,IF((N645-MIN($N:$N))/(MAX($N:$N)-MIN($N:$N))&lt;2/3,1,2))+1</f>
        <v>14</v>
      </c>
      <c r="Q645">
        <f>IF($O645="buy",$P645,"")</f>
        <v>14</v>
      </c>
      <c r="R645" t="str">
        <f>IF($O645="hold",$P645,"")</f>
        <v/>
      </c>
      <c r="S645" t="str">
        <f>IF($O645="sell",$P645,"")</f>
        <v/>
      </c>
      <c r="T645">
        <f t="shared" ca="1" si="96"/>
        <v>0.93806299282504357</v>
      </c>
      <c r="U645" t="str">
        <f ca="1">IF(T645&lt;VLOOKUP(P645,$Y$2:$AE$82,5),"buy",IF(T645&lt;VLOOKUP(P645,$Y$2:$AE$82,5)+VLOOKUP(P645,$Y$2:$AE$82,6),"hold","sell"))</f>
        <v>buy</v>
      </c>
      <c r="V645" s="2">
        <f t="shared" ca="1" si="101"/>
        <v>249.94626155376594</v>
      </c>
      <c r="W645" s="1">
        <f t="shared" ca="1" si="102"/>
        <v>0</v>
      </c>
    </row>
    <row r="646" spans="1:23" x14ac:dyDescent="0.25">
      <c r="A646">
        <v>644</v>
      </c>
      <c r="B646" s="8" t="s">
        <v>655</v>
      </c>
      <c r="C646" s="8" t="str">
        <f t="shared" si="98"/>
        <v>2021-04-15 04:10:00</v>
      </c>
      <c r="D646">
        <v>0.27598</v>
      </c>
      <c r="E646">
        <f t="shared" ca="1" si="99"/>
        <v>0.12990499999999999</v>
      </c>
      <c r="F646">
        <v>0.13114700000000001</v>
      </c>
      <c r="G646">
        <v>0.12659500000000001</v>
      </c>
      <c r="H646">
        <v>0</v>
      </c>
      <c r="I646" t="s">
        <v>10</v>
      </c>
      <c r="J646" t="b">
        <v>0</v>
      </c>
      <c r="K646" t="s">
        <v>11</v>
      </c>
      <c r="L646">
        <f t="shared" si="100"/>
        <v>6.0870497918853754</v>
      </c>
      <c r="M646">
        <f t="shared" si="103"/>
        <v>9.5358387805299962</v>
      </c>
      <c r="N646">
        <f t="shared" si="103"/>
        <v>17.900123307474576</v>
      </c>
      <c r="O646" t="str">
        <f t="shared" si="97"/>
        <v>hold</v>
      </c>
      <c r="P646">
        <f t="shared" si="104"/>
        <v>14</v>
      </c>
      <c r="Q646" t="str">
        <f>IF($O646="buy",$P646,"")</f>
        <v/>
      </c>
      <c r="R646">
        <f>IF($O646="hold",$P646,"")</f>
        <v>14</v>
      </c>
      <c r="S646" t="str">
        <f>IF($O646="sell",$P646,"")</f>
        <v/>
      </c>
      <c r="T646">
        <f t="shared" ca="1" si="96"/>
        <v>0.42138459515621629</v>
      </c>
      <c r="U646" t="str">
        <f ca="1">IF(T646&lt;VLOOKUP(P646,$Y$2:$AE$82,5),"buy",IF(T646&lt;VLOOKUP(P646,$Y$2:$AE$82,5)+VLOOKUP(P646,$Y$2:$AE$82,6),"hold","sell"))</f>
        <v>buy</v>
      </c>
      <c r="V646" s="2">
        <f t="shared" ca="1" si="101"/>
        <v>249.94626155376594</v>
      </c>
      <c r="W646" s="1">
        <f t="shared" ca="1" si="102"/>
        <v>0</v>
      </c>
    </row>
    <row r="647" spans="1:23" x14ac:dyDescent="0.25">
      <c r="A647">
        <v>645</v>
      </c>
      <c r="B647" s="8" t="s">
        <v>656</v>
      </c>
      <c r="C647" s="8" t="str">
        <f t="shared" si="98"/>
        <v>2021-04-15 04:15:00</v>
      </c>
      <c r="D647">
        <v>0.28099800000000003</v>
      </c>
      <c r="E647">
        <f t="shared" ca="1" si="99"/>
        <v>0.12949099999999999</v>
      </c>
      <c r="F647">
        <v>0.131434</v>
      </c>
      <c r="G647">
        <v>0.126081</v>
      </c>
      <c r="H647">
        <v>0</v>
      </c>
      <c r="I647" t="s">
        <v>10</v>
      </c>
      <c r="J647" t="b">
        <v>0</v>
      </c>
      <c r="K647" t="s">
        <v>11</v>
      </c>
      <c r="L647">
        <f t="shared" si="100"/>
        <v>5.1430401579996685</v>
      </c>
      <c r="M647">
        <f t="shared" si="103"/>
        <v>-0.94400963388570691</v>
      </c>
      <c r="N647">
        <f t="shared" si="103"/>
        <v>-10.479848414415702</v>
      </c>
      <c r="O647" t="str">
        <f t="shared" si="97"/>
        <v>sell</v>
      </c>
      <c r="P647">
        <f t="shared" si="104"/>
        <v>14</v>
      </c>
      <c r="Q647" t="str">
        <f>IF($O647="buy",$P647,"")</f>
        <v/>
      </c>
      <c r="R647" t="str">
        <f>IF($O647="hold",$P647,"")</f>
        <v/>
      </c>
      <c r="S647">
        <f>IF($O647="sell",$P647,"")</f>
        <v>14</v>
      </c>
      <c r="T647">
        <f t="shared" ca="1" si="96"/>
        <v>0.84601585230924381</v>
      </c>
      <c r="U647" t="str">
        <f ca="1">IF(T647&lt;VLOOKUP(P647,$Y$2:$AE$82,5),"buy",IF(T647&lt;VLOOKUP(P647,$Y$2:$AE$82,5)+VLOOKUP(P647,$Y$2:$AE$82,6),"hold","sell"))</f>
        <v>buy</v>
      </c>
      <c r="V647" s="2">
        <f t="shared" ca="1" si="101"/>
        <v>249.94626155376594</v>
      </c>
      <c r="W647" s="1">
        <f t="shared" ca="1" si="102"/>
        <v>0</v>
      </c>
    </row>
    <row r="648" spans="1:23" x14ac:dyDescent="0.25">
      <c r="A648">
        <v>646</v>
      </c>
      <c r="B648" s="8" t="s">
        <v>657</v>
      </c>
      <c r="C648" s="8" t="str">
        <f t="shared" si="98"/>
        <v>2021-04-15 04:20:00</v>
      </c>
      <c r="D648">
        <v>0.27937600000000001</v>
      </c>
      <c r="E648">
        <f t="shared" ca="1" si="99"/>
        <v>0.129192</v>
      </c>
      <c r="F648">
        <v>0.130465</v>
      </c>
      <c r="G648">
        <v>0.127</v>
      </c>
      <c r="H648">
        <v>0</v>
      </c>
      <c r="I648" t="s">
        <v>10</v>
      </c>
      <c r="J648" t="b">
        <v>0</v>
      </c>
      <c r="K648" t="s">
        <v>11</v>
      </c>
      <c r="L648">
        <f t="shared" si="100"/>
        <v>-1.6720691843073774</v>
      </c>
      <c r="M648">
        <f t="shared" si="103"/>
        <v>-6.8151093423070463</v>
      </c>
      <c r="N648">
        <f t="shared" si="103"/>
        <v>-5.8710997084213394</v>
      </c>
      <c r="O648" t="str">
        <f t="shared" si="97"/>
        <v>hold</v>
      </c>
      <c r="P648">
        <f t="shared" si="104"/>
        <v>14</v>
      </c>
      <c r="Q648" t="str">
        <f>IF($O648="buy",$P648,"")</f>
        <v/>
      </c>
      <c r="R648">
        <f>IF($O648="hold",$P648,"")</f>
        <v>14</v>
      </c>
      <c r="S648" t="str">
        <f>IF($O648="sell",$P648,"")</f>
        <v/>
      </c>
      <c r="T648">
        <f t="shared" ca="1" si="96"/>
        <v>0.26960700537601401</v>
      </c>
      <c r="U648" t="str">
        <f ca="1">IF(T648&lt;VLOOKUP(P648,$Y$2:$AE$82,5),"buy",IF(T648&lt;VLOOKUP(P648,$Y$2:$AE$82,5)+VLOOKUP(P648,$Y$2:$AE$82,6),"hold","sell"))</f>
        <v>buy</v>
      </c>
      <c r="V648" s="2">
        <f t="shared" ca="1" si="101"/>
        <v>249.94626155376594</v>
      </c>
      <c r="W648" s="1">
        <f t="shared" ca="1" si="102"/>
        <v>0</v>
      </c>
    </row>
    <row r="649" spans="1:23" x14ac:dyDescent="0.25">
      <c r="A649">
        <v>647</v>
      </c>
      <c r="B649" s="8" t="s">
        <v>658</v>
      </c>
      <c r="C649" s="8" t="str">
        <f t="shared" si="98"/>
        <v>2021-04-15 04:25:00</v>
      </c>
      <c r="D649">
        <v>0.27788200000000002</v>
      </c>
      <c r="E649">
        <f t="shared" ca="1" si="99"/>
        <v>0.128994</v>
      </c>
      <c r="F649">
        <v>0.131462</v>
      </c>
      <c r="G649">
        <v>0.125364</v>
      </c>
      <c r="H649">
        <v>0</v>
      </c>
      <c r="I649" t="s">
        <v>10</v>
      </c>
      <c r="J649" t="b">
        <v>0</v>
      </c>
      <c r="K649" t="s">
        <v>11</v>
      </c>
      <c r="L649">
        <f t="shared" si="100"/>
        <v>-1.5483982391774065</v>
      </c>
      <c r="M649">
        <f t="shared" si="103"/>
        <v>0.1236709451299709</v>
      </c>
      <c r="N649">
        <f t="shared" si="103"/>
        <v>6.9387802874370177</v>
      </c>
      <c r="O649" t="str">
        <f t="shared" si="97"/>
        <v>buy</v>
      </c>
      <c r="P649">
        <f t="shared" si="104"/>
        <v>14</v>
      </c>
      <c r="Q649">
        <f>IF($O649="buy",$P649,"")</f>
        <v>14</v>
      </c>
      <c r="R649" t="str">
        <f>IF($O649="hold",$P649,"")</f>
        <v/>
      </c>
      <c r="S649" t="str">
        <f>IF($O649="sell",$P649,"")</f>
        <v/>
      </c>
      <c r="T649">
        <f t="shared" ca="1" si="96"/>
        <v>0.9442643622274719</v>
      </c>
      <c r="U649" t="str">
        <f ca="1">IF(T649&lt;VLOOKUP(P649,$Y$2:$AE$82,5),"buy",IF(T649&lt;VLOOKUP(P649,$Y$2:$AE$82,5)+VLOOKUP(P649,$Y$2:$AE$82,6),"hold","sell"))</f>
        <v>buy</v>
      </c>
      <c r="V649" s="2">
        <f t="shared" ca="1" si="101"/>
        <v>249.94626155376594</v>
      </c>
      <c r="W649" s="1">
        <f t="shared" ca="1" si="102"/>
        <v>0</v>
      </c>
    </row>
    <row r="650" spans="1:23" x14ac:dyDescent="0.25">
      <c r="A650">
        <v>648</v>
      </c>
      <c r="B650" s="8" t="s">
        <v>659</v>
      </c>
      <c r="C650" s="8" t="str">
        <f t="shared" si="98"/>
        <v>2021-04-15 04:30:00</v>
      </c>
      <c r="D650">
        <v>0.281109</v>
      </c>
      <c r="E650">
        <f t="shared" ca="1" si="99"/>
        <v>0.12970200000000001</v>
      </c>
      <c r="F650">
        <v>0.13542499999999999</v>
      </c>
      <c r="G650">
        <v>0.12587200000000001</v>
      </c>
      <c r="H650">
        <v>0</v>
      </c>
      <c r="I650" t="s">
        <v>10</v>
      </c>
      <c r="J650" t="b">
        <v>0</v>
      </c>
      <c r="K650" t="s">
        <v>11</v>
      </c>
      <c r="L650">
        <f t="shared" si="100"/>
        <v>3.3061054639500802</v>
      </c>
      <c r="M650">
        <f t="shared" si="103"/>
        <v>4.8545037031274862</v>
      </c>
      <c r="N650">
        <f t="shared" si="103"/>
        <v>4.7308327579975149</v>
      </c>
      <c r="O650" t="str">
        <f t="shared" si="97"/>
        <v>sell</v>
      </c>
      <c r="P650">
        <f t="shared" si="104"/>
        <v>14</v>
      </c>
      <c r="Q650" t="str">
        <f>IF($O650="buy",$P650,"")</f>
        <v/>
      </c>
      <c r="R650" t="str">
        <f>IF($O650="hold",$P650,"")</f>
        <v/>
      </c>
      <c r="S650">
        <f>IF($O650="sell",$P650,"")</f>
        <v>14</v>
      </c>
      <c r="T650">
        <f t="shared" ca="1" si="96"/>
        <v>0.15850071443874714</v>
      </c>
      <c r="U650" t="str">
        <f ca="1">IF(T650&lt;VLOOKUP(P650,$Y$2:$AE$82,5),"buy",IF(T650&lt;VLOOKUP(P650,$Y$2:$AE$82,5)+VLOOKUP(P650,$Y$2:$AE$82,6),"hold","sell"))</f>
        <v>buy</v>
      </c>
      <c r="V650" s="2">
        <f t="shared" ca="1" si="101"/>
        <v>249.94626155376594</v>
      </c>
      <c r="W650" s="1">
        <f t="shared" ca="1" si="102"/>
        <v>0</v>
      </c>
    </row>
    <row r="651" spans="1:23" x14ac:dyDescent="0.25">
      <c r="A651">
        <v>649</v>
      </c>
      <c r="B651" s="8" t="s">
        <v>660</v>
      </c>
      <c r="C651" s="8" t="str">
        <f t="shared" si="98"/>
        <v>2021-04-15 04:35:00</v>
      </c>
      <c r="D651">
        <v>0.28055099999999999</v>
      </c>
      <c r="E651">
        <f t="shared" ca="1" si="99"/>
        <v>0.13386600000000001</v>
      </c>
      <c r="F651">
        <v>0.138131</v>
      </c>
      <c r="G651">
        <v>0.12998799999999999</v>
      </c>
      <c r="H651">
        <v>0</v>
      </c>
      <c r="I651" t="s">
        <v>10</v>
      </c>
      <c r="J651" t="b">
        <v>0</v>
      </c>
      <c r="K651" t="s">
        <v>11</v>
      </c>
      <c r="L651">
        <f t="shared" si="100"/>
        <v>-0.57281563833195426</v>
      </c>
      <c r="M651">
        <f t="shared" si="103"/>
        <v>-3.8789211022820345</v>
      </c>
      <c r="N651">
        <f t="shared" si="103"/>
        <v>-8.7334248054095198</v>
      </c>
      <c r="O651" t="str">
        <f t="shared" si="97"/>
        <v>hold</v>
      </c>
      <c r="P651">
        <f t="shared" si="104"/>
        <v>14</v>
      </c>
      <c r="Q651" t="str">
        <f>IF($O651="buy",$P651,"")</f>
        <v/>
      </c>
      <c r="R651">
        <f>IF($O651="hold",$P651,"")</f>
        <v>14</v>
      </c>
      <c r="S651" t="str">
        <f>IF($O651="sell",$P651,"")</f>
        <v/>
      </c>
      <c r="T651">
        <f t="shared" ca="1" si="96"/>
        <v>0.87392626656496619</v>
      </c>
      <c r="U651" t="str">
        <f ca="1">IF(T651&lt;VLOOKUP(P651,$Y$2:$AE$82,5),"buy",IF(T651&lt;VLOOKUP(P651,$Y$2:$AE$82,5)+VLOOKUP(P651,$Y$2:$AE$82,6),"hold","sell"))</f>
        <v>buy</v>
      </c>
      <c r="V651" s="2">
        <f t="shared" ca="1" si="101"/>
        <v>249.94626155376594</v>
      </c>
      <c r="W651" s="1">
        <f t="shared" ca="1" si="102"/>
        <v>0</v>
      </c>
    </row>
    <row r="652" spans="1:23" x14ac:dyDescent="0.25">
      <c r="A652">
        <v>650</v>
      </c>
      <c r="B652" s="8" t="s">
        <v>661</v>
      </c>
      <c r="C652" s="8" t="str">
        <f t="shared" si="98"/>
        <v>2021-04-15 04:40:00</v>
      </c>
      <c r="D652">
        <v>0.26964399999999999</v>
      </c>
      <c r="E652">
        <f t="shared" ca="1" si="99"/>
        <v>0.136626</v>
      </c>
      <c r="F652">
        <v>0.14111000000000001</v>
      </c>
      <c r="G652">
        <v>0.13276499999999999</v>
      </c>
      <c r="H652">
        <v>0</v>
      </c>
      <c r="I652" t="s">
        <v>10</v>
      </c>
      <c r="J652" t="b">
        <v>0</v>
      </c>
      <c r="K652" t="s">
        <v>11</v>
      </c>
      <c r="L652">
        <f t="shared" si="100"/>
        <v>-11.649493392558869</v>
      </c>
      <c r="M652">
        <f t="shared" si="103"/>
        <v>-11.076677754226914</v>
      </c>
      <c r="N652">
        <f t="shared" si="103"/>
        <v>-7.1977566519448795</v>
      </c>
      <c r="O652" t="str">
        <f t="shared" si="97"/>
        <v>buy</v>
      </c>
      <c r="P652">
        <f t="shared" si="104"/>
        <v>14</v>
      </c>
      <c r="Q652">
        <f>IF($O652="buy",$P652,"")</f>
        <v>14</v>
      </c>
      <c r="R652" t="str">
        <f>IF($O652="hold",$P652,"")</f>
        <v/>
      </c>
      <c r="S652" t="str">
        <f>IF($O652="sell",$P652,"")</f>
        <v/>
      </c>
      <c r="T652">
        <f t="shared" ca="1" si="96"/>
        <v>0.89870198313285332</v>
      </c>
      <c r="U652" t="str">
        <f ca="1">IF(T652&lt;VLOOKUP(P652,$Y$2:$AE$82,5),"buy",IF(T652&lt;VLOOKUP(P652,$Y$2:$AE$82,5)+VLOOKUP(P652,$Y$2:$AE$82,6),"hold","sell"))</f>
        <v>buy</v>
      </c>
      <c r="V652" s="2">
        <f t="shared" ca="1" si="101"/>
        <v>249.94626155376594</v>
      </c>
      <c r="W652" s="1">
        <f t="shared" ca="1" si="102"/>
        <v>0</v>
      </c>
    </row>
    <row r="653" spans="1:23" x14ac:dyDescent="0.25">
      <c r="A653">
        <v>651</v>
      </c>
      <c r="B653" s="8" t="s">
        <v>662</v>
      </c>
      <c r="C653" s="8" t="str">
        <f t="shared" si="98"/>
        <v>2021-04-15 04:45:00</v>
      </c>
      <c r="D653">
        <v>0.274343</v>
      </c>
      <c r="E653">
        <f t="shared" ca="1" si="99"/>
        <v>0.13760800000000001</v>
      </c>
      <c r="F653">
        <v>0.141344</v>
      </c>
      <c r="G653">
        <v>0.13413600000000001</v>
      </c>
      <c r="H653">
        <v>0</v>
      </c>
      <c r="I653" t="s">
        <v>10</v>
      </c>
      <c r="J653" t="b">
        <v>0</v>
      </c>
      <c r="K653" t="s">
        <v>11</v>
      </c>
      <c r="L653">
        <f t="shared" si="100"/>
        <v>4.9329197437527927</v>
      </c>
      <c r="M653">
        <f t="shared" si="103"/>
        <v>16.582413136311661</v>
      </c>
      <c r="N653">
        <f t="shared" si="103"/>
        <v>27.659090890538575</v>
      </c>
      <c r="O653" t="str">
        <f t="shared" si="97"/>
        <v>sell</v>
      </c>
      <c r="P653">
        <f t="shared" si="104"/>
        <v>14</v>
      </c>
      <c r="Q653" t="str">
        <f>IF($O653="buy",$P653,"")</f>
        <v/>
      </c>
      <c r="R653" t="str">
        <f>IF($O653="hold",$P653,"")</f>
        <v/>
      </c>
      <c r="S653">
        <f>IF($O653="sell",$P653,"")</f>
        <v>14</v>
      </c>
      <c r="T653">
        <f t="shared" ca="1" si="96"/>
        <v>0.46695491655639187</v>
      </c>
      <c r="U653" t="str">
        <f ca="1">IF(T653&lt;VLOOKUP(P653,$Y$2:$AE$82,5),"buy",IF(T653&lt;VLOOKUP(P653,$Y$2:$AE$82,5)+VLOOKUP(P653,$Y$2:$AE$82,6),"hold","sell"))</f>
        <v>buy</v>
      </c>
      <c r="V653" s="2">
        <f t="shared" ca="1" si="101"/>
        <v>249.94626155376594</v>
      </c>
      <c r="W653" s="1">
        <f t="shared" ca="1" si="102"/>
        <v>0</v>
      </c>
    </row>
    <row r="654" spans="1:23" x14ac:dyDescent="0.25">
      <c r="A654">
        <v>652</v>
      </c>
      <c r="B654" s="8" t="s">
        <v>663</v>
      </c>
      <c r="C654" s="8" t="str">
        <f t="shared" si="98"/>
        <v>2021-04-15 04:50:00</v>
      </c>
      <c r="D654">
        <v>0.26196999999999998</v>
      </c>
      <c r="E654">
        <f t="shared" ca="1" si="99"/>
        <v>0.1406</v>
      </c>
      <c r="F654">
        <v>0.145401</v>
      </c>
      <c r="G654">
        <v>0.13549700000000001</v>
      </c>
      <c r="H654">
        <v>0</v>
      </c>
      <c r="I654" t="s">
        <v>10</v>
      </c>
      <c r="J654" t="b">
        <v>0</v>
      </c>
      <c r="K654" t="s">
        <v>11</v>
      </c>
      <c r="L654">
        <f t="shared" si="100"/>
        <v>-13.602412474144502</v>
      </c>
      <c r="M654">
        <f t="shared" si="103"/>
        <v>-18.535332217897295</v>
      </c>
      <c r="N654">
        <f t="shared" si="103"/>
        <v>-35.117745354208957</v>
      </c>
      <c r="O654" t="str">
        <f t="shared" si="97"/>
        <v>hold</v>
      </c>
      <c r="P654">
        <f t="shared" si="104"/>
        <v>11</v>
      </c>
      <c r="Q654" t="str">
        <f>IF($O654="buy",$P654,"")</f>
        <v/>
      </c>
      <c r="R654">
        <f>IF($O654="hold",$P654,"")</f>
        <v>11</v>
      </c>
      <c r="S654" t="str">
        <f>IF($O654="sell",$P654,"")</f>
        <v/>
      </c>
      <c r="T654">
        <f t="shared" ca="1" si="96"/>
        <v>0.50793826382980523</v>
      </c>
      <c r="U654" t="str">
        <f ca="1">IF(T654&lt;VLOOKUP(P654,$Y$2:$AE$82,5),"buy",IF(T654&lt;VLOOKUP(P654,$Y$2:$AE$82,5)+VLOOKUP(P654,$Y$2:$AE$82,6),"hold","sell"))</f>
        <v>buy</v>
      </c>
      <c r="V654" s="2">
        <f t="shared" ca="1" si="101"/>
        <v>249.94626155376594</v>
      </c>
      <c r="W654" s="1">
        <f t="shared" ca="1" si="102"/>
        <v>0</v>
      </c>
    </row>
    <row r="655" spans="1:23" x14ac:dyDescent="0.25">
      <c r="A655">
        <v>653</v>
      </c>
      <c r="B655" s="8" t="s">
        <v>664</v>
      </c>
      <c r="C655" s="8" t="str">
        <f t="shared" si="98"/>
        <v>2021-04-15 04:55:00</v>
      </c>
      <c r="D655">
        <v>0.26157399999999997</v>
      </c>
      <c r="E655">
        <f t="shared" ca="1" si="99"/>
        <v>0.139982</v>
      </c>
      <c r="F655">
        <v>0.14286499999999999</v>
      </c>
      <c r="G655">
        <v>0.13226499999999999</v>
      </c>
      <c r="H655">
        <v>0</v>
      </c>
      <c r="I655" t="s">
        <v>10</v>
      </c>
      <c r="J655" t="b">
        <v>0</v>
      </c>
      <c r="K655" t="s">
        <v>11</v>
      </c>
      <c r="L655">
        <f t="shared" si="100"/>
        <v>-0.43600663715131338</v>
      </c>
      <c r="M655">
        <f t="shared" si="103"/>
        <v>13.166405836993189</v>
      </c>
      <c r="N655">
        <f t="shared" si="103"/>
        <v>31.701738054890484</v>
      </c>
      <c r="O655" t="str">
        <f t="shared" si="97"/>
        <v>buy</v>
      </c>
      <c r="P655">
        <f t="shared" si="104"/>
        <v>14</v>
      </c>
      <c r="Q655">
        <f>IF($O655="buy",$P655,"")</f>
        <v>14</v>
      </c>
      <c r="R655" t="str">
        <f>IF($O655="hold",$P655,"")</f>
        <v/>
      </c>
      <c r="S655" t="str">
        <f>IF($O655="sell",$P655,"")</f>
        <v/>
      </c>
      <c r="T655">
        <f t="shared" ca="1" si="96"/>
        <v>0.44817411230523696</v>
      </c>
      <c r="U655" t="str">
        <f ca="1">IF(T655&lt;VLOOKUP(P655,$Y$2:$AE$82,5),"buy",IF(T655&lt;VLOOKUP(P655,$Y$2:$AE$82,5)+VLOOKUP(P655,$Y$2:$AE$82,6),"hold","sell"))</f>
        <v>buy</v>
      </c>
      <c r="V655" s="2">
        <f t="shared" ca="1" si="101"/>
        <v>249.94626155376594</v>
      </c>
      <c r="W655" s="1">
        <f t="shared" ca="1" si="102"/>
        <v>0</v>
      </c>
    </row>
    <row r="656" spans="1:23" x14ac:dyDescent="0.25">
      <c r="A656">
        <v>654</v>
      </c>
      <c r="B656" s="8" t="s">
        <v>665</v>
      </c>
      <c r="C656" s="8" t="str">
        <f t="shared" si="98"/>
        <v>2021-04-15 05:00:00</v>
      </c>
      <c r="D656">
        <v>0.26178400000000002</v>
      </c>
      <c r="E656">
        <f t="shared" ca="1" si="99"/>
        <v>0.13996</v>
      </c>
      <c r="F656">
        <v>0.14161199999999999</v>
      </c>
      <c r="G656">
        <v>0.13471</v>
      </c>
      <c r="H656">
        <v>0</v>
      </c>
      <c r="I656" t="s">
        <v>10</v>
      </c>
      <c r="J656" t="b">
        <v>0</v>
      </c>
      <c r="K656" t="s">
        <v>11</v>
      </c>
      <c r="L656">
        <f t="shared" si="100"/>
        <v>0.23103016200227872</v>
      </c>
      <c r="M656">
        <f t="shared" si="103"/>
        <v>0.66703679915359215</v>
      </c>
      <c r="N656">
        <f t="shared" si="103"/>
        <v>-12.499369037839596</v>
      </c>
      <c r="O656" t="str">
        <f t="shared" si="97"/>
        <v>hold</v>
      </c>
      <c r="P656">
        <f t="shared" si="104"/>
        <v>14</v>
      </c>
      <c r="Q656" t="str">
        <f>IF($O656="buy",$P656,"")</f>
        <v/>
      </c>
      <c r="R656">
        <f>IF($O656="hold",$P656,"")</f>
        <v>14</v>
      </c>
      <c r="S656" t="str">
        <f>IF($O656="sell",$P656,"")</f>
        <v/>
      </c>
      <c r="T656">
        <f t="shared" ca="1" si="96"/>
        <v>0.94742229920065424</v>
      </c>
      <c r="U656" t="str">
        <f ca="1">IF(T656&lt;VLOOKUP(P656,$Y$2:$AE$82,5),"buy",IF(T656&lt;VLOOKUP(P656,$Y$2:$AE$82,5)+VLOOKUP(P656,$Y$2:$AE$82,6),"hold","sell"))</f>
        <v>buy</v>
      </c>
      <c r="V656" s="2">
        <f t="shared" ca="1" si="101"/>
        <v>249.94626155376594</v>
      </c>
      <c r="W656" s="1">
        <f t="shared" ca="1" si="102"/>
        <v>0</v>
      </c>
    </row>
    <row r="657" spans="1:23" x14ac:dyDescent="0.25">
      <c r="A657">
        <v>655</v>
      </c>
      <c r="B657" s="8" t="s">
        <v>666</v>
      </c>
      <c r="C657" s="8" t="str">
        <f t="shared" si="98"/>
        <v>2021-04-15 05:05:00</v>
      </c>
      <c r="D657">
        <v>0.26395099999999999</v>
      </c>
      <c r="E657">
        <f t="shared" ca="1" si="99"/>
        <v>0.13844899999999999</v>
      </c>
      <c r="F657">
        <v>0.141989</v>
      </c>
      <c r="G657">
        <v>0.13423499999999999</v>
      </c>
      <c r="H657">
        <v>0</v>
      </c>
      <c r="I657" t="s">
        <v>10</v>
      </c>
      <c r="J657" t="b">
        <v>0</v>
      </c>
      <c r="K657" t="s">
        <v>11</v>
      </c>
      <c r="L657">
        <f t="shared" si="100"/>
        <v>2.3644388563832961</v>
      </c>
      <c r="M657">
        <f t="shared" si="103"/>
        <v>2.1334086943810173</v>
      </c>
      <c r="N657">
        <f t="shared" si="103"/>
        <v>1.4663718952274252</v>
      </c>
      <c r="O657" t="str">
        <f t="shared" si="97"/>
        <v>sell</v>
      </c>
      <c r="P657">
        <f t="shared" si="104"/>
        <v>14</v>
      </c>
      <c r="Q657" t="str">
        <f>IF($O657="buy",$P657,"")</f>
        <v/>
      </c>
      <c r="R657" t="str">
        <f>IF($O657="hold",$P657,"")</f>
        <v/>
      </c>
      <c r="S657">
        <f>IF($O657="sell",$P657,"")</f>
        <v>14</v>
      </c>
      <c r="T657">
        <f t="shared" ca="1" si="96"/>
        <v>0.54364554875618065</v>
      </c>
      <c r="U657" t="str">
        <f ca="1">IF(T657&lt;VLOOKUP(P657,$Y$2:$AE$82,5),"buy",IF(T657&lt;VLOOKUP(P657,$Y$2:$AE$82,5)+VLOOKUP(P657,$Y$2:$AE$82,6),"hold","sell"))</f>
        <v>buy</v>
      </c>
      <c r="V657" s="2">
        <f t="shared" ca="1" si="101"/>
        <v>249.94626155376594</v>
      </c>
      <c r="W657" s="1">
        <f t="shared" ca="1" si="102"/>
        <v>0</v>
      </c>
    </row>
    <row r="658" spans="1:23" x14ac:dyDescent="0.25">
      <c r="A658">
        <v>656</v>
      </c>
      <c r="B658" s="8" t="s">
        <v>667</v>
      </c>
      <c r="C658" s="8" t="str">
        <f t="shared" si="98"/>
        <v>2021-04-15 05:10:00</v>
      </c>
      <c r="D658">
        <v>0.25751099999999999</v>
      </c>
      <c r="E658">
        <f t="shared" ca="1" si="99"/>
        <v>0.13969799999999999</v>
      </c>
      <c r="F658">
        <v>0.143981</v>
      </c>
      <c r="G658">
        <v>0.13553999999999999</v>
      </c>
      <c r="H658">
        <v>0</v>
      </c>
      <c r="I658" t="s">
        <v>10</v>
      </c>
      <c r="J658" t="b">
        <v>0</v>
      </c>
      <c r="K658" t="s">
        <v>11</v>
      </c>
      <c r="L658">
        <f t="shared" si="100"/>
        <v>-7.2024884290023428</v>
      </c>
      <c r="M658">
        <f t="shared" si="103"/>
        <v>-9.5669272853856384</v>
      </c>
      <c r="N658">
        <f t="shared" si="103"/>
        <v>-11.700335979766656</v>
      </c>
      <c r="O658" t="str">
        <f t="shared" si="97"/>
        <v>buy</v>
      </c>
      <c r="P658">
        <f t="shared" si="104"/>
        <v>14</v>
      </c>
      <c r="Q658">
        <f>IF($O658="buy",$P658,"")</f>
        <v>14</v>
      </c>
      <c r="R658" t="str">
        <f>IF($O658="hold",$P658,"")</f>
        <v/>
      </c>
      <c r="S658" t="str">
        <f>IF($O658="sell",$P658,"")</f>
        <v/>
      </c>
      <c r="T658">
        <f t="shared" ca="1" si="96"/>
        <v>3.7177354878722979E-2</v>
      </c>
      <c r="U658" t="str">
        <f ca="1">IF(T658&lt;VLOOKUP(P658,$Y$2:$AE$82,5),"buy",IF(T658&lt;VLOOKUP(P658,$Y$2:$AE$82,5)+VLOOKUP(P658,$Y$2:$AE$82,6),"hold","sell"))</f>
        <v>buy</v>
      </c>
      <c r="V658" s="2">
        <f t="shared" ca="1" si="101"/>
        <v>249.94626155376594</v>
      </c>
      <c r="W658" s="1">
        <f t="shared" ca="1" si="102"/>
        <v>0</v>
      </c>
    </row>
    <row r="659" spans="1:23" x14ac:dyDescent="0.25">
      <c r="A659">
        <v>657</v>
      </c>
      <c r="B659" s="8" t="s">
        <v>668</v>
      </c>
      <c r="C659" s="8" t="str">
        <f t="shared" si="98"/>
        <v>2021-04-15 05:15:00</v>
      </c>
      <c r="D659">
        <v>0.259156</v>
      </c>
      <c r="E659">
        <f t="shared" ca="1" si="99"/>
        <v>0.142842</v>
      </c>
      <c r="F659">
        <v>0.143321</v>
      </c>
      <c r="G659">
        <v>0.13453300000000001</v>
      </c>
      <c r="H659">
        <v>0</v>
      </c>
      <c r="I659" t="s">
        <v>10</v>
      </c>
      <c r="J659" t="b">
        <v>0</v>
      </c>
      <c r="K659" t="s">
        <v>11</v>
      </c>
      <c r="L659">
        <f t="shared" si="100"/>
        <v>1.8280881030777816</v>
      </c>
      <c r="M659">
        <f t="shared" si="103"/>
        <v>9.0305765320801239</v>
      </c>
      <c r="N659">
        <f t="shared" si="103"/>
        <v>18.597503817465764</v>
      </c>
      <c r="O659" t="str">
        <f t="shared" si="97"/>
        <v>hold</v>
      </c>
      <c r="P659">
        <f t="shared" si="104"/>
        <v>14</v>
      </c>
      <c r="Q659" t="str">
        <f>IF($O659="buy",$P659,"")</f>
        <v/>
      </c>
      <c r="R659">
        <f>IF($O659="hold",$P659,"")</f>
        <v>14</v>
      </c>
      <c r="S659" t="str">
        <f>IF($O659="sell",$P659,"")</f>
        <v/>
      </c>
      <c r="T659">
        <f t="shared" ca="1" si="96"/>
        <v>0.99429755150586008</v>
      </c>
      <c r="U659" t="str">
        <f ca="1">IF(T659&lt;VLOOKUP(P659,$Y$2:$AE$82,5),"buy",IF(T659&lt;VLOOKUP(P659,$Y$2:$AE$82,5)+VLOOKUP(P659,$Y$2:$AE$82,6),"hold","sell"))</f>
        <v>buy</v>
      </c>
      <c r="V659" s="2">
        <f t="shared" ca="1" si="101"/>
        <v>249.94626155376594</v>
      </c>
      <c r="W659" s="1">
        <f t="shared" ca="1" si="102"/>
        <v>0</v>
      </c>
    </row>
    <row r="660" spans="1:23" x14ac:dyDescent="0.25">
      <c r="A660">
        <v>658</v>
      </c>
      <c r="B660" s="8" t="s">
        <v>669</v>
      </c>
      <c r="C660" s="8" t="str">
        <f t="shared" si="98"/>
        <v>2021-04-15 05:20:00</v>
      </c>
      <c r="D660">
        <v>0.264932</v>
      </c>
      <c r="E660">
        <f t="shared" ca="1" si="99"/>
        <v>0.139933</v>
      </c>
      <c r="F660">
        <v>0.14294999999999999</v>
      </c>
      <c r="G660">
        <v>0.135799</v>
      </c>
      <c r="H660">
        <v>0</v>
      </c>
      <c r="I660" t="s">
        <v>10</v>
      </c>
      <c r="J660" t="b">
        <v>0</v>
      </c>
      <c r="K660" t="s">
        <v>11</v>
      </c>
      <c r="L660">
        <f t="shared" si="100"/>
        <v>6.2789244090908038</v>
      </c>
      <c r="M660">
        <f t="shared" si="103"/>
        <v>4.4508363060130218</v>
      </c>
      <c r="N660">
        <f t="shared" si="103"/>
        <v>-4.5797402260671021</v>
      </c>
      <c r="O660" t="str">
        <f t="shared" si="97"/>
        <v>sell</v>
      </c>
      <c r="P660">
        <f t="shared" si="104"/>
        <v>14</v>
      </c>
      <c r="Q660" t="str">
        <f>IF($O660="buy",$P660,"")</f>
        <v/>
      </c>
      <c r="R660" t="str">
        <f>IF($O660="hold",$P660,"")</f>
        <v/>
      </c>
      <c r="S660">
        <f>IF($O660="sell",$P660,"")</f>
        <v>14</v>
      </c>
      <c r="T660">
        <f t="shared" ca="1" si="96"/>
        <v>0.42951501572380202</v>
      </c>
      <c r="U660" t="str">
        <f ca="1">IF(T660&lt;VLOOKUP(P660,$Y$2:$AE$82,5),"buy",IF(T660&lt;VLOOKUP(P660,$Y$2:$AE$82,5)+VLOOKUP(P660,$Y$2:$AE$82,6),"hold","sell"))</f>
        <v>buy</v>
      </c>
      <c r="V660" s="2">
        <f t="shared" ca="1" si="101"/>
        <v>249.94626155376594</v>
      </c>
      <c r="W660" s="1">
        <f t="shared" ca="1" si="102"/>
        <v>0</v>
      </c>
    </row>
    <row r="661" spans="1:23" x14ac:dyDescent="0.25">
      <c r="A661">
        <v>659</v>
      </c>
      <c r="B661" s="8" t="s">
        <v>670</v>
      </c>
      <c r="C661" s="8" t="str">
        <f t="shared" si="98"/>
        <v>2021-04-15 05:25:00</v>
      </c>
      <c r="D661">
        <v>0.261488</v>
      </c>
      <c r="E661">
        <f t="shared" ca="1" si="99"/>
        <v>0.13922699999999999</v>
      </c>
      <c r="F661">
        <v>0.14233199999999999</v>
      </c>
      <c r="G661">
        <v>0.13422999999999999</v>
      </c>
      <c r="H661">
        <v>0</v>
      </c>
      <c r="I661" t="s">
        <v>10</v>
      </c>
      <c r="J661" t="b">
        <v>0</v>
      </c>
      <c r="K661" t="s">
        <v>11</v>
      </c>
      <c r="L661">
        <f t="shared" si="100"/>
        <v>-3.7931836216014108</v>
      </c>
      <c r="M661">
        <f t="shared" si="103"/>
        <v>-10.072108030692215</v>
      </c>
      <c r="N661">
        <f t="shared" si="103"/>
        <v>-14.522944336705237</v>
      </c>
      <c r="O661" t="str">
        <f t="shared" si="97"/>
        <v>hold</v>
      </c>
      <c r="P661">
        <f t="shared" si="104"/>
        <v>14</v>
      </c>
      <c r="Q661" t="str">
        <f>IF($O661="buy",$P661,"")</f>
        <v/>
      </c>
      <c r="R661">
        <f>IF($O661="hold",$P661,"")</f>
        <v>14</v>
      </c>
      <c r="S661" t="str">
        <f>IF($O661="sell",$P661,"")</f>
        <v/>
      </c>
      <c r="T661">
        <f t="shared" ca="1" si="96"/>
        <v>0.70633116253698303</v>
      </c>
      <c r="U661" t="str">
        <f ca="1">IF(T661&lt;VLOOKUP(P661,$Y$2:$AE$82,5),"buy",IF(T661&lt;VLOOKUP(P661,$Y$2:$AE$82,5)+VLOOKUP(P661,$Y$2:$AE$82,6),"hold","sell"))</f>
        <v>buy</v>
      </c>
      <c r="V661" s="2">
        <f t="shared" ca="1" si="101"/>
        <v>249.94626155376594</v>
      </c>
      <c r="W661" s="1">
        <f t="shared" ca="1" si="102"/>
        <v>0</v>
      </c>
    </row>
    <row r="662" spans="1:23" x14ac:dyDescent="0.25">
      <c r="A662">
        <v>660</v>
      </c>
      <c r="B662" s="8" t="s">
        <v>671</v>
      </c>
      <c r="C662" s="8" t="str">
        <f t="shared" si="98"/>
        <v>2021-04-15 05:30:00</v>
      </c>
      <c r="D662">
        <v>0.25445099999999998</v>
      </c>
      <c r="E662">
        <f t="shared" ca="1" si="99"/>
        <v>0.13935800000000001</v>
      </c>
      <c r="F662">
        <v>0.14165900000000001</v>
      </c>
      <c r="G662">
        <v>0.135353</v>
      </c>
      <c r="H662">
        <v>0</v>
      </c>
      <c r="I662" t="s">
        <v>10</v>
      </c>
      <c r="J662" t="b">
        <v>0</v>
      </c>
      <c r="K662" t="s">
        <v>11</v>
      </c>
      <c r="L662">
        <f t="shared" si="100"/>
        <v>-7.9648183810929227</v>
      </c>
      <c r="M662">
        <f t="shared" si="103"/>
        <v>-4.1716347594915124</v>
      </c>
      <c r="N662">
        <f t="shared" si="103"/>
        <v>5.9004732712007026</v>
      </c>
      <c r="O662" t="str">
        <f t="shared" si="97"/>
        <v>hold</v>
      </c>
      <c r="P662">
        <f t="shared" si="104"/>
        <v>14</v>
      </c>
      <c r="Q662" t="str">
        <f>IF($O662="buy",$P662,"")</f>
        <v/>
      </c>
      <c r="R662">
        <f>IF($O662="hold",$P662,"")</f>
        <v>14</v>
      </c>
      <c r="S662" t="str">
        <f>IF($O662="sell",$P662,"")</f>
        <v/>
      </c>
      <c r="T662">
        <f t="shared" ref="T662:T725" ca="1" si="105">RAND()</f>
        <v>0.28657921615503845</v>
      </c>
      <c r="U662" t="str">
        <f ca="1">IF(T662&lt;VLOOKUP(P662,$Y$2:$AE$82,5),"buy",IF(T662&lt;VLOOKUP(P662,$Y$2:$AE$82,5)+VLOOKUP(P662,$Y$2:$AE$82,6),"hold","sell"))</f>
        <v>buy</v>
      </c>
      <c r="V662" s="2">
        <f t="shared" ca="1" si="101"/>
        <v>249.94626155376594</v>
      </c>
      <c r="W662" s="1">
        <f t="shared" ca="1" si="102"/>
        <v>0</v>
      </c>
    </row>
    <row r="663" spans="1:23" x14ac:dyDescent="0.25">
      <c r="A663">
        <v>661</v>
      </c>
      <c r="B663" s="8" t="s">
        <v>672</v>
      </c>
      <c r="C663" s="8" t="str">
        <f t="shared" si="98"/>
        <v>2021-04-15 05:35:00</v>
      </c>
      <c r="D663">
        <v>0.25240600000000002</v>
      </c>
      <c r="E663">
        <f t="shared" ca="1" si="99"/>
        <v>0.13833599999999999</v>
      </c>
      <c r="F663">
        <v>0.14075799999999999</v>
      </c>
      <c r="G663">
        <v>0.133968</v>
      </c>
      <c r="H663">
        <v>0</v>
      </c>
      <c r="I663" t="s">
        <v>10</v>
      </c>
      <c r="J663" t="b">
        <v>0</v>
      </c>
      <c r="K663" t="s">
        <v>11</v>
      </c>
      <c r="L663">
        <f t="shared" si="100"/>
        <v>-2.3333835143156256</v>
      </c>
      <c r="M663">
        <f t="shared" si="103"/>
        <v>5.6314348667772975</v>
      </c>
      <c r="N663">
        <f t="shared" si="103"/>
        <v>9.80306962626881</v>
      </c>
      <c r="O663" t="str">
        <f t="shared" ref="O663:O726" si="106">IF(D663=MIN(D662:D664),"buy",IF(D663=MAX(D662:D664),"sell","hold"))</f>
        <v>buy</v>
      </c>
      <c r="P663">
        <f t="shared" si="104"/>
        <v>14</v>
      </c>
      <c r="Q663">
        <f>IF($O663="buy",$P663,"")</f>
        <v>14</v>
      </c>
      <c r="R663" t="str">
        <f>IF($O663="hold",$P663,"")</f>
        <v/>
      </c>
      <c r="S663" t="str">
        <f>IF($O663="sell",$P663,"")</f>
        <v/>
      </c>
      <c r="T663">
        <f t="shared" ca="1" si="105"/>
        <v>0.52194243931259465</v>
      </c>
      <c r="U663" t="str">
        <f ca="1">IF(T663&lt;VLOOKUP(P663,$Y$2:$AE$82,5),"buy",IF(T663&lt;VLOOKUP(P663,$Y$2:$AE$82,5)+VLOOKUP(P663,$Y$2:$AE$82,6),"hold","sell"))</f>
        <v>buy</v>
      </c>
      <c r="V663" s="2">
        <f t="shared" ca="1" si="101"/>
        <v>249.94626155376594</v>
      </c>
      <c r="W663" s="1">
        <f t="shared" ca="1" si="102"/>
        <v>0</v>
      </c>
    </row>
    <row r="664" spans="1:23" x14ac:dyDescent="0.25">
      <c r="A664">
        <v>662</v>
      </c>
      <c r="B664" s="8" t="s">
        <v>673</v>
      </c>
      <c r="C664" s="8" t="str">
        <f t="shared" si="98"/>
        <v>2021-04-15 05:40:00</v>
      </c>
      <c r="D664">
        <v>0.25887199999999999</v>
      </c>
      <c r="E664">
        <f t="shared" ca="1" si="99"/>
        <v>0.138879</v>
      </c>
      <c r="F664">
        <v>0.140237</v>
      </c>
      <c r="G664">
        <v>0.13234699999999999</v>
      </c>
      <c r="H664">
        <v>0</v>
      </c>
      <c r="I664" t="s">
        <v>10</v>
      </c>
      <c r="J664" t="b">
        <v>0</v>
      </c>
      <c r="K664" t="s">
        <v>11</v>
      </c>
      <c r="L664">
        <f t="shared" si="100"/>
        <v>7.1935473969154957</v>
      </c>
      <c r="M664">
        <f t="shared" si="103"/>
        <v>9.5269309112311209</v>
      </c>
      <c r="N664">
        <f t="shared" si="103"/>
        <v>3.8954960444538234</v>
      </c>
      <c r="O664" t="str">
        <f t="shared" si="106"/>
        <v>hold</v>
      </c>
      <c r="P664">
        <f t="shared" si="104"/>
        <v>14</v>
      </c>
      <c r="Q664" t="str">
        <f>IF($O664="buy",$P664,"")</f>
        <v/>
      </c>
      <c r="R664">
        <f>IF($O664="hold",$P664,"")</f>
        <v>14</v>
      </c>
      <c r="S664" t="str">
        <f>IF($O664="sell",$P664,"")</f>
        <v/>
      </c>
      <c r="T664">
        <f t="shared" ca="1" si="105"/>
        <v>0.59661902962240676</v>
      </c>
      <c r="U664" t="str">
        <f ca="1">IF(T664&lt;VLOOKUP(P664,$Y$2:$AE$82,5),"buy",IF(T664&lt;VLOOKUP(P664,$Y$2:$AE$82,5)+VLOOKUP(P664,$Y$2:$AE$82,6),"hold","sell"))</f>
        <v>buy</v>
      </c>
      <c r="V664" s="2">
        <f t="shared" ca="1" si="101"/>
        <v>249.94626155376594</v>
      </c>
      <c r="W664" s="1">
        <f t="shared" ca="1" si="102"/>
        <v>0</v>
      </c>
    </row>
    <row r="665" spans="1:23" x14ac:dyDescent="0.25">
      <c r="A665">
        <v>663</v>
      </c>
      <c r="B665" s="8" t="s">
        <v>674</v>
      </c>
      <c r="C665" s="8" t="str">
        <f t="shared" si="98"/>
        <v>2021-04-15 05:45:00</v>
      </c>
      <c r="D665">
        <v>0.26286199999999998</v>
      </c>
      <c r="E665">
        <f t="shared" ca="1" si="99"/>
        <v>0.136715</v>
      </c>
      <c r="F665">
        <v>0.14105300000000001</v>
      </c>
      <c r="G665">
        <v>0.134433</v>
      </c>
      <c r="H665">
        <v>0</v>
      </c>
      <c r="I665" t="s">
        <v>10</v>
      </c>
      <c r="J665" t="b">
        <v>0</v>
      </c>
      <c r="K665" t="s">
        <v>11</v>
      </c>
      <c r="L665">
        <f t="shared" si="100"/>
        <v>4.3715713897872135</v>
      </c>
      <c r="M665">
        <f t="shared" si="103"/>
        <v>-2.8219760071282822</v>
      </c>
      <c r="N665">
        <f t="shared" si="103"/>
        <v>-12.348906918359404</v>
      </c>
      <c r="O665" t="str">
        <f t="shared" si="106"/>
        <v>sell</v>
      </c>
      <c r="P665">
        <f t="shared" si="104"/>
        <v>14</v>
      </c>
      <c r="Q665" t="str">
        <f>IF($O665="buy",$P665,"")</f>
        <v/>
      </c>
      <c r="R665" t="str">
        <f>IF($O665="hold",$P665,"")</f>
        <v/>
      </c>
      <c r="S665">
        <f>IF($O665="sell",$P665,"")</f>
        <v>14</v>
      </c>
      <c r="T665">
        <f t="shared" ca="1" si="105"/>
        <v>0.48725861596956443</v>
      </c>
      <c r="U665" t="str">
        <f ca="1">IF(T665&lt;VLOOKUP(P665,$Y$2:$AE$82,5),"buy",IF(T665&lt;VLOOKUP(P665,$Y$2:$AE$82,5)+VLOOKUP(P665,$Y$2:$AE$82,6),"hold","sell"))</f>
        <v>buy</v>
      </c>
      <c r="V665" s="2">
        <f t="shared" ca="1" si="101"/>
        <v>249.94626155376594</v>
      </c>
      <c r="W665" s="1">
        <f t="shared" ca="1" si="102"/>
        <v>0</v>
      </c>
    </row>
    <row r="666" spans="1:23" x14ac:dyDescent="0.25">
      <c r="A666">
        <v>664</v>
      </c>
      <c r="B666" s="8" t="s">
        <v>675</v>
      </c>
      <c r="C666" s="8" t="str">
        <f t="shared" si="98"/>
        <v>2021-04-15 05:50:00</v>
      </c>
      <c r="D666">
        <v>0.25011699999999998</v>
      </c>
      <c r="E666">
        <f t="shared" ca="1" si="99"/>
        <v>0.13830899999999999</v>
      </c>
      <c r="F666">
        <v>0.14122499999999999</v>
      </c>
      <c r="G666">
        <v>0.134738</v>
      </c>
      <c r="H666">
        <v>0</v>
      </c>
      <c r="I666" t="s">
        <v>10</v>
      </c>
      <c r="J666" t="b">
        <v>0</v>
      </c>
      <c r="K666" t="s">
        <v>11</v>
      </c>
      <c r="L666">
        <f t="shared" si="100"/>
        <v>-14.675371939606174</v>
      </c>
      <c r="M666">
        <f t="shared" si="103"/>
        <v>-19.046943329393386</v>
      </c>
      <c r="N666">
        <f t="shared" si="103"/>
        <v>-16.224967322265105</v>
      </c>
      <c r="O666" t="str">
        <f t="shared" si="106"/>
        <v>buy</v>
      </c>
      <c r="P666">
        <f t="shared" si="104"/>
        <v>11</v>
      </c>
      <c r="Q666">
        <f>IF($O666="buy",$P666,"")</f>
        <v>11</v>
      </c>
      <c r="R666" t="str">
        <f>IF($O666="hold",$P666,"")</f>
        <v/>
      </c>
      <c r="S666" t="str">
        <f>IF($O666="sell",$P666,"")</f>
        <v/>
      </c>
      <c r="T666">
        <f t="shared" ca="1" si="105"/>
        <v>0.38323906007618691</v>
      </c>
      <c r="U666" t="str">
        <f ca="1">IF(T666&lt;VLOOKUP(P666,$Y$2:$AE$82,5),"buy",IF(T666&lt;VLOOKUP(P666,$Y$2:$AE$82,5)+VLOOKUP(P666,$Y$2:$AE$82,6),"hold","sell"))</f>
        <v>buy</v>
      </c>
      <c r="V666" s="2">
        <f t="shared" ca="1" si="101"/>
        <v>249.94626155376594</v>
      </c>
      <c r="W666" s="1">
        <f t="shared" ca="1" si="102"/>
        <v>0</v>
      </c>
    </row>
    <row r="667" spans="1:23" x14ac:dyDescent="0.25">
      <c r="A667">
        <v>665</v>
      </c>
      <c r="B667" s="8" t="s">
        <v>676</v>
      </c>
      <c r="C667" s="8" t="str">
        <f t="shared" si="98"/>
        <v>2021-04-15 05:55:00</v>
      </c>
      <c r="D667">
        <v>0.26182699999999998</v>
      </c>
      <c r="E667">
        <f t="shared" ca="1" si="99"/>
        <v>0.138573</v>
      </c>
      <c r="F667">
        <v>0.140871</v>
      </c>
      <c r="G667">
        <v>0.13414499999999999</v>
      </c>
      <c r="H667">
        <v>0</v>
      </c>
      <c r="I667" t="s">
        <v>10</v>
      </c>
      <c r="J667" t="b">
        <v>0</v>
      </c>
      <c r="K667" t="s">
        <v>11</v>
      </c>
      <c r="L667">
        <f t="shared" si="100"/>
        <v>12.88056616038039</v>
      </c>
      <c r="M667">
        <f t="shared" si="103"/>
        <v>27.555938099986562</v>
      </c>
      <c r="N667">
        <f t="shared" si="103"/>
        <v>46.602881429379948</v>
      </c>
      <c r="O667" t="str">
        <f t="shared" si="106"/>
        <v>hold</v>
      </c>
      <c r="P667">
        <f t="shared" si="104"/>
        <v>23</v>
      </c>
      <c r="Q667" t="str">
        <f>IF($O667="buy",$P667,"")</f>
        <v/>
      </c>
      <c r="R667">
        <f>IF($O667="hold",$P667,"")</f>
        <v>23</v>
      </c>
      <c r="S667" t="str">
        <f>IF($O667="sell",$P667,"")</f>
        <v/>
      </c>
      <c r="T667">
        <f t="shared" ca="1" si="105"/>
        <v>0.12698750791849622</v>
      </c>
      <c r="U667" t="str">
        <f ca="1">IF(T667&lt;VLOOKUP(P667,$Y$2:$AE$82,5),"buy",IF(T667&lt;VLOOKUP(P667,$Y$2:$AE$82,5)+VLOOKUP(P667,$Y$2:$AE$82,6),"hold","sell"))</f>
        <v>buy</v>
      </c>
      <c r="V667" s="2">
        <f t="shared" ca="1" si="101"/>
        <v>249.94626155376594</v>
      </c>
      <c r="W667" s="1">
        <f t="shared" ca="1" si="102"/>
        <v>0</v>
      </c>
    </row>
    <row r="668" spans="1:23" x14ac:dyDescent="0.25">
      <c r="A668">
        <v>666</v>
      </c>
      <c r="B668" s="8" t="s">
        <v>677</v>
      </c>
      <c r="C668" s="8" t="str">
        <f t="shared" si="98"/>
        <v>2021-04-15 06:00:00</v>
      </c>
      <c r="D668">
        <v>0.268571</v>
      </c>
      <c r="E668">
        <f t="shared" ca="1" si="99"/>
        <v>0.13614200000000001</v>
      </c>
      <c r="F668">
        <v>0.14002300000000001</v>
      </c>
      <c r="G668">
        <v>0.132546</v>
      </c>
      <c r="H668">
        <v>0</v>
      </c>
      <c r="I668" t="s">
        <v>10</v>
      </c>
      <c r="J668" t="b">
        <v>0</v>
      </c>
      <c r="K668" t="s">
        <v>11</v>
      </c>
      <c r="L668">
        <f t="shared" si="100"/>
        <v>7.2318753767491266</v>
      </c>
      <c r="M668">
        <f t="shared" si="103"/>
        <v>-5.6486907836312632</v>
      </c>
      <c r="N668">
        <f t="shared" si="103"/>
        <v>-33.204628883617829</v>
      </c>
      <c r="O668" t="str">
        <f t="shared" si="106"/>
        <v>hold</v>
      </c>
      <c r="P668">
        <f t="shared" si="104"/>
        <v>14</v>
      </c>
      <c r="Q668" t="str">
        <f>IF($O668="buy",$P668,"")</f>
        <v/>
      </c>
      <c r="R668">
        <f>IF($O668="hold",$P668,"")</f>
        <v>14</v>
      </c>
      <c r="S668" t="str">
        <f>IF($O668="sell",$P668,"")</f>
        <v/>
      </c>
      <c r="T668">
        <f t="shared" ca="1" si="105"/>
        <v>0.5689460834503195</v>
      </c>
      <c r="U668" t="str">
        <f ca="1">IF(T668&lt;VLOOKUP(P668,$Y$2:$AE$82,5),"buy",IF(T668&lt;VLOOKUP(P668,$Y$2:$AE$82,5)+VLOOKUP(P668,$Y$2:$AE$82,6),"hold","sell"))</f>
        <v>buy</v>
      </c>
      <c r="V668" s="2">
        <f t="shared" ca="1" si="101"/>
        <v>249.94626155376594</v>
      </c>
      <c r="W668" s="1">
        <f t="shared" ca="1" si="102"/>
        <v>0</v>
      </c>
    </row>
    <row r="669" spans="1:23" x14ac:dyDescent="0.25">
      <c r="A669">
        <v>667</v>
      </c>
      <c r="B669" s="8" t="s">
        <v>678</v>
      </c>
      <c r="C669" s="8" t="str">
        <f t="shared" si="98"/>
        <v>2021-04-15 06:05:00</v>
      </c>
      <c r="D669">
        <v>0.26866400000000001</v>
      </c>
      <c r="E669">
        <f t="shared" ca="1" si="99"/>
        <v>0.138098</v>
      </c>
      <c r="F669">
        <v>0.140652</v>
      </c>
      <c r="G669">
        <v>0.13391800000000001</v>
      </c>
      <c r="H669">
        <v>0</v>
      </c>
      <c r="I669" t="s">
        <v>10</v>
      </c>
      <c r="J669" t="b">
        <v>0</v>
      </c>
      <c r="K669" t="s">
        <v>11</v>
      </c>
      <c r="L669">
        <f t="shared" si="100"/>
        <v>9.969329729679953E-2</v>
      </c>
      <c r="M669">
        <f t="shared" si="103"/>
        <v>-7.1321820794523267</v>
      </c>
      <c r="N669">
        <f t="shared" si="103"/>
        <v>-1.4834912958210635</v>
      </c>
      <c r="O669" t="str">
        <f t="shared" si="106"/>
        <v>hold</v>
      </c>
      <c r="P669">
        <f t="shared" si="104"/>
        <v>14</v>
      </c>
      <c r="Q669" t="str">
        <f>IF($O669="buy",$P669,"")</f>
        <v/>
      </c>
      <c r="R669">
        <f>IF($O669="hold",$P669,"")</f>
        <v>14</v>
      </c>
      <c r="S669" t="str">
        <f>IF($O669="sell",$P669,"")</f>
        <v/>
      </c>
      <c r="T669">
        <f t="shared" ca="1" si="105"/>
        <v>0.75229218850712853</v>
      </c>
      <c r="U669" t="str">
        <f ca="1">IF(T669&lt;VLOOKUP(P669,$Y$2:$AE$82,5),"buy",IF(T669&lt;VLOOKUP(P669,$Y$2:$AE$82,5)+VLOOKUP(P669,$Y$2:$AE$82,6),"hold","sell"))</f>
        <v>buy</v>
      </c>
      <c r="V669" s="2">
        <f t="shared" ca="1" si="101"/>
        <v>249.94626155376594</v>
      </c>
      <c r="W669" s="1">
        <f t="shared" ca="1" si="102"/>
        <v>0</v>
      </c>
    </row>
    <row r="670" spans="1:23" x14ac:dyDescent="0.25">
      <c r="A670">
        <v>668</v>
      </c>
      <c r="B670" s="8" t="s">
        <v>679</v>
      </c>
      <c r="C670" s="8" t="str">
        <f t="shared" si="98"/>
        <v>2021-04-15 06:10:00</v>
      </c>
      <c r="D670">
        <v>0.27768599999999999</v>
      </c>
      <c r="E670">
        <f t="shared" ca="1" si="99"/>
        <v>0.13805500000000001</v>
      </c>
      <c r="F670">
        <v>0.14041799999999999</v>
      </c>
      <c r="G670">
        <v>0.13336600000000001</v>
      </c>
      <c r="H670">
        <v>0</v>
      </c>
      <c r="I670" t="s">
        <v>10</v>
      </c>
      <c r="J670" t="b">
        <v>0</v>
      </c>
      <c r="K670" t="s">
        <v>11</v>
      </c>
      <c r="L670">
        <f t="shared" si="100"/>
        <v>9.3571011753388049</v>
      </c>
      <c r="M670">
        <f t="shared" si="103"/>
        <v>9.2574078780420059</v>
      </c>
      <c r="N670">
        <f t="shared" si="103"/>
        <v>16.389589957494334</v>
      </c>
      <c r="O670" t="str">
        <f t="shared" si="106"/>
        <v>sell</v>
      </c>
      <c r="P670">
        <f t="shared" si="104"/>
        <v>14</v>
      </c>
      <c r="Q670" t="str">
        <f>IF($O670="buy",$P670,"")</f>
        <v/>
      </c>
      <c r="R670" t="str">
        <f>IF($O670="hold",$P670,"")</f>
        <v/>
      </c>
      <c r="S670">
        <f>IF($O670="sell",$P670,"")</f>
        <v>14</v>
      </c>
      <c r="T670">
        <f t="shared" ca="1" si="105"/>
        <v>0.91336948217919589</v>
      </c>
      <c r="U670" t="str">
        <f ca="1">IF(T670&lt;VLOOKUP(P670,$Y$2:$AE$82,5),"buy",IF(T670&lt;VLOOKUP(P670,$Y$2:$AE$82,5)+VLOOKUP(P670,$Y$2:$AE$82,6),"hold","sell"))</f>
        <v>buy</v>
      </c>
      <c r="V670" s="2">
        <f t="shared" ca="1" si="101"/>
        <v>249.94626155376594</v>
      </c>
      <c r="W670" s="1">
        <f t="shared" ca="1" si="102"/>
        <v>0</v>
      </c>
    </row>
    <row r="671" spans="1:23" x14ac:dyDescent="0.25">
      <c r="A671">
        <v>669</v>
      </c>
      <c r="B671" s="8" t="s">
        <v>680</v>
      </c>
      <c r="C671" s="8" t="str">
        <f t="shared" si="98"/>
        <v>2021-04-15 06:15:00</v>
      </c>
      <c r="D671">
        <v>0.27465899999999999</v>
      </c>
      <c r="E671">
        <f t="shared" ca="1" si="99"/>
        <v>0.13728000000000001</v>
      </c>
      <c r="F671">
        <v>0.13910500000000001</v>
      </c>
      <c r="G671">
        <v>0.13414799999999999</v>
      </c>
      <c r="H671">
        <v>0</v>
      </c>
      <c r="I671" t="s">
        <v>10</v>
      </c>
      <c r="J671" t="b">
        <v>0</v>
      </c>
      <c r="K671" t="s">
        <v>11</v>
      </c>
      <c r="L671">
        <f t="shared" si="100"/>
        <v>-3.1740303460360129</v>
      </c>
      <c r="M671">
        <f t="shared" si="103"/>
        <v>-12.531131521374817</v>
      </c>
      <c r="N671">
        <f t="shared" si="103"/>
        <v>-21.788539399416823</v>
      </c>
      <c r="O671" t="str">
        <f t="shared" si="106"/>
        <v>buy</v>
      </c>
      <c r="P671">
        <f t="shared" si="104"/>
        <v>14</v>
      </c>
      <c r="Q671">
        <f>IF($O671="buy",$P671,"")</f>
        <v>14</v>
      </c>
      <c r="R671" t="str">
        <f>IF($O671="hold",$P671,"")</f>
        <v/>
      </c>
      <c r="S671" t="str">
        <f>IF($O671="sell",$P671,"")</f>
        <v/>
      </c>
      <c r="T671">
        <f t="shared" ca="1" si="105"/>
        <v>0.84889661422195417</v>
      </c>
      <c r="U671" t="str">
        <f ca="1">IF(T671&lt;VLOOKUP(P671,$Y$2:$AE$82,5),"buy",IF(T671&lt;VLOOKUP(P671,$Y$2:$AE$82,5)+VLOOKUP(P671,$Y$2:$AE$82,6),"hold","sell"))</f>
        <v>buy</v>
      </c>
      <c r="V671" s="2">
        <f t="shared" ca="1" si="101"/>
        <v>249.94626155376594</v>
      </c>
      <c r="W671" s="1">
        <f t="shared" ca="1" si="102"/>
        <v>0</v>
      </c>
    </row>
    <row r="672" spans="1:23" x14ac:dyDescent="0.25">
      <c r="A672">
        <v>670</v>
      </c>
      <c r="B672" s="8" t="s">
        <v>681</v>
      </c>
      <c r="C672" s="8" t="str">
        <f t="shared" si="98"/>
        <v>2021-04-15 06:20:00</v>
      </c>
      <c r="D672">
        <v>0.28306399999999998</v>
      </c>
      <c r="E672">
        <f t="shared" ca="1" si="99"/>
        <v>0.13785500000000001</v>
      </c>
      <c r="F672">
        <v>0.140038</v>
      </c>
      <c r="G672">
        <v>0.13303699999999999</v>
      </c>
      <c r="H672">
        <v>0</v>
      </c>
      <c r="I672" t="s">
        <v>10</v>
      </c>
      <c r="J672" t="b">
        <v>0</v>
      </c>
      <c r="K672" t="s">
        <v>11</v>
      </c>
      <c r="L672">
        <f t="shared" si="100"/>
        <v>8.551564300589277</v>
      </c>
      <c r="M672">
        <f t="shared" si="103"/>
        <v>11.725594646625289</v>
      </c>
      <c r="N672">
        <f t="shared" si="103"/>
        <v>24.256726168000107</v>
      </c>
      <c r="O672" t="str">
        <f t="shared" si="106"/>
        <v>sell</v>
      </c>
      <c r="P672">
        <f t="shared" si="104"/>
        <v>14</v>
      </c>
      <c r="Q672" t="str">
        <f>IF($O672="buy",$P672,"")</f>
        <v/>
      </c>
      <c r="R672" t="str">
        <f>IF($O672="hold",$P672,"")</f>
        <v/>
      </c>
      <c r="S672">
        <f>IF($O672="sell",$P672,"")</f>
        <v>14</v>
      </c>
      <c r="T672">
        <f t="shared" ca="1" si="105"/>
        <v>0.69628270825113103</v>
      </c>
      <c r="U672" t="str">
        <f ca="1">IF(T672&lt;VLOOKUP(P672,$Y$2:$AE$82,5),"buy",IF(T672&lt;VLOOKUP(P672,$Y$2:$AE$82,5)+VLOOKUP(P672,$Y$2:$AE$82,6),"hold","sell"))</f>
        <v>buy</v>
      </c>
      <c r="V672" s="2">
        <f t="shared" ca="1" si="101"/>
        <v>249.94626155376594</v>
      </c>
      <c r="W672" s="1">
        <f t="shared" ca="1" si="102"/>
        <v>0</v>
      </c>
    </row>
    <row r="673" spans="1:23" x14ac:dyDescent="0.25">
      <c r="A673">
        <v>671</v>
      </c>
      <c r="B673" s="8" t="s">
        <v>682</v>
      </c>
      <c r="C673" s="8" t="str">
        <f t="shared" si="98"/>
        <v>2021-04-15 06:25:00</v>
      </c>
      <c r="D673">
        <v>0.27405000000000002</v>
      </c>
      <c r="E673">
        <f t="shared" ca="1" si="99"/>
        <v>0.136489</v>
      </c>
      <c r="F673">
        <v>0.138956</v>
      </c>
      <c r="G673">
        <v>0.13089100000000001</v>
      </c>
      <c r="H673">
        <v>0</v>
      </c>
      <c r="I673" t="s">
        <v>10</v>
      </c>
      <c r="J673" t="b">
        <v>0</v>
      </c>
      <c r="K673" t="s">
        <v>11</v>
      </c>
      <c r="L673">
        <f t="shared" si="100"/>
        <v>-9.4728407313181293</v>
      </c>
      <c r="M673">
        <f t="shared" si="103"/>
        <v>-18.024405031907406</v>
      </c>
      <c r="N673">
        <f t="shared" si="103"/>
        <v>-29.749999678532696</v>
      </c>
      <c r="O673" t="str">
        <f t="shared" si="106"/>
        <v>hold</v>
      </c>
      <c r="P673">
        <f t="shared" si="104"/>
        <v>11</v>
      </c>
      <c r="Q673" t="str">
        <f>IF($O673="buy",$P673,"")</f>
        <v/>
      </c>
      <c r="R673">
        <f>IF($O673="hold",$P673,"")</f>
        <v>11</v>
      </c>
      <c r="S673" t="str">
        <f>IF($O673="sell",$P673,"")</f>
        <v/>
      </c>
      <c r="T673">
        <f t="shared" ca="1" si="105"/>
        <v>0.38597210818999561</v>
      </c>
      <c r="U673" t="str">
        <f ca="1">IF(T673&lt;VLOOKUP(P673,$Y$2:$AE$82,5),"buy",IF(T673&lt;VLOOKUP(P673,$Y$2:$AE$82,5)+VLOOKUP(P673,$Y$2:$AE$82,6),"hold","sell"))</f>
        <v>buy</v>
      </c>
      <c r="V673" s="2">
        <f t="shared" ca="1" si="101"/>
        <v>249.94626155376594</v>
      </c>
      <c r="W673" s="1">
        <f t="shared" ca="1" si="102"/>
        <v>0</v>
      </c>
    </row>
    <row r="674" spans="1:23" x14ac:dyDescent="0.25">
      <c r="A674">
        <v>672</v>
      </c>
      <c r="B674" s="8" t="s">
        <v>683</v>
      </c>
      <c r="C674" s="8" t="str">
        <f t="shared" si="98"/>
        <v>2021-04-15 06:30:00</v>
      </c>
      <c r="D674">
        <v>0.27212199999999998</v>
      </c>
      <c r="E674">
        <f t="shared" ca="1" si="99"/>
        <v>0.134103</v>
      </c>
      <c r="F674">
        <v>0.13572999999999999</v>
      </c>
      <c r="G674">
        <v>0.12947700000000001</v>
      </c>
      <c r="H674">
        <v>0</v>
      </c>
      <c r="I674" t="s">
        <v>10</v>
      </c>
      <c r="J674" t="b">
        <v>0</v>
      </c>
      <c r="K674" t="s">
        <v>11</v>
      </c>
      <c r="L674">
        <f t="shared" si="100"/>
        <v>-2.0404965396167873</v>
      </c>
      <c r="M674">
        <f t="shared" si="103"/>
        <v>7.4323441917013415</v>
      </c>
      <c r="N674">
        <f t="shared" si="103"/>
        <v>25.456749223608746</v>
      </c>
      <c r="O674" t="str">
        <f t="shared" si="106"/>
        <v>hold</v>
      </c>
      <c r="P674">
        <f t="shared" si="104"/>
        <v>14</v>
      </c>
      <c r="Q674" t="str">
        <f>IF($O674="buy",$P674,"")</f>
        <v/>
      </c>
      <c r="R674">
        <f>IF($O674="hold",$P674,"")</f>
        <v>14</v>
      </c>
      <c r="S674" t="str">
        <f>IF($O674="sell",$P674,"")</f>
        <v/>
      </c>
      <c r="T674">
        <f t="shared" ca="1" si="105"/>
        <v>0.63149027606687169</v>
      </c>
      <c r="U674" t="str">
        <f ca="1">IF(T674&lt;VLOOKUP(P674,$Y$2:$AE$82,5),"buy",IF(T674&lt;VLOOKUP(P674,$Y$2:$AE$82,5)+VLOOKUP(P674,$Y$2:$AE$82,6),"hold","sell"))</f>
        <v>buy</v>
      </c>
      <c r="V674" s="2">
        <f t="shared" ca="1" si="101"/>
        <v>249.94626155376594</v>
      </c>
      <c r="W674" s="1">
        <f t="shared" ca="1" si="102"/>
        <v>0</v>
      </c>
    </row>
    <row r="675" spans="1:23" x14ac:dyDescent="0.25">
      <c r="A675">
        <v>673</v>
      </c>
      <c r="B675" s="8" t="s">
        <v>684</v>
      </c>
      <c r="C675" s="8" t="str">
        <f t="shared" si="98"/>
        <v>2021-04-15 06:35:00</v>
      </c>
      <c r="D675">
        <v>0.268982</v>
      </c>
      <c r="E675">
        <f t="shared" ca="1" si="99"/>
        <v>0.13245299999999999</v>
      </c>
      <c r="F675">
        <v>0.135238</v>
      </c>
      <c r="G675">
        <v>0.12862399999999999</v>
      </c>
      <c r="H675">
        <v>0</v>
      </c>
      <c r="I675" t="s">
        <v>10</v>
      </c>
      <c r="J675" t="b">
        <v>0</v>
      </c>
      <c r="K675" t="s">
        <v>11</v>
      </c>
      <c r="L675">
        <f t="shared" si="100"/>
        <v>-3.362009356916845</v>
      </c>
      <c r="M675">
        <f t="shared" si="103"/>
        <v>-1.3215128173000577</v>
      </c>
      <c r="N675">
        <f t="shared" si="103"/>
        <v>-8.7538570090013987</v>
      </c>
      <c r="O675" t="str">
        <f t="shared" si="106"/>
        <v>hold</v>
      </c>
      <c r="P675">
        <f t="shared" si="104"/>
        <v>14</v>
      </c>
      <c r="Q675" t="str">
        <f>IF($O675="buy",$P675,"")</f>
        <v/>
      </c>
      <c r="R675">
        <f>IF($O675="hold",$P675,"")</f>
        <v>14</v>
      </c>
      <c r="S675" t="str">
        <f>IF($O675="sell",$P675,"")</f>
        <v/>
      </c>
      <c r="T675">
        <f t="shared" ca="1" si="105"/>
        <v>0.28012492443528769</v>
      </c>
      <c r="U675" t="str">
        <f ca="1">IF(T675&lt;VLOOKUP(P675,$Y$2:$AE$82,5),"buy",IF(T675&lt;VLOOKUP(P675,$Y$2:$AE$82,5)+VLOOKUP(P675,$Y$2:$AE$82,6),"hold","sell"))</f>
        <v>buy</v>
      </c>
      <c r="V675" s="2">
        <f t="shared" ca="1" si="101"/>
        <v>249.94626155376594</v>
      </c>
      <c r="W675" s="1">
        <f t="shared" ca="1" si="102"/>
        <v>0</v>
      </c>
    </row>
    <row r="676" spans="1:23" x14ac:dyDescent="0.25">
      <c r="A676">
        <v>674</v>
      </c>
      <c r="B676" s="8" t="s">
        <v>685</v>
      </c>
      <c r="C676" s="8" t="str">
        <f t="shared" si="98"/>
        <v>2021-04-15 06:40:00</v>
      </c>
      <c r="D676">
        <v>0.268793</v>
      </c>
      <c r="E676">
        <f t="shared" ca="1" si="99"/>
        <v>0.133329</v>
      </c>
      <c r="F676">
        <v>0.13714000000000001</v>
      </c>
      <c r="G676">
        <v>0.131357</v>
      </c>
      <c r="H676">
        <v>0</v>
      </c>
      <c r="I676" t="s">
        <v>10</v>
      </c>
      <c r="J676" t="b">
        <v>0</v>
      </c>
      <c r="K676" t="s">
        <v>11</v>
      </c>
      <c r="L676">
        <f t="shared" si="100"/>
        <v>-0.20250527333907986</v>
      </c>
      <c r="M676">
        <f t="shared" si="103"/>
        <v>3.1595040835777652</v>
      </c>
      <c r="N676">
        <f t="shared" si="103"/>
        <v>4.4810169008778225</v>
      </c>
      <c r="O676" t="str">
        <f t="shared" si="106"/>
        <v>buy</v>
      </c>
      <c r="P676">
        <f t="shared" si="104"/>
        <v>14</v>
      </c>
      <c r="Q676">
        <f>IF($O676="buy",$P676,"")</f>
        <v>14</v>
      </c>
      <c r="R676" t="str">
        <f>IF($O676="hold",$P676,"")</f>
        <v/>
      </c>
      <c r="S676" t="str">
        <f>IF($O676="sell",$P676,"")</f>
        <v/>
      </c>
      <c r="T676">
        <f t="shared" ca="1" si="105"/>
        <v>0.68875895793776054</v>
      </c>
      <c r="U676" t="str">
        <f ca="1">IF(T676&lt;VLOOKUP(P676,$Y$2:$AE$82,5),"buy",IF(T676&lt;VLOOKUP(P676,$Y$2:$AE$82,5)+VLOOKUP(P676,$Y$2:$AE$82,6),"hold","sell"))</f>
        <v>buy</v>
      </c>
      <c r="V676" s="2">
        <f t="shared" ca="1" si="101"/>
        <v>249.94626155376594</v>
      </c>
      <c r="W676" s="1">
        <f t="shared" ca="1" si="102"/>
        <v>0</v>
      </c>
    </row>
    <row r="677" spans="1:23" x14ac:dyDescent="0.25">
      <c r="A677">
        <v>675</v>
      </c>
      <c r="B677" s="8" t="s">
        <v>686</v>
      </c>
      <c r="C677" s="8" t="str">
        <f t="shared" si="98"/>
        <v>2021-04-15 06:45:00</v>
      </c>
      <c r="D677">
        <v>0.27013700000000002</v>
      </c>
      <c r="E677">
        <f t="shared" ca="1" si="99"/>
        <v>0.13436000000000001</v>
      </c>
      <c r="F677">
        <v>0.13741600000000001</v>
      </c>
      <c r="G677">
        <v>0.13136</v>
      </c>
      <c r="H677">
        <v>0</v>
      </c>
      <c r="I677" t="s">
        <v>10</v>
      </c>
      <c r="J677" t="b">
        <v>0</v>
      </c>
      <c r="K677" t="s">
        <v>11</v>
      </c>
      <c r="L677">
        <f t="shared" si="100"/>
        <v>1.4328729509859528</v>
      </c>
      <c r="M677">
        <f t="shared" si="103"/>
        <v>1.6353782243250325</v>
      </c>
      <c r="N677">
        <f t="shared" si="103"/>
        <v>-1.5241258592527327</v>
      </c>
      <c r="O677" t="str">
        <f t="shared" si="106"/>
        <v>sell</v>
      </c>
      <c r="P677">
        <f t="shared" si="104"/>
        <v>14</v>
      </c>
      <c r="Q677" t="str">
        <f>IF($O677="buy",$P677,"")</f>
        <v/>
      </c>
      <c r="R677" t="str">
        <f>IF($O677="hold",$P677,"")</f>
        <v/>
      </c>
      <c r="S677">
        <f>IF($O677="sell",$P677,"")</f>
        <v>14</v>
      </c>
      <c r="T677">
        <f t="shared" ca="1" si="105"/>
        <v>0.80806123426240584</v>
      </c>
      <c r="U677" t="str">
        <f ca="1">IF(T677&lt;VLOOKUP(P677,$Y$2:$AE$82,5),"buy",IF(T677&lt;VLOOKUP(P677,$Y$2:$AE$82,5)+VLOOKUP(P677,$Y$2:$AE$82,6),"hold","sell"))</f>
        <v>buy</v>
      </c>
      <c r="V677" s="2">
        <f t="shared" ca="1" si="101"/>
        <v>249.94626155376594</v>
      </c>
      <c r="W677" s="1">
        <f t="shared" ca="1" si="102"/>
        <v>0</v>
      </c>
    </row>
    <row r="678" spans="1:23" x14ac:dyDescent="0.25">
      <c r="A678">
        <v>676</v>
      </c>
      <c r="B678" s="8" t="s">
        <v>687</v>
      </c>
      <c r="C678" s="8" t="str">
        <f t="shared" si="98"/>
        <v>2021-04-15 06:50:00</v>
      </c>
      <c r="D678">
        <v>0.25802799999999998</v>
      </c>
      <c r="E678">
        <f t="shared" ca="1" si="99"/>
        <v>0.13351499999999999</v>
      </c>
      <c r="F678">
        <v>0.13622999999999999</v>
      </c>
      <c r="G678">
        <v>0.13114999999999999</v>
      </c>
      <c r="H678">
        <v>0</v>
      </c>
      <c r="I678" t="s">
        <v>10</v>
      </c>
      <c r="J678" t="b">
        <v>0</v>
      </c>
      <c r="K678" t="s">
        <v>11</v>
      </c>
      <c r="L678">
        <f t="shared" si="100"/>
        <v>-13.515556463825234</v>
      </c>
      <c r="M678">
        <f t="shared" si="103"/>
        <v>-14.948429414811187</v>
      </c>
      <c r="N678">
        <f t="shared" si="103"/>
        <v>-16.583807639136218</v>
      </c>
      <c r="O678" t="str">
        <f t="shared" si="106"/>
        <v>buy</v>
      </c>
      <c r="P678">
        <f t="shared" si="104"/>
        <v>11</v>
      </c>
      <c r="Q678">
        <f>IF($O678="buy",$P678,"")</f>
        <v>11</v>
      </c>
      <c r="R678" t="str">
        <f>IF($O678="hold",$P678,"")</f>
        <v/>
      </c>
      <c r="S678" t="str">
        <f>IF($O678="sell",$P678,"")</f>
        <v/>
      </c>
      <c r="T678">
        <f t="shared" ca="1" si="105"/>
        <v>0.70900010252988421</v>
      </c>
      <c r="U678" t="str">
        <f ca="1">IF(T678&lt;VLOOKUP(P678,$Y$2:$AE$82,5),"buy",IF(T678&lt;VLOOKUP(P678,$Y$2:$AE$82,5)+VLOOKUP(P678,$Y$2:$AE$82,6),"hold","sell"))</f>
        <v>buy</v>
      </c>
      <c r="V678" s="2">
        <f t="shared" ca="1" si="101"/>
        <v>249.94626155376594</v>
      </c>
      <c r="W678" s="1">
        <f t="shared" ca="1" si="102"/>
        <v>0</v>
      </c>
    </row>
    <row r="679" spans="1:23" x14ac:dyDescent="0.25">
      <c r="A679">
        <v>677</v>
      </c>
      <c r="B679" s="8" t="s">
        <v>688</v>
      </c>
      <c r="C679" s="8" t="str">
        <f t="shared" si="98"/>
        <v>2021-04-15 06:55:00</v>
      </c>
      <c r="D679">
        <v>0.26306299999999999</v>
      </c>
      <c r="E679">
        <f t="shared" ca="1" si="99"/>
        <v>0.13539000000000001</v>
      </c>
      <c r="F679">
        <v>0.13922000000000001</v>
      </c>
      <c r="G679">
        <v>0.13134199999999999</v>
      </c>
      <c r="H679">
        <v>0</v>
      </c>
      <c r="I679" t="s">
        <v>10</v>
      </c>
      <c r="J679" t="b">
        <v>0</v>
      </c>
      <c r="K679" t="s">
        <v>11</v>
      </c>
      <c r="L679">
        <f t="shared" si="100"/>
        <v>5.512291725981564</v>
      </c>
      <c r="M679">
        <f t="shared" si="103"/>
        <v>19.027848189806797</v>
      </c>
      <c r="N679">
        <f t="shared" si="103"/>
        <v>33.976277604617984</v>
      </c>
      <c r="O679" t="str">
        <f t="shared" si="106"/>
        <v>hold</v>
      </c>
      <c r="P679">
        <f t="shared" si="104"/>
        <v>14</v>
      </c>
      <c r="Q679" t="str">
        <f>IF($O679="buy",$P679,"")</f>
        <v/>
      </c>
      <c r="R679">
        <f>IF($O679="hold",$P679,"")</f>
        <v>14</v>
      </c>
      <c r="S679" t="str">
        <f>IF($O679="sell",$P679,"")</f>
        <v/>
      </c>
      <c r="T679">
        <f t="shared" ca="1" si="105"/>
        <v>0.49976555289875024</v>
      </c>
      <c r="U679" t="str">
        <f ca="1">IF(T679&lt;VLOOKUP(P679,$Y$2:$AE$82,5),"buy",IF(T679&lt;VLOOKUP(P679,$Y$2:$AE$82,5)+VLOOKUP(P679,$Y$2:$AE$82,6),"hold","sell"))</f>
        <v>buy</v>
      </c>
      <c r="V679" s="2">
        <f t="shared" ca="1" si="101"/>
        <v>249.94626155376594</v>
      </c>
      <c r="W679" s="1">
        <f t="shared" ca="1" si="102"/>
        <v>0</v>
      </c>
    </row>
    <row r="680" spans="1:23" x14ac:dyDescent="0.25">
      <c r="A680">
        <v>678</v>
      </c>
      <c r="B680" s="8" t="s">
        <v>689</v>
      </c>
      <c r="C680" s="8" t="str">
        <f t="shared" si="98"/>
        <v>2021-04-15 07:00:00</v>
      </c>
      <c r="D680">
        <v>0.26362600000000003</v>
      </c>
      <c r="E680">
        <f t="shared" ca="1" si="99"/>
        <v>0.137208</v>
      </c>
      <c r="F680">
        <v>0.13983699999999999</v>
      </c>
      <c r="G680">
        <v>0.132019</v>
      </c>
      <c r="H680">
        <v>0</v>
      </c>
      <c r="I680" t="s">
        <v>10</v>
      </c>
      <c r="J680" t="b">
        <v>0</v>
      </c>
      <c r="K680" t="s">
        <v>11</v>
      </c>
      <c r="L680">
        <f t="shared" si="100"/>
        <v>0.61505314404125022</v>
      </c>
      <c r="M680">
        <f t="shared" si="103"/>
        <v>-4.8972385819403135</v>
      </c>
      <c r="N680">
        <f t="shared" si="103"/>
        <v>-23.925086771747111</v>
      </c>
      <c r="O680" t="str">
        <f t="shared" si="106"/>
        <v>sell</v>
      </c>
      <c r="P680">
        <f t="shared" si="104"/>
        <v>14</v>
      </c>
      <c r="Q680" t="str">
        <f>IF($O680="buy",$P680,"")</f>
        <v/>
      </c>
      <c r="R680" t="str">
        <f>IF($O680="hold",$P680,"")</f>
        <v/>
      </c>
      <c r="S680">
        <f>IF($O680="sell",$P680,"")</f>
        <v>14</v>
      </c>
      <c r="T680">
        <f t="shared" ca="1" si="105"/>
        <v>0.69758996464583534</v>
      </c>
      <c r="U680" t="str">
        <f ca="1">IF(T680&lt;VLOOKUP(P680,$Y$2:$AE$82,5),"buy",IF(T680&lt;VLOOKUP(P680,$Y$2:$AE$82,5)+VLOOKUP(P680,$Y$2:$AE$82,6),"hold","sell"))</f>
        <v>buy</v>
      </c>
      <c r="V680" s="2">
        <f t="shared" ca="1" si="101"/>
        <v>249.94626155376594</v>
      </c>
      <c r="W680" s="1">
        <f t="shared" ca="1" si="102"/>
        <v>0</v>
      </c>
    </row>
    <row r="681" spans="1:23" x14ac:dyDescent="0.25">
      <c r="A681">
        <v>679</v>
      </c>
      <c r="B681" s="8" t="s">
        <v>690</v>
      </c>
      <c r="C681" s="8" t="str">
        <f t="shared" si="98"/>
        <v>2021-04-15 07:05:00</v>
      </c>
      <c r="D681">
        <v>0.25804700000000003</v>
      </c>
      <c r="E681">
        <f t="shared" ca="1" si="99"/>
        <v>0.136409</v>
      </c>
      <c r="F681">
        <v>0.13909299999999999</v>
      </c>
      <c r="G681">
        <v>0.133358</v>
      </c>
      <c r="H681">
        <v>0</v>
      </c>
      <c r="I681" t="s">
        <v>10</v>
      </c>
      <c r="J681" t="b">
        <v>0</v>
      </c>
      <c r="K681" t="s">
        <v>11</v>
      </c>
      <c r="L681">
        <f t="shared" si="100"/>
        <v>-6.2265866223187807</v>
      </c>
      <c r="M681">
        <f t="shared" si="103"/>
        <v>-6.8416397663600312</v>
      </c>
      <c r="N681">
        <f t="shared" si="103"/>
        <v>-1.9444011844197178</v>
      </c>
      <c r="O681" t="str">
        <f t="shared" si="106"/>
        <v>hold</v>
      </c>
      <c r="P681">
        <f t="shared" si="104"/>
        <v>14</v>
      </c>
      <c r="Q681" t="str">
        <f>IF($O681="buy",$P681,"")</f>
        <v/>
      </c>
      <c r="R681">
        <f>IF($O681="hold",$P681,"")</f>
        <v>14</v>
      </c>
      <c r="S681" t="str">
        <f>IF($O681="sell",$P681,"")</f>
        <v/>
      </c>
      <c r="T681">
        <f t="shared" ca="1" si="105"/>
        <v>0.98262924416469899</v>
      </c>
      <c r="U681" t="str">
        <f ca="1">IF(T681&lt;VLOOKUP(P681,$Y$2:$AE$82,5),"buy",IF(T681&lt;VLOOKUP(P681,$Y$2:$AE$82,5)+VLOOKUP(P681,$Y$2:$AE$82,6),"hold","sell"))</f>
        <v>buy</v>
      </c>
      <c r="V681" s="2">
        <f t="shared" ca="1" si="101"/>
        <v>249.94626155376594</v>
      </c>
      <c r="W681" s="1">
        <f t="shared" ca="1" si="102"/>
        <v>0</v>
      </c>
    </row>
    <row r="682" spans="1:23" x14ac:dyDescent="0.25">
      <c r="A682">
        <v>680</v>
      </c>
      <c r="B682" s="8" t="s">
        <v>691</v>
      </c>
      <c r="C682" s="8" t="str">
        <f t="shared" si="98"/>
        <v>2021-04-15 07:10:00</v>
      </c>
      <c r="D682">
        <v>0.25220399999999998</v>
      </c>
      <c r="E682">
        <f t="shared" ca="1" si="99"/>
        <v>0.13548399999999999</v>
      </c>
      <c r="F682">
        <v>0.13767099999999999</v>
      </c>
      <c r="G682">
        <v>0.13054199999999999</v>
      </c>
      <c r="H682">
        <v>0</v>
      </c>
      <c r="I682" t="s">
        <v>10</v>
      </c>
      <c r="J682" t="b">
        <v>0</v>
      </c>
      <c r="K682" t="s">
        <v>11</v>
      </c>
      <c r="L682">
        <f t="shared" si="100"/>
        <v>-6.6723128957797151</v>
      </c>
      <c r="M682">
        <f t="shared" si="103"/>
        <v>-0.44572627346093441</v>
      </c>
      <c r="N682">
        <f t="shared" si="103"/>
        <v>6.3959134928990968</v>
      </c>
      <c r="O682" t="str">
        <f t="shared" si="106"/>
        <v>buy</v>
      </c>
      <c r="P682">
        <f t="shared" si="104"/>
        <v>14</v>
      </c>
      <c r="Q682">
        <f>IF($O682="buy",$P682,"")</f>
        <v>14</v>
      </c>
      <c r="R682" t="str">
        <f>IF($O682="hold",$P682,"")</f>
        <v/>
      </c>
      <c r="S682" t="str">
        <f>IF($O682="sell",$P682,"")</f>
        <v/>
      </c>
      <c r="T682">
        <f t="shared" ca="1" si="105"/>
        <v>0.9975459800404155</v>
      </c>
      <c r="U682" t="str">
        <f ca="1">IF(T682&lt;VLOOKUP(P682,$Y$2:$AE$82,5),"buy",IF(T682&lt;VLOOKUP(P682,$Y$2:$AE$82,5)+VLOOKUP(P682,$Y$2:$AE$82,6),"hold","sell"))</f>
        <v>buy</v>
      </c>
      <c r="V682" s="2">
        <f t="shared" ca="1" si="101"/>
        <v>249.94626155376594</v>
      </c>
      <c r="W682" s="1">
        <f t="shared" ca="1" si="102"/>
        <v>0</v>
      </c>
    </row>
    <row r="683" spans="1:23" x14ac:dyDescent="0.25">
      <c r="A683">
        <v>681</v>
      </c>
      <c r="B683" s="8" t="s">
        <v>692</v>
      </c>
      <c r="C683" s="8" t="str">
        <f t="shared" si="98"/>
        <v>2021-04-15 07:15:00</v>
      </c>
      <c r="D683">
        <v>0.25239299999999998</v>
      </c>
      <c r="E683">
        <f t="shared" ca="1" si="99"/>
        <v>0.13486100000000001</v>
      </c>
      <c r="F683">
        <v>0.13769200000000001</v>
      </c>
      <c r="G683">
        <v>0.13200200000000001</v>
      </c>
      <c r="H683">
        <v>0</v>
      </c>
      <c r="I683" t="s">
        <v>10</v>
      </c>
      <c r="J683" t="b">
        <v>0</v>
      </c>
      <c r="K683" t="s">
        <v>11</v>
      </c>
      <c r="L683">
        <f t="shared" si="100"/>
        <v>0.21566366712480656</v>
      </c>
      <c r="M683">
        <f t="shared" si="103"/>
        <v>6.8879765629045213</v>
      </c>
      <c r="N683">
        <f t="shared" si="103"/>
        <v>7.3337028363654557</v>
      </c>
      <c r="O683" t="str">
        <f t="shared" si="106"/>
        <v>sell</v>
      </c>
      <c r="P683">
        <f t="shared" si="104"/>
        <v>14</v>
      </c>
      <c r="Q683" t="str">
        <f>IF($O683="buy",$P683,"")</f>
        <v/>
      </c>
      <c r="R683" t="str">
        <f>IF($O683="hold",$P683,"")</f>
        <v/>
      </c>
      <c r="S683">
        <f>IF($O683="sell",$P683,"")</f>
        <v>14</v>
      </c>
      <c r="T683">
        <f t="shared" ca="1" si="105"/>
        <v>0.88734248394589865</v>
      </c>
      <c r="U683" t="str">
        <f ca="1">IF(T683&lt;VLOOKUP(P683,$Y$2:$AE$82,5),"buy",IF(T683&lt;VLOOKUP(P683,$Y$2:$AE$82,5)+VLOOKUP(P683,$Y$2:$AE$82,6),"hold","sell"))</f>
        <v>buy</v>
      </c>
      <c r="V683" s="2">
        <f t="shared" ca="1" si="101"/>
        <v>249.94626155376594</v>
      </c>
      <c r="W683" s="1">
        <f t="shared" ca="1" si="102"/>
        <v>0</v>
      </c>
    </row>
    <row r="684" spans="1:23" x14ac:dyDescent="0.25">
      <c r="A684">
        <v>682</v>
      </c>
      <c r="B684" s="8" t="s">
        <v>693</v>
      </c>
      <c r="C684" s="8" t="str">
        <f t="shared" si="98"/>
        <v>2021-04-15 07:20:00</v>
      </c>
      <c r="D684">
        <v>0.24298</v>
      </c>
      <c r="E684">
        <f t="shared" ca="1" si="99"/>
        <v>0.13389599999999999</v>
      </c>
      <c r="F684">
        <v>0.136488</v>
      </c>
      <c r="G684">
        <v>0.12998399999999999</v>
      </c>
      <c r="H684">
        <v>0</v>
      </c>
      <c r="I684" t="s">
        <v>10</v>
      </c>
      <c r="J684" t="b">
        <v>0</v>
      </c>
      <c r="K684" t="s">
        <v>11</v>
      </c>
      <c r="L684">
        <f t="shared" si="100"/>
        <v>-11.157066435610984</v>
      </c>
      <c r="M684">
        <f t="shared" si="103"/>
        <v>-11.37273010273579</v>
      </c>
      <c r="N684">
        <f t="shared" si="103"/>
        <v>-18.260706665640313</v>
      </c>
      <c r="O684" t="str">
        <f t="shared" si="106"/>
        <v>hold</v>
      </c>
      <c r="P684">
        <f t="shared" si="104"/>
        <v>14</v>
      </c>
      <c r="Q684" t="str">
        <f>IF($O684="buy",$P684,"")</f>
        <v/>
      </c>
      <c r="R684">
        <f>IF($O684="hold",$P684,"")</f>
        <v>14</v>
      </c>
      <c r="S684" t="str">
        <f>IF($O684="sell",$P684,"")</f>
        <v/>
      </c>
      <c r="T684">
        <f t="shared" ca="1" si="105"/>
        <v>0.45050886359154896</v>
      </c>
      <c r="U684" t="str">
        <f ca="1">IF(T684&lt;VLOOKUP(P684,$Y$2:$AE$82,5),"buy",IF(T684&lt;VLOOKUP(P684,$Y$2:$AE$82,5)+VLOOKUP(P684,$Y$2:$AE$82,6),"hold","sell"))</f>
        <v>buy</v>
      </c>
      <c r="V684" s="2">
        <f t="shared" ca="1" si="101"/>
        <v>249.94626155376594</v>
      </c>
      <c r="W684" s="1">
        <f t="shared" ca="1" si="102"/>
        <v>0</v>
      </c>
    </row>
    <row r="685" spans="1:23" x14ac:dyDescent="0.25">
      <c r="A685">
        <v>683</v>
      </c>
      <c r="B685" s="8" t="s">
        <v>694</v>
      </c>
      <c r="C685" s="8" t="str">
        <f t="shared" si="98"/>
        <v>2021-04-15 07:25:00</v>
      </c>
      <c r="D685">
        <v>0.239481</v>
      </c>
      <c r="E685">
        <f t="shared" ca="1" si="99"/>
        <v>0.13303100000000001</v>
      </c>
      <c r="F685">
        <v>0.136735</v>
      </c>
      <c r="G685">
        <v>0.130855</v>
      </c>
      <c r="H685">
        <v>0</v>
      </c>
      <c r="I685" t="s">
        <v>10</v>
      </c>
      <c r="J685" t="b">
        <v>0</v>
      </c>
      <c r="K685" t="s">
        <v>11</v>
      </c>
      <c r="L685">
        <f t="shared" si="100"/>
        <v>-4.2078995779492718</v>
      </c>
      <c r="M685">
        <f t="shared" si="103"/>
        <v>6.9491668576617123</v>
      </c>
      <c r="N685">
        <f t="shared" si="103"/>
        <v>18.321896960397503</v>
      </c>
      <c r="O685" t="str">
        <f t="shared" si="106"/>
        <v>hold</v>
      </c>
      <c r="P685">
        <f t="shared" si="104"/>
        <v>14</v>
      </c>
      <c r="Q685" t="str">
        <f>IF($O685="buy",$P685,"")</f>
        <v/>
      </c>
      <c r="R685">
        <f>IF($O685="hold",$P685,"")</f>
        <v>14</v>
      </c>
      <c r="S685" t="str">
        <f>IF($O685="sell",$P685,"")</f>
        <v/>
      </c>
      <c r="T685">
        <f t="shared" ca="1" si="105"/>
        <v>0.65914369496234249</v>
      </c>
      <c r="U685" t="str">
        <f ca="1">IF(T685&lt;VLOOKUP(P685,$Y$2:$AE$82,5),"buy",IF(T685&lt;VLOOKUP(P685,$Y$2:$AE$82,5)+VLOOKUP(P685,$Y$2:$AE$82,6),"hold","sell"))</f>
        <v>buy</v>
      </c>
      <c r="V685" s="2">
        <f t="shared" ca="1" si="101"/>
        <v>249.94626155376594</v>
      </c>
      <c r="W685" s="1">
        <f t="shared" ca="1" si="102"/>
        <v>0</v>
      </c>
    </row>
    <row r="686" spans="1:23" x14ac:dyDescent="0.25">
      <c r="A686">
        <v>684</v>
      </c>
      <c r="B686" s="8" t="s">
        <v>695</v>
      </c>
      <c r="C686" s="8" t="str">
        <f t="shared" si="98"/>
        <v>2021-04-15 07:30:00</v>
      </c>
      <c r="D686">
        <v>0.22635</v>
      </c>
      <c r="E686">
        <f t="shared" ca="1" si="99"/>
        <v>0.13334399999999999</v>
      </c>
      <c r="F686">
        <v>0.13608600000000001</v>
      </c>
      <c r="G686">
        <v>0.131879</v>
      </c>
      <c r="H686">
        <v>0</v>
      </c>
      <c r="I686" t="s">
        <v>10</v>
      </c>
      <c r="J686" t="b">
        <v>0</v>
      </c>
      <c r="K686" t="s">
        <v>11</v>
      </c>
      <c r="L686">
        <f t="shared" si="100"/>
        <v>-16.707435403233973</v>
      </c>
      <c r="M686">
        <f t="shared" si="103"/>
        <v>-12.499535825284701</v>
      </c>
      <c r="N686">
        <f t="shared" si="103"/>
        <v>-19.448702682946411</v>
      </c>
      <c r="O686" t="str">
        <f t="shared" si="106"/>
        <v>hold</v>
      </c>
      <c r="P686">
        <f t="shared" si="104"/>
        <v>14</v>
      </c>
      <c r="Q686" t="str">
        <f>IF($O686="buy",$P686,"")</f>
        <v/>
      </c>
      <c r="R686">
        <f>IF($O686="hold",$P686,"")</f>
        <v>14</v>
      </c>
      <c r="S686" t="str">
        <f>IF($O686="sell",$P686,"")</f>
        <v/>
      </c>
      <c r="T686">
        <f t="shared" ca="1" si="105"/>
        <v>0.74930941349019908</v>
      </c>
      <c r="U686" t="str">
        <f ca="1">IF(T686&lt;VLOOKUP(P686,$Y$2:$AE$82,5),"buy",IF(T686&lt;VLOOKUP(P686,$Y$2:$AE$82,5)+VLOOKUP(P686,$Y$2:$AE$82,6),"hold","sell"))</f>
        <v>buy</v>
      </c>
      <c r="V686" s="2">
        <f t="shared" ca="1" si="101"/>
        <v>249.94626155376594</v>
      </c>
      <c r="W686" s="1">
        <f t="shared" ca="1" si="102"/>
        <v>0</v>
      </c>
    </row>
    <row r="687" spans="1:23" x14ac:dyDescent="0.25">
      <c r="A687">
        <v>685</v>
      </c>
      <c r="B687" s="8" t="s">
        <v>696</v>
      </c>
      <c r="C687" s="8" t="str">
        <f t="shared" si="98"/>
        <v>2021-04-15 07:35:00</v>
      </c>
      <c r="D687">
        <v>0.21967700000000001</v>
      </c>
      <c r="E687">
        <f t="shared" ca="1" si="99"/>
        <v>0.13325999999999999</v>
      </c>
      <c r="F687">
        <v>0.137129</v>
      </c>
      <c r="G687">
        <v>0.131331</v>
      </c>
      <c r="H687">
        <v>0</v>
      </c>
      <c r="I687" t="s">
        <v>10</v>
      </c>
      <c r="J687" t="b">
        <v>0</v>
      </c>
      <c r="K687" t="s">
        <v>11</v>
      </c>
      <c r="L687">
        <f t="shared" si="100"/>
        <v>-8.7484078979129976</v>
      </c>
      <c r="M687">
        <f t="shared" si="103"/>
        <v>7.9590275053209751</v>
      </c>
      <c r="N687">
        <f t="shared" si="103"/>
        <v>20.458563330605678</v>
      </c>
      <c r="O687" t="str">
        <f t="shared" si="106"/>
        <v>buy</v>
      </c>
      <c r="P687">
        <f t="shared" si="104"/>
        <v>14</v>
      </c>
      <c r="Q687">
        <f>IF($O687="buy",$P687,"")</f>
        <v>14</v>
      </c>
      <c r="R687" t="str">
        <f>IF($O687="hold",$P687,"")</f>
        <v/>
      </c>
      <c r="S687" t="str">
        <f>IF($O687="sell",$P687,"")</f>
        <v/>
      </c>
      <c r="T687">
        <f t="shared" ca="1" si="105"/>
        <v>0.49218490442826335</v>
      </c>
      <c r="U687" t="str">
        <f ca="1">IF(T687&lt;VLOOKUP(P687,$Y$2:$AE$82,5),"buy",IF(T687&lt;VLOOKUP(P687,$Y$2:$AE$82,5)+VLOOKUP(P687,$Y$2:$AE$82,6),"hold","sell"))</f>
        <v>buy</v>
      </c>
      <c r="V687" s="2">
        <f t="shared" ca="1" si="101"/>
        <v>249.94626155376594</v>
      </c>
      <c r="W687" s="1">
        <f t="shared" ca="1" si="102"/>
        <v>0</v>
      </c>
    </row>
    <row r="688" spans="1:23" x14ac:dyDescent="0.25">
      <c r="A688">
        <v>686</v>
      </c>
      <c r="B688" s="8" t="s">
        <v>697</v>
      </c>
      <c r="C688" s="8" t="str">
        <f t="shared" si="98"/>
        <v>2021-04-15 07:40:00</v>
      </c>
      <c r="D688">
        <v>0.24001700000000001</v>
      </c>
      <c r="E688">
        <f t="shared" ca="1" si="99"/>
        <v>0.13459199999999999</v>
      </c>
      <c r="F688">
        <v>0.137271</v>
      </c>
      <c r="G688">
        <v>0.13284699999999999</v>
      </c>
      <c r="H688">
        <v>0</v>
      </c>
      <c r="I688" t="s">
        <v>10</v>
      </c>
      <c r="J688" t="b">
        <v>0</v>
      </c>
      <c r="K688" t="s">
        <v>11</v>
      </c>
      <c r="L688">
        <f t="shared" si="100"/>
        <v>24.406271194042432</v>
      </c>
      <c r="M688">
        <f t="shared" si="103"/>
        <v>33.15467909195543</v>
      </c>
      <c r="N688">
        <f t="shared" si="103"/>
        <v>25.195651586634455</v>
      </c>
      <c r="O688" t="str">
        <f t="shared" si="106"/>
        <v>hold</v>
      </c>
      <c r="P688">
        <f t="shared" si="104"/>
        <v>23</v>
      </c>
      <c r="Q688" t="str">
        <f>IF($O688="buy",$P688,"")</f>
        <v/>
      </c>
      <c r="R688">
        <f>IF($O688="hold",$P688,"")</f>
        <v>23</v>
      </c>
      <c r="S688" t="str">
        <f>IF($O688="sell",$P688,"")</f>
        <v/>
      </c>
      <c r="T688">
        <f t="shared" ca="1" si="105"/>
        <v>0.95844641421762589</v>
      </c>
      <c r="U688" t="str">
        <f ca="1">IF(T688&lt;VLOOKUP(P688,$Y$2:$AE$82,5),"buy",IF(T688&lt;VLOOKUP(P688,$Y$2:$AE$82,5)+VLOOKUP(P688,$Y$2:$AE$82,6),"hold","sell"))</f>
        <v>buy</v>
      </c>
      <c r="V688" s="2">
        <f t="shared" ca="1" si="101"/>
        <v>249.94626155376594</v>
      </c>
      <c r="W688" s="1">
        <f t="shared" ca="1" si="102"/>
        <v>0</v>
      </c>
    </row>
    <row r="689" spans="1:23" x14ac:dyDescent="0.25">
      <c r="A689">
        <v>687</v>
      </c>
      <c r="B689" s="8" t="s">
        <v>698</v>
      </c>
      <c r="C689" s="8" t="str">
        <f t="shared" si="98"/>
        <v>2021-04-15 07:45:00</v>
      </c>
      <c r="D689">
        <v>0.25545400000000001</v>
      </c>
      <c r="E689">
        <f t="shared" ca="1" si="99"/>
        <v>0.13512299999999999</v>
      </c>
      <c r="F689">
        <v>0.140205</v>
      </c>
      <c r="G689">
        <v>0.13349900000000001</v>
      </c>
      <c r="H689">
        <v>0</v>
      </c>
      <c r="I689" t="s">
        <v>10</v>
      </c>
      <c r="J689" t="b">
        <v>0</v>
      </c>
      <c r="K689" t="s">
        <v>11</v>
      </c>
      <c r="L689">
        <f t="shared" si="100"/>
        <v>17.403743938793394</v>
      </c>
      <c r="M689">
        <f t="shared" si="103"/>
        <v>-7.0025272552490385</v>
      </c>
      <c r="N689">
        <f t="shared" si="103"/>
        <v>-40.157206347204465</v>
      </c>
      <c r="O689" t="str">
        <f t="shared" si="106"/>
        <v>hold</v>
      </c>
      <c r="P689">
        <f t="shared" si="104"/>
        <v>22</v>
      </c>
      <c r="Q689" t="str">
        <f>IF($O689="buy",$P689,"")</f>
        <v/>
      </c>
      <c r="R689">
        <f>IF($O689="hold",$P689,"")</f>
        <v>22</v>
      </c>
      <c r="S689" t="str">
        <f>IF($O689="sell",$P689,"")</f>
        <v/>
      </c>
      <c r="T689">
        <f t="shared" ca="1" si="105"/>
        <v>0.42025826271133349</v>
      </c>
      <c r="U689" t="str">
        <f ca="1">IF(T689&lt;VLOOKUP(P689,$Y$2:$AE$82,5),"buy",IF(T689&lt;VLOOKUP(P689,$Y$2:$AE$82,5)+VLOOKUP(P689,$Y$2:$AE$82,6),"hold","sell"))</f>
        <v>buy</v>
      </c>
      <c r="V689" s="2">
        <f t="shared" ca="1" si="101"/>
        <v>249.94626155376594</v>
      </c>
      <c r="W689" s="1">
        <f t="shared" ca="1" si="102"/>
        <v>0</v>
      </c>
    </row>
    <row r="690" spans="1:23" x14ac:dyDescent="0.25">
      <c r="A690">
        <v>688</v>
      </c>
      <c r="B690" s="8" t="s">
        <v>699</v>
      </c>
      <c r="C690" s="8" t="str">
        <f t="shared" si="98"/>
        <v>2021-04-15 07:50:00</v>
      </c>
      <c r="D690">
        <v>0.25939099999999998</v>
      </c>
      <c r="E690">
        <f t="shared" ca="1" si="99"/>
        <v>0.138456</v>
      </c>
      <c r="F690">
        <v>0.140155</v>
      </c>
      <c r="G690">
        <v>0.134465</v>
      </c>
      <c r="H690">
        <v>0</v>
      </c>
      <c r="I690" t="s">
        <v>10</v>
      </c>
      <c r="J690" t="b">
        <v>0</v>
      </c>
      <c r="K690" t="s">
        <v>11</v>
      </c>
      <c r="L690">
        <f t="shared" si="100"/>
        <v>4.3712233604096085</v>
      </c>
      <c r="M690">
        <f t="shared" si="103"/>
        <v>-13.032520578383785</v>
      </c>
      <c r="N690">
        <f t="shared" si="103"/>
        <v>-6.0299933231347467</v>
      </c>
      <c r="O690" t="str">
        <f t="shared" si="106"/>
        <v>sell</v>
      </c>
      <c r="P690">
        <f t="shared" si="104"/>
        <v>14</v>
      </c>
      <c r="Q690" t="str">
        <f>IF($O690="buy",$P690,"")</f>
        <v/>
      </c>
      <c r="R690" t="str">
        <f>IF($O690="hold",$P690,"")</f>
        <v/>
      </c>
      <c r="S690">
        <f>IF($O690="sell",$P690,"")</f>
        <v>14</v>
      </c>
      <c r="T690">
        <f t="shared" ca="1" si="105"/>
        <v>0.6611692260737273</v>
      </c>
      <c r="U690" t="str">
        <f ca="1">IF(T690&lt;VLOOKUP(P690,$Y$2:$AE$82,5),"buy",IF(T690&lt;VLOOKUP(P690,$Y$2:$AE$82,5)+VLOOKUP(P690,$Y$2:$AE$82,6),"hold","sell"))</f>
        <v>buy</v>
      </c>
      <c r="V690" s="2">
        <f t="shared" ca="1" si="101"/>
        <v>249.94626155376594</v>
      </c>
      <c r="W690" s="1">
        <f t="shared" ca="1" si="102"/>
        <v>0</v>
      </c>
    </row>
    <row r="691" spans="1:23" x14ac:dyDescent="0.25">
      <c r="A691">
        <v>689</v>
      </c>
      <c r="B691" s="8" t="s">
        <v>700</v>
      </c>
      <c r="C691" s="8" t="str">
        <f t="shared" si="98"/>
        <v>2021-04-15 07:55:00</v>
      </c>
      <c r="D691">
        <v>0.25767299999999999</v>
      </c>
      <c r="E691">
        <f t="shared" ca="1" si="99"/>
        <v>0.13767599999999999</v>
      </c>
      <c r="F691">
        <v>0.139408</v>
      </c>
      <c r="G691">
        <v>0.132328</v>
      </c>
      <c r="H691">
        <v>0</v>
      </c>
      <c r="I691" t="s">
        <v>10</v>
      </c>
      <c r="J691" t="b">
        <v>0</v>
      </c>
      <c r="K691" t="s">
        <v>11</v>
      </c>
      <c r="L691">
        <f t="shared" si="100"/>
        <v>-1.9202011870114555</v>
      </c>
      <c r="M691">
        <f t="shared" si="103"/>
        <v>-6.2914245474210642</v>
      </c>
      <c r="N691">
        <f t="shared" si="103"/>
        <v>6.741096030962721</v>
      </c>
      <c r="O691" t="str">
        <f t="shared" si="106"/>
        <v>buy</v>
      </c>
      <c r="P691">
        <f t="shared" si="104"/>
        <v>14</v>
      </c>
      <c r="Q691">
        <f>IF($O691="buy",$P691,"")</f>
        <v>14</v>
      </c>
      <c r="R691" t="str">
        <f>IF($O691="hold",$P691,"")</f>
        <v/>
      </c>
      <c r="S691" t="str">
        <f>IF($O691="sell",$P691,"")</f>
        <v/>
      </c>
      <c r="T691">
        <f t="shared" ca="1" si="105"/>
        <v>0.36667882158266962</v>
      </c>
      <c r="U691" t="str">
        <f ca="1">IF(T691&lt;VLOOKUP(P691,$Y$2:$AE$82,5),"buy",IF(T691&lt;VLOOKUP(P691,$Y$2:$AE$82,5)+VLOOKUP(P691,$Y$2:$AE$82,6),"hold","sell"))</f>
        <v>buy</v>
      </c>
      <c r="V691" s="2">
        <f t="shared" ca="1" si="101"/>
        <v>249.94626155376594</v>
      </c>
      <c r="W691" s="1">
        <f t="shared" ca="1" si="102"/>
        <v>0</v>
      </c>
    </row>
    <row r="692" spans="1:23" x14ac:dyDescent="0.25">
      <c r="A692">
        <v>690</v>
      </c>
      <c r="B692" s="8" t="s">
        <v>701</v>
      </c>
      <c r="C692" s="8" t="str">
        <f t="shared" si="98"/>
        <v>2021-04-15 08:00:00</v>
      </c>
      <c r="D692">
        <v>0.263739</v>
      </c>
      <c r="E692">
        <f t="shared" ca="1" si="99"/>
        <v>0.13625000000000001</v>
      </c>
      <c r="F692">
        <v>0.138928</v>
      </c>
      <c r="G692">
        <v>0.13230600000000001</v>
      </c>
      <c r="H692">
        <v>0</v>
      </c>
      <c r="I692" t="s">
        <v>10</v>
      </c>
      <c r="J692" t="b">
        <v>0</v>
      </c>
      <c r="K692" t="s">
        <v>11</v>
      </c>
      <c r="L692">
        <f t="shared" si="100"/>
        <v>6.6240032682546746</v>
      </c>
      <c r="M692">
        <f t="shared" si="103"/>
        <v>8.5442044552661294</v>
      </c>
      <c r="N692">
        <f t="shared" si="103"/>
        <v>14.835629002687194</v>
      </c>
      <c r="O692" t="str">
        <f t="shared" si="106"/>
        <v>hold</v>
      </c>
      <c r="P692">
        <f t="shared" si="104"/>
        <v>14</v>
      </c>
      <c r="Q692" t="str">
        <f>IF($O692="buy",$P692,"")</f>
        <v/>
      </c>
      <c r="R692">
        <f>IF($O692="hold",$P692,"")</f>
        <v>14</v>
      </c>
      <c r="S692" t="str">
        <f>IF($O692="sell",$P692,"")</f>
        <v/>
      </c>
      <c r="T692">
        <f t="shared" ca="1" si="105"/>
        <v>0.87749764059933211</v>
      </c>
      <c r="U692" t="str">
        <f ca="1">IF(T692&lt;VLOOKUP(P692,$Y$2:$AE$82,5),"buy",IF(T692&lt;VLOOKUP(P692,$Y$2:$AE$82,5)+VLOOKUP(P692,$Y$2:$AE$82,6),"hold","sell"))</f>
        <v>buy</v>
      </c>
      <c r="V692" s="2">
        <f t="shared" ca="1" si="101"/>
        <v>249.94626155376594</v>
      </c>
      <c r="W692" s="1">
        <f t="shared" ca="1" si="102"/>
        <v>0</v>
      </c>
    </row>
    <row r="693" spans="1:23" x14ac:dyDescent="0.25">
      <c r="A693">
        <v>691</v>
      </c>
      <c r="B693" s="8" t="s">
        <v>702</v>
      </c>
      <c r="C693" s="8" t="str">
        <f t="shared" si="98"/>
        <v>2021-04-15 08:05:00</v>
      </c>
      <c r="D693">
        <v>0.267399</v>
      </c>
      <c r="E693">
        <f t="shared" ca="1" si="99"/>
        <v>0.137153</v>
      </c>
      <c r="F693">
        <v>0.140343</v>
      </c>
      <c r="G693">
        <v>0.13361999999999999</v>
      </c>
      <c r="H693">
        <v>0</v>
      </c>
      <c r="I693" t="s">
        <v>10</v>
      </c>
      <c r="J693" t="b">
        <v>0</v>
      </c>
      <c r="K693" t="s">
        <v>11</v>
      </c>
      <c r="L693">
        <f t="shared" si="100"/>
        <v>3.9419743566045033</v>
      </c>
      <c r="M693">
        <f t="shared" si="103"/>
        <v>-2.6820289116501712</v>
      </c>
      <c r="N693">
        <f t="shared" si="103"/>
        <v>-11.226233366916301</v>
      </c>
      <c r="O693" t="str">
        <f t="shared" si="106"/>
        <v>sell</v>
      </c>
      <c r="P693">
        <f t="shared" si="104"/>
        <v>14</v>
      </c>
      <c r="Q693" t="str">
        <f>IF($O693="buy",$P693,"")</f>
        <v/>
      </c>
      <c r="R693" t="str">
        <f>IF($O693="hold",$P693,"")</f>
        <v/>
      </c>
      <c r="S693">
        <f>IF($O693="sell",$P693,"")</f>
        <v>14</v>
      </c>
      <c r="T693">
        <f t="shared" ca="1" si="105"/>
        <v>0.54983250360870839</v>
      </c>
      <c r="U693" t="str">
        <f ca="1">IF(T693&lt;VLOOKUP(P693,$Y$2:$AE$82,5),"buy",IF(T693&lt;VLOOKUP(P693,$Y$2:$AE$82,5)+VLOOKUP(P693,$Y$2:$AE$82,6),"hold","sell"))</f>
        <v>buy</v>
      </c>
      <c r="V693" s="2">
        <f t="shared" ca="1" si="101"/>
        <v>249.94626155376594</v>
      </c>
      <c r="W693" s="1">
        <f t="shared" ca="1" si="102"/>
        <v>0</v>
      </c>
    </row>
    <row r="694" spans="1:23" x14ac:dyDescent="0.25">
      <c r="A694">
        <v>692</v>
      </c>
      <c r="B694" s="8" t="s">
        <v>703</v>
      </c>
      <c r="C694" s="8" t="str">
        <f t="shared" si="98"/>
        <v>2021-04-15 08:10:00</v>
      </c>
      <c r="D694">
        <v>0.262042</v>
      </c>
      <c r="E694">
        <f t="shared" ca="1" si="99"/>
        <v>0.13664499999999999</v>
      </c>
      <c r="F694">
        <v>0.13921600000000001</v>
      </c>
      <c r="G694">
        <v>0.134243</v>
      </c>
      <c r="H694">
        <v>0</v>
      </c>
      <c r="I694" t="s">
        <v>10</v>
      </c>
      <c r="J694" t="b">
        <v>0</v>
      </c>
      <c r="K694" t="s">
        <v>11</v>
      </c>
      <c r="L694">
        <f t="shared" si="100"/>
        <v>-5.8876668557098712</v>
      </c>
      <c r="M694">
        <f t="shared" si="103"/>
        <v>-9.8296412123143746</v>
      </c>
      <c r="N694">
        <f t="shared" si="103"/>
        <v>-7.1476123006642034</v>
      </c>
      <c r="O694" t="str">
        <f t="shared" si="106"/>
        <v>hold</v>
      </c>
      <c r="P694">
        <f t="shared" si="104"/>
        <v>14</v>
      </c>
      <c r="Q694" t="str">
        <f>IF($O694="buy",$P694,"")</f>
        <v/>
      </c>
      <c r="R694">
        <f>IF($O694="hold",$P694,"")</f>
        <v>14</v>
      </c>
      <c r="S694" t="str">
        <f>IF($O694="sell",$P694,"")</f>
        <v/>
      </c>
      <c r="T694">
        <f t="shared" ca="1" si="105"/>
        <v>0.44948385392486812</v>
      </c>
      <c r="U694" t="str">
        <f ca="1">IF(T694&lt;VLOOKUP(P694,$Y$2:$AE$82,5),"buy",IF(T694&lt;VLOOKUP(P694,$Y$2:$AE$82,5)+VLOOKUP(P694,$Y$2:$AE$82,6),"hold","sell"))</f>
        <v>buy</v>
      </c>
      <c r="V694" s="2">
        <f t="shared" ca="1" si="101"/>
        <v>249.94626155376594</v>
      </c>
      <c r="W694" s="1">
        <f t="shared" ca="1" si="102"/>
        <v>0</v>
      </c>
    </row>
    <row r="695" spans="1:23" x14ac:dyDescent="0.25">
      <c r="A695">
        <v>693</v>
      </c>
      <c r="B695" s="8" t="s">
        <v>704</v>
      </c>
      <c r="C695" s="8" t="str">
        <f t="shared" si="98"/>
        <v>2021-04-15 08:15:00</v>
      </c>
      <c r="D695">
        <v>0.26090000000000002</v>
      </c>
      <c r="E695">
        <f t="shared" ca="1" si="99"/>
        <v>0.13620399999999999</v>
      </c>
      <c r="F695">
        <v>0.13827900000000001</v>
      </c>
      <c r="G695">
        <v>0.133268</v>
      </c>
      <c r="H695">
        <v>0</v>
      </c>
      <c r="I695" t="s">
        <v>10</v>
      </c>
      <c r="J695" t="b">
        <v>0</v>
      </c>
      <c r="K695" t="s">
        <v>11</v>
      </c>
      <c r="L695">
        <f t="shared" si="100"/>
        <v>-1.2606209287324701</v>
      </c>
      <c r="M695">
        <f t="shared" si="103"/>
        <v>4.6270459269774014</v>
      </c>
      <c r="N695">
        <f t="shared" si="103"/>
        <v>14.456687139291777</v>
      </c>
      <c r="O695" t="str">
        <f t="shared" si="106"/>
        <v>hold</v>
      </c>
      <c r="P695">
        <f t="shared" si="104"/>
        <v>14</v>
      </c>
      <c r="Q695" t="str">
        <f>IF($O695="buy",$P695,"")</f>
        <v/>
      </c>
      <c r="R695">
        <f>IF($O695="hold",$P695,"")</f>
        <v>14</v>
      </c>
      <c r="S695" t="str">
        <f>IF($O695="sell",$P695,"")</f>
        <v/>
      </c>
      <c r="T695">
        <f t="shared" ca="1" si="105"/>
        <v>0.59669887196813287</v>
      </c>
      <c r="U695" t="str">
        <f ca="1">IF(T695&lt;VLOOKUP(P695,$Y$2:$AE$82,5),"buy",IF(T695&lt;VLOOKUP(P695,$Y$2:$AE$82,5)+VLOOKUP(P695,$Y$2:$AE$82,6),"hold","sell"))</f>
        <v>buy</v>
      </c>
      <c r="V695" s="2">
        <f t="shared" ca="1" si="101"/>
        <v>249.94626155376594</v>
      </c>
      <c r="W695" s="1">
        <f t="shared" ca="1" si="102"/>
        <v>0</v>
      </c>
    </row>
    <row r="696" spans="1:23" x14ac:dyDescent="0.25">
      <c r="A696">
        <v>694</v>
      </c>
      <c r="B696" s="8" t="s">
        <v>705</v>
      </c>
      <c r="C696" s="8" t="str">
        <f t="shared" si="98"/>
        <v>2021-04-15 08:20:00</v>
      </c>
      <c r="D696">
        <v>0.26064399999999999</v>
      </c>
      <c r="E696">
        <f t="shared" ca="1" si="99"/>
        <v>0.13517899999999999</v>
      </c>
      <c r="F696">
        <v>0.13784299999999999</v>
      </c>
      <c r="G696">
        <v>0.13245000000000001</v>
      </c>
      <c r="H696">
        <v>0</v>
      </c>
      <c r="I696" t="s">
        <v>10</v>
      </c>
      <c r="J696" t="b">
        <v>0</v>
      </c>
      <c r="K696" t="s">
        <v>11</v>
      </c>
      <c r="L696">
        <f t="shared" si="100"/>
        <v>-0.28286858730173853</v>
      </c>
      <c r="M696">
        <f t="shared" si="103"/>
        <v>0.97775234143073164</v>
      </c>
      <c r="N696">
        <f t="shared" si="103"/>
        <v>-3.6492935855466699</v>
      </c>
      <c r="O696" t="str">
        <f t="shared" si="106"/>
        <v>hold</v>
      </c>
      <c r="P696">
        <f t="shared" si="104"/>
        <v>14</v>
      </c>
      <c r="Q696" t="str">
        <f>IF($O696="buy",$P696,"")</f>
        <v/>
      </c>
      <c r="R696">
        <f>IF($O696="hold",$P696,"")</f>
        <v>14</v>
      </c>
      <c r="S696" t="str">
        <f>IF($O696="sell",$P696,"")</f>
        <v/>
      </c>
      <c r="T696">
        <f t="shared" ca="1" si="105"/>
        <v>0.29624667890825984</v>
      </c>
      <c r="U696" t="str">
        <f ca="1">IF(T696&lt;VLOOKUP(P696,$Y$2:$AE$82,5),"buy",IF(T696&lt;VLOOKUP(P696,$Y$2:$AE$82,5)+VLOOKUP(P696,$Y$2:$AE$82,6),"hold","sell"))</f>
        <v>buy</v>
      </c>
      <c r="V696" s="2">
        <f t="shared" ca="1" si="101"/>
        <v>249.94626155376594</v>
      </c>
      <c r="W696" s="1">
        <f t="shared" ca="1" si="102"/>
        <v>0</v>
      </c>
    </row>
    <row r="697" spans="1:23" x14ac:dyDescent="0.25">
      <c r="A697">
        <v>695</v>
      </c>
      <c r="B697" s="8" t="s">
        <v>706</v>
      </c>
      <c r="C697" s="8" t="str">
        <f t="shared" si="98"/>
        <v>2021-04-15 08:25:00</v>
      </c>
      <c r="D697">
        <v>0.25398199999999999</v>
      </c>
      <c r="E697">
        <f t="shared" ca="1" si="99"/>
        <v>0.13378799999999999</v>
      </c>
      <c r="F697">
        <v>0.137512</v>
      </c>
      <c r="G697">
        <v>0.13118099999999999</v>
      </c>
      <c r="H697">
        <v>0</v>
      </c>
      <c r="I697" t="s">
        <v>10</v>
      </c>
      <c r="J697" t="b">
        <v>0</v>
      </c>
      <c r="K697" t="s">
        <v>11</v>
      </c>
      <c r="L697">
        <f t="shared" si="100"/>
        <v>-7.5542991147655778</v>
      </c>
      <c r="M697">
        <f t="shared" si="103"/>
        <v>-7.2714305274638393</v>
      </c>
      <c r="N697">
        <f t="shared" si="103"/>
        <v>-8.2491828688945716</v>
      </c>
      <c r="O697" t="str">
        <f t="shared" si="106"/>
        <v>buy</v>
      </c>
      <c r="P697">
        <f t="shared" si="104"/>
        <v>14</v>
      </c>
      <c r="Q697">
        <f>IF($O697="buy",$P697,"")</f>
        <v>14</v>
      </c>
      <c r="R697" t="str">
        <f>IF($O697="hold",$P697,"")</f>
        <v/>
      </c>
      <c r="S697" t="str">
        <f>IF($O697="sell",$P697,"")</f>
        <v/>
      </c>
      <c r="T697">
        <f t="shared" ca="1" si="105"/>
        <v>7.9590917879687972E-2</v>
      </c>
      <c r="U697" t="str">
        <f ca="1">IF(T697&lt;VLOOKUP(P697,$Y$2:$AE$82,5),"buy",IF(T697&lt;VLOOKUP(P697,$Y$2:$AE$82,5)+VLOOKUP(P697,$Y$2:$AE$82,6),"hold","sell"))</f>
        <v>buy</v>
      </c>
      <c r="V697" s="2">
        <f t="shared" ca="1" si="101"/>
        <v>249.94626155376594</v>
      </c>
      <c r="W697" s="1">
        <f t="shared" ca="1" si="102"/>
        <v>0</v>
      </c>
    </row>
    <row r="698" spans="1:23" x14ac:dyDescent="0.25">
      <c r="A698">
        <v>696</v>
      </c>
      <c r="B698" s="8" t="s">
        <v>707</v>
      </c>
      <c r="C698" s="8" t="str">
        <f t="shared" si="98"/>
        <v>2021-04-15 08:30:00</v>
      </c>
      <c r="D698">
        <v>0.26006099999999999</v>
      </c>
      <c r="E698">
        <f t="shared" ca="1" si="99"/>
        <v>0.13441500000000001</v>
      </c>
      <c r="F698">
        <v>0.137599</v>
      </c>
      <c r="G698">
        <v>0.132718</v>
      </c>
      <c r="H698">
        <v>0</v>
      </c>
      <c r="I698" t="s">
        <v>10</v>
      </c>
      <c r="J698" t="b">
        <v>0</v>
      </c>
      <c r="K698" t="s">
        <v>11</v>
      </c>
      <c r="L698">
        <f t="shared" si="100"/>
        <v>6.7320820947028395</v>
      </c>
      <c r="M698">
        <f t="shared" si="103"/>
        <v>14.286381209468416</v>
      </c>
      <c r="N698">
        <f t="shared" si="103"/>
        <v>21.557811736932255</v>
      </c>
      <c r="O698" t="str">
        <f t="shared" si="106"/>
        <v>hold</v>
      </c>
      <c r="P698">
        <f t="shared" si="104"/>
        <v>14</v>
      </c>
      <c r="Q698" t="str">
        <f>IF($O698="buy",$P698,"")</f>
        <v/>
      </c>
      <c r="R698">
        <f>IF($O698="hold",$P698,"")</f>
        <v>14</v>
      </c>
      <c r="S698" t="str">
        <f>IF($O698="sell",$P698,"")</f>
        <v/>
      </c>
      <c r="T698">
        <f t="shared" ca="1" si="105"/>
        <v>0.46653640267599394</v>
      </c>
      <c r="U698" t="str">
        <f ca="1">IF(T698&lt;VLOOKUP(P698,$Y$2:$AE$82,5),"buy",IF(T698&lt;VLOOKUP(P698,$Y$2:$AE$82,5)+VLOOKUP(P698,$Y$2:$AE$82,6),"hold","sell"))</f>
        <v>buy</v>
      </c>
      <c r="V698" s="2">
        <f t="shared" ca="1" si="101"/>
        <v>249.94626155376594</v>
      </c>
      <c r="W698" s="1">
        <f t="shared" ca="1" si="102"/>
        <v>0</v>
      </c>
    </row>
    <row r="699" spans="1:23" x14ac:dyDescent="0.25">
      <c r="A699">
        <v>697</v>
      </c>
      <c r="B699" s="8" t="s">
        <v>708</v>
      </c>
      <c r="C699" s="8" t="str">
        <f t="shared" si="98"/>
        <v>2021-04-15 08:35:00</v>
      </c>
      <c r="D699">
        <v>0.27133800000000002</v>
      </c>
      <c r="E699">
        <f t="shared" ca="1" si="99"/>
        <v>0.134161</v>
      </c>
      <c r="F699">
        <v>0.13636200000000001</v>
      </c>
      <c r="G699">
        <v>0.13022800000000001</v>
      </c>
      <c r="H699">
        <v>0</v>
      </c>
      <c r="I699" t="s">
        <v>10</v>
      </c>
      <c r="J699" t="b">
        <v>0</v>
      </c>
      <c r="K699" t="s">
        <v>11</v>
      </c>
      <c r="L699">
        <f t="shared" si="100"/>
        <v>11.969484540385428</v>
      </c>
      <c r="M699">
        <f t="shared" si="103"/>
        <v>5.2374024456825889</v>
      </c>
      <c r="N699">
        <f t="shared" si="103"/>
        <v>-9.0489787637858274</v>
      </c>
      <c r="O699" t="str">
        <f t="shared" si="106"/>
        <v>sell</v>
      </c>
      <c r="P699">
        <f t="shared" si="104"/>
        <v>23</v>
      </c>
      <c r="Q699" t="str">
        <f>IF($O699="buy",$P699,"")</f>
        <v/>
      </c>
      <c r="R699" t="str">
        <f>IF($O699="hold",$P699,"")</f>
        <v/>
      </c>
      <c r="S699">
        <f>IF($O699="sell",$P699,"")</f>
        <v>23</v>
      </c>
      <c r="T699">
        <f t="shared" ca="1" si="105"/>
        <v>0.93854273720824477</v>
      </c>
      <c r="U699" t="str">
        <f ca="1">IF(T699&lt;VLOOKUP(P699,$Y$2:$AE$82,5),"buy",IF(T699&lt;VLOOKUP(P699,$Y$2:$AE$82,5)+VLOOKUP(P699,$Y$2:$AE$82,6),"hold","sell"))</f>
        <v>buy</v>
      </c>
      <c r="V699" s="2">
        <f t="shared" ca="1" si="101"/>
        <v>249.94626155376594</v>
      </c>
      <c r="W699" s="1">
        <f t="shared" ca="1" si="102"/>
        <v>0</v>
      </c>
    </row>
    <row r="700" spans="1:23" x14ac:dyDescent="0.25">
      <c r="A700">
        <v>698</v>
      </c>
      <c r="B700" s="8" t="s">
        <v>709</v>
      </c>
      <c r="C700" s="8" t="str">
        <f t="shared" si="98"/>
        <v>2021-04-15 08:40:00</v>
      </c>
      <c r="D700">
        <v>0.26724300000000001</v>
      </c>
      <c r="E700">
        <f t="shared" ca="1" si="99"/>
        <v>0.13372300000000001</v>
      </c>
      <c r="F700">
        <v>0.13587299999999999</v>
      </c>
      <c r="G700">
        <v>0.130993</v>
      </c>
      <c r="H700">
        <v>0</v>
      </c>
      <c r="I700" t="s">
        <v>10</v>
      </c>
      <c r="J700" t="b">
        <v>0</v>
      </c>
      <c r="K700" t="s">
        <v>11</v>
      </c>
      <c r="L700">
        <f t="shared" si="100"/>
        <v>-4.4130622732807554</v>
      </c>
      <c r="M700">
        <f t="shared" si="103"/>
        <v>-16.382546813666185</v>
      </c>
      <c r="N700">
        <f t="shared" si="103"/>
        <v>-21.619949259348772</v>
      </c>
      <c r="O700" t="str">
        <f t="shared" si="106"/>
        <v>buy</v>
      </c>
      <c r="P700">
        <f t="shared" si="104"/>
        <v>11</v>
      </c>
      <c r="Q700">
        <f>IF($O700="buy",$P700,"")</f>
        <v>11</v>
      </c>
      <c r="R700" t="str">
        <f>IF($O700="hold",$P700,"")</f>
        <v/>
      </c>
      <c r="S700" t="str">
        <f>IF($O700="sell",$P700,"")</f>
        <v/>
      </c>
      <c r="T700">
        <f t="shared" ca="1" si="105"/>
        <v>0.1979354454001977</v>
      </c>
      <c r="U700" t="str">
        <f ca="1">IF(T700&lt;VLOOKUP(P700,$Y$2:$AE$82,5),"buy",IF(T700&lt;VLOOKUP(P700,$Y$2:$AE$82,5)+VLOOKUP(P700,$Y$2:$AE$82,6),"hold","sell"))</f>
        <v>buy</v>
      </c>
      <c r="V700" s="2">
        <f t="shared" ca="1" si="101"/>
        <v>249.94626155376594</v>
      </c>
      <c r="W700" s="1">
        <f t="shared" ca="1" si="102"/>
        <v>0</v>
      </c>
    </row>
    <row r="701" spans="1:23" x14ac:dyDescent="0.25">
      <c r="A701">
        <v>699</v>
      </c>
      <c r="B701" s="8" t="s">
        <v>710</v>
      </c>
      <c r="C701" s="8" t="str">
        <f t="shared" si="98"/>
        <v>2021-04-15 08:45:00</v>
      </c>
      <c r="D701">
        <v>0.271816</v>
      </c>
      <c r="E701">
        <f t="shared" ca="1" si="99"/>
        <v>0.13400500000000001</v>
      </c>
      <c r="F701">
        <v>0.135877</v>
      </c>
      <c r="G701">
        <v>0.132137</v>
      </c>
      <c r="H701">
        <v>0</v>
      </c>
      <c r="I701" t="s">
        <v>10</v>
      </c>
      <c r="J701" t="b">
        <v>0</v>
      </c>
      <c r="K701" t="s">
        <v>11</v>
      </c>
      <c r="L701">
        <f t="shared" si="100"/>
        <v>4.8452776822070094</v>
      </c>
      <c r="M701">
        <f t="shared" si="103"/>
        <v>9.2583399554877648</v>
      </c>
      <c r="N701">
        <f t="shared" si="103"/>
        <v>25.640886769153951</v>
      </c>
      <c r="O701" t="str">
        <f t="shared" si="106"/>
        <v>sell</v>
      </c>
      <c r="P701">
        <f t="shared" si="104"/>
        <v>14</v>
      </c>
      <c r="Q701" t="str">
        <f>IF($O701="buy",$P701,"")</f>
        <v/>
      </c>
      <c r="R701" t="str">
        <f>IF($O701="hold",$P701,"")</f>
        <v/>
      </c>
      <c r="S701">
        <f>IF($O701="sell",$P701,"")</f>
        <v>14</v>
      </c>
      <c r="T701">
        <f t="shared" ca="1" si="105"/>
        <v>0.86966263522589948</v>
      </c>
      <c r="U701" t="str">
        <f ca="1">IF(T701&lt;VLOOKUP(P701,$Y$2:$AE$82,5),"buy",IF(T701&lt;VLOOKUP(P701,$Y$2:$AE$82,5)+VLOOKUP(P701,$Y$2:$AE$82,6),"hold","sell"))</f>
        <v>buy</v>
      </c>
      <c r="V701" s="2">
        <f t="shared" ca="1" si="101"/>
        <v>249.94626155376594</v>
      </c>
      <c r="W701" s="1">
        <f t="shared" ca="1" si="102"/>
        <v>0</v>
      </c>
    </row>
    <row r="702" spans="1:23" x14ac:dyDescent="0.25">
      <c r="A702">
        <v>700</v>
      </c>
      <c r="B702" s="8" t="s">
        <v>711</v>
      </c>
      <c r="C702" s="8" t="str">
        <f t="shared" si="98"/>
        <v>2021-04-15 08:50:00</v>
      </c>
      <c r="D702">
        <v>0.27008900000000002</v>
      </c>
      <c r="E702">
        <f t="shared" ca="1" si="99"/>
        <v>0.13333900000000001</v>
      </c>
      <c r="F702">
        <v>0.13553200000000001</v>
      </c>
      <c r="G702">
        <v>0.12931599999999999</v>
      </c>
      <c r="H702">
        <v>0</v>
      </c>
      <c r="I702" t="s">
        <v>10</v>
      </c>
      <c r="J702" t="b">
        <v>0</v>
      </c>
      <c r="K702" t="s">
        <v>11</v>
      </c>
      <c r="L702">
        <f t="shared" si="100"/>
        <v>-1.8415263134122875</v>
      </c>
      <c r="M702">
        <f t="shared" si="103"/>
        <v>-6.6868039956192966</v>
      </c>
      <c r="N702">
        <f t="shared" si="103"/>
        <v>-15.945143951107061</v>
      </c>
      <c r="O702" t="str">
        <f t="shared" si="106"/>
        <v>buy</v>
      </c>
      <c r="P702">
        <f t="shared" si="104"/>
        <v>14</v>
      </c>
      <c r="Q702">
        <f>IF($O702="buy",$P702,"")</f>
        <v>14</v>
      </c>
      <c r="R702" t="str">
        <f>IF($O702="hold",$P702,"")</f>
        <v/>
      </c>
      <c r="S702" t="str">
        <f>IF($O702="sell",$P702,"")</f>
        <v/>
      </c>
      <c r="T702">
        <f t="shared" ca="1" si="105"/>
        <v>0.21243259382320911</v>
      </c>
      <c r="U702" t="str">
        <f ca="1">IF(T702&lt;VLOOKUP(P702,$Y$2:$AE$82,5),"buy",IF(T702&lt;VLOOKUP(P702,$Y$2:$AE$82,5)+VLOOKUP(P702,$Y$2:$AE$82,6),"hold","sell"))</f>
        <v>buy</v>
      </c>
      <c r="V702" s="2">
        <f t="shared" ca="1" si="101"/>
        <v>249.94626155376594</v>
      </c>
      <c r="W702" s="1">
        <f t="shared" ca="1" si="102"/>
        <v>0</v>
      </c>
    </row>
    <row r="703" spans="1:23" x14ac:dyDescent="0.25">
      <c r="A703">
        <v>701</v>
      </c>
      <c r="B703" s="8" t="s">
        <v>712</v>
      </c>
      <c r="C703" s="8" t="str">
        <f t="shared" si="98"/>
        <v>2021-04-15 08:55:00</v>
      </c>
      <c r="D703">
        <v>0.27207300000000001</v>
      </c>
      <c r="E703">
        <f t="shared" ca="1" si="99"/>
        <v>0.13204399999999999</v>
      </c>
      <c r="F703">
        <v>0.134354</v>
      </c>
      <c r="G703">
        <v>0.12851099999999999</v>
      </c>
      <c r="H703">
        <v>0</v>
      </c>
      <c r="I703" t="s">
        <v>10</v>
      </c>
      <c r="J703" t="b">
        <v>0</v>
      </c>
      <c r="K703" t="s">
        <v>11</v>
      </c>
      <c r="L703">
        <f t="shared" si="100"/>
        <v>2.1001422387918245</v>
      </c>
      <c r="M703">
        <f t="shared" si="103"/>
        <v>3.9416685522041117</v>
      </c>
      <c r="N703">
        <f t="shared" si="103"/>
        <v>10.628472547823408</v>
      </c>
      <c r="O703" t="str">
        <f t="shared" si="106"/>
        <v>hold</v>
      </c>
      <c r="P703">
        <f t="shared" si="104"/>
        <v>14</v>
      </c>
      <c r="Q703" t="str">
        <f>IF($O703="buy",$P703,"")</f>
        <v/>
      </c>
      <c r="R703">
        <f>IF($O703="hold",$P703,"")</f>
        <v>14</v>
      </c>
      <c r="S703" t="str">
        <f>IF($O703="sell",$P703,"")</f>
        <v/>
      </c>
      <c r="T703">
        <f t="shared" ca="1" si="105"/>
        <v>0.68080067250600163</v>
      </c>
      <c r="U703" t="str">
        <f ca="1">IF(T703&lt;VLOOKUP(P703,$Y$2:$AE$82,5),"buy",IF(T703&lt;VLOOKUP(P703,$Y$2:$AE$82,5)+VLOOKUP(P703,$Y$2:$AE$82,6),"hold","sell"))</f>
        <v>buy</v>
      </c>
      <c r="V703" s="2">
        <f t="shared" ca="1" si="101"/>
        <v>249.94626155376594</v>
      </c>
      <c r="W703" s="1">
        <f t="shared" ca="1" si="102"/>
        <v>0</v>
      </c>
    </row>
    <row r="704" spans="1:23" x14ac:dyDescent="0.25">
      <c r="A704">
        <v>702</v>
      </c>
      <c r="B704" s="8" t="s">
        <v>713</v>
      </c>
      <c r="C704" s="8" t="str">
        <f t="shared" si="98"/>
        <v>2021-04-15 09:00:00</v>
      </c>
      <c r="D704">
        <v>0.275113</v>
      </c>
      <c r="E704">
        <f t="shared" ca="1" si="99"/>
        <v>0.13142499999999999</v>
      </c>
      <c r="F704">
        <v>0.134352</v>
      </c>
      <c r="G704">
        <v>0.13036800000000001</v>
      </c>
      <c r="H704">
        <v>0</v>
      </c>
      <c r="I704" t="s">
        <v>10</v>
      </c>
      <c r="J704" t="b">
        <v>0</v>
      </c>
      <c r="K704" t="s">
        <v>11</v>
      </c>
      <c r="L704">
        <f t="shared" si="100"/>
        <v>3.1824014162012983</v>
      </c>
      <c r="M704">
        <f t="shared" si="103"/>
        <v>1.0822591774094739</v>
      </c>
      <c r="N704">
        <f t="shared" si="103"/>
        <v>-2.8594093747946379</v>
      </c>
      <c r="O704" t="str">
        <f t="shared" si="106"/>
        <v>hold</v>
      </c>
      <c r="P704">
        <f t="shared" si="104"/>
        <v>14</v>
      </c>
      <c r="Q704" t="str">
        <f>IF($O704="buy",$P704,"")</f>
        <v/>
      </c>
      <c r="R704">
        <f>IF($O704="hold",$P704,"")</f>
        <v>14</v>
      </c>
      <c r="S704" t="str">
        <f>IF($O704="sell",$P704,"")</f>
        <v/>
      </c>
      <c r="T704">
        <f t="shared" ca="1" si="105"/>
        <v>0.14243948395252048</v>
      </c>
      <c r="U704" t="str">
        <f ca="1">IF(T704&lt;VLOOKUP(P704,$Y$2:$AE$82,5),"buy",IF(T704&lt;VLOOKUP(P704,$Y$2:$AE$82,5)+VLOOKUP(P704,$Y$2:$AE$82,6),"hold","sell"))</f>
        <v>buy</v>
      </c>
      <c r="V704" s="2">
        <f t="shared" ca="1" si="101"/>
        <v>249.94626155376594</v>
      </c>
      <c r="W704" s="1">
        <f t="shared" ca="1" si="102"/>
        <v>0</v>
      </c>
    </row>
    <row r="705" spans="1:23" x14ac:dyDescent="0.25">
      <c r="A705">
        <v>703</v>
      </c>
      <c r="B705" s="8" t="s">
        <v>714</v>
      </c>
      <c r="C705" s="8" t="str">
        <f t="shared" si="98"/>
        <v>2021-04-15 09:05:00</v>
      </c>
      <c r="D705">
        <v>0.28862300000000002</v>
      </c>
      <c r="E705">
        <f t="shared" ca="1" si="99"/>
        <v>0.13250400000000001</v>
      </c>
      <c r="F705">
        <v>0.13438</v>
      </c>
      <c r="G705">
        <v>0.12833600000000001</v>
      </c>
      <c r="H705">
        <v>0</v>
      </c>
      <c r="I705" t="s">
        <v>10</v>
      </c>
      <c r="J705" t="b">
        <v>0</v>
      </c>
      <c r="K705" t="s">
        <v>11</v>
      </c>
      <c r="L705">
        <f t="shared" si="100"/>
        <v>13.480838337983011</v>
      </c>
      <c r="M705">
        <f t="shared" si="103"/>
        <v>10.298436921781713</v>
      </c>
      <c r="N705">
        <f t="shared" si="103"/>
        <v>9.2161777443722386</v>
      </c>
      <c r="O705" t="str">
        <f t="shared" si="106"/>
        <v>sell</v>
      </c>
      <c r="P705">
        <f t="shared" si="104"/>
        <v>23</v>
      </c>
      <c r="Q705" t="str">
        <f>IF($O705="buy",$P705,"")</f>
        <v/>
      </c>
      <c r="R705" t="str">
        <f>IF($O705="hold",$P705,"")</f>
        <v/>
      </c>
      <c r="S705">
        <f>IF($O705="sell",$P705,"")</f>
        <v>23</v>
      </c>
      <c r="T705">
        <f t="shared" ca="1" si="105"/>
        <v>3.5053553399544191E-2</v>
      </c>
      <c r="U705" t="str">
        <f ca="1">IF(T705&lt;VLOOKUP(P705,$Y$2:$AE$82,5),"buy",IF(T705&lt;VLOOKUP(P705,$Y$2:$AE$82,5)+VLOOKUP(P705,$Y$2:$AE$82,6),"hold","sell"))</f>
        <v>buy</v>
      </c>
      <c r="V705" s="2">
        <f t="shared" ca="1" si="101"/>
        <v>249.94626155376594</v>
      </c>
      <c r="W705" s="1">
        <f t="shared" ca="1" si="102"/>
        <v>0</v>
      </c>
    </row>
    <row r="706" spans="1:23" x14ac:dyDescent="0.25">
      <c r="A706">
        <v>704</v>
      </c>
      <c r="B706" s="8" t="s">
        <v>715</v>
      </c>
      <c r="C706" s="8" t="str">
        <f t="shared" si="98"/>
        <v>2021-04-15 09:10:00</v>
      </c>
      <c r="D706">
        <v>0.279055</v>
      </c>
      <c r="E706">
        <f t="shared" ca="1" si="99"/>
        <v>0.130076</v>
      </c>
      <c r="F706">
        <v>0.13396</v>
      </c>
      <c r="G706">
        <v>0.12719800000000001</v>
      </c>
      <c r="H706">
        <v>0</v>
      </c>
      <c r="I706" t="s">
        <v>10</v>
      </c>
      <c r="J706" t="b">
        <v>0</v>
      </c>
      <c r="K706" t="s">
        <v>11</v>
      </c>
      <c r="L706">
        <f t="shared" si="100"/>
        <v>-9.8746985246352299</v>
      </c>
      <c r="M706">
        <f t="shared" si="103"/>
        <v>-23.355536862618241</v>
      </c>
      <c r="N706">
        <f t="shared" si="103"/>
        <v>-33.653973784399952</v>
      </c>
      <c r="O706" t="str">
        <f t="shared" si="106"/>
        <v>hold</v>
      </c>
      <c r="P706">
        <f t="shared" si="104"/>
        <v>11</v>
      </c>
      <c r="Q706" t="str">
        <f>IF($O706="buy",$P706,"")</f>
        <v/>
      </c>
      <c r="R706">
        <f>IF($O706="hold",$P706,"")</f>
        <v>11</v>
      </c>
      <c r="S706" t="str">
        <f>IF($O706="sell",$P706,"")</f>
        <v/>
      </c>
      <c r="T706">
        <f t="shared" ca="1" si="105"/>
        <v>0.96772284664215491</v>
      </c>
      <c r="U706" t="str">
        <f ca="1">IF(T706&lt;VLOOKUP(P706,$Y$2:$AE$82,5),"buy",IF(T706&lt;VLOOKUP(P706,$Y$2:$AE$82,5)+VLOOKUP(P706,$Y$2:$AE$82,6),"hold","sell"))</f>
        <v>buy</v>
      </c>
      <c r="V706" s="2">
        <f t="shared" ca="1" si="101"/>
        <v>249.94626155376594</v>
      </c>
      <c r="W706" s="1">
        <f t="shared" ca="1" si="102"/>
        <v>0</v>
      </c>
    </row>
    <row r="707" spans="1:23" x14ac:dyDescent="0.25">
      <c r="A707">
        <v>705</v>
      </c>
      <c r="B707" s="8" t="s">
        <v>716</v>
      </c>
      <c r="C707" s="8" t="str">
        <f t="shared" ref="C707:C770" si="107">LEFT(B707,10)&amp;" "&amp;MID(B707,12,8)</f>
        <v>2021-04-15 09:15:00</v>
      </c>
      <c r="D707">
        <v>0.26282699999999998</v>
      </c>
      <c r="E707">
        <f t="shared" ref="E707:E770" ca="1" si="108">OFFSET($D$2,2015-A707,0)</f>
        <v>0.13181699999999999</v>
      </c>
      <c r="F707">
        <v>0.13600100000000001</v>
      </c>
      <c r="G707">
        <v>0.12948699999999999</v>
      </c>
      <c r="H707">
        <v>0</v>
      </c>
      <c r="I707" t="s">
        <v>10</v>
      </c>
      <c r="J707" t="b">
        <v>0</v>
      </c>
      <c r="K707" t="s">
        <v>11</v>
      </c>
      <c r="L707">
        <f t="shared" si="100"/>
        <v>-17.78228265875536</v>
      </c>
      <c r="M707">
        <f t="shared" si="103"/>
        <v>-7.9075841341201301</v>
      </c>
      <c r="N707">
        <f t="shared" si="103"/>
        <v>15.447952728498111</v>
      </c>
      <c r="O707" t="str">
        <f t="shared" si="106"/>
        <v>buy</v>
      </c>
      <c r="P707">
        <f t="shared" si="104"/>
        <v>14</v>
      </c>
      <c r="Q707">
        <f>IF($O707="buy",$P707,"")</f>
        <v>14</v>
      </c>
      <c r="R707" t="str">
        <f>IF($O707="hold",$P707,"")</f>
        <v/>
      </c>
      <c r="S707" t="str">
        <f>IF($O707="sell",$P707,"")</f>
        <v/>
      </c>
      <c r="T707">
        <f t="shared" ca="1" si="105"/>
        <v>0.67498297476322644</v>
      </c>
      <c r="U707" t="str">
        <f ca="1">IF(T707&lt;VLOOKUP(P707,$Y$2:$AE$82,5),"buy",IF(T707&lt;VLOOKUP(P707,$Y$2:$AE$82,5)+VLOOKUP(P707,$Y$2:$AE$82,6),"hold","sell"))</f>
        <v>buy</v>
      </c>
      <c r="V707" s="2">
        <f t="shared" ca="1" si="101"/>
        <v>249.94626155376594</v>
      </c>
      <c r="W707" s="1">
        <f t="shared" ca="1" si="102"/>
        <v>0</v>
      </c>
    </row>
    <row r="708" spans="1:23" x14ac:dyDescent="0.25">
      <c r="A708">
        <v>706</v>
      </c>
      <c r="B708" s="8" t="s">
        <v>717</v>
      </c>
      <c r="C708" s="8" t="str">
        <f t="shared" si="107"/>
        <v>2021-04-15 09:20:00</v>
      </c>
      <c r="D708">
        <v>0.26541799999999999</v>
      </c>
      <c r="E708">
        <f t="shared" ca="1" si="108"/>
        <v>0.13367599999999999</v>
      </c>
      <c r="F708">
        <v>0.13625799999999999</v>
      </c>
      <c r="G708">
        <v>0.130214</v>
      </c>
      <c r="H708">
        <v>0</v>
      </c>
      <c r="I708" t="s">
        <v>10</v>
      </c>
      <c r="J708" t="b">
        <v>0</v>
      </c>
      <c r="K708" t="s">
        <v>11</v>
      </c>
      <c r="L708">
        <f t="shared" ref="L708:L771" si="109">(D708-D707)/(C708-C707)/D708</f>
        <v>2.8114445860164059</v>
      </c>
      <c r="M708">
        <f t="shared" si="103"/>
        <v>20.593727244771767</v>
      </c>
      <c r="N708">
        <f t="shared" si="103"/>
        <v>28.501311378891899</v>
      </c>
      <c r="O708" t="str">
        <f t="shared" si="106"/>
        <v>hold</v>
      </c>
      <c r="P708">
        <f t="shared" si="104"/>
        <v>14</v>
      </c>
      <c r="Q708" t="str">
        <f>IF($O708="buy",$P708,"")</f>
        <v/>
      </c>
      <c r="R708">
        <f>IF($O708="hold",$P708,"")</f>
        <v>14</v>
      </c>
      <c r="S708" t="str">
        <f>IF($O708="sell",$P708,"")</f>
        <v/>
      </c>
      <c r="T708">
        <f t="shared" ca="1" si="105"/>
        <v>0.12876998416501528</v>
      </c>
      <c r="U708" t="str">
        <f ca="1">IF(T708&lt;VLOOKUP(P708,$Y$2:$AE$82,5),"buy",IF(T708&lt;VLOOKUP(P708,$Y$2:$AE$82,5)+VLOOKUP(P708,$Y$2:$AE$82,6),"hold","sell"))</f>
        <v>buy</v>
      </c>
      <c r="V708" s="2">
        <f t="shared" ref="V708:V771" ca="1" si="110">IF(AND(U708="buy",W707&lt;&gt;0),W707/$D708,IF(U708="sell",0,V707))</f>
        <v>249.94626155376594</v>
      </c>
      <c r="W708" s="1">
        <f t="shared" ref="W708:W771" ca="1" si="111">IF(AND(U708="sell",V707&lt;&gt;0),V707*$D708,IF(U708="buy",0,W707))</f>
        <v>0</v>
      </c>
    </row>
    <row r="709" spans="1:23" x14ac:dyDescent="0.25">
      <c r="A709">
        <v>707</v>
      </c>
      <c r="B709" s="8" t="s">
        <v>718</v>
      </c>
      <c r="C709" s="8" t="str">
        <f t="shared" si="107"/>
        <v>2021-04-15 09:25:00</v>
      </c>
      <c r="D709">
        <v>0.27440900000000001</v>
      </c>
      <c r="E709">
        <f t="shared" ca="1" si="108"/>
        <v>0.13277600000000001</v>
      </c>
      <c r="F709">
        <v>0.135077</v>
      </c>
      <c r="G709">
        <v>0.129887</v>
      </c>
      <c r="H709">
        <v>0</v>
      </c>
      <c r="I709" t="s">
        <v>10</v>
      </c>
      <c r="J709" t="b">
        <v>0</v>
      </c>
      <c r="K709" t="s">
        <v>11</v>
      </c>
      <c r="L709">
        <f t="shared" si="109"/>
        <v>9.436308584673176</v>
      </c>
      <c r="M709">
        <f t="shared" ref="M709:N772" si="112">L709-L708</f>
        <v>6.6248639986567701</v>
      </c>
      <c r="N709">
        <f t="shared" si="112"/>
        <v>-13.968863246114996</v>
      </c>
      <c r="O709" t="str">
        <f t="shared" si="106"/>
        <v>sell</v>
      </c>
      <c r="P709">
        <f t="shared" ref="P709:P772" si="113">9*IF((L709-MIN($L:$L))/(MAX($L:$L)-MIN($L:$L))&lt;1/3,0,IF((L709-MIN($L:$L))/(MAX($L:$L)-MIN($L:$L))&lt;2/3,1,2))+3*IF((M709-MIN($M:$M))/(MAX($M:$M)-MIN($M:$M))&lt;1/3,0,IF((M709-MIN($M:$M))/(MAX($M:$M)-MIN($M:$M))&lt;2/3,1,2))+IF((N709-MIN($N:$N))/(MAX($N:$N)-MIN($N:$N))&lt;1/3,0,IF((N709-MIN($N:$N))/(MAX($N:$N)-MIN($N:$N))&lt;2/3,1,2))+1</f>
        <v>14</v>
      </c>
      <c r="Q709" t="str">
        <f>IF($O709="buy",$P709,"")</f>
        <v/>
      </c>
      <c r="R709" t="str">
        <f>IF($O709="hold",$P709,"")</f>
        <v/>
      </c>
      <c r="S709">
        <f>IF($O709="sell",$P709,"")</f>
        <v>14</v>
      </c>
      <c r="T709">
        <f t="shared" ca="1" si="105"/>
        <v>0.48131360807826495</v>
      </c>
      <c r="U709" t="str">
        <f ca="1">IF(T709&lt;VLOOKUP(P709,$Y$2:$AE$82,5),"buy",IF(T709&lt;VLOOKUP(P709,$Y$2:$AE$82,5)+VLOOKUP(P709,$Y$2:$AE$82,6),"hold","sell"))</f>
        <v>buy</v>
      </c>
      <c r="V709" s="2">
        <f t="shared" ca="1" si="110"/>
        <v>249.94626155376594</v>
      </c>
      <c r="W709" s="1">
        <f t="shared" ca="1" si="111"/>
        <v>0</v>
      </c>
    </row>
    <row r="710" spans="1:23" x14ac:dyDescent="0.25">
      <c r="A710">
        <v>708</v>
      </c>
      <c r="B710" s="8" t="s">
        <v>719</v>
      </c>
      <c r="C710" s="8" t="str">
        <f t="shared" si="107"/>
        <v>2021-04-15 09:30:00</v>
      </c>
      <c r="D710">
        <v>0.27037499999999998</v>
      </c>
      <c r="E710">
        <f t="shared" ca="1" si="108"/>
        <v>0.132993</v>
      </c>
      <c r="F710">
        <v>0.13494900000000001</v>
      </c>
      <c r="G710">
        <v>0.13155</v>
      </c>
      <c r="H710">
        <v>0</v>
      </c>
      <c r="I710" t="s">
        <v>10</v>
      </c>
      <c r="J710" t="b">
        <v>0</v>
      </c>
      <c r="K710" t="s">
        <v>11</v>
      </c>
      <c r="L710">
        <f t="shared" si="109"/>
        <v>-4.2969653209339143</v>
      </c>
      <c r="M710">
        <f t="shared" si="112"/>
        <v>-13.73327390560709</v>
      </c>
      <c r="N710">
        <f t="shared" si="112"/>
        <v>-20.358137904263859</v>
      </c>
      <c r="O710" t="str">
        <f t="shared" si="106"/>
        <v>buy</v>
      </c>
      <c r="P710">
        <f t="shared" si="113"/>
        <v>14</v>
      </c>
      <c r="Q710">
        <f>IF($O710="buy",$P710,"")</f>
        <v>14</v>
      </c>
      <c r="R710" t="str">
        <f>IF($O710="hold",$P710,"")</f>
        <v/>
      </c>
      <c r="S710" t="str">
        <f>IF($O710="sell",$P710,"")</f>
        <v/>
      </c>
      <c r="T710">
        <f t="shared" ca="1" si="105"/>
        <v>0.41942082689981175</v>
      </c>
      <c r="U710" t="str">
        <f ca="1">IF(T710&lt;VLOOKUP(P710,$Y$2:$AE$82,5),"buy",IF(T710&lt;VLOOKUP(P710,$Y$2:$AE$82,5)+VLOOKUP(P710,$Y$2:$AE$82,6),"hold","sell"))</f>
        <v>buy</v>
      </c>
      <c r="V710" s="2">
        <f t="shared" ca="1" si="110"/>
        <v>249.94626155376594</v>
      </c>
      <c r="W710" s="1">
        <f t="shared" ca="1" si="111"/>
        <v>0</v>
      </c>
    </row>
    <row r="711" spans="1:23" x14ac:dyDescent="0.25">
      <c r="A711">
        <v>709</v>
      </c>
      <c r="B711" s="8" t="s">
        <v>720</v>
      </c>
      <c r="C711" s="8" t="str">
        <f t="shared" si="107"/>
        <v>2021-04-15 09:35:00</v>
      </c>
      <c r="D711">
        <v>0.27416299999999999</v>
      </c>
      <c r="E711">
        <f t="shared" ca="1" si="108"/>
        <v>0.13358</v>
      </c>
      <c r="F711">
        <v>0.13503799999999999</v>
      </c>
      <c r="G711">
        <v>0.131026</v>
      </c>
      <c r="H711">
        <v>0</v>
      </c>
      <c r="I711" t="s">
        <v>10</v>
      </c>
      <c r="J711" t="b">
        <v>0</v>
      </c>
      <c r="K711" t="s">
        <v>11</v>
      </c>
      <c r="L711">
        <f t="shared" si="109"/>
        <v>3.9791802723782013</v>
      </c>
      <c r="M711">
        <f t="shared" si="112"/>
        <v>8.2761455933121155</v>
      </c>
      <c r="N711">
        <f t="shared" si="112"/>
        <v>22.009419498919208</v>
      </c>
      <c r="O711" t="str">
        <f t="shared" si="106"/>
        <v>hold</v>
      </c>
      <c r="P711">
        <f t="shared" si="113"/>
        <v>14</v>
      </c>
      <c r="Q711" t="str">
        <f>IF($O711="buy",$P711,"")</f>
        <v/>
      </c>
      <c r="R711">
        <f>IF($O711="hold",$P711,"")</f>
        <v>14</v>
      </c>
      <c r="S711" t="str">
        <f>IF($O711="sell",$P711,"")</f>
        <v/>
      </c>
      <c r="T711">
        <f t="shared" ca="1" si="105"/>
        <v>0.71006576858486947</v>
      </c>
      <c r="U711" t="str">
        <f ca="1">IF(T711&lt;VLOOKUP(P711,$Y$2:$AE$82,5),"buy",IF(T711&lt;VLOOKUP(P711,$Y$2:$AE$82,5)+VLOOKUP(P711,$Y$2:$AE$82,6),"hold","sell"))</f>
        <v>buy</v>
      </c>
      <c r="V711" s="2">
        <f t="shared" ca="1" si="110"/>
        <v>249.94626155376594</v>
      </c>
      <c r="W711" s="1">
        <f t="shared" ca="1" si="111"/>
        <v>0</v>
      </c>
    </row>
    <row r="712" spans="1:23" x14ac:dyDescent="0.25">
      <c r="A712">
        <v>710</v>
      </c>
      <c r="B712" s="8" t="s">
        <v>721</v>
      </c>
      <c r="C712" s="8" t="str">
        <f t="shared" si="107"/>
        <v>2021-04-15 09:40:00</v>
      </c>
      <c r="D712">
        <v>0.28754999999999997</v>
      </c>
      <c r="E712">
        <f t="shared" ca="1" si="108"/>
        <v>0.13406799999999999</v>
      </c>
      <c r="F712">
        <v>0.13437499999999999</v>
      </c>
      <c r="G712">
        <v>0.13117799999999999</v>
      </c>
      <c r="H712">
        <v>0</v>
      </c>
      <c r="I712" t="s">
        <v>10</v>
      </c>
      <c r="J712" t="b">
        <v>0</v>
      </c>
      <c r="K712" t="s">
        <v>11</v>
      </c>
      <c r="L712">
        <f t="shared" si="109"/>
        <v>13.407949906143813</v>
      </c>
      <c r="M712">
        <f t="shared" si="112"/>
        <v>9.4287696337656115</v>
      </c>
      <c r="N712">
        <f t="shared" si="112"/>
        <v>1.152624040453496</v>
      </c>
      <c r="O712" t="str">
        <f t="shared" si="106"/>
        <v>sell</v>
      </c>
      <c r="P712">
        <f t="shared" si="113"/>
        <v>23</v>
      </c>
      <c r="Q712" t="str">
        <f>IF($O712="buy",$P712,"")</f>
        <v/>
      </c>
      <c r="R712" t="str">
        <f>IF($O712="hold",$P712,"")</f>
        <v/>
      </c>
      <c r="S712">
        <f>IF($O712="sell",$P712,"")</f>
        <v>23</v>
      </c>
      <c r="T712">
        <f t="shared" ca="1" si="105"/>
        <v>9.4012787071756421E-2</v>
      </c>
      <c r="U712" t="str">
        <f ca="1">IF(T712&lt;VLOOKUP(P712,$Y$2:$AE$82,5),"buy",IF(T712&lt;VLOOKUP(P712,$Y$2:$AE$82,5)+VLOOKUP(P712,$Y$2:$AE$82,6),"hold","sell"))</f>
        <v>buy</v>
      </c>
      <c r="V712" s="2">
        <f t="shared" ca="1" si="110"/>
        <v>249.94626155376594</v>
      </c>
      <c r="W712" s="1">
        <f t="shared" ca="1" si="111"/>
        <v>0</v>
      </c>
    </row>
    <row r="713" spans="1:23" x14ac:dyDescent="0.25">
      <c r="A713">
        <v>711</v>
      </c>
      <c r="B713" s="8" t="s">
        <v>722</v>
      </c>
      <c r="C713" s="8" t="str">
        <f t="shared" si="107"/>
        <v>2021-04-15 09:45:00</v>
      </c>
      <c r="D713">
        <v>0.282827</v>
      </c>
      <c r="E713">
        <f t="shared" ca="1" si="108"/>
        <v>0.13275600000000001</v>
      </c>
      <c r="F713">
        <v>0.13449700000000001</v>
      </c>
      <c r="G713">
        <v>0.13023499999999999</v>
      </c>
      <c r="H713">
        <v>0</v>
      </c>
      <c r="I713" t="s">
        <v>10</v>
      </c>
      <c r="J713" t="b">
        <v>0</v>
      </c>
      <c r="K713" t="s">
        <v>11</v>
      </c>
      <c r="L713">
        <f t="shared" si="109"/>
        <v>-4.8093852470478451</v>
      </c>
      <c r="M713">
        <f t="shared" si="112"/>
        <v>-18.217335153191659</v>
      </c>
      <c r="N713">
        <f t="shared" si="112"/>
        <v>-27.64610478695727</v>
      </c>
      <c r="O713" t="str">
        <f t="shared" si="106"/>
        <v>buy</v>
      </c>
      <c r="P713">
        <f t="shared" si="113"/>
        <v>11</v>
      </c>
      <c r="Q713">
        <f>IF($O713="buy",$P713,"")</f>
        <v>11</v>
      </c>
      <c r="R713" t="str">
        <f>IF($O713="hold",$P713,"")</f>
        <v/>
      </c>
      <c r="S713" t="str">
        <f>IF($O713="sell",$P713,"")</f>
        <v/>
      </c>
      <c r="T713">
        <f t="shared" ca="1" si="105"/>
        <v>1.7795523599883789E-2</v>
      </c>
      <c r="U713" t="str">
        <f ca="1">IF(T713&lt;VLOOKUP(P713,$Y$2:$AE$82,5),"buy",IF(T713&lt;VLOOKUP(P713,$Y$2:$AE$82,5)+VLOOKUP(P713,$Y$2:$AE$82,6),"hold","sell"))</f>
        <v>buy</v>
      </c>
      <c r="V713" s="2">
        <f t="shared" ca="1" si="110"/>
        <v>249.94626155376594</v>
      </c>
      <c r="W713" s="1">
        <f t="shared" ca="1" si="111"/>
        <v>0</v>
      </c>
    </row>
    <row r="714" spans="1:23" x14ac:dyDescent="0.25">
      <c r="A714">
        <v>712</v>
      </c>
      <c r="B714" s="8" t="s">
        <v>723</v>
      </c>
      <c r="C714" s="8" t="str">
        <f t="shared" si="107"/>
        <v>2021-04-15 09:50:00</v>
      </c>
      <c r="D714">
        <v>0.289053</v>
      </c>
      <c r="E714">
        <f t="shared" ca="1" si="108"/>
        <v>0.13182099999999999</v>
      </c>
      <c r="F714">
        <v>0.13383400000000001</v>
      </c>
      <c r="G714">
        <v>0.12979099999999999</v>
      </c>
      <c r="H714">
        <v>0</v>
      </c>
      <c r="I714" t="s">
        <v>10</v>
      </c>
      <c r="J714" t="b">
        <v>0</v>
      </c>
      <c r="K714" t="s">
        <v>11</v>
      </c>
      <c r="L714">
        <f t="shared" si="109"/>
        <v>6.2033191202649549</v>
      </c>
      <c r="M714">
        <f t="shared" si="112"/>
        <v>11.0127043673128</v>
      </c>
      <c r="N714">
        <f t="shared" si="112"/>
        <v>29.230039520504459</v>
      </c>
      <c r="O714" t="str">
        <f t="shared" si="106"/>
        <v>hold</v>
      </c>
      <c r="P714">
        <f t="shared" si="113"/>
        <v>14</v>
      </c>
      <c r="Q714" t="str">
        <f>IF($O714="buy",$P714,"")</f>
        <v/>
      </c>
      <c r="R714">
        <f>IF($O714="hold",$P714,"")</f>
        <v>14</v>
      </c>
      <c r="S714" t="str">
        <f>IF($O714="sell",$P714,"")</f>
        <v/>
      </c>
      <c r="T714">
        <f t="shared" ca="1" si="105"/>
        <v>0.15152881244474248</v>
      </c>
      <c r="U714" t="str">
        <f ca="1">IF(T714&lt;VLOOKUP(P714,$Y$2:$AE$82,5),"buy",IF(T714&lt;VLOOKUP(P714,$Y$2:$AE$82,5)+VLOOKUP(P714,$Y$2:$AE$82,6),"hold","sell"))</f>
        <v>buy</v>
      </c>
      <c r="V714" s="2">
        <f t="shared" ca="1" si="110"/>
        <v>249.94626155376594</v>
      </c>
      <c r="W714" s="1">
        <f t="shared" ca="1" si="111"/>
        <v>0</v>
      </c>
    </row>
    <row r="715" spans="1:23" x14ac:dyDescent="0.25">
      <c r="A715">
        <v>713</v>
      </c>
      <c r="B715" s="8" t="s">
        <v>724</v>
      </c>
      <c r="C715" s="8" t="str">
        <f t="shared" si="107"/>
        <v>2021-04-15 09:55:00</v>
      </c>
      <c r="D715">
        <v>0.29830499999999999</v>
      </c>
      <c r="E715">
        <f t="shared" ca="1" si="108"/>
        <v>0.13100300000000001</v>
      </c>
      <c r="F715">
        <v>0.133885</v>
      </c>
      <c r="G715">
        <v>0.129132</v>
      </c>
      <c r="H715">
        <v>0</v>
      </c>
      <c r="I715" t="s">
        <v>10</v>
      </c>
      <c r="J715" t="b">
        <v>0</v>
      </c>
      <c r="K715" t="s">
        <v>11</v>
      </c>
      <c r="L715">
        <f t="shared" si="109"/>
        <v>8.9323879817569942</v>
      </c>
      <c r="M715">
        <f t="shared" si="112"/>
        <v>2.7290688614920393</v>
      </c>
      <c r="N715">
        <f t="shared" si="112"/>
        <v>-8.2836355058207616</v>
      </c>
      <c r="O715" t="str">
        <f t="shared" si="106"/>
        <v>hold</v>
      </c>
      <c r="P715">
        <f t="shared" si="113"/>
        <v>14</v>
      </c>
      <c r="Q715" t="str">
        <f>IF($O715="buy",$P715,"")</f>
        <v/>
      </c>
      <c r="R715">
        <f>IF($O715="hold",$P715,"")</f>
        <v>14</v>
      </c>
      <c r="S715" t="str">
        <f>IF($O715="sell",$P715,"")</f>
        <v/>
      </c>
      <c r="T715">
        <f t="shared" ca="1" si="105"/>
        <v>0.79337914696268652</v>
      </c>
      <c r="U715" t="str">
        <f ca="1">IF(T715&lt;VLOOKUP(P715,$Y$2:$AE$82,5),"buy",IF(T715&lt;VLOOKUP(P715,$Y$2:$AE$82,5)+VLOOKUP(P715,$Y$2:$AE$82,6),"hold","sell"))</f>
        <v>buy</v>
      </c>
      <c r="V715" s="2">
        <f t="shared" ca="1" si="110"/>
        <v>249.94626155376594</v>
      </c>
      <c r="W715" s="1">
        <f t="shared" ca="1" si="111"/>
        <v>0</v>
      </c>
    </row>
    <row r="716" spans="1:23" x14ac:dyDescent="0.25">
      <c r="A716">
        <v>714</v>
      </c>
      <c r="B716" s="8" t="s">
        <v>725</v>
      </c>
      <c r="C716" s="8" t="str">
        <f t="shared" si="107"/>
        <v>2021-04-15 10:00:00</v>
      </c>
      <c r="D716">
        <v>0.2984</v>
      </c>
      <c r="E716">
        <f t="shared" ca="1" si="108"/>
        <v>0.13258800000000001</v>
      </c>
      <c r="F716">
        <v>0.13384099999999999</v>
      </c>
      <c r="G716">
        <v>0.130303</v>
      </c>
      <c r="H716">
        <v>0</v>
      </c>
      <c r="I716" t="s">
        <v>10</v>
      </c>
      <c r="J716" t="b">
        <v>0</v>
      </c>
      <c r="K716" t="s">
        <v>11</v>
      </c>
      <c r="L716">
        <f t="shared" si="109"/>
        <v>9.1689008128298818E-2</v>
      </c>
      <c r="M716">
        <f t="shared" si="112"/>
        <v>-8.8406989736286956</v>
      </c>
      <c r="N716">
        <f t="shared" si="112"/>
        <v>-11.569767835120736</v>
      </c>
      <c r="O716" t="str">
        <f t="shared" si="106"/>
        <v>hold</v>
      </c>
      <c r="P716">
        <f t="shared" si="113"/>
        <v>14</v>
      </c>
      <c r="Q716" t="str">
        <f>IF($O716="buy",$P716,"")</f>
        <v/>
      </c>
      <c r="R716">
        <f>IF($O716="hold",$P716,"")</f>
        <v>14</v>
      </c>
      <c r="S716" t="str">
        <f>IF($O716="sell",$P716,"")</f>
        <v/>
      </c>
      <c r="T716">
        <f t="shared" ca="1" si="105"/>
        <v>0.14435864261287701</v>
      </c>
      <c r="U716" t="str">
        <f ca="1">IF(T716&lt;VLOOKUP(P716,$Y$2:$AE$82,5),"buy",IF(T716&lt;VLOOKUP(P716,$Y$2:$AE$82,5)+VLOOKUP(P716,$Y$2:$AE$82,6),"hold","sell"))</f>
        <v>buy</v>
      </c>
      <c r="V716" s="2">
        <f t="shared" ca="1" si="110"/>
        <v>249.94626155376594</v>
      </c>
      <c r="W716" s="1">
        <f t="shared" ca="1" si="111"/>
        <v>0</v>
      </c>
    </row>
    <row r="717" spans="1:23" x14ac:dyDescent="0.25">
      <c r="A717">
        <v>715</v>
      </c>
      <c r="B717" s="8" t="s">
        <v>726</v>
      </c>
      <c r="C717" s="8" t="str">
        <f t="shared" si="107"/>
        <v>2021-04-15 10:05:00</v>
      </c>
      <c r="D717">
        <v>0.30101299999999998</v>
      </c>
      <c r="E717">
        <f t="shared" ca="1" si="108"/>
        <v>0.13248199999999999</v>
      </c>
      <c r="F717">
        <v>0.133072</v>
      </c>
      <c r="G717">
        <v>0.12962799999999999</v>
      </c>
      <c r="H717">
        <v>0</v>
      </c>
      <c r="I717" t="s">
        <v>10</v>
      </c>
      <c r="J717" t="b">
        <v>0</v>
      </c>
      <c r="K717" t="s">
        <v>11</v>
      </c>
      <c r="L717">
        <f t="shared" si="109"/>
        <v>2.5000382014195957</v>
      </c>
      <c r="M717">
        <f t="shared" si="112"/>
        <v>2.408349193291297</v>
      </c>
      <c r="N717">
        <f t="shared" si="112"/>
        <v>11.249048166919993</v>
      </c>
      <c r="O717" t="str">
        <f t="shared" si="106"/>
        <v>sell</v>
      </c>
      <c r="P717">
        <f t="shared" si="113"/>
        <v>14</v>
      </c>
      <c r="Q717" t="str">
        <f>IF($O717="buy",$P717,"")</f>
        <v/>
      </c>
      <c r="R717" t="str">
        <f>IF($O717="hold",$P717,"")</f>
        <v/>
      </c>
      <c r="S717">
        <f>IF($O717="sell",$P717,"")</f>
        <v>14</v>
      </c>
      <c r="T717">
        <f t="shared" ca="1" si="105"/>
        <v>0.35414514490960203</v>
      </c>
      <c r="U717" t="str">
        <f ca="1">IF(T717&lt;VLOOKUP(P717,$Y$2:$AE$82,5),"buy",IF(T717&lt;VLOOKUP(P717,$Y$2:$AE$82,5)+VLOOKUP(P717,$Y$2:$AE$82,6),"hold","sell"))</f>
        <v>buy</v>
      </c>
      <c r="V717" s="2">
        <f t="shared" ca="1" si="110"/>
        <v>249.94626155376594</v>
      </c>
      <c r="W717" s="1">
        <f t="shared" ca="1" si="111"/>
        <v>0</v>
      </c>
    </row>
    <row r="718" spans="1:23" x14ac:dyDescent="0.25">
      <c r="A718">
        <v>716</v>
      </c>
      <c r="B718" s="8" t="s">
        <v>727</v>
      </c>
      <c r="C718" s="8" t="str">
        <f t="shared" si="107"/>
        <v>2021-04-15 10:10:00</v>
      </c>
      <c r="D718">
        <v>0.29988700000000001</v>
      </c>
      <c r="E718">
        <f t="shared" ca="1" si="108"/>
        <v>0.13117799999999999</v>
      </c>
      <c r="F718">
        <v>0.13333999999999999</v>
      </c>
      <c r="G718">
        <v>0.128688</v>
      </c>
      <c r="H718">
        <v>0</v>
      </c>
      <c r="I718" t="s">
        <v>10</v>
      </c>
      <c r="J718" t="b">
        <v>0</v>
      </c>
      <c r="K718" t="s">
        <v>11</v>
      </c>
      <c r="L718">
        <f t="shared" si="109"/>
        <v>-1.0813673160290553</v>
      </c>
      <c r="M718">
        <f t="shared" si="112"/>
        <v>-3.5814055174486512</v>
      </c>
      <c r="N718">
        <f t="shared" si="112"/>
        <v>-5.9897547107399483</v>
      </c>
      <c r="O718" t="str">
        <f t="shared" si="106"/>
        <v>buy</v>
      </c>
      <c r="P718">
        <f t="shared" si="113"/>
        <v>14</v>
      </c>
      <c r="Q718">
        <f>IF($O718="buy",$P718,"")</f>
        <v>14</v>
      </c>
      <c r="R718" t="str">
        <f>IF($O718="hold",$P718,"")</f>
        <v/>
      </c>
      <c r="S718" t="str">
        <f>IF($O718="sell",$P718,"")</f>
        <v/>
      </c>
      <c r="T718">
        <f t="shared" ca="1" si="105"/>
        <v>0.29858944173156177</v>
      </c>
      <c r="U718" t="str">
        <f ca="1">IF(T718&lt;VLOOKUP(P718,$Y$2:$AE$82,5),"buy",IF(T718&lt;VLOOKUP(P718,$Y$2:$AE$82,5)+VLOOKUP(P718,$Y$2:$AE$82,6),"hold","sell"))</f>
        <v>buy</v>
      </c>
      <c r="V718" s="2">
        <f t="shared" ca="1" si="110"/>
        <v>249.94626155376594</v>
      </c>
      <c r="W718" s="1">
        <f t="shared" ca="1" si="111"/>
        <v>0</v>
      </c>
    </row>
    <row r="719" spans="1:23" x14ac:dyDescent="0.25">
      <c r="A719">
        <v>717</v>
      </c>
      <c r="B719" s="8" t="s">
        <v>728</v>
      </c>
      <c r="C719" s="8" t="str">
        <f t="shared" si="107"/>
        <v>2021-04-15 10:15:00</v>
      </c>
      <c r="D719">
        <v>0.30371999999999999</v>
      </c>
      <c r="E719">
        <f t="shared" ca="1" si="108"/>
        <v>0.13040499999999999</v>
      </c>
      <c r="F719">
        <v>0.13263800000000001</v>
      </c>
      <c r="G719">
        <v>0.12762899999999999</v>
      </c>
      <c r="H719">
        <v>0</v>
      </c>
      <c r="I719" t="s">
        <v>10</v>
      </c>
      <c r="J719" t="b">
        <v>0</v>
      </c>
      <c r="K719" t="s">
        <v>11</v>
      </c>
      <c r="L719">
        <f t="shared" si="109"/>
        <v>3.6346108215293018</v>
      </c>
      <c r="M719">
        <f t="shared" si="112"/>
        <v>4.7159781375583574</v>
      </c>
      <c r="N719">
        <f t="shared" si="112"/>
        <v>8.2973836550070086</v>
      </c>
      <c r="O719" t="str">
        <f t="shared" si="106"/>
        <v>sell</v>
      </c>
      <c r="P719">
        <f t="shared" si="113"/>
        <v>14</v>
      </c>
      <c r="Q719" t="str">
        <f>IF($O719="buy",$P719,"")</f>
        <v/>
      </c>
      <c r="R719" t="str">
        <f>IF($O719="hold",$P719,"")</f>
        <v/>
      </c>
      <c r="S719">
        <f>IF($O719="sell",$P719,"")</f>
        <v>14</v>
      </c>
      <c r="T719">
        <f t="shared" ca="1" si="105"/>
        <v>0.77286174381433514</v>
      </c>
      <c r="U719" t="str">
        <f ca="1">IF(T719&lt;VLOOKUP(P719,$Y$2:$AE$82,5),"buy",IF(T719&lt;VLOOKUP(P719,$Y$2:$AE$82,5)+VLOOKUP(P719,$Y$2:$AE$82,6),"hold","sell"))</f>
        <v>buy</v>
      </c>
      <c r="V719" s="2">
        <f t="shared" ca="1" si="110"/>
        <v>249.94626155376594</v>
      </c>
      <c r="W719" s="1">
        <f t="shared" ca="1" si="111"/>
        <v>0</v>
      </c>
    </row>
    <row r="720" spans="1:23" x14ac:dyDescent="0.25">
      <c r="A720">
        <v>718</v>
      </c>
      <c r="B720" s="8" t="s">
        <v>729</v>
      </c>
      <c r="C720" s="8" t="str">
        <f t="shared" si="107"/>
        <v>2021-04-15 10:20:00</v>
      </c>
      <c r="D720">
        <v>0.29972500000000002</v>
      </c>
      <c r="E720">
        <f t="shared" ca="1" si="108"/>
        <v>0.129304</v>
      </c>
      <c r="F720">
        <v>0.13158500000000001</v>
      </c>
      <c r="G720">
        <v>0.12640899999999999</v>
      </c>
      <c r="H720">
        <v>0</v>
      </c>
      <c r="I720" t="s">
        <v>10</v>
      </c>
      <c r="J720" t="b">
        <v>0</v>
      </c>
      <c r="K720" t="s">
        <v>11</v>
      </c>
      <c r="L720">
        <f t="shared" si="109"/>
        <v>-3.838718829165181</v>
      </c>
      <c r="M720">
        <f t="shared" si="112"/>
        <v>-7.4733296506944829</v>
      </c>
      <c r="N720">
        <f t="shared" si="112"/>
        <v>-12.18930778825284</v>
      </c>
      <c r="O720" t="str">
        <f t="shared" si="106"/>
        <v>hold</v>
      </c>
      <c r="P720">
        <f t="shared" si="113"/>
        <v>14</v>
      </c>
      <c r="Q720" t="str">
        <f>IF($O720="buy",$P720,"")</f>
        <v/>
      </c>
      <c r="R720">
        <f>IF($O720="hold",$P720,"")</f>
        <v>14</v>
      </c>
      <c r="S720" t="str">
        <f>IF($O720="sell",$P720,"")</f>
        <v/>
      </c>
      <c r="T720">
        <f t="shared" ca="1" si="105"/>
        <v>0.87665672563006747</v>
      </c>
      <c r="U720" t="str">
        <f ca="1">IF(T720&lt;VLOOKUP(P720,$Y$2:$AE$82,5),"buy",IF(T720&lt;VLOOKUP(P720,$Y$2:$AE$82,5)+VLOOKUP(P720,$Y$2:$AE$82,6),"hold","sell"))</f>
        <v>buy</v>
      </c>
      <c r="V720" s="2">
        <f t="shared" ca="1" si="110"/>
        <v>249.94626155376594</v>
      </c>
      <c r="W720" s="1">
        <f t="shared" ca="1" si="111"/>
        <v>0</v>
      </c>
    </row>
    <row r="721" spans="1:23" x14ac:dyDescent="0.25">
      <c r="A721">
        <v>719</v>
      </c>
      <c r="B721" s="8" t="s">
        <v>730</v>
      </c>
      <c r="C721" s="8" t="str">
        <f t="shared" si="107"/>
        <v>2021-04-15 10:25:00</v>
      </c>
      <c r="D721">
        <v>0.297176</v>
      </c>
      <c r="E721">
        <f t="shared" ca="1" si="108"/>
        <v>0.129886</v>
      </c>
      <c r="F721">
        <v>0.131684</v>
      </c>
      <c r="G721">
        <v>0.128218</v>
      </c>
      <c r="H721">
        <v>0</v>
      </c>
      <c r="I721" t="s">
        <v>10</v>
      </c>
      <c r="J721" t="b">
        <v>0</v>
      </c>
      <c r="K721" t="s">
        <v>11</v>
      </c>
      <c r="L721">
        <f t="shared" si="109"/>
        <v>-2.4702936951348291</v>
      </c>
      <c r="M721">
        <f t="shared" si="112"/>
        <v>1.3684251340303519</v>
      </c>
      <c r="N721">
        <f t="shared" si="112"/>
        <v>8.8417547847248343</v>
      </c>
      <c r="O721" t="str">
        <f t="shared" si="106"/>
        <v>buy</v>
      </c>
      <c r="P721">
        <f t="shared" si="113"/>
        <v>14</v>
      </c>
      <c r="Q721">
        <f>IF($O721="buy",$P721,"")</f>
        <v>14</v>
      </c>
      <c r="R721" t="str">
        <f>IF($O721="hold",$P721,"")</f>
        <v/>
      </c>
      <c r="S721" t="str">
        <f>IF($O721="sell",$P721,"")</f>
        <v/>
      </c>
      <c r="T721">
        <f t="shared" ca="1" si="105"/>
        <v>2.5201924923481056E-2</v>
      </c>
      <c r="U721" t="str">
        <f ca="1">IF(T721&lt;VLOOKUP(P721,$Y$2:$AE$82,5),"buy",IF(T721&lt;VLOOKUP(P721,$Y$2:$AE$82,5)+VLOOKUP(P721,$Y$2:$AE$82,6),"hold","sell"))</f>
        <v>buy</v>
      </c>
      <c r="V721" s="2">
        <f t="shared" ca="1" si="110"/>
        <v>249.94626155376594</v>
      </c>
      <c r="W721" s="1">
        <f t="shared" ca="1" si="111"/>
        <v>0</v>
      </c>
    </row>
    <row r="722" spans="1:23" x14ac:dyDescent="0.25">
      <c r="A722">
        <v>720</v>
      </c>
      <c r="B722" s="8" t="s">
        <v>731</v>
      </c>
      <c r="C722" s="8" t="str">
        <f t="shared" si="107"/>
        <v>2021-04-15 10:30:00</v>
      </c>
      <c r="D722">
        <v>0.29902899999999999</v>
      </c>
      <c r="E722">
        <f t="shared" ca="1" si="108"/>
        <v>0.12948299999999999</v>
      </c>
      <c r="F722">
        <v>0.13151499999999999</v>
      </c>
      <c r="G722">
        <v>0.127799</v>
      </c>
      <c r="H722">
        <v>0</v>
      </c>
      <c r="I722" t="s">
        <v>10</v>
      </c>
      <c r="J722" t="b">
        <v>0</v>
      </c>
      <c r="K722" t="s">
        <v>11</v>
      </c>
      <c r="L722">
        <f t="shared" si="109"/>
        <v>1.7846563393417076</v>
      </c>
      <c r="M722">
        <f t="shared" si="112"/>
        <v>4.2549500344765363</v>
      </c>
      <c r="N722">
        <f t="shared" si="112"/>
        <v>2.8865249004461844</v>
      </c>
      <c r="O722" t="str">
        <f t="shared" si="106"/>
        <v>hold</v>
      </c>
      <c r="P722">
        <f t="shared" si="113"/>
        <v>14</v>
      </c>
      <c r="Q722" t="str">
        <f>IF($O722="buy",$P722,"")</f>
        <v/>
      </c>
      <c r="R722">
        <f>IF($O722="hold",$P722,"")</f>
        <v>14</v>
      </c>
      <c r="S722" t="str">
        <f>IF($O722="sell",$P722,"")</f>
        <v/>
      </c>
      <c r="T722">
        <f t="shared" ca="1" si="105"/>
        <v>0.55180655959762437</v>
      </c>
      <c r="U722" t="str">
        <f ca="1">IF(T722&lt;VLOOKUP(P722,$Y$2:$AE$82,5),"buy",IF(T722&lt;VLOOKUP(P722,$Y$2:$AE$82,5)+VLOOKUP(P722,$Y$2:$AE$82,6),"hold","sell"))</f>
        <v>buy</v>
      </c>
      <c r="V722" s="2">
        <f t="shared" ca="1" si="110"/>
        <v>249.94626155376594</v>
      </c>
      <c r="W722" s="1">
        <f t="shared" ca="1" si="111"/>
        <v>0</v>
      </c>
    </row>
    <row r="723" spans="1:23" x14ac:dyDescent="0.25">
      <c r="A723">
        <v>721</v>
      </c>
      <c r="B723" s="8" t="s">
        <v>732</v>
      </c>
      <c r="C723" s="8" t="str">
        <f t="shared" si="107"/>
        <v>2021-04-15 10:35:00</v>
      </c>
      <c r="D723">
        <v>0.302763</v>
      </c>
      <c r="E723">
        <f t="shared" ca="1" si="108"/>
        <v>0.130385</v>
      </c>
      <c r="F723">
        <v>0.13265299999999999</v>
      </c>
      <c r="G723">
        <v>0.127638</v>
      </c>
      <c r="H723">
        <v>0</v>
      </c>
      <c r="I723" t="s">
        <v>10</v>
      </c>
      <c r="J723" t="b">
        <v>0</v>
      </c>
      <c r="K723" t="s">
        <v>11</v>
      </c>
      <c r="L723">
        <f t="shared" si="109"/>
        <v>3.5519267578982281</v>
      </c>
      <c r="M723">
        <f t="shared" si="112"/>
        <v>1.7672704185565205</v>
      </c>
      <c r="N723">
        <f t="shared" si="112"/>
        <v>-2.4876796159200159</v>
      </c>
      <c r="O723" t="str">
        <f t="shared" si="106"/>
        <v>hold</v>
      </c>
      <c r="P723">
        <f t="shared" si="113"/>
        <v>14</v>
      </c>
      <c r="Q723" t="str">
        <f>IF($O723="buy",$P723,"")</f>
        <v/>
      </c>
      <c r="R723">
        <f>IF($O723="hold",$P723,"")</f>
        <v>14</v>
      </c>
      <c r="S723" t="str">
        <f>IF($O723="sell",$P723,"")</f>
        <v/>
      </c>
      <c r="T723">
        <f t="shared" ca="1" si="105"/>
        <v>0.23679548573755993</v>
      </c>
      <c r="U723" t="str">
        <f ca="1">IF(T723&lt;VLOOKUP(P723,$Y$2:$AE$82,5),"buy",IF(T723&lt;VLOOKUP(P723,$Y$2:$AE$82,5)+VLOOKUP(P723,$Y$2:$AE$82,6),"hold","sell"))</f>
        <v>buy</v>
      </c>
      <c r="V723" s="2">
        <f t="shared" ca="1" si="110"/>
        <v>249.94626155376594</v>
      </c>
      <c r="W723" s="1">
        <f t="shared" ca="1" si="111"/>
        <v>0</v>
      </c>
    </row>
    <row r="724" spans="1:23" x14ac:dyDescent="0.25">
      <c r="A724">
        <v>722</v>
      </c>
      <c r="B724" s="8" t="s">
        <v>733</v>
      </c>
      <c r="C724" s="8" t="str">
        <f t="shared" si="107"/>
        <v>2021-04-15 10:40:00</v>
      </c>
      <c r="D724">
        <v>0.30604999999999999</v>
      </c>
      <c r="E724">
        <f t="shared" ca="1" si="108"/>
        <v>0.13034799999999999</v>
      </c>
      <c r="F724">
        <v>0.13161700000000001</v>
      </c>
      <c r="G724">
        <v>0.12779699999999999</v>
      </c>
      <c r="H724">
        <v>0</v>
      </c>
      <c r="I724" t="s">
        <v>10</v>
      </c>
      <c r="J724" t="b">
        <v>0</v>
      </c>
      <c r="K724" t="s">
        <v>11</v>
      </c>
      <c r="L724">
        <f t="shared" si="109"/>
        <v>3.0931416399213947</v>
      </c>
      <c r="M724">
        <f t="shared" si="112"/>
        <v>-0.45878511797683341</v>
      </c>
      <c r="N724">
        <f t="shared" si="112"/>
        <v>-2.2260555365333539</v>
      </c>
      <c r="O724" t="str">
        <f t="shared" si="106"/>
        <v>sell</v>
      </c>
      <c r="P724">
        <f t="shared" si="113"/>
        <v>14</v>
      </c>
      <c r="Q724" t="str">
        <f>IF($O724="buy",$P724,"")</f>
        <v/>
      </c>
      <c r="R724" t="str">
        <f>IF($O724="hold",$P724,"")</f>
        <v/>
      </c>
      <c r="S724">
        <f>IF($O724="sell",$P724,"")</f>
        <v>14</v>
      </c>
      <c r="T724">
        <f t="shared" ca="1" si="105"/>
        <v>0.69101051504624134</v>
      </c>
      <c r="U724" t="str">
        <f ca="1">IF(T724&lt;VLOOKUP(P724,$Y$2:$AE$82,5),"buy",IF(T724&lt;VLOOKUP(P724,$Y$2:$AE$82,5)+VLOOKUP(P724,$Y$2:$AE$82,6),"hold","sell"))</f>
        <v>buy</v>
      </c>
      <c r="V724" s="2">
        <f t="shared" ca="1" si="110"/>
        <v>249.94626155376594</v>
      </c>
      <c r="W724" s="1">
        <f t="shared" ca="1" si="111"/>
        <v>0</v>
      </c>
    </row>
    <row r="725" spans="1:23" x14ac:dyDescent="0.25">
      <c r="A725">
        <v>723</v>
      </c>
      <c r="B725" s="8" t="s">
        <v>734</v>
      </c>
      <c r="C725" s="8" t="str">
        <f t="shared" si="107"/>
        <v>2021-04-15 10:45:00</v>
      </c>
      <c r="D725">
        <v>0.297761</v>
      </c>
      <c r="E725">
        <f t="shared" ca="1" si="108"/>
        <v>0.13048100000000001</v>
      </c>
      <c r="F725">
        <v>0.132437</v>
      </c>
      <c r="G725">
        <v>0.126885</v>
      </c>
      <c r="H725">
        <v>0</v>
      </c>
      <c r="I725" t="s">
        <v>10</v>
      </c>
      <c r="J725" t="b">
        <v>0</v>
      </c>
      <c r="K725" t="s">
        <v>11</v>
      </c>
      <c r="L725">
        <f t="shared" si="109"/>
        <v>-8.0172756076963747</v>
      </c>
      <c r="M725">
        <f t="shared" si="112"/>
        <v>-11.11041724761777</v>
      </c>
      <c r="N725">
        <f t="shared" si="112"/>
        <v>-10.651632129640937</v>
      </c>
      <c r="O725" t="str">
        <f t="shared" si="106"/>
        <v>buy</v>
      </c>
      <c r="P725">
        <f t="shared" si="113"/>
        <v>14</v>
      </c>
      <c r="Q725">
        <f>IF($O725="buy",$P725,"")</f>
        <v>14</v>
      </c>
      <c r="R725" t="str">
        <f>IF($O725="hold",$P725,"")</f>
        <v/>
      </c>
      <c r="S725" t="str">
        <f>IF($O725="sell",$P725,"")</f>
        <v/>
      </c>
      <c r="T725">
        <f t="shared" ca="1" si="105"/>
        <v>0.3941751161078727</v>
      </c>
      <c r="U725" t="str">
        <f ca="1">IF(T725&lt;VLOOKUP(P725,$Y$2:$AE$82,5),"buy",IF(T725&lt;VLOOKUP(P725,$Y$2:$AE$82,5)+VLOOKUP(P725,$Y$2:$AE$82,6),"hold","sell"))</f>
        <v>buy</v>
      </c>
      <c r="V725" s="2">
        <f t="shared" ca="1" si="110"/>
        <v>249.94626155376594</v>
      </c>
      <c r="W725" s="1">
        <f t="shared" ca="1" si="111"/>
        <v>0</v>
      </c>
    </row>
    <row r="726" spans="1:23" x14ac:dyDescent="0.25">
      <c r="A726">
        <v>724</v>
      </c>
      <c r="B726" s="8" t="s">
        <v>735</v>
      </c>
      <c r="C726" s="8" t="str">
        <f t="shared" si="107"/>
        <v>2021-04-15 10:50:00</v>
      </c>
      <c r="D726">
        <v>0.29979800000000001</v>
      </c>
      <c r="E726">
        <f t="shared" ca="1" si="108"/>
        <v>0.128221</v>
      </c>
      <c r="F726">
        <v>0.13048799999999999</v>
      </c>
      <c r="G726">
        <v>0.12514600000000001</v>
      </c>
      <c r="H726">
        <v>0</v>
      </c>
      <c r="I726" t="s">
        <v>10</v>
      </c>
      <c r="J726" t="b">
        <v>0</v>
      </c>
      <c r="K726" t="s">
        <v>11</v>
      </c>
      <c r="L726">
        <f t="shared" si="109"/>
        <v>1.9568376017086362</v>
      </c>
      <c r="M726">
        <f t="shared" si="112"/>
        <v>9.9741132094050116</v>
      </c>
      <c r="N726">
        <f t="shared" si="112"/>
        <v>21.08453045702278</v>
      </c>
      <c r="O726" t="str">
        <f t="shared" si="106"/>
        <v>sell</v>
      </c>
      <c r="P726">
        <f t="shared" si="113"/>
        <v>14</v>
      </c>
      <c r="Q726" t="str">
        <f>IF($O726="buy",$P726,"")</f>
        <v/>
      </c>
      <c r="R726" t="str">
        <f>IF($O726="hold",$P726,"")</f>
        <v/>
      </c>
      <c r="S726">
        <f>IF($O726="sell",$P726,"")</f>
        <v>14</v>
      </c>
      <c r="T726">
        <f t="shared" ref="T726:T789" ca="1" si="114">RAND()</f>
        <v>0.7113176341140941</v>
      </c>
      <c r="U726" t="str">
        <f ca="1">IF(T726&lt;VLOOKUP(P726,$Y$2:$AE$82,5),"buy",IF(T726&lt;VLOOKUP(P726,$Y$2:$AE$82,5)+VLOOKUP(P726,$Y$2:$AE$82,6),"hold","sell"))</f>
        <v>buy</v>
      </c>
      <c r="V726" s="2">
        <f t="shared" ca="1" si="110"/>
        <v>249.94626155376594</v>
      </c>
      <c r="W726" s="1">
        <f t="shared" ca="1" si="111"/>
        <v>0</v>
      </c>
    </row>
    <row r="727" spans="1:23" x14ac:dyDescent="0.25">
      <c r="A727">
        <v>725</v>
      </c>
      <c r="B727" s="8" t="s">
        <v>736</v>
      </c>
      <c r="C727" s="8" t="str">
        <f t="shared" si="107"/>
        <v>2021-04-15 10:55:00</v>
      </c>
      <c r="D727">
        <v>0.29151899999999997</v>
      </c>
      <c r="E727">
        <f t="shared" ca="1" si="108"/>
        <v>0.12671499999999999</v>
      </c>
      <c r="F727">
        <v>0.12973799999999999</v>
      </c>
      <c r="G727">
        <v>0.124275</v>
      </c>
      <c r="H727">
        <v>0</v>
      </c>
      <c r="I727" t="s">
        <v>10</v>
      </c>
      <c r="J727" t="b">
        <v>0</v>
      </c>
      <c r="K727" t="s">
        <v>11</v>
      </c>
      <c r="L727">
        <f t="shared" si="109"/>
        <v>-8.1790620927644913</v>
      </c>
      <c r="M727">
        <f t="shared" si="112"/>
        <v>-10.135899694473128</v>
      </c>
      <c r="N727">
        <f t="shared" si="112"/>
        <v>-20.11001290387814</v>
      </c>
      <c r="O727" t="str">
        <f t="shared" ref="O727:O790" si="115">IF(D727=MIN(D726:D728),"buy",IF(D727=MAX(D726:D728),"sell","hold"))</f>
        <v>hold</v>
      </c>
      <c r="P727">
        <f t="shared" si="113"/>
        <v>14</v>
      </c>
      <c r="Q727" t="str">
        <f>IF($O727="buy",$P727,"")</f>
        <v/>
      </c>
      <c r="R727">
        <f>IF($O727="hold",$P727,"")</f>
        <v>14</v>
      </c>
      <c r="S727" t="str">
        <f>IF($O727="sell",$P727,"")</f>
        <v/>
      </c>
      <c r="T727">
        <f t="shared" ca="1" si="114"/>
        <v>2.2761420301374957E-2</v>
      </c>
      <c r="U727" t="str">
        <f ca="1">IF(T727&lt;VLOOKUP(P727,$Y$2:$AE$82,5),"buy",IF(T727&lt;VLOOKUP(P727,$Y$2:$AE$82,5)+VLOOKUP(P727,$Y$2:$AE$82,6),"hold","sell"))</f>
        <v>buy</v>
      </c>
      <c r="V727" s="2">
        <f t="shared" ca="1" si="110"/>
        <v>249.94626155376594</v>
      </c>
      <c r="W727" s="1">
        <f t="shared" ca="1" si="111"/>
        <v>0</v>
      </c>
    </row>
    <row r="728" spans="1:23" x14ac:dyDescent="0.25">
      <c r="A728">
        <v>726</v>
      </c>
      <c r="B728" s="8" t="s">
        <v>737</v>
      </c>
      <c r="C728" s="8" t="str">
        <f t="shared" si="107"/>
        <v>2021-04-15 11:00:00</v>
      </c>
      <c r="D728">
        <v>0.28819600000000001</v>
      </c>
      <c r="E728">
        <f t="shared" ca="1" si="108"/>
        <v>0.12603700000000001</v>
      </c>
      <c r="F728">
        <v>0.12994800000000001</v>
      </c>
      <c r="G728">
        <v>0.125026</v>
      </c>
      <c r="H728">
        <v>0</v>
      </c>
      <c r="I728" t="s">
        <v>10</v>
      </c>
      <c r="J728" t="b">
        <v>0</v>
      </c>
      <c r="K728" t="s">
        <v>11</v>
      </c>
      <c r="L728">
        <f t="shared" si="109"/>
        <v>-3.3207400480432319</v>
      </c>
      <c r="M728">
        <f t="shared" si="112"/>
        <v>4.8583220447212589</v>
      </c>
      <c r="N728">
        <f t="shared" si="112"/>
        <v>14.994221739194387</v>
      </c>
      <c r="O728" t="str">
        <f t="shared" si="115"/>
        <v>hold</v>
      </c>
      <c r="P728">
        <f t="shared" si="113"/>
        <v>14</v>
      </c>
      <c r="Q728" t="str">
        <f>IF($O728="buy",$P728,"")</f>
        <v/>
      </c>
      <c r="R728">
        <f>IF($O728="hold",$P728,"")</f>
        <v>14</v>
      </c>
      <c r="S728" t="str">
        <f>IF($O728="sell",$P728,"")</f>
        <v/>
      </c>
      <c r="T728">
        <f t="shared" ca="1" si="114"/>
        <v>0.33384875155288118</v>
      </c>
      <c r="U728" t="str">
        <f ca="1">IF(T728&lt;VLOOKUP(P728,$Y$2:$AE$82,5),"buy",IF(T728&lt;VLOOKUP(P728,$Y$2:$AE$82,5)+VLOOKUP(P728,$Y$2:$AE$82,6),"hold","sell"))</f>
        <v>buy</v>
      </c>
      <c r="V728" s="2">
        <f t="shared" ca="1" si="110"/>
        <v>249.94626155376594</v>
      </c>
      <c r="W728" s="1">
        <f t="shared" ca="1" si="111"/>
        <v>0</v>
      </c>
    </row>
    <row r="729" spans="1:23" x14ac:dyDescent="0.25">
      <c r="A729">
        <v>727</v>
      </c>
      <c r="B729" s="8" t="s">
        <v>738</v>
      </c>
      <c r="C729" s="8" t="str">
        <f t="shared" si="107"/>
        <v>2021-04-15 11:05:00</v>
      </c>
      <c r="D729">
        <v>0.28683199999999998</v>
      </c>
      <c r="E729">
        <f t="shared" ca="1" si="108"/>
        <v>0.12624099999999999</v>
      </c>
      <c r="F729">
        <v>0.128806</v>
      </c>
      <c r="G729">
        <v>0.123763</v>
      </c>
      <c r="H729">
        <v>0</v>
      </c>
      <c r="I729" t="s">
        <v>10</v>
      </c>
      <c r="J729" t="b">
        <v>0</v>
      </c>
      <c r="K729" t="s">
        <v>11</v>
      </c>
      <c r="L729">
        <f t="shared" si="109"/>
        <v>-1.3695543048399847</v>
      </c>
      <c r="M729">
        <f t="shared" si="112"/>
        <v>1.9511857432032471</v>
      </c>
      <c r="N729">
        <f t="shared" si="112"/>
        <v>-2.9071363015180118</v>
      </c>
      <c r="O729" t="str">
        <f t="shared" si="115"/>
        <v>hold</v>
      </c>
      <c r="P729">
        <f t="shared" si="113"/>
        <v>14</v>
      </c>
      <c r="Q729" t="str">
        <f>IF($O729="buy",$P729,"")</f>
        <v/>
      </c>
      <c r="R729">
        <f>IF($O729="hold",$P729,"")</f>
        <v>14</v>
      </c>
      <c r="S729" t="str">
        <f>IF($O729="sell",$P729,"")</f>
        <v/>
      </c>
      <c r="T729">
        <f t="shared" ca="1" si="114"/>
        <v>0.79192759073870689</v>
      </c>
      <c r="U729" t="str">
        <f ca="1">IF(T729&lt;VLOOKUP(P729,$Y$2:$AE$82,5),"buy",IF(T729&lt;VLOOKUP(P729,$Y$2:$AE$82,5)+VLOOKUP(P729,$Y$2:$AE$82,6),"hold","sell"))</f>
        <v>buy</v>
      </c>
      <c r="V729" s="2">
        <f t="shared" ca="1" si="110"/>
        <v>249.94626155376594</v>
      </c>
      <c r="W729" s="1">
        <f t="shared" ca="1" si="111"/>
        <v>0</v>
      </c>
    </row>
    <row r="730" spans="1:23" x14ac:dyDescent="0.25">
      <c r="A730">
        <v>728</v>
      </c>
      <c r="B730" s="8" t="s">
        <v>739</v>
      </c>
      <c r="C730" s="8" t="str">
        <f t="shared" si="107"/>
        <v>2021-04-15 11:10:00</v>
      </c>
      <c r="D730">
        <v>0.28533199999999997</v>
      </c>
      <c r="E730">
        <f t="shared" ca="1" si="108"/>
        <v>0.125585</v>
      </c>
      <c r="F730">
        <v>0.12851899999999999</v>
      </c>
      <c r="G730">
        <v>0.122185</v>
      </c>
      <c r="H730">
        <v>0</v>
      </c>
      <c r="I730" t="s">
        <v>10</v>
      </c>
      <c r="J730" t="b">
        <v>0</v>
      </c>
      <c r="K730" t="s">
        <v>11</v>
      </c>
      <c r="L730">
        <f t="shared" si="109"/>
        <v>-1.5140257647129878</v>
      </c>
      <c r="M730">
        <f t="shared" si="112"/>
        <v>-0.14447145987300303</v>
      </c>
      <c r="N730">
        <f t="shared" si="112"/>
        <v>-2.0956572030762501</v>
      </c>
      <c r="O730" t="str">
        <f t="shared" si="115"/>
        <v>buy</v>
      </c>
      <c r="P730">
        <f t="shared" si="113"/>
        <v>14</v>
      </c>
      <c r="Q730">
        <f>IF($O730="buy",$P730,"")</f>
        <v>14</v>
      </c>
      <c r="R730" t="str">
        <f>IF($O730="hold",$P730,"")</f>
        <v/>
      </c>
      <c r="S730" t="str">
        <f>IF($O730="sell",$P730,"")</f>
        <v/>
      </c>
      <c r="T730">
        <f t="shared" ca="1" si="114"/>
        <v>0.45683217131962872</v>
      </c>
      <c r="U730" t="str">
        <f ca="1">IF(T730&lt;VLOOKUP(P730,$Y$2:$AE$82,5),"buy",IF(T730&lt;VLOOKUP(P730,$Y$2:$AE$82,5)+VLOOKUP(P730,$Y$2:$AE$82,6),"hold","sell"))</f>
        <v>buy</v>
      </c>
      <c r="V730" s="2">
        <f t="shared" ca="1" si="110"/>
        <v>249.94626155376594</v>
      </c>
      <c r="W730" s="1">
        <f t="shared" ca="1" si="111"/>
        <v>0</v>
      </c>
    </row>
    <row r="731" spans="1:23" x14ac:dyDescent="0.25">
      <c r="A731">
        <v>729</v>
      </c>
      <c r="B731" s="8" t="s">
        <v>740</v>
      </c>
      <c r="C731" s="8" t="str">
        <f t="shared" si="107"/>
        <v>2021-04-15 11:15:00</v>
      </c>
      <c r="D731">
        <v>0.29546299999999998</v>
      </c>
      <c r="E731">
        <f t="shared" ca="1" si="108"/>
        <v>0.12589600000000001</v>
      </c>
      <c r="F731">
        <v>0.13032099999999999</v>
      </c>
      <c r="G731">
        <v>0.123589</v>
      </c>
      <c r="H731">
        <v>0</v>
      </c>
      <c r="I731" t="s">
        <v>10</v>
      </c>
      <c r="J731" t="b">
        <v>0</v>
      </c>
      <c r="K731" t="s">
        <v>11</v>
      </c>
      <c r="L731">
        <f t="shared" si="109"/>
        <v>9.8751045062066876</v>
      </c>
      <c r="M731">
        <f t="shared" si="112"/>
        <v>11.389130270919676</v>
      </c>
      <c r="N731">
        <f t="shared" si="112"/>
        <v>11.533601730792679</v>
      </c>
      <c r="O731" t="str">
        <f t="shared" si="115"/>
        <v>sell</v>
      </c>
      <c r="P731">
        <f t="shared" si="113"/>
        <v>14</v>
      </c>
      <c r="Q731" t="str">
        <f>IF($O731="buy",$P731,"")</f>
        <v/>
      </c>
      <c r="R731" t="str">
        <f>IF($O731="hold",$P731,"")</f>
        <v/>
      </c>
      <c r="S731">
        <f>IF($O731="sell",$P731,"")</f>
        <v>14</v>
      </c>
      <c r="T731">
        <f t="shared" ca="1" si="114"/>
        <v>0.21776191535735889</v>
      </c>
      <c r="U731" t="str">
        <f ca="1">IF(T731&lt;VLOOKUP(P731,$Y$2:$AE$82,5),"buy",IF(T731&lt;VLOOKUP(P731,$Y$2:$AE$82,5)+VLOOKUP(P731,$Y$2:$AE$82,6),"hold","sell"))</f>
        <v>buy</v>
      </c>
      <c r="V731" s="2">
        <f t="shared" ca="1" si="110"/>
        <v>249.94626155376594</v>
      </c>
      <c r="W731" s="1">
        <f t="shared" ca="1" si="111"/>
        <v>0</v>
      </c>
    </row>
    <row r="732" spans="1:23" x14ac:dyDescent="0.25">
      <c r="A732">
        <v>730</v>
      </c>
      <c r="B732" s="8" t="s">
        <v>741</v>
      </c>
      <c r="C732" s="8" t="str">
        <f t="shared" si="107"/>
        <v>2021-04-15 11:20:00</v>
      </c>
      <c r="D732">
        <v>0.29288799999999998</v>
      </c>
      <c r="E732">
        <f t="shared" ca="1" si="108"/>
        <v>0.12834799999999999</v>
      </c>
      <c r="F732">
        <v>0.13004299999999999</v>
      </c>
      <c r="G732">
        <v>0.12531400000000001</v>
      </c>
      <c r="H732">
        <v>0</v>
      </c>
      <c r="I732" t="s">
        <v>10</v>
      </c>
      <c r="J732" t="b">
        <v>0</v>
      </c>
      <c r="K732" t="s">
        <v>11</v>
      </c>
      <c r="L732">
        <f t="shared" si="109"/>
        <v>-2.5320258962151647</v>
      </c>
      <c r="M732">
        <f t="shared" si="112"/>
        <v>-12.407130402421853</v>
      </c>
      <c r="N732">
        <f t="shared" si="112"/>
        <v>-23.796260673341529</v>
      </c>
      <c r="O732" t="str">
        <f t="shared" si="115"/>
        <v>buy</v>
      </c>
      <c r="P732">
        <f t="shared" si="113"/>
        <v>14</v>
      </c>
      <c r="Q732">
        <f>IF($O732="buy",$P732,"")</f>
        <v>14</v>
      </c>
      <c r="R732" t="str">
        <f>IF($O732="hold",$P732,"")</f>
        <v/>
      </c>
      <c r="S732" t="str">
        <f>IF($O732="sell",$P732,"")</f>
        <v/>
      </c>
      <c r="T732">
        <f t="shared" ca="1" si="114"/>
        <v>0.60969552826130369</v>
      </c>
      <c r="U732" t="str">
        <f ca="1">IF(T732&lt;VLOOKUP(P732,$Y$2:$AE$82,5),"buy",IF(T732&lt;VLOOKUP(P732,$Y$2:$AE$82,5)+VLOOKUP(P732,$Y$2:$AE$82,6),"hold","sell"))</f>
        <v>buy</v>
      </c>
      <c r="V732" s="2">
        <f t="shared" ca="1" si="110"/>
        <v>249.94626155376594</v>
      </c>
      <c r="W732" s="1">
        <f t="shared" ca="1" si="111"/>
        <v>0</v>
      </c>
    </row>
    <row r="733" spans="1:23" x14ac:dyDescent="0.25">
      <c r="A733">
        <v>731</v>
      </c>
      <c r="B733" s="8" t="s">
        <v>742</v>
      </c>
      <c r="C733" s="8" t="str">
        <f t="shared" si="107"/>
        <v>2021-04-15 11:25:00</v>
      </c>
      <c r="D733">
        <v>0.29648999999999998</v>
      </c>
      <c r="E733">
        <f t="shared" ca="1" si="108"/>
        <v>0.12698999999999999</v>
      </c>
      <c r="F733">
        <v>0.12956699999999999</v>
      </c>
      <c r="G733">
        <v>0.125084</v>
      </c>
      <c r="H733">
        <v>0</v>
      </c>
      <c r="I733" t="s">
        <v>10</v>
      </c>
      <c r="J733" t="b">
        <v>0</v>
      </c>
      <c r="K733" t="s">
        <v>11</v>
      </c>
      <c r="L733">
        <f t="shared" si="109"/>
        <v>3.4988566184098411</v>
      </c>
      <c r="M733">
        <f t="shared" si="112"/>
        <v>6.0308825146250058</v>
      </c>
      <c r="N733">
        <f t="shared" si="112"/>
        <v>18.438012917046859</v>
      </c>
      <c r="O733" t="str">
        <f t="shared" si="115"/>
        <v>hold</v>
      </c>
      <c r="P733">
        <f t="shared" si="113"/>
        <v>14</v>
      </c>
      <c r="Q733" t="str">
        <f>IF($O733="buy",$P733,"")</f>
        <v/>
      </c>
      <c r="R733">
        <f>IF($O733="hold",$P733,"")</f>
        <v>14</v>
      </c>
      <c r="S733" t="str">
        <f>IF($O733="sell",$P733,"")</f>
        <v/>
      </c>
      <c r="T733">
        <f t="shared" ca="1" si="114"/>
        <v>0.21601758370097579</v>
      </c>
      <c r="U733" t="str">
        <f ca="1">IF(T733&lt;VLOOKUP(P733,$Y$2:$AE$82,5),"buy",IF(T733&lt;VLOOKUP(P733,$Y$2:$AE$82,5)+VLOOKUP(P733,$Y$2:$AE$82,6),"hold","sell"))</f>
        <v>buy</v>
      </c>
      <c r="V733" s="2">
        <f t="shared" ca="1" si="110"/>
        <v>249.94626155376594</v>
      </c>
      <c r="W733" s="1">
        <f t="shared" ca="1" si="111"/>
        <v>0</v>
      </c>
    </row>
    <row r="734" spans="1:23" x14ac:dyDescent="0.25">
      <c r="A734">
        <v>732</v>
      </c>
      <c r="B734" s="8" t="s">
        <v>743</v>
      </c>
      <c r="C734" s="8" t="str">
        <f t="shared" si="107"/>
        <v>2021-04-15 11:30:00</v>
      </c>
      <c r="D734">
        <v>0.30304500000000001</v>
      </c>
      <c r="E734">
        <f t="shared" ca="1" si="108"/>
        <v>0.12862699999999999</v>
      </c>
      <c r="F734">
        <v>0.13147400000000001</v>
      </c>
      <c r="G734">
        <v>0.126668</v>
      </c>
      <c r="H734">
        <v>0</v>
      </c>
      <c r="I734" t="s">
        <v>10</v>
      </c>
      <c r="J734" t="b">
        <v>0</v>
      </c>
      <c r="K734" t="s">
        <v>11</v>
      </c>
      <c r="L734">
        <f t="shared" si="109"/>
        <v>6.2295698716632764</v>
      </c>
      <c r="M734">
        <f t="shared" si="112"/>
        <v>2.7307132532534353</v>
      </c>
      <c r="N734">
        <f t="shared" si="112"/>
        <v>-3.3001692613715705</v>
      </c>
      <c r="O734" t="str">
        <f t="shared" si="115"/>
        <v>sell</v>
      </c>
      <c r="P734">
        <f t="shared" si="113"/>
        <v>14</v>
      </c>
      <c r="Q734" t="str">
        <f>IF($O734="buy",$P734,"")</f>
        <v/>
      </c>
      <c r="R734" t="str">
        <f>IF($O734="hold",$P734,"")</f>
        <v/>
      </c>
      <c r="S734">
        <f>IF($O734="sell",$P734,"")</f>
        <v>14</v>
      </c>
      <c r="T734">
        <f t="shared" ca="1" si="114"/>
        <v>0.12788777290161568</v>
      </c>
      <c r="U734" t="str">
        <f ca="1">IF(T734&lt;VLOOKUP(P734,$Y$2:$AE$82,5),"buy",IF(T734&lt;VLOOKUP(P734,$Y$2:$AE$82,5)+VLOOKUP(P734,$Y$2:$AE$82,6),"hold","sell"))</f>
        <v>buy</v>
      </c>
      <c r="V734" s="2">
        <f t="shared" ca="1" si="110"/>
        <v>249.94626155376594</v>
      </c>
      <c r="W734" s="1">
        <f t="shared" ca="1" si="111"/>
        <v>0</v>
      </c>
    </row>
    <row r="735" spans="1:23" x14ac:dyDescent="0.25">
      <c r="A735">
        <v>733</v>
      </c>
      <c r="B735" s="8" t="s">
        <v>744</v>
      </c>
      <c r="C735" s="8" t="str">
        <f t="shared" si="107"/>
        <v>2021-04-15 11:35:00</v>
      </c>
      <c r="D735">
        <v>0.29679100000000003</v>
      </c>
      <c r="E735">
        <f t="shared" ca="1" si="108"/>
        <v>0.13056899999999999</v>
      </c>
      <c r="F735">
        <v>0.131324</v>
      </c>
      <c r="G735">
        <v>0.126722</v>
      </c>
      <c r="H735">
        <v>0</v>
      </c>
      <c r="I735" t="s">
        <v>10</v>
      </c>
      <c r="J735" t="b">
        <v>0</v>
      </c>
      <c r="K735" t="s">
        <v>11</v>
      </c>
      <c r="L735">
        <f t="shared" si="109"/>
        <v>-6.0687554471098437</v>
      </c>
      <c r="M735">
        <f t="shared" si="112"/>
        <v>-12.29832531877312</v>
      </c>
      <c r="N735">
        <f t="shared" si="112"/>
        <v>-15.029038572026556</v>
      </c>
      <c r="O735" t="str">
        <f t="shared" si="115"/>
        <v>hold</v>
      </c>
      <c r="P735">
        <f t="shared" si="113"/>
        <v>14</v>
      </c>
      <c r="Q735" t="str">
        <f>IF($O735="buy",$P735,"")</f>
        <v/>
      </c>
      <c r="R735">
        <f>IF($O735="hold",$P735,"")</f>
        <v>14</v>
      </c>
      <c r="S735" t="str">
        <f>IF($O735="sell",$P735,"")</f>
        <v/>
      </c>
      <c r="T735">
        <f t="shared" ca="1" si="114"/>
        <v>7.0200363406927035E-2</v>
      </c>
      <c r="U735" t="str">
        <f ca="1">IF(T735&lt;VLOOKUP(P735,$Y$2:$AE$82,5),"buy",IF(T735&lt;VLOOKUP(P735,$Y$2:$AE$82,5)+VLOOKUP(P735,$Y$2:$AE$82,6),"hold","sell"))</f>
        <v>buy</v>
      </c>
      <c r="V735" s="2">
        <f t="shared" ca="1" si="110"/>
        <v>249.94626155376594</v>
      </c>
      <c r="W735" s="1">
        <f t="shared" ca="1" si="111"/>
        <v>0</v>
      </c>
    </row>
    <row r="736" spans="1:23" x14ac:dyDescent="0.25">
      <c r="A736">
        <v>734</v>
      </c>
      <c r="B736" s="8" t="s">
        <v>745</v>
      </c>
      <c r="C736" s="8" t="str">
        <f t="shared" si="107"/>
        <v>2021-04-15 11:40:00</v>
      </c>
      <c r="D736">
        <v>0.29603600000000002</v>
      </c>
      <c r="E736">
        <f t="shared" ca="1" si="108"/>
        <v>0.130105</v>
      </c>
      <c r="F736">
        <v>0.131547</v>
      </c>
      <c r="G736">
        <v>0.128161</v>
      </c>
      <c r="H736">
        <v>0</v>
      </c>
      <c r="I736" t="s">
        <v>10</v>
      </c>
      <c r="J736" t="b">
        <v>0</v>
      </c>
      <c r="K736" t="s">
        <v>11</v>
      </c>
      <c r="L736">
        <f t="shared" si="109"/>
        <v>-0.73450526355750112</v>
      </c>
      <c r="M736">
        <f t="shared" si="112"/>
        <v>5.3342501835523422</v>
      </c>
      <c r="N736">
        <f t="shared" si="112"/>
        <v>17.632575502325462</v>
      </c>
      <c r="O736" t="str">
        <f t="shared" si="115"/>
        <v>buy</v>
      </c>
      <c r="P736">
        <f t="shared" si="113"/>
        <v>14</v>
      </c>
      <c r="Q736">
        <f>IF($O736="buy",$P736,"")</f>
        <v>14</v>
      </c>
      <c r="R736" t="str">
        <f>IF($O736="hold",$P736,"")</f>
        <v/>
      </c>
      <c r="S736" t="str">
        <f>IF($O736="sell",$P736,"")</f>
        <v/>
      </c>
      <c r="T736">
        <f t="shared" ca="1" si="114"/>
        <v>0.22801091344953806</v>
      </c>
      <c r="U736" t="str">
        <f ca="1">IF(T736&lt;VLOOKUP(P736,$Y$2:$AE$82,5),"buy",IF(T736&lt;VLOOKUP(P736,$Y$2:$AE$82,5)+VLOOKUP(P736,$Y$2:$AE$82,6),"hold","sell"))</f>
        <v>buy</v>
      </c>
      <c r="V736" s="2">
        <f t="shared" ca="1" si="110"/>
        <v>249.94626155376594</v>
      </c>
      <c r="W736" s="1">
        <f t="shared" ca="1" si="111"/>
        <v>0</v>
      </c>
    </row>
    <row r="737" spans="1:23" x14ac:dyDescent="0.25">
      <c r="A737">
        <v>735</v>
      </c>
      <c r="B737" s="8" t="s">
        <v>746</v>
      </c>
      <c r="C737" s="8" t="str">
        <f t="shared" si="107"/>
        <v>2021-04-15 11:45:00</v>
      </c>
      <c r="D737">
        <v>0.302261</v>
      </c>
      <c r="E737">
        <f t="shared" ca="1" si="108"/>
        <v>0.12942999999999999</v>
      </c>
      <c r="F737">
        <v>0.130472</v>
      </c>
      <c r="G737">
        <v>0.126863</v>
      </c>
      <c r="H737">
        <v>0</v>
      </c>
      <c r="I737" t="s">
        <v>10</v>
      </c>
      <c r="J737" t="b">
        <v>0</v>
      </c>
      <c r="K737" t="s">
        <v>11</v>
      </c>
      <c r="L737">
        <f t="shared" si="109"/>
        <v>5.9312977787835699</v>
      </c>
      <c r="M737">
        <f t="shared" si="112"/>
        <v>6.6658030423410715</v>
      </c>
      <c r="N737">
        <f t="shared" si="112"/>
        <v>1.3315528587887293</v>
      </c>
      <c r="O737" t="str">
        <f t="shared" si="115"/>
        <v>hold</v>
      </c>
      <c r="P737">
        <f t="shared" si="113"/>
        <v>14</v>
      </c>
      <c r="Q737" t="str">
        <f>IF($O737="buy",$P737,"")</f>
        <v/>
      </c>
      <c r="R737">
        <f>IF($O737="hold",$P737,"")</f>
        <v>14</v>
      </c>
      <c r="S737" t="str">
        <f>IF($O737="sell",$P737,"")</f>
        <v/>
      </c>
      <c r="T737">
        <f t="shared" ca="1" si="114"/>
        <v>0.53979880050358731</v>
      </c>
      <c r="U737" t="str">
        <f ca="1">IF(T737&lt;VLOOKUP(P737,$Y$2:$AE$82,5),"buy",IF(T737&lt;VLOOKUP(P737,$Y$2:$AE$82,5)+VLOOKUP(P737,$Y$2:$AE$82,6),"hold","sell"))</f>
        <v>buy</v>
      </c>
      <c r="V737" s="2">
        <f t="shared" ca="1" si="110"/>
        <v>249.94626155376594</v>
      </c>
      <c r="W737" s="1">
        <f t="shared" ca="1" si="111"/>
        <v>0</v>
      </c>
    </row>
    <row r="738" spans="1:23" x14ac:dyDescent="0.25">
      <c r="A738">
        <v>736</v>
      </c>
      <c r="B738" s="8" t="s">
        <v>747</v>
      </c>
      <c r="C738" s="8" t="str">
        <f t="shared" si="107"/>
        <v>2021-04-15 11:50:00</v>
      </c>
      <c r="D738">
        <v>0.310664</v>
      </c>
      <c r="E738">
        <f t="shared" ca="1" si="108"/>
        <v>0.12939300000000001</v>
      </c>
      <c r="F738">
        <v>0.13142699999999999</v>
      </c>
      <c r="G738">
        <v>0.12805</v>
      </c>
      <c r="H738">
        <v>0</v>
      </c>
      <c r="I738" t="s">
        <v>10</v>
      </c>
      <c r="J738" t="b">
        <v>0</v>
      </c>
      <c r="K738" t="s">
        <v>11</v>
      </c>
      <c r="L738">
        <f t="shared" si="109"/>
        <v>7.7899724533703889</v>
      </c>
      <c r="M738">
        <f t="shared" si="112"/>
        <v>1.858674674586819</v>
      </c>
      <c r="N738">
        <f t="shared" si="112"/>
        <v>-4.8071283677542525</v>
      </c>
      <c r="O738" t="str">
        <f t="shared" si="115"/>
        <v>hold</v>
      </c>
      <c r="P738">
        <f t="shared" si="113"/>
        <v>14</v>
      </c>
      <c r="Q738" t="str">
        <f>IF($O738="buy",$P738,"")</f>
        <v/>
      </c>
      <c r="R738">
        <f>IF($O738="hold",$P738,"")</f>
        <v>14</v>
      </c>
      <c r="S738" t="str">
        <f>IF($O738="sell",$P738,"")</f>
        <v/>
      </c>
      <c r="T738">
        <f t="shared" ca="1" si="114"/>
        <v>0.7735731089233876</v>
      </c>
      <c r="U738" t="str">
        <f ca="1">IF(T738&lt;VLOOKUP(P738,$Y$2:$AE$82,5),"buy",IF(T738&lt;VLOOKUP(P738,$Y$2:$AE$82,5)+VLOOKUP(P738,$Y$2:$AE$82,6),"hold","sell"))</f>
        <v>buy</v>
      </c>
      <c r="V738" s="2">
        <f t="shared" ca="1" si="110"/>
        <v>249.94626155376594</v>
      </c>
      <c r="W738" s="1">
        <f t="shared" ca="1" si="111"/>
        <v>0</v>
      </c>
    </row>
    <row r="739" spans="1:23" x14ac:dyDescent="0.25">
      <c r="A739">
        <v>737</v>
      </c>
      <c r="B739" s="8" t="s">
        <v>748</v>
      </c>
      <c r="C739" s="8" t="str">
        <f t="shared" si="107"/>
        <v>2021-04-15 11:55:00</v>
      </c>
      <c r="D739">
        <v>0.31300600000000001</v>
      </c>
      <c r="E739">
        <f t="shared" ca="1" si="108"/>
        <v>0.13003600000000001</v>
      </c>
      <c r="F739">
        <v>0.13102900000000001</v>
      </c>
      <c r="G739">
        <v>0.12733900000000001</v>
      </c>
      <c r="H739">
        <v>0</v>
      </c>
      <c r="I739" t="s">
        <v>10</v>
      </c>
      <c r="J739" t="b">
        <v>0</v>
      </c>
      <c r="K739" t="s">
        <v>11</v>
      </c>
      <c r="L739">
        <f t="shared" si="109"/>
        <v>2.1548979866673048</v>
      </c>
      <c r="M739">
        <f t="shared" si="112"/>
        <v>-5.6350744667030845</v>
      </c>
      <c r="N739">
        <f t="shared" si="112"/>
        <v>-7.4937491412899035</v>
      </c>
      <c r="O739" t="str">
        <f t="shared" si="115"/>
        <v>hold</v>
      </c>
      <c r="P739">
        <f t="shared" si="113"/>
        <v>14</v>
      </c>
      <c r="Q739" t="str">
        <f>IF($O739="buy",$P739,"")</f>
        <v/>
      </c>
      <c r="R739">
        <f>IF($O739="hold",$P739,"")</f>
        <v>14</v>
      </c>
      <c r="S739" t="str">
        <f>IF($O739="sell",$P739,"")</f>
        <v/>
      </c>
      <c r="T739">
        <f t="shared" ca="1" si="114"/>
        <v>0.21571251522337564</v>
      </c>
      <c r="U739" t="str">
        <f ca="1">IF(T739&lt;VLOOKUP(P739,$Y$2:$AE$82,5),"buy",IF(T739&lt;VLOOKUP(P739,$Y$2:$AE$82,5)+VLOOKUP(P739,$Y$2:$AE$82,6),"hold","sell"))</f>
        <v>buy</v>
      </c>
      <c r="V739" s="2">
        <f t="shared" ca="1" si="110"/>
        <v>249.94626155376594</v>
      </c>
      <c r="W739" s="1">
        <f t="shared" ca="1" si="111"/>
        <v>0</v>
      </c>
    </row>
    <row r="740" spans="1:23" x14ac:dyDescent="0.25">
      <c r="A740">
        <v>738</v>
      </c>
      <c r="B740" s="8" t="s">
        <v>749</v>
      </c>
      <c r="C740" s="8" t="str">
        <f t="shared" si="107"/>
        <v>2021-04-15 12:00:00</v>
      </c>
      <c r="D740">
        <v>0.31417400000000001</v>
      </c>
      <c r="E740">
        <f t="shared" ca="1" si="108"/>
        <v>0.12912100000000001</v>
      </c>
      <c r="F740">
        <v>0.13114799999999999</v>
      </c>
      <c r="G740">
        <v>0.12719800000000001</v>
      </c>
      <c r="H740">
        <v>0</v>
      </c>
      <c r="I740" t="s">
        <v>10</v>
      </c>
      <c r="J740" t="b">
        <v>0</v>
      </c>
      <c r="K740" t="s">
        <v>11</v>
      </c>
      <c r="L740">
        <f t="shared" si="109"/>
        <v>1.0706933110737447</v>
      </c>
      <c r="M740">
        <f t="shared" si="112"/>
        <v>-1.0842046755935602</v>
      </c>
      <c r="N740">
        <f t="shared" si="112"/>
        <v>4.5508697911095242</v>
      </c>
      <c r="O740" t="str">
        <f t="shared" si="115"/>
        <v>hold</v>
      </c>
      <c r="P740">
        <f t="shared" si="113"/>
        <v>14</v>
      </c>
      <c r="Q740" t="str">
        <f>IF($O740="buy",$P740,"")</f>
        <v/>
      </c>
      <c r="R740">
        <f>IF($O740="hold",$P740,"")</f>
        <v>14</v>
      </c>
      <c r="S740" t="str">
        <f>IF($O740="sell",$P740,"")</f>
        <v/>
      </c>
      <c r="T740">
        <f t="shared" ca="1" si="114"/>
        <v>0.19849397042077221</v>
      </c>
      <c r="U740" t="str">
        <f ca="1">IF(T740&lt;VLOOKUP(P740,$Y$2:$AE$82,5),"buy",IF(T740&lt;VLOOKUP(P740,$Y$2:$AE$82,5)+VLOOKUP(P740,$Y$2:$AE$82,6),"hold","sell"))</f>
        <v>buy</v>
      </c>
      <c r="V740" s="2">
        <f t="shared" ca="1" si="110"/>
        <v>249.94626155376594</v>
      </c>
      <c r="W740" s="1">
        <f t="shared" ca="1" si="111"/>
        <v>0</v>
      </c>
    </row>
    <row r="741" spans="1:23" x14ac:dyDescent="0.25">
      <c r="A741">
        <v>739</v>
      </c>
      <c r="B741" s="8" t="s">
        <v>750</v>
      </c>
      <c r="C741" s="8" t="str">
        <f t="shared" si="107"/>
        <v>2021-04-15 12:05:00</v>
      </c>
      <c r="D741">
        <v>0.31662800000000002</v>
      </c>
      <c r="E741">
        <f t="shared" ca="1" si="108"/>
        <v>0.129908</v>
      </c>
      <c r="F741">
        <v>0.131693</v>
      </c>
      <c r="G741">
        <v>0.12746499999999999</v>
      </c>
      <c r="H741">
        <v>0</v>
      </c>
      <c r="I741" t="s">
        <v>10</v>
      </c>
      <c r="J741" t="b">
        <v>0</v>
      </c>
      <c r="K741" t="s">
        <v>11</v>
      </c>
      <c r="L741">
        <f t="shared" si="109"/>
        <v>2.2321209768504913</v>
      </c>
      <c r="M741">
        <f t="shared" si="112"/>
        <v>1.1614276657767466</v>
      </c>
      <c r="N741">
        <f t="shared" si="112"/>
        <v>2.2456323413703068</v>
      </c>
      <c r="O741" t="str">
        <f t="shared" si="115"/>
        <v>sell</v>
      </c>
      <c r="P741">
        <f t="shared" si="113"/>
        <v>14</v>
      </c>
      <c r="Q741" t="str">
        <f>IF($O741="buy",$P741,"")</f>
        <v/>
      </c>
      <c r="R741" t="str">
        <f>IF($O741="hold",$P741,"")</f>
        <v/>
      </c>
      <c r="S741">
        <f>IF($O741="sell",$P741,"")</f>
        <v>14</v>
      </c>
      <c r="T741">
        <f t="shared" ca="1" si="114"/>
        <v>0.62520980030285933</v>
      </c>
      <c r="U741" t="str">
        <f ca="1">IF(T741&lt;VLOOKUP(P741,$Y$2:$AE$82,5),"buy",IF(T741&lt;VLOOKUP(P741,$Y$2:$AE$82,5)+VLOOKUP(P741,$Y$2:$AE$82,6),"hold","sell"))</f>
        <v>buy</v>
      </c>
      <c r="V741" s="2">
        <f t="shared" ca="1" si="110"/>
        <v>249.94626155376594</v>
      </c>
      <c r="W741" s="1">
        <f t="shared" ca="1" si="111"/>
        <v>0</v>
      </c>
    </row>
    <row r="742" spans="1:23" x14ac:dyDescent="0.25">
      <c r="A742">
        <v>740</v>
      </c>
      <c r="B742" s="8" t="s">
        <v>751</v>
      </c>
      <c r="C742" s="8" t="str">
        <f t="shared" si="107"/>
        <v>2021-04-15 12:10:00</v>
      </c>
      <c r="D742">
        <v>0.31369999999999998</v>
      </c>
      <c r="E742">
        <f t="shared" ca="1" si="108"/>
        <v>0.128945</v>
      </c>
      <c r="F742">
        <v>0.13423599999999999</v>
      </c>
      <c r="G742">
        <v>0.12792500000000001</v>
      </c>
      <c r="H742">
        <v>0</v>
      </c>
      <c r="I742" t="s">
        <v>10</v>
      </c>
      <c r="J742" t="b">
        <v>0</v>
      </c>
      <c r="K742" t="s">
        <v>11</v>
      </c>
      <c r="L742">
        <f t="shared" si="109"/>
        <v>-2.68812240681646</v>
      </c>
      <c r="M742">
        <f t="shared" si="112"/>
        <v>-4.9202433836669517</v>
      </c>
      <c r="N742">
        <f t="shared" si="112"/>
        <v>-6.0816710494436981</v>
      </c>
      <c r="O742" t="str">
        <f t="shared" si="115"/>
        <v>hold</v>
      </c>
      <c r="P742">
        <f t="shared" si="113"/>
        <v>14</v>
      </c>
      <c r="Q742" t="str">
        <f>IF($O742="buy",$P742,"")</f>
        <v/>
      </c>
      <c r="R742">
        <f>IF($O742="hold",$P742,"")</f>
        <v>14</v>
      </c>
      <c r="S742" t="str">
        <f>IF($O742="sell",$P742,"")</f>
        <v/>
      </c>
      <c r="T742">
        <f t="shared" ca="1" si="114"/>
        <v>0.50845189660201096</v>
      </c>
      <c r="U742" t="str">
        <f ca="1">IF(T742&lt;VLOOKUP(P742,$Y$2:$AE$82,5),"buy",IF(T742&lt;VLOOKUP(P742,$Y$2:$AE$82,5)+VLOOKUP(P742,$Y$2:$AE$82,6),"hold","sell"))</f>
        <v>buy</v>
      </c>
      <c r="V742" s="2">
        <f t="shared" ca="1" si="110"/>
        <v>249.94626155376594</v>
      </c>
      <c r="W742" s="1">
        <f t="shared" ca="1" si="111"/>
        <v>0</v>
      </c>
    </row>
    <row r="743" spans="1:23" x14ac:dyDescent="0.25">
      <c r="A743">
        <v>741</v>
      </c>
      <c r="B743" s="8" t="s">
        <v>752</v>
      </c>
      <c r="C743" s="8" t="str">
        <f t="shared" si="107"/>
        <v>2021-04-15 12:15:00</v>
      </c>
      <c r="D743">
        <v>0.31355499999999997</v>
      </c>
      <c r="E743">
        <f t="shared" ca="1" si="108"/>
        <v>0.13142599999999999</v>
      </c>
      <c r="F743">
        <v>0.13439100000000001</v>
      </c>
      <c r="G743">
        <v>0.12992000000000001</v>
      </c>
      <c r="H743">
        <v>0</v>
      </c>
      <c r="I743" t="s">
        <v>10</v>
      </c>
      <c r="J743" t="b">
        <v>0</v>
      </c>
      <c r="K743" t="s">
        <v>11</v>
      </c>
      <c r="L743">
        <f t="shared" si="109"/>
        <v>-0.13318237642166073</v>
      </c>
      <c r="M743">
        <f t="shared" si="112"/>
        <v>2.5549400303947993</v>
      </c>
      <c r="N743">
        <f t="shared" si="112"/>
        <v>7.4751834140617515</v>
      </c>
      <c r="O743" t="str">
        <f t="shared" si="115"/>
        <v>buy</v>
      </c>
      <c r="P743">
        <f t="shared" si="113"/>
        <v>14</v>
      </c>
      <c r="Q743">
        <f>IF($O743="buy",$P743,"")</f>
        <v>14</v>
      </c>
      <c r="R743" t="str">
        <f>IF($O743="hold",$P743,"")</f>
        <v/>
      </c>
      <c r="S743" t="str">
        <f>IF($O743="sell",$P743,"")</f>
        <v/>
      </c>
      <c r="T743">
        <f t="shared" ca="1" si="114"/>
        <v>0.65387270263647657</v>
      </c>
      <c r="U743" t="str">
        <f ca="1">IF(T743&lt;VLOOKUP(P743,$Y$2:$AE$82,5),"buy",IF(T743&lt;VLOOKUP(P743,$Y$2:$AE$82,5)+VLOOKUP(P743,$Y$2:$AE$82,6),"hold","sell"))</f>
        <v>buy</v>
      </c>
      <c r="V743" s="2">
        <f t="shared" ca="1" si="110"/>
        <v>249.94626155376594</v>
      </c>
      <c r="W743" s="1">
        <f t="shared" ca="1" si="111"/>
        <v>0</v>
      </c>
    </row>
    <row r="744" spans="1:23" x14ac:dyDescent="0.25">
      <c r="A744">
        <v>742</v>
      </c>
      <c r="B744" s="8" t="s">
        <v>753</v>
      </c>
      <c r="C744" s="8" t="str">
        <f t="shared" si="107"/>
        <v>2021-04-15 12:20:00</v>
      </c>
      <c r="D744">
        <v>0.31813000000000002</v>
      </c>
      <c r="E744">
        <f t="shared" ca="1" si="108"/>
        <v>0.13190199999999999</v>
      </c>
      <c r="F744">
        <v>0.13350500000000001</v>
      </c>
      <c r="G744">
        <v>0.128858</v>
      </c>
      <c r="H744">
        <v>0</v>
      </c>
      <c r="I744" t="s">
        <v>10</v>
      </c>
      <c r="J744" t="b">
        <v>0</v>
      </c>
      <c r="K744" t="s">
        <v>11</v>
      </c>
      <c r="L744">
        <f t="shared" si="109"/>
        <v>4.1417030725367816</v>
      </c>
      <c r="M744">
        <f t="shared" si="112"/>
        <v>4.2748854489584422</v>
      </c>
      <c r="N744">
        <f t="shared" si="112"/>
        <v>1.7199454185636429</v>
      </c>
      <c r="O744" t="str">
        <f t="shared" si="115"/>
        <v>sell</v>
      </c>
      <c r="P744">
        <f t="shared" si="113"/>
        <v>14</v>
      </c>
      <c r="Q744" t="str">
        <f>IF($O744="buy",$P744,"")</f>
        <v/>
      </c>
      <c r="R744" t="str">
        <f>IF($O744="hold",$P744,"")</f>
        <v/>
      </c>
      <c r="S744">
        <f>IF($O744="sell",$P744,"")</f>
        <v>14</v>
      </c>
      <c r="T744">
        <f t="shared" ca="1" si="114"/>
        <v>0.7176285053223258</v>
      </c>
      <c r="U744" t="str">
        <f ca="1">IF(T744&lt;VLOOKUP(P744,$Y$2:$AE$82,5),"buy",IF(T744&lt;VLOOKUP(P744,$Y$2:$AE$82,5)+VLOOKUP(P744,$Y$2:$AE$82,6),"hold","sell"))</f>
        <v>buy</v>
      </c>
      <c r="V744" s="2">
        <f t="shared" ca="1" si="110"/>
        <v>249.94626155376594</v>
      </c>
      <c r="W744" s="1">
        <f t="shared" ca="1" si="111"/>
        <v>0</v>
      </c>
    </row>
    <row r="745" spans="1:23" x14ac:dyDescent="0.25">
      <c r="A745">
        <v>743</v>
      </c>
      <c r="B745" s="8" t="s">
        <v>754</v>
      </c>
      <c r="C745" s="8" t="str">
        <f t="shared" si="107"/>
        <v>2021-04-15 12:25:00</v>
      </c>
      <c r="D745">
        <v>0.318025</v>
      </c>
      <c r="E745">
        <f t="shared" ca="1" si="108"/>
        <v>0.13177</v>
      </c>
      <c r="F745">
        <v>0.13424900000000001</v>
      </c>
      <c r="G745">
        <v>0.13009499999999999</v>
      </c>
      <c r="H745">
        <v>0</v>
      </c>
      <c r="I745" t="s">
        <v>10</v>
      </c>
      <c r="J745" t="b">
        <v>0</v>
      </c>
      <c r="K745" t="s">
        <v>11</v>
      </c>
      <c r="L745">
        <f t="shared" si="109"/>
        <v>-9.5086864328808918E-2</v>
      </c>
      <c r="M745">
        <f t="shared" si="112"/>
        <v>-4.2367899368655904</v>
      </c>
      <c r="N745">
        <f t="shared" si="112"/>
        <v>-8.5116753858240326</v>
      </c>
      <c r="O745" t="str">
        <f t="shared" si="115"/>
        <v>buy</v>
      </c>
      <c r="P745">
        <f t="shared" si="113"/>
        <v>14</v>
      </c>
      <c r="Q745">
        <f>IF($O745="buy",$P745,"")</f>
        <v>14</v>
      </c>
      <c r="R745" t="str">
        <f>IF($O745="hold",$P745,"")</f>
        <v/>
      </c>
      <c r="S745" t="str">
        <f>IF($O745="sell",$P745,"")</f>
        <v/>
      </c>
      <c r="T745">
        <f t="shared" ca="1" si="114"/>
        <v>0.27006498900680098</v>
      </c>
      <c r="U745" t="str">
        <f ca="1">IF(T745&lt;VLOOKUP(P745,$Y$2:$AE$82,5),"buy",IF(T745&lt;VLOOKUP(P745,$Y$2:$AE$82,5)+VLOOKUP(P745,$Y$2:$AE$82,6),"hold","sell"))</f>
        <v>buy</v>
      </c>
      <c r="V745" s="2">
        <f t="shared" ca="1" si="110"/>
        <v>249.94626155376594</v>
      </c>
      <c r="W745" s="1">
        <f t="shared" ca="1" si="111"/>
        <v>0</v>
      </c>
    </row>
    <row r="746" spans="1:23" x14ac:dyDescent="0.25">
      <c r="A746">
        <v>744</v>
      </c>
      <c r="B746" s="8" t="s">
        <v>755</v>
      </c>
      <c r="C746" s="8" t="str">
        <f t="shared" si="107"/>
        <v>2021-04-15 12:30:00</v>
      </c>
      <c r="D746">
        <v>0.32234299999999999</v>
      </c>
      <c r="E746">
        <f t="shared" ca="1" si="108"/>
        <v>0.13375999999999999</v>
      </c>
      <c r="F746">
        <v>0.13583700000000001</v>
      </c>
      <c r="G746">
        <v>0.130186</v>
      </c>
      <c r="H746">
        <v>0</v>
      </c>
      <c r="I746" t="s">
        <v>10</v>
      </c>
      <c r="J746" t="b">
        <v>0</v>
      </c>
      <c r="K746" t="s">
        <v>11</v>
      </c>
      <c r="L746">
        <f t="shared" si="109"/>
        <v>3.8579525491550131</v>
      </c>
      <c r="M746">
        <f t="shared" si="112"/>
        <v>3.9530394134838218</v>
      </c>
      <c r="N746">
        <f t="shared" si="112"/>
        <v>8.1898293503494131</v>
      </c>
      <c r="O746" t="str">
        <f t="shared" si="115"/>
        <v>hold</v>
      </c>
      <c r="P746">
        <f t="shared" si="113"/>
        <v>14</v>
      </c>
      <c r="Q746" t="str">
        <f>IF($O746="buy",$P746,"")</f>
        <v/>
      </c>
      <c r="R746">
        <f>IF($O746="hold",$P746,"")</f>
        <v>14</v>
      </c>
      <c r="S746" t="str">
        <f>IF($O746="sell",$P746,"")</f>
        <v/>
      </c>
      <c r="T746">
        <f t="shared" ca="1" si="114"/>
        <v>0.20965240223029169</v>
      </c>
      <c r="U746" t="str">
        <f ca="1">IF(T746&lt;VLOOKUP(P746,$Y$2:$AE$82,5),"buy",IF(T746&lt;VLOOKUP(P746,$Y$2:$AE$82,5)+VLOOKUP(P746,$Y$2:$AE$82,6),"hold","sell"))</f>
        <v>buy</v>
      </c>
      <c r="V746" s="2">
        <f t="shared" ca="1" si="110"/>
        <v>249.94626155376594</v>
      </c>
      <c r="W746" s="1">
        <f t="shared" ca="1" si="111"/>
        <v>0</v>
      </c>
    </row>
    <row r="747" spans="1:23" x14ac:dyDescent="0.25">
      <c r="A747">
        <v>745</v>
      </c>
      <c r="B747" s="8" t="s">
        <v>756</v>
      </c>
      <c r="C747" s="8" t="str">
        <f t="shared" si="107"/>
        <v>2021-04-15 12:35:00</v>
      </c>
      <c r="D747">
        <v>0.32332899999999998</v>
      </c>
      <c r="E747">
        <f t="shared" ca="1" si="108"/>
        <v>0.13237199999999999</v>
      </c>
      <c r="F747">
        <v>0.13488900000000001</v>
      </c>
      <c r="G747">
        <v>0.130936</v>
      </c>
      <c r="H747">
        <v>0</v>
      </c>
      <c r="I747" t="s">
        <v>10</v>
      </c>
      <c r="J747" t="b">
        <v>0</v>
      </c>
      <c r="K747" t="s">
        <v>11</v>
      </c>
      <c r="L747">
        <f t="shared" si="109"/>
        <v>0.87826331774898636</v>
      </c>
      <c r="M747">
        <f t="shared" si="112"/>
        <v>-2.9796892314060268</v>
      </c>
      <c r="N747">
        <f t="shared" si="112"/>
        <v>-6.9327286448898491</v>
      </c>
      <c r="O747" t="str">
        <f t="shared" si="115"/>
        <v>sell</v>
      </c>
      <c r="P747">
        <f t="shared" si="113"/>
        <v>14</v>
      </c>
      <c r="Q747" t="str">
        <f>IF($O747="buy",$P747,"")</f>
        <v/>
      </c>
      <c r="R747" t="str">
        <f>IF($O747="hold",$P747,"")</f>
        <v/>
      </c>
      <c r="S747">
        <f>IF($O747="sell",$P747,"")</f>
        <v>14</v>
      </c>
      <c r="T747">
        <f t="shared" ca="1" si="114"/>
        <v>0.48633107087295613</v>
      </c>
      <c r="U747" t="str">
        <f ca="1">IF(T747&lt;VLOOKUP(P747,$Y$2:$AE$82,5),"buy",IF(T747&lt;VLOOKUP(P747,$Y$2:$AE$82,5)+VLOOKUP(P747,$Y$2:$AE$82,6),"hold","sell"))</f>
        <v>buy</v>
      </c>
      <c r="V747" s="2">
        <f t="shared" ca="1" si="110"/>
        <v>249.94626155376594</v>
      </c>
      <c r="W747" s="1">
        <f t="shared" ca="1" si="111"/>
        <v>0</v>
      </c>
    </row>
    <row r="748" spans="1:23" x14ac:dyDescent="0.25">
      <c r="A748">
        <v>746</v>
      </c>
      <c r="B748" s="8" t="s">
        <v>757</v>
      </c>
      <c r="C748" s="8" t="str">
        <f t="shared" si="107"/>
        <v>2021-04-15 12:40:00</v>
      </c>
      <c r="D748">
        <v>0.31567400000000001</v>
      </c>
      <c r="E748">
        <f t="shared" ca="1" si="108"/>
        <v>0.13233900000000001</v>
      </c>
      <c r="F748">
        <v>0.134274</v>
      </c>
      <c r="G748">
        <v>0.129076</v>
      </c>
      <c r="H748">
        <v>0</v>
      </c>
      <c r="I748" t="s">
        <v>10</v>
      </c>
      <c r="J748" t="b">
        <v>0</v>
      </c>
      <c r="K748" t="s">
        <v>11</v>
      </c>
      <c r="L748">
        <f t="shared" si="109"/>
        <v>-6.9839137763434813</v>
      </c>
      <c r="M748">
        <f t="shared" si="112"/>
        <v>-7.862177094092468</v>
      </c>
      <c r="N748">
        <f t="shared" si="112"/>
        <v>-4.8824878626864407</v>
      </c>
      <c r="O748" t="str">
        <f t="shared" si="115"/>
        <v>buy</v>
      </c>
      <c r="P748">
        <f t="shared" si="113"/>
        <v>14</v>
      </c>
      <c r="Q748">
        <f>IF($O748="buy",$P748,"")</f>
        <v>14</v>
      </c>
      <c r="R748" t="str">
        <f>IF($O748="hold",$P748,"")</f>
        <v/>
      </c>
      <c r="S748" t="str">
        <f>IF($O748="sell",$P748,"")</f>
        <v/>
      </c>
      <c r="T748">
        <f t="shared" ca="1" si="114"/>
        <v>0.17758997355147332</v>
      </c>
      <c r="U748" t="str">
        <f ca="1">IF(T748&lt;VLOOKUP(P748,$Y$2:$AE$82,5),"buy",IF(T748&lt;VLOOKUP(P748,$Y$2:$AE$82,5)+VLOOKUP(P748,$Y$2:$AE$82,6),"hold","sell"))</f>
        <v>buy</v>
      </c>
      <c r="V748" s="2">
        <f t="shared" ca="1" si="110"/>
        <v>249.94626155376594</v>
      </c>
      <c r="W748" s="1">
        <f t="shared" ca="1" si="111"/>
        <v>0</v>
      </c>
    </row>
    <row r="749" spans="1:23" x14ac:dyDescent="0.25">
      <c r="A749">
        <v>747</v>
      </c>
      <c r="B749" s="8" t="s">
        <v>758</v>
      </c>
      <c r="C749" s="8" t="str">
        <f t="shared" si="107"/>
        <v>2021-04-15 12:45:00</v>
      </c>
      <c r="D749">
        <v>0.31925399999999998</v>
      </c>
      <c r="E749">
        <f t="shared" ca="1" si="108"/>
        <v>0.13197</v>
      </c>
      <c r="F749">
        <v>0.13364799999999999</v>
      </c>
      <c r="G749">
        <v>0.12950200000000001</v>
      </c>
      <c r="H749">
        <v>0</v>
      </c>
      <c r="I749" t="s">
        <v>10</v>
      </c>
      <c r="J749" t="b">
        <v>0</v>
      </c>
      <c r="K749" t="s">
        <v>11</v>
      </c>
      <c r="L749">
        <f t="shared" si="109"/>
        <v>3.2295288421138744</v>
      </c>
      <c r="M749">
        <f t="shared" si="112"/>
        <v>10.213442618457355</v>
      </c>
      <c r="N749">
        <f t="shared" si="112"/>
        <v>18.075619712549823</v>
      </c>
      <c r="O749" t="str">
        <f t="shared" si="115"/>
        <v>sell</v>
      </c>
      <c r="P749">
        <f t="shared" si="113"/>
        <v>14</v>
      </c>
      <c r="Q749" t="str">
        <f>IF($O749="buy",$P749,"")</f>
        <v/>
      </c>
      <c r="R749" t="str">
        <f>IF($O749="hold",$P749,"")</f>
        <v/>
      </c>
      <c r="S749">
        <f>IF($O749="sell",$P749,"")</f>
        <v>14</v>
      </c>
      <c r="T749">
        <f t="shared" ca="1" si="114"/>
        <v>0.74419209662708619</v>
      </c>
      <c r="U749" t="str">
        <f ca="1">IF(T749&lt;VLOOKUP(P749,$Y$2:$AE$82,5),"buy",IF(T749&lt;VLOOKUP(P749,$Y$2:$AE$82,5)+VLOOKUP(P749,$Y$2:$AE$82,6),"hold","sell"))</f>
        <v>buy</v>
      </c>
      <c r="V749" s="2">
        <f t="shared" ca="1" si="110"/>
        <v>249.94626155376594</v>
      </c>
      <c r="W749" s="1">
        <f t="shared" ca="1" si="111"/>
        <v>0</v>
      </c>
    </row>
    <row r="750" spans="1:23" x14ac:dyDescent="0.25">
      <c r="A750">
        <v>748</v>
      </c>
      <c r="B750" s="8" t="s">
        <v>759</v>
      </c>
      <c r="C750" s="8" t="str">
        <f t="shared" si="107"/>
        <v>2021-04-15 12:50:00</v>
      </c>
      <c r="D750">
        <v>0.31728299999999998</v>
      </c>
      <c r="E750">
        <f t="shared" ca="1" si="108"/>
        <v>0.13084399999999999</v>
      </c>
      <c r="F750">
        <v>0.133406</v>
      </c>
      <c r="G750">
        <v>0.12812699999999999</v>
      </c>
      <c r="H750">
        <v>0</v>
      </c>
      <c r="I750" t="s">
        <v>10</v>
      </c>
      <c r="J750" t="b">
        <v>0</v>
      </c>
      <c r="K750" t="s">
        <v>11</v>
      </c>
      <c r="L750">
        <f t="shared" si="109"/>
        <v>-1.7890904981630393</v>
      </c>
      <c r="M750">
        <f t="shared" si="112"/>
        <v>-5.0186193402769135</v>
      </c>
      <c r="N750">
        <f t="shared" si="112"/>
        <v>-15.232061958734269</v>
      </c>
      <c r="O750" t="str">
        <f t="shared" si="115"/>
        <v>hold</v>
      </c>
      <c r="P750">
        <f t="shared" si="113"/>
        <v>14</v>
      </c>
      <c r="Q750" t="str">
        <f>IF($O750="buy",$P750,"")</f>
        <v/>
      </c>
      <c r="R750">
        <f>IF($O750="hold",$P750,"")</f>
        <v>14</v>
      </c>
      <c r="S750" t="str">
        <f>IF($O750="sell",$P750,"")</f>
        <v/>
      </c>
      <c r="T750">
        <f t="shared" ca="1" si="114"/>
        <v>0.7922708247487994</v>
      </c>
      <c r="U750" t="str">
        <f ca="1">IF(T750&lt;VLOOKUP(P750,$Y$2:$AE$82,5),"buy",IF(T750&lt;VLOOKUP(P750,$Y$2:$AE$82,5)+VLOOKUP(P750,$Y$2:$AE$82,6),"hold","sell"))</f>
        <v>buy</v>
      </c>
      <c r="V750" s="2">
        <f t="shared" ca="1" si="110"/>
        <v>249.94626155376594</v>
      </c>
      <c r="W750" s="1">
        <f t="shared" ca="1" si="111"/>
        <v>0</v>
      </c>
    </row>
    <row r="751" spans="1:23" x14ac:dyDescent="0.25">
      <c r="A751">
        <v>749</v>
      </c>
      <c r="B751" s="8" t="s">
        <v>760</v>
      </c>
      <c r="C751" s="8" t="str">
        <f t="shared" si="107"/>
        <v>2021-04-15 12:55:00</v>
      </c>
      <c r="D751">
        <v>0.30918600000000002</v>
      </c>
      <c r="E751">
        <f t="shared" ca="1" si="108"/>
        <v>0.13077800000000001</v>
      </c>
      <c r="F751">
        <v>0.133489</v>
      </c>
      <c r="G751">
        <v>0.12840699999999999</v>
      </c>
      <c r="H751">
        <v>0</v>
      </c>
      <c r="I751" t="s">
        <v>10</v>
      </c>
      <c r="J751" t="b">
        <v>0</v>
      </c>
      <c r="K751" t="s">
        <v>11</v>
      </c>
      <c r="L751">
        <f t="shared" si="109"/>
        <v>-7.542178485718174</v>
      </c>
      <c r="M751">
        <f t="shared" si="112"/>
        <v>-5.7530879875551344</v>
      </c>
      <c r="N751">
        <f t="shared" si="112"/>
        <v>-0.73446864727822092</v>
      </c>
      <c r="O751" t="str">
        <f t="shared" si="115"/>
        <v>buy</v>
      </c>
      <c r="P751">
        <f t="shared" si="113"/>
        <v>14</v>
      </c>
      <c r="Q751">
        <f>IF($O751="buy",$P751,"")</f>
        <v>14</v>
      </c>
      <c r="R751" t="str">
        <f>IF($O751="hold",$P751,"")</f>
        <v/>
      </c>
      <c r="S751" t="str">
        <f>IF($O751="sell",$P751,"")</f>
        <v/>
      </c>
      <c r="T751">
        <f t="shared" ca="1" si="114"/>
        <v>0.45272393990741122</v>
      </c>
      <c r="U751" t="str">
        <f ca="1">IF(T751&lt;VLOOKUP(P751,$Y$2:$AE$82,5),"buy",IF(T751&lt;VLOOKUP(P751,$Y$2:$AE$82,5)+VLOOKUP(P751,$Y$2:$AE$82,6),"hold","sell"))</f>
        <v>buy</v>
      </c>
      <c r="V751" s="2">
        <f t="shared" ca="1" si="110"/>
        <v>249.94626155376594</v>
      </c>
      <c r="W751" s="1">
        <f t="shared" ca="1" si="111"/>
        <v>0</v>
      </c>
    </row>
    <row r="752" spans="1:23" x14ac:dyDescent="0.25">
      <c r="A752">
        <v>750</v>
      </c>
      <c r="B752" s="8" t="s">
        <v>761</v>
      </c>
      <c r="C752" s="8" t="str">
        <f t="shared" si="107"/>
        <v>2021-04-15 13:00:00</v>
      </c>
      <c r="D752">
        <v>0.30981199999999998</v>
      </c>
      <c r="E752">
        <f t="shared" ca="1" si="108"/>
        <v>0.13147800000000001</v>
      </c>
      <c r="F752">
        <v>0.13439200000000001</v>
      </c>
      <c r="G752">
        <v>0.12947400000000001</v>
      </c>
      <c r="H752">
        <v>0</v>
      </c>
      <c r="I752" t="s">
        <v>10</v>
      </c>
      <c r="J752" t="b">
        <v>0</v>
      </c>
      <c r="K752" t="s">
        <v>11</v>
      </c>
      <c r="L752">
        <f t="shared" si="109"/>
        <v>0.58192710472123332</v>
      </c>
      <c r="M752">
        <f t="shared" si="112"/>
        <v>8.1241055904394077</v>
      </c>
      <c r="N752">
        <f t="shared" si="112"/>
        <v>13.877193577994543</v>
      </c>
      <c r="O752" t="str">
        <f t="shared" si="115"/>
        <v>hold</v>
      </c>
      <c r="P752">
        <f t="shared" si="113"/>
        <v>14</v>
      </c>
      <c r="Q752" t="str">
        <f>IF($O752="buy",$P752,"")</f>
        <v/>
      </c>
      <c r="R752">
        <f>IF($O752="hold",$P752,"")</f>
        <v>14</v>
      </c>
      <c r="S752" t="str">
        <f>IF($O752="sell",$P752,"")</f>
        <v/>
      </c>
      <c r="T752">
        <f t="shared" ca="1" si="114"/>
        <v>0.24404164462571587</v>
      </c>
      <c r="U752" t="str">
        <f ca="1">IF(T752&lt;VLOOKUP(P752,$Y$2:$AE$82,5),"buy",IF(T752&lt;VLOOKUP(P752,$Y$2:$AE$82,5)+VLOOKUP(P752,$Y$2:$AE$82,6),"hold","sell"))</f>
        <v>buy</v>
      </c>
      <c r="V752" s="2">
        <f t="shared" ca="1" si="110"/>
        <v>249.94626155376594</v>
      </c>
      <c r="W752" s="1">
        <f t="shared" ca="1" si="111"/>
        <v>0</v>
      </c>
    </row>
    <row r="753" spans="1:23" x14ac:dyDescent="0.25">
      <c r="A753">
        <v>751</v>
      </c>
      <c r="B753" s="8" t="s">
        <v>762</v>
      </c>
      <c r="C753" s="8" t="str">
        <f t="shared" si="107"/>
        <v>2021-04-15 13:05:00</v>
      </c>
      <c r="D753">
        <v>0.31362600000000002</v>
      </c>
      <c r="E753">
        <f t="shared" ca="1" si="108"/>
        <v>0.13207099999999999</v>
      </c>
      <c r="F753">
        <v>0.133908</v>
      </c>
      <c r="G753">
        <v>0.12928700000000001</v>
      </c>
      <c r="H753">
        <v>0</v>
      </c>
      <c r="I753" t="s">
        <v>10</v>
      </c>
      <c r="J753" t="b">
        <v>0</v>
      </c>
      <c r="K753" t="s">
        <v>11</v>
      </c>
      <c r="L753">
        <f t="shared" si="109"/>
        <v>3.5023626826897907</v>
      </c>
      <c r="M753">
        <f t="shared" si="112"/>
        <v>2.9204355779685574</v>
      </c>
      <c r="N753">
        <f t="shared" si="112"/>
        <v>-5.2036700124708499</v>
      </c>
      <c r="O753" t="str">
        <f t="shared" si="115"/>
        <v>sell</v>
      </c>
      <c r="P753">
        <f t="shared" si="113"/>
        <v>14</v>
      </c>
      <c r="Q753" t="str">
        <f>IF($O753="buy",$P753,"")</f>
        <v/>
      </c>
      <c r="R753" t="str">
        <f>IF($O753="hold",$P753,"")</f>
        <v/>
      </c>
      <c r="S753">
        <f>IF($O753="sell",$P753,"")</f>
        <v>14</v>
      </c>
      <c r="T753">
        <f t="shared" ca="1" si="114"/>
        <v>0.14031017821887914</v>
      </c>
      <c r="U753" t="str">
        <f ca="1">IF(T753&lt;VLOOKUP(P753,$Y$2:$AE$82,5),"buy",IF(T753&lt;VLOOKUP(P753,$Y$2:$AE$82,5)+VLOOKUP(P753,$Y$2:$AE$82,6),"hold","sell"))</f>
        <v>buy</v>
      </c>
      <c r="V753" s="2">
        <f t="shared" ca="1" si="110"/>
        <v>249.94626155376594</v>
      </c>
      <c r="W753" s="1">
        <f t="shared" ca="1" si="111"/>
        <v>0</v>
      </c>
    </row>
    <row r="754" spans="1:23" x14ac:dyDescent="0.25">
      <c r="A754">
        <v>752</v>
      </c>
      <c r="B754" s="8" t="s">
        <v>763</v>
      </c>
      <c r="C754" s="8" t="str">
        <f t="shared" si="107"/>
        <v>2021-04-15 13:10:00</v>
      </c>
      <c r="D754">
        <v>0.31322299999999997</v>
      </c>
      <c r="E754">
        <f t="shared" ca="1" si="108"/>
        <v>0.13161999999999999</v>
      </c>
      <c r="F754">
        <v>0.13273799999999999</v>
      </c>
      <c r="G754">
        <v>0.12821299999999999</v>
      </c>
      <c r="H754">
        <v>0</v>
      </c>
      <c r="I754" t="s">
        <v>10</v>
      </c>
      <c r="J754" t="b">
        <v>0</v>
      </c>
      <c r="K754" t="s">
        <v>11</v>
      </c>
      <c r="L754">
        <f t="shared" si="109"/>
        <v>-0.3705475016461281</v>
      </c>
      <c r="M754">
        <f t="shared" si="112"/>
        <v>-3.8729101843359186</v>
      </c>
      <c r="N754">
        <f t="shared" si="112"/>
        <v>-6.793345762304476</v>
      </c>
      <c r="O754" t="str">
        <f t="shared" si="115"/>
        <v>buy</v>
      </c>
      <c r="P754">
        <f t="shared" si="113"/>
        <v>14</v>
      </c>
      <c r="Q754">
        <f>IF($O754="buy",$P754,"")</f>
        <v>14</v>
      </c>
      <c r="R754" t="str">
        <f>IF($O754="hold",$P754,"")</f>
        <v/>
      </c>
      <c r="S754" t="str">
        <f>IF($O754="sell",$P754,"")</f>
        <v/>
      </c>
      <c r="T754">
        <f t="shared" ca="1" si="114"/>
        <v>0.62082942996466184</v>
      </c>
      <c r="U754" t="str">
        <f ca="1">IF(T754&lt;VLOOKUP(P754,$Y$2:$AE$82,5),"buy",IF(T754&lt;VLOOKUP(P754,$Y$2:$AE$82,5)+VLOOKUP(P754,$Y$2:$AE$82,6),"hold","sell"))</f>
        <v>buy</v>
      </c>
      <c r="V754" s="2">
        <f t="shared" ca="1" si="110"/>
        <v>249.94626155376594</v>
      </c>
      <c r="W754" s="1">
        <f t="shared" ca="1" si="111"/>
        <v>0</v>
      </c>
    </row>
    <row r="755" spans="1:23" x14ac:dyDescent="0.25">
      <c r="A755">
        <v>753</v>
      </c>
      <c r="B755" s="8" t="s">
        <v>764</v>
      </c>
      <c r="C755" s="8" t="str">
        <f t="shared" si="107"/>
        <v>2021-04-15 13:15:00</v>
      </c>
      <c r="D755">
        <v>0.31394</v>
      </c>
      <c r="E755">
        <f t="shared" ca="1" si="108"/>
        <v>0.13087599999999999</v>
      </c>
      <c r="F755">
        <v>0.13289899999999999</v>
      </c>
      <c r="G755">
        <v>0.129722</v>
      </c>
      <c r="H755">
        <v>0</v>
      </c>
      <c r="I755" t="s">
        <v>10</v>
      </c>
      <c r="J755" t="b">
        <v>0</v>
      </c>
      <c r="K755" t="s">
        <v>11</v>
      </c>
      <c r="L755">
        <f t="shared" si="109"/>
        <v>0.65775625839209306</v>
      </c>
      <c r="M755">
        <f t="shared" si="112"/>
        <v>1.0283037600382212</v>
      </c>
      <c r="N755">
        <f t="shared" si="112"/>
        <v>4.90121394437414</v>
      </c>
      <c r="O755" t="str">
        <f t="shared" si="115"/>
        <v>sell</v>
      </c>
      <c r="P755">
        <f t="shared" si="113"/>
        <v>14</v>
      </c>
      <c r="Q755" t="str">
        <f>IF($O755="buy",$P755,"")</f>
        <v/>
      </c>
      <c r="R755" t="str">
        <f>IF($O755="hold",$P755,"")</f>
        <v/>
      </c>
      <c r="S755">
        <f>IF($O755="sell",$P755,"")</f>
        <v>14</v>
      </c>
      <c r="T755">
        <f t="shared" ca="1" si="114"/>
        <v>0.81194963972101608</v>
      </c>
      <c r="U755" t="str">
        <f ca="1">IF(T755&lt;VLOOKUP(P755,$Y$2:$AE$82,5),"buy",IF(T755&lt;VLOOKUP(P755,$Y$2:$AE$82,5)+VLOOKUP(P755,$Y$2:$AE$82,6),"hold","sell"))</f>
        <v>buy</v>
      </c>
      <c r="V755" s="2">
        <f t="shared" ca="1" si="110"/>
        <v>249.94626155376594</v>
      </c>
      <c r="W755" s="1">
        <f t="shared" ca="1" si="111"/>
        <v>0</v>
      </c>
    </row>
    <row r="756" spans="1:23" x14ac:dyDescent="0.25">
      <c r="A756">
        <v>754</v>
      </c>
      <c r="B756" s="8" t="s">
        <v>765</v>
      </c>
      <c r="C756" s="8" t="str">
        <f t="shared" si="107"/>
        <v>2021-04-15 13:20:00</v>
      </c>
      <c r="D756">
        <v>0.310145</v>
      </c>
      <c r="E756">
        <f t="shared" ca="1" si="108"/>
        <v>0.131767</v>
      </c>
      <c r="F756">
        <v>0.13364400000000001</v>
      </c>
      <c r="G756">
        <v>0.129328</v>
      </c>
      <c r="H756">
        <v>0</v>
      </c>
      <c r="I756" t="s">
        <v>10</v>
      </c>
      <c r="J756" t="b">
        <v>0</v>
      </c>
      <c r="K756" t="s">
        <v>11</v>
      </c>
      <c r="L756">
        <f t="shared" si="109"/>
        <v>-3.5240290864527766</v>
      </c>
      <c r="M756">
        <f t="shared" si="112"/>
        <v>-4.1817853448448696</v>
      </c>
      <c r="N756">
        <f t="shared" si="112"/>
        <v>-5.2100891048830906</v>
      </c>
      <c r="O756" t="str">
        <f t="shared" si="115"/>
        <v>buy</v>
      </c>
      <c r="P756">
        <f t="shared" si="113"/>
        <v>14</v>
      </c>
      <c r="Q756">
        <f>IF($O756="buy",$P756,"")</f>
        <v>14</v>
      </c>
      <c r="R756" t="str">
        <f>IF($O756="hold",$P756,"")</f>
        <v/>
      </c>
      <c r="S756" t="str">
        <f>IF($O756="sell",$P756,"")</f>
        <v/>
      </c>
      <c r="T756">
        <f t="shared" ca="1" si="114"/>
        <v>0.77560363902501683</v>
      </c>
      <c r="U756" t="str">
        <f ca="1">IF(T756&lt;VLOOKUP(P756,$Y$2:$AE$82,5),"buy",IF(T756&lt;VLOOKUP(P756,$Y$2:$AE$82,5)+VLOOKUP(P756,$Y$2:$AE$82,6),"hold","sell"))</f>
        <v>buy</v>
      </c>
      <c r="V756" s="2">
        <f t="shared" ca="1" si="110"/>
        <v>249.94626155376594</v>
      </c>
      <c r="W756" s="1">
        <f t="shared" ca="1" si="111"/>
        <v>0</v>
      </c>
    </row>
    <row r="757" spans="1:23" x14ac:dyDescent="0.25">
      <c r="A757">
        <v>755</v>
      </c>
      <c r="B757" s="8" t="s">
        <v>766</v>
      </c>
      <c r="C757" s="8" t="str">
        <f t="shared" si="107"/>
        <v>2021-04-15 13:25:00</v>
      </c>
      <c r="D757">
        <v>0.31722800000000001</v>
      </c>
      <c r="E757">
        <f t="shared" ca="1" si="108"/>
        <v>0.13226099999999999</v>
      </c>
      <c r="F757">
        <v>0.13322700000000001</v>
      </c>
      <c r="G757">
        <v>0.129773</v>
      </c>
      <c r="H757">
        <v>0</v>
      </c>
      <c r="I757" t="s">
        <v>10</v>
      </c>
      <c r="J757" t="b">
        <v>0</v>
      </c>
      <c r="K757" t="s">
        <v>11</v>
      </c>
      <c r="L757">
        <f t="shared" si="109"/>
        <v>6.4304033616996001</v>
      </c>
      <c r="M757">
        <f t="shared" si="112"/>
        <v>9.9544324481523763</v>
      </c>
      <c r="N757">
        <f t="shared" si="112"/>
        <v>14.136217792997247</v>
      </c>
      <c r="O757" t="str">
        <f t="shared" si="115"/>
        <v>hold</v>
      </c>
      <c r="P757">
        <f t="shared" si="113"/>
        <v>14</v>
      </c>
      <c r="Q757" t="str">
        <f>IF($O757="buy",$P757,"")</f>
        <v/>
      </c>
      <c r="R757">
        <f>IF($O757="hold",$P757,"")</f>
        <v>14</v>
      </c>
      <c r="S757" t="str">
        <f>IF($O757="sell",$P757,"")</f>
        <v/>
      </c>
      <c r="T757">
        <f t="shared" ca="1" si="114"/>
        <v>0.7538769640237688</v>
      </c>
      <c r="U757" t="str">
        <f ca="1">IF(T757&lt;VLOOKUP(P757,$Y$2:$AE$82,5),"buy",IF(T757&lt;VLOOKUP(P757,$Y$2:$AE$82,5)+VLOOKUP(P757,$Y$2:$AE$82,6),"hold","sell"))</f>
        <v>buy</v>
      </c>
      <c r="V757" s="2">
        <f t="shared" ca="1" si="110"/>
        <v>249.94626155376594</v>
      </c>
      <c r="W757" s="1">
        <f t="shared" ca="1" si="111"/>
        <v>0</v>
      </c>
    </row>
    <row r="758" spans="1:23" x14ac:dyDescent="0.25">
      <c r="A758">
        <v>756</v>
      </c>
      <c r="B758" s="8" t="s">
        <v>767</v>
      </c>
      <c r="C758" s="8" t="str">
        <f t="shared" si="107"/>
        <v>2021-04-15 13:30:00</v>
      </c>
      <c r="D758">
        <v>0.31913900000000001</v>
      </c>
      <c r="E758">
        <f t="shared" ca="1" si="108"/>
        <v>0.131552</v>
      </c>
      <c r="F758">
        <v>0.13517499999999999</v>
      </c>
      <c r="G758">
        <v>0.12967699999999999</v>
      </c>
      <c r="H758">
        <v>0</v>
      </c>
      <c r="I758" t="s">
        <v>10</v>
      </c>
      <c r="J758" t="b">
        <v>0</v>
      </c>
      <c r="K758" t="s">
        <v>11</v>
      </c>
      <c r="L758">
        <f t="shared" si="109"/>
        <v>1.7245400922875893</v>
      </c>
      <c r="M758">
        <f t="shared" si="112"/>
        <v>-4.7058632694120108</v>
      </c>
      <c r="N758">
        <f t="shared" si="112"/>
        <v>-14.660295717564388</v>
      </c>
      <c r="O758" t="str">
        <f t="shared" si="115"/>
        <v>sell</v>
      </c>
      <c r="P758">
        <f t="shared" si="113"/>
        <v>14</v>
      </c>
      <c r="Q758" t="str">
        <f>IF($O758="buy",$P758,"")</f>
        <v/>
      </c>
      <c r="R758" t="str">
        <f>IF($O758="hold",$P758,"")</f>
        <v/>
      </c>
      <c r="S758">
        <f>IF($O758="sell",$P758,"")</f>
        <v>14</v>
      </c>
      <c r="T758">
        <f t="shared" ca="1" si="114"/>
        <v>0.49385149311268173</v>
      </c>
      <c r="U758" t="str">
        <f ca="1">IF(T758&lt;VLOOKUP(P758,$Y$2:$AE$82,5),"buy",IF(T758&lt;VLOOKUP(P758,$Y$2:$AE$82,5)+VLOOKUP(P758,$Y$2:$AE$82,6),"hold","sell"))</f>
        <v>buy</v>
      </c>
      <c r="V758" s="2">
        <f t="shared" ca="1" si="110"/>
        <v>249.94626155376594</v>
      </c>
      <c r="W758" s="1">
        <f t="shared" ca="1" si="111"/>
        <v>0</v>
      </c>
    </row>
    <row r="759" spans="1:23" x14ac:dyDescent="0.25">
      <c r="A759">
        <v>757</v>
      </c>
      <c r="B759" s="8" t="s">
        <v>768</v>
      </c>
      <c r="C759" s="8" t="str">
        <f t="shared" si="107"/>
        <v>2021-04-15 13:35:00</v>
      </c>
      <c r="D759">
        <v>0.31825900000000001</v>
      </c>
      <c r="E759">
        <f t="shared" ca="1" si="108"/>
        <v>0.133127</v>
      </c>
      <c r="F759">
        <v>0.13633700000000001</v>
      </c>
      <c r="G759">
        <v>0.13069600000000001</v>
      </c>
      <c r="H759">
        <v>0</v>
      </c>
      <c r="I759" t="s">
        <v>10</v>
      </c>
      <c r="J759" t="b">
        <v>0</v>
      </c>
      <c r="K759" t="s">
        <v>11</v>
      </c>
      <c r="L759">
        <f t="shared" si="109"/>
        <v>-0.7963325475038634</v>
      </c>
      <c r="M759">
        <f t="shared" si="112"/>
        <v>-2.5208726397914525</v>
      </c>
      <c r="N759">
        <f t="shared" si="112"/>
        <v>2.1849906296205583</v>
      </c>
      <c r="O759" t="str">
        <f t="shared" si="115"/>
        <v>buy</v>
      </c>
      <c r="P759">
        <f t="shared" si="113"/>
        <v>14</v>
      </c>
      <c r="Q759">
        <f>IF($O759="buy",$P759,"")</f>
        <v>14</v>
      </c>
      <c r="R759" t="str">
        <f>IF($O759="hold",$P759,"")</f>
        <v/>
      </c>
      <c r="S759" t="str">
        <f>IF($O759="sell",$P759,"")</f>
        <v/>
      </c>
      <c r="T759">
        <f t="shared" ca="1" si="114"/>
        <v>0.92222994654452128</v>
      </c>
      <c r="U759" t="str">
        <f ca="1">IF(T759&lt;VLOOKUP(P759,$Y$2:$AE$82,5),"buy",IF(T759&lt;VLOOKUP(P759,$Y$2:$AE$82,5)+VLOOKUP(P759,$Y$2:$AE$82,6),"hold","sell"))</f>
        <v>buy</v>
      </c>
      <c r="V759" s="2">
        <f t="shared" ca="1" si="110"/>
        <v>249.94626155376594</v>
      </c>
      <c r="W759" s="1">
        <f t="shared" ca="1" si="111"/>
        <v>0</v>
      </c>
    </row>
    <row r="760" spans="1:23" x14ac:dyDescent="0.25">
      <c r="A760">
        <v>758</v>
      </c>
      <c r="B760" s="8" t="s">
        <v>769</v>
      </c>
      <c r="C760" s="8" t="str">
        <f t="shared" si="107"/>
        <v>2021-04-15 13:40:00</v>
      </c>
      <c r="D760">
        <v>0.32784999999999997</v>
      </c>
      <c r="E760">
        <f t="shared" ca="1" si="108"/>
        <v>0.133912</v>
      </c>
      <c r="F760">
        <v>0.13641700000000001</v>
      </c>
      <c r="G760">
        <v>0.13092200000000001</v>
      </c>
      <c r="H760">
        <v>0</v>
      </c>
      <c r="I760" t="s">
        <v>10</v>
      </c>
      <c r="J760" t="b">
        <v>0</v>
      </c>
      <c r="K760" t="s">
        <v>11</v>
      </c>
      <c r="L760">
        <f t="shared" si="109"/>
        <v>8.4252188402755994</v>
      </c>
      <c r="M760">
        <f t="shared" si="112"/>
        <v>9.2215513877794635</v>
      </c>
      <c r="N760">
        <f t="shared" si="112"/>
        <v>11.742424027570916</v>
      </c>
      <c r="O760" t="str">
        <f t="shared" si="115"/>
        <v>sell</v>
      </c>
      <c r="P760">
        <f t="shared" si="113"/>
        <v>14</v>
      </c>
      <c r="Q760" t="str">
        <f>IF($O760="buy",$P760,"")</f>
        <v/>
      </c>
      <c r="R760" t="str">
        <f>IF($O760="hold",$P760,"")</f>
        <v/>
      </c>
      <c r="S760">
        <f>IF($O760="sell",$P760,"")</f>
        <v>14</v>
      </c>
      <c r="T760">
        <f t="shared" ca="1" si="114"/>
        <v>0.99152019061788033</v>
      </c>
      <c r="U760" t="str">
        <f ca="1">IF(T760&lt;VLOOKUP(P760,$Y$2:$AE$82,5),"buy",IF(T760&lt;VLOOKUP(P760,$Y$2:$AE$82,5)+VLOOKUP(P760,$Y$2:$AE$82,6),"hold","sell"))</f>
        <v>buy</v>
      </c>
      <c r="V760" s="2">
        <f t="shared" ca="1" si="110"/>
        <v>249.94626155376594</v>
      </c>
      <c r="W760" s="1">
        <f t="shared" ca="1" si="111"/>
        <v>0</v>
      </c>
    </row>
    <row r="761" spans="1:23" x14ac:dyDescent="0.25">
      <c r="A761">
        <v>759</v>
      </c>
      <c r="B761" s="8" t="s">
        <v>770</v>
      </c>
      <c r="C761" s="8" t="str">
        <f t="shared" si="107"/>
        <v>2021-04-15 13:45:00</v>
      </c>
      <c r="D761">
        <v>0.32761600000000002</v>
      </c>
      <c r="E761">
        <f t="shared" ca="1" si="108"/>
        <v>0.13502600000000001</v>
      </c>
      <c r="F761">
        <v>0.13719999999999999</v>
      </c>
      <c r="G761">
        <v>0.13072400000000001</v>
      </c>
      <c r="H761">
        <v>0</v>
      </c>
      <c r="I761" t="s">
        <v>10</v>
      </c>
      <c r="J761" t="b">
        <v>0</v>
      </c>
      <c r="K761" t="s">
        <v>11</v>
      </c>
      <c r="L761">
        <f t="shared" si="109"/>
        <v>-0.20570423930073975</v>
      </c>
      <c r="M761">
        <f t="shared" si="112"/>
        <v>-8.6309230795763394</v>
      </c>
      <c r="N761">
        <f t="shared" si="112"/>
        <v>-17.852474467355805</v>
      </c>
      <c r="O761" t="str">
        <f t="shared" si="115"/>
        <v>hold</v>
      </c>
      <c r="P761">
        <f t="shared" si="113"/>
        <v>14</v>
      </c>
      <c r="Q761" t="str">
        <f>IF($O761="buy",$P761,"")</f>
        <v/>
      </c>
      <c r="R761">
        <f>IF($O761="hold",$P761,"")</f>
        <v>14</v>
      </c>
      <c r="S761" t="str">
        <f>IF($O761="sell",$P761,"")</f>
        <v/>
      </c>
      <c r="T761">
        <f t="shared" ca="1" si="114"/>
        <v>0.39270754998614288</v>
      </c>
      <c r="U761" t="str">
        <f ca="1">IF(T761&lt;VLOOKUP(P761,$Y$2:$AE$82,5),"buy",IF(T761&lt;VLOOKUP(P761,$Y$2:$AE$82,5)+VLOOKUP(P761,$Y$2:$AE$82,6),"hold","sell"))</f>
        <v>buy</v>
      </c>
      <c r="V761" s="2">
        <f t="shared" ca="1" si="110"/>
        <v>249.94626155376594</v>
      </c>
      <c r="W761" s="1">
        <f t="shared" ca="1" si="111"/>
        <v>0</v>
      </c>
    </row>
    <row r="762" spans="1:23" x14ac:dyDescent="0.25">
      <c r="A762">
        <v>760</v>
      </c>
      <c r="B762" s="8" t="s">
        <v>771</v>
      </c>
      <c r="C762" s="8" t="str">
        <f t="shared" si="107"/>
        <v>2021-04-15 13:50:00</v>
      </c>
      <c r="D762">
        <v>0.32567600000000002</v>
      </c>
      <c r="E762">
        <f t="shared" ca="1" si="108"/>
        <v>0.13409599999999999</v>
      </c>
      <c r="F762">
        <v>0.13559399999999999</v>
      </c>
      <c r="G762">
        <v>0.12973199999999999</v>
      </c>
      <c r="H762">
        <v>0</v>
      </c>
      <c r="I762" t="s">
        <v>10</v>
      </c>
      <c r="J762" t="b">
        <v>0</v>
      </c>
      <c r="K762" t="s">
        <v>11</v>
      </c>
      <c r="L762">
        <f t="shared" si="109"/>
        <v>-1.7155700737836483</v>
      </c>
      <c r="M762">
        <f t="shared" si="112"/>
        <v>-1.5098658344829086</v>
      </c>
      <c r="N762">
        <f t="shared" si="112"/>
        <v>7.1210572450934304</v>
      </c>
      <c r="O762" t="str">
        <f t="shared" si="115"/>
        <v>hold</v>
      </c>
      <c r="P762">
        <f t="shared" si="113"/>
        <v>14</v>
      </c>
      <c r="Q762" t="str">
        <f>IF($O762="buy",$P762,"")</f>
        <v/>
      </c>
      <c r="R762">
        <f>IF($O762="hold",$P762,"")</f>
        <v>14</v>
      </c>
      <c r="S762" t="str">
        <f>IF($O762="sell",$P762,"")</f>
        <v/>
      </c>
      <c r="T762">
        <f t="shared" ca="1" si="114"/>
        <v>0.23765925576938696</v>
      </c>
      <c r="U762" t="str">
        <f ca="1">IF(T762&lt;VLOOKUP(P762,$Y$2:$AE$82,5),"buy",IF(T762&lt;VLOOKUP(P762,$Y$2:$AE$82,5)+VLOOKUP(P762,$Y$2:$AE$82,6),"hold","sell"))</f>
        <v>buy</v>
      </c>
      <c r="V762" s="2">
        <f t="shared" ca="1" si="110"/>
        <v>249.94626155376594</v>
      </c>
      <c r="W762" s="1">
        <f t="shared" ca="1" si="111"/>
        <v>0</v>
      </c>
    </row>
    <row r="763" spans="1:23" x14ac:dyDescent="0.25">
      <c r="A763">
        <v>761</v>
      </c>
      <c r="B763" s="8" t="s">
        <v>772</v>
      </c>
      <c r="C763" s="8" t="str">
        <f t="shared" si="107"/>
        <v>2021-04-15 13:55:00</v>
      </c>
      <c r="D763">
        <v>0.32383800000000001</v>
      </c>
      <c r="E763">
        <f t="shared" ca="1" si="108"/>
        <v>0.133768</v>
      </c>
      <c r="F763">
        <v>0.13527900000000001</v>
      </c>
      <c r="G763">
        <v>0.13034000000000001</v>
      </c>
      <c r="H763">
        <v>0</v>
      </c>
      <c r="I763" t="s">
        <v>10</v>
      </c>
      <c r="J763" t="b">
        <v>0</v>
      </c>
      <c r="K763" t="s">
        <v>11</v>
      </c>
      <c r="L763">
        <f t="shared" si="109"/>
        <v>-1.6345950768377762</v>
      </c>
      <c r="M763">
        <f t="shared" si="112"/>
        <v>8.097499694587218E-2</v>
      </c>
      <c r="N763">
        <f t="shared" si="112"/>
        <v>1.5908408314287807</v>
      </c>
      <c r="O763" t="str">
        <f t="shared" si="115"/>
        <v>buy</v>
      </c>
      <c r="P763">
        <f t="shared" si="113"/>
        <v>14</v>
      </c>
      <c r="Q763">
        <f>IF($O763="buy",$P763,"")</f>
        <v>14</v>
      </c>
      <c r="R763" t="str">
        <f>IF($O763="hold",$P763,"")</f>
        <v/>
      </c>
      <c r="S763" t="str">
        <f>IF($O763="sell",$P763,"")</f>
        <v/>
      </c>
      <c r="T763">
        <f t="shared" ca="1" si="114"/>
        <v>0.11973535324500639</v>
      </c>
      <c r="U763" t="str">
        <f ca="1">IF(T763&lt;VLOOKUP(P763,$Y$2:$AE$82,5),"buy",IF(T763&lt;VLOOKUP(P763,$Y$2:$AE$82,5)+VLOOKUP(P763,$Y$2:$AE$82,6),"hold","sell"))</f>
        <v>buy</v>
      </c>
      <c r="V763" s="2">
        <f t="shared" ca="1" si="110"/>
        <v>249.94626155376594</v>
      </c>
      <c r="W763" s="1">
        <f t="shared" ca="1" si="111"/>
        <v>0</v>
      </c>
    </row>
    <row r="764" spans="1:23" x14ac:dyDescent="0.25">
      <c r="A764">
        <v>762</v>
      </c>
      <c r="B764" s="8" t="s">
        <v>773</v>
      </c>
      <c r="C764" s="8" t="str">
        <f t="shared" si="107"/>
        <v>2021-04-15 14:00:00</v>
      </c>
      <c r="D764">
        <v>0.32447300000000001</v>
      </c>
      <c r="E764">
        <f t="shared" ca="1" si="108"/>
        <v>0.13367200000000001</v>
      </c>
      <c r="F764">
        <v>0.134713</v>
      </c>
      <c r="G764">
        <v>0.131325</v>
      </c>
      <c r="H764">
        <v>0</v>
      </c>
      <c r="I764" t="s">
        <v>10</v>
      </c>
      <c r="J764" t="b">
        <v>0</v>
      </c>
      <c r="K764" t="s">
        <v>11</v>
      </c>
      <c r="L764">
        <f t="shared" si="109"/>
        <v>0.56362162579659536</v>
      </c>
      <c r="M764">
        <f t="shared" si="112"/>
        <v>2.1982167026343715</v>
      </c>
      <c r="N764">
        <f t="shared" si="112"/>
        <v>2.1172417056884996</v>
      </c>
      <c r="O764" t="str">
        <f t="shared" si="115"/>
        <v>hold</v>
      </c>
      <c r="P764">
        <f t="shared" si="113"/>
        <v>14</v>
      </c>
      <c r="Q764" t="str">
        <f>IF($O764="buy",$P764,"")</f>
        <v/>
      </c>
      <c r="R764">
        <f>IF($O764="hold",$P764,"")</f>
        <v>14</v>
      </c>
      <c r="S764" t="str">
        <f>IF($O764="sell",$P764,"")</f>
        <v/>
      </c>
      <c r="T764">
        <f t="shared" ca="1" si="114"/>
        <v>0.68418793143695256</v>
      </c>
      <c r="U764" t="str">
        <f ca="1">IF(T764&lt;VLOOKUP(P764,$Y$2:$AE$82,5),"buy",IF(T764&lt;VLOOKUP(P764,$Y$2:$AE$82,5)+VLOOKUP(P764,$Y$2:$AE$82,6),"hold","sell"))</f>
        <v>buy</v>
      </c>
      <c r="V764" s="2">
        <f t="shared" ca="1" si="110"/>
        <v>249.94626155376594</v>
      </c>
      <c r="W764" s="1">
        <f t="shared" ca="1" si="111"/>
        <v>0</v>
      </c>
    </row>
    <row r="765" spans="1:23" x14ac:dyDescent="0.25">
      <c r="A765">
        <v>763</v>
      </c>
      <c r="B765" s="8" t="s">
        <v>774</v>
      </c>
      <c r="C765" s="8" t="str">
        <f t="shared" si="107"/>
        <v>2021-04-15 14:05:00</v>
      </c>
      <c r="D765">
        <v>0.33018500000000001</v>
      </c>
      <c r="E765">
        <f t="shared" ca="1" si="108"/>
        <v>0.13262199999999999</v>
      </c>
      <c r="F765">
        <v>0.13445099999999999</v>
      </c>
      <c r="G765">
        <v>0.13045200000000001</v>
      </c>
      <c r="H765">
        <v>0</v>
      </c>
      <c r="I765" t="s">
        <v>10</v>
      </c>
      <c r="J765" t="b">
        <v>0</v>
      </c>
      <c r="K765" t="s">
        <v>11</v>
      </c>
      <c r="L765">
        <f t="shared" si="109"/>
        <v>4.9822251208627781</v>
      </c>
      <c r="M765">
        <f t="shared" si="112"/>
        <v>4.4186034950661828</v>
      </c>
      <c r="N765">
        <f t="shared" si="112"/>
        <v>2.2203867924318113</v>
      </c>
      <c r="O765" t="str">
        <f t="shared" si="115"/>
        <v>sell</v>
      </c>
      <c r="P765">
        <f t="shared" si="113"/>
        <v>14</v>
      </c>
      <c r="Q765" t="str">
        <f>IF($O765="buy",$P765,"")</f>
        <v/>
      </c>
      <c r="R765" t="str">
        <f>IF($O765="hold",$P765,"")</f>
        <v/>
      </c>
      <c r="S765">
        <f>IF($O765="sell",$P765,"")</f>
        <v>14</v>
      </c>
      <c r="T765">
        <f t="shared" ca="1" si="114"/>
        <v>0.94631468723668599</v>
      </c>
      <c r="U765" t="str">
        <f ca="1">IF(T765&lt;VLOOKUP(P765,$Y$2:$AE$82,5),"buy",IF(T765&lt;VLOOKUP(P765,$Y$2:$AE$82,5)+VLOOKUP(P765,$Y$2:$AE$82,6),"hold","sell"))</f>
        <v>buy</v>
      </c>
      <c r="V765" s="2">
        <f t="shared" ca="1" si="110"/>
        <v>249.94626155376594</v>
      </c>
      <c r="W765" s="1">
        <f t="shared" ca="1" si="111"/>
        <v>0</v>
      </c>
    </row>
    <row r="766" spans="1:23" x14ac:dyDescent="0.25">
      <c r="A766">
        <v>764</v>
      </c>
      <c r="B766" s="8" t="s">
        <v>775</v>
      </c>
      <c r="C766" s="8" t="str">
        <f t="shared" si="107"/>
        <v>2021-04-15 14:10:00</v>
      </c>
      <c r="D766">
        <v>0.32748699999999997</v>
      </c>
      <c r="E766">
        <f t="shared" ca="1" si="108"/>
        <v>0.13167400000000001</v>
      </c>
      <c r="F766">
        <v>0.13439599999999999</v>
      </c>
      <c r="G766">
        <v>0.13045000000000001</v>
      </c>
      <c r="H766">
        <v>0</v>
      </c>
      <c r="I766" t="s">
        <v>10</v>
      </c>
      <c r="J766" t="b">
        <v>0</v>
      </c>
      <c r="K766" t="s">
        <v>11</v>
      </c>
      <c r="L766">
        <f t="shared" si="109"/>
        <v>-2.3726865466276061</v>
      </c>
      <c r="M766">
        <f t="shared" si="112"/>
        <v>-7.3549116674903843</v>
      </c>
      <c r="N766">
        <f t="shared" si="112"/>
        <v>-11.773515162556567</v>
      </c>
      <c r="O766" t="str">
        <f t="shared" si="115"/>
        <v>hold</v>
      </c>
      <c r="P766">
        <f t="shared" si="113"/>
        <v>14</v>
      </c>
      <c r="Q766" t="str">
        <f>IF($O766="buy",$P766,"")</f>
        <v/>
      </c>
      <c r="R766">
        <f>IF($O766="hold",$P766,"")</f>
        <v>14</v>
      </c>
      <c r="S766" t="str">
        <f>IF($O766="sell",$P766,"")</f>
        <v/>
      </c>
      <c r="T766">
        <f t="shared" ca="1" si="114"/>
        <v>0.48819667199298955</v>
      </c>
      <c r="U766" t="str">
        <f ca="1">IF(T766&lt;VLOOKUP(P766,$Y$2:$AE$82,5),"buy",IF(T766&lt;VLOOKUP(P766,$Y$2:$AE$82,5)+VLOOKUP(P766,$Y$2:$AE$82,6),"hold","sell"))</f>
        <v>buy</v>
      </c>
      <c r="V766" s="2">
        <f t="shared" ca="1" si="110"/>
        <v>249.94626155376594</v>
      </c>
      <c r="W766" s="1">
        <f t="shared" ca="1" si="111"/>
        <v>0</v>
      </c>
    </row>
    <row r="767" spans="1:23" x14ac:dyDescent="0.25">
      <c r="A767">
        <v>765</v>
      </c>
      <c r="B767" s="8" t="s">
        <v>776</v>
      </c>
      <c r="C767" s="8" t="str">
        <f t="shared" si="107"/>
        <v>2021-04-15 14:15:00</v>
      </c>
      <c r="D767">
        <v>0.32581900000000003</v>
      </c>
      <c r="E767">
        <f t="shared" ca="1" si="108"/>
        <v>0.13344400000000001</v>
      </c>
      <c r="F767">
        <v>0.13474700000000001</v>
      </c>
      <c r="G767">
        <v>0.131049</v>
      </c>
      <c r="H767">
        <v>0</v>
      </c>
      <c r="I767" t="s">
        <v>10</v>
      </c>
      <c r="J767" t="b">
        <v>0</v>
      </c>
      <c r="K767" t="s">
        <v>11</v>
      </c>
      <c r="L767">
        <f t="shared" si="109"/>
        <v>-1.4743891560878195</v>
      </c>
      <c r="M767">
        <f t="shared" si="112"/>
        <v>0.89829739053978663</v>
      </c>
      <c r="N767">
        <f t="shared" si="112"/>
        <v>8.2532090580301709</v>
      </c>
      <c r="O767" t="str">
        <f t="shared" si="115"/>
        <v>hold</v>
      </c>
      <c r="P767">
        <f t="shared" si="113"/>
        <v>14</v>
      </c>
      <c r="Q767" t="str">
        <f>IF($O767="buy",$P767,"")</f>
        <v/>
      </c>
      <c r="R767">
        <f>IF($O767="hold",$P767,"")</f>
        <v>14</v>
      </c>
      <c r="S767" t="str">
        <f>IF($O767="sell",$P767,"")</f>
        <v/>
      </c>
      <c r="T767">
        <f t="shared" ca="1" si="114"/>
        <v>0.43879264723734568</v>
      </c>
      <c r="U767" t="str">
        <f ca="1">IF(T767&lt;VLOOKUP(P767,$Y$2:$AE$82,5),"buy",IF(T767&lt;VLOOKUP(P767,$Y$2:$AE$82,5)+VLOOKUP(P767,$Y$2:$AE$82,6),"hold","sell"))</f>
        <v>buy</v>
      </c>
      <c r="V767" s="2">
        <f t="shared" ca="1" si="110"/>
        <v>249.94626155376594</v>
      </c>
      <c r="W767" s="1">
        <f t="shared" ca="1" si="111"/>
        <v>0</v>
      </c>
    </row>
    <row r="768" spans="1:23" x14ac:dyDescent="0.25">
      <c r="A768">
        <v>766</v>
      </c>
      <c r="B768" s="8" t="s">
        <v>777</v>
      </c>
      <c r="C768" s="8" t="str">
        <f t="shared" si="107"/>
        <v>2021-04-15 14:20:00</v>
      </c>
      <c r="D768">
        <v>0.314583</v>
      </c>
      <c r="E768">
        <f t="shared" ca="1" si="108"/>
        <v>0.132687</v>
      </c>
      <c r="F768">
        <v>0.134048</v>
      </c>
      <c r="G768">
        <v>0.131055</v>
      </c>
      <c r="H768">
        <v>0</v>
      </c>
      <c r="I768" t="s">
        <v>10</v>
      </c>
      <c r="J768" t="b">
        <v>0</v>
      </c>
      <c r="K768" t="s">
        <v>11</v>
      </c>
      <c r="L768">
        <f t="shared" si="109"/>
        <v>-10.286531703918321</v>
      </c>
      <c r="M768">
        <f t="shared" si="112"/>
        <v>-8.8121425478305007</v>
      </c>
      <c r="N768">
        <f t="shared" si="112"/>
        <v>-9.7104399383702873</v>
      </c>
      <c r="O768" t="str">
        <f t="shared" si="115"/>
        <v>hold</v>
      </c>
      <c r="P768">
        <f t="shared" si="113"/>
        <v>14</v>
      </c>
      <c r="Q768" t="str">
        <f>IF($O768="buy",$P768,"")</f>
        <v/>
      </c>
      <c r="R768">
        <f>IF($O768="hold",$P768,"")</f>
        <v>14</v>
      </c>
      <c r="S768" t="str">
        <f>IF($O768="sell",$P768,"")</f>
        <v/>
      </c>
      <c r="T768">
        <f t="shared" ca="1" si="114"/>
        <v>0.36572155606797419</v>
      </c>
      <c r="U768" t="str">
        <f ca="1">IF(T768&lt;VLOOKUP(P768,$Y$2:$AE$82,5),"buy",IF(T768&lt;VLOOKUP(P768,$Y$2:$AE$82,5)+VLOOKUP(P768,$Y$2:$AE$82,6),"hold","sell"))</f>
        <v>buy</v>
      </c>
      <c r="V768" s="2">
        <f t="shared" ca="1" si="110"/>
        <v>249.94626155376594</v>
      </c>
      <c r="W768" s="1">
        <f t="shared" ca="1" si="111"/>
        <v>0</v>
      </c>
    </row>
    <row r="769" spans="1:23" x14ac:dyDescent="0.25">
      <c r="A769">
        <v>767</v>
      </c>
      <c r="B769" s="8" t="s">
        <v>778</v>
      </c>
      <c r="C769" s="8" t="str">
        <f t="shared" si="107"/>
        <v>2021-04-15 14:25:00</v>
      </c>
      <c r="D769">
        <v>0.31315199999999999</v>
      </c>
      <c r="E769">
        <f t="shared" ca="1" si="108"/>
        <v>0.132635</v>
      </c>
      <c r="F769">
        <v>0.13446900000000001</v>
      </c>
      <c r="G769">
        <v>0.130991</v>
      </c>
      <c r="H769">
        <v>0</v>
      </c>
      <c r="I769" t="s">
        <v>10</v>
      </c>
      <c r="J769" t="b">
        <v>0</v>
      </c>
      <c r="K769" t="s">
        <v>11</v>
      </c>
      <c r="L769">
        <f t="shared" si="109"/>
        <v>-1.3160637630295331</v>
      </c>
      <c r="M769">
        <f t="shared" si="112"/>
        <v>8.9704679408887884</v>
      </c>
      <c r="N769">
        <f t="shared" si="112"/>
        <v>17.782610488719289</v>
      </c>
      <c r="O769" t="str">
        <f t="shared" si="115"/>
        <v>buy</v>
      </c>
      <c r="P769">
        <f t="shared" si="113"/>
        <v>14</v>
      </c>
      <c r="Q769">
        <f>IF($O769="buy",$P769,"")</f>
        <v>14</v>
      </c>
      <c r="R769" t="str">
        <f>IF($O769="hold",$P769,"")</f>
        <v/>
      </c>
      <c r="S769" t="str">
        <f>IF($O769="sell",$P769,"")</f>
        <v/>
      </c>
      <c r="T769">
        <f t="shared" ca="1" si="114"/>
        <v>0.98005299688191083</v>
      </c>
      <c r="U769" t="str">
        <f ca="1">IF(T769&lt;VLOOKUP(P769,$Y$2:$AE$82,5),"buy",IF(T769&lt;VLOOKUP(P769,$Y$2:$AE$82,5)+VLOOKUP(P769,$Y$2:$AE$82,6),"hold","sell"))</f>
        <v>buy</v>
      </c>
      <c r="V769" s="2">
        <f t="shared" ca="1" si="110"/>
        <v>249.94626155376594</v>
      </c>
      <c r="W769" s="1">
        <f t="shared" ca="1" si="111"/>
        <v>0</v>
      </c>
    </row>
    <row r="770" spans="1:23" x14ac:dyDescent="0.25">
      <c r="A770">
        <v>768</v>
      </c>
      <c r="B770" s="8" t="s">
        <v>779</v>
      </c>
      <c r="C770" s="8" t="str">
        <f t="shared" si="107"/>
        <v>2021-04-15 14:30:00</v>
      </c>
      <c r="D770">
        <v>0.31571100000000002</v>
      </c>
      <c r="E770">
        <f t="shared" ca="1" si="108"/>
        <v>0.13245100000000001</v>
      </c>
      <c r="F770">
        <v>0.135241</v>
      </c>
      <c r="G770">
        <v>0.13123499999999999</v>
      </c>
      <c r="H770">
        <v>0</v>
      </c>
      <c r="I770" t="s">
        <v>10</v>
      </c>
      <c r="J770" t="b">
        <v>0</v>
      </c>
      <c r="K770" t="s">
        <v>11</v>
      </c>
      <c r="L770">
        <f t="shared" si="109"/>
        <v>2.334388097615816</v>
      </c>
      <c r="M770">
        <f t="shared" si="112"/>
        <v>3.6504518606453491</v>
      </c>
      <c r="N770">
        <f t="shared" si="112"/>
        <v>-5.3200160802434393</v>
      </c>
      <c r="O770" t="str">
        <f t="shared" si="115"/>
        <v>sell</v>
      </c>
      <c r="P770">
        <f t="shared" si="113"/>
        <v>14</v>
      </c>
      <c r="Q770" t="str">
        <f>IF($O770="buy",$P770,"")</f>
        <v/>
      </c>
      <c r="R770" t="str">
        <f>IF($O770="hold",$P770,"")</f>
        <v/>
      </c>
      <c r="S770">
        <f>IF($O770="sell",$P770,"")</f>
        <v>14</v>
      </c>
      <c r="T770">
        <f t="shared" ca="1" si="114"/>
        <v>0.21431827999134156</v>
      </c>
      <c r="U770" t="str">
        <f ca="1">IF(T770&lt;VLOOKUP(P770,$Y$2:$AE$82,5),"buy",IF(T770&lt;VLOOKUP(P770,$Y$2:$AE$82,5)+VLOOKUP(P770,$Y$2:$AE$82,6),"hold","sell"))</f>
        <v>buy</v>
      </c>
      <c r="V770" s="2">
        <f t="shared" ca="1" si="110"/>
        <v>249.94626155376594</v>
      </c>
      <c r="W770" s="1">
        <f t="shared" ca="1" si="111"/>
        <v>0</v>
      </c>
    </row>
    <row r="771" spans="1:23" x14ac:dyDescent="0.25">
      <c r="A771">
        <v>769</v>
      </c>
      <c r="B771" s="8" t="s">
        <v>780</v>
      </c>
      <c r="C771" s="8" t="str">
        <f t="shared" ref="C771:C834" si="116">LEFT(B771,10)&amp;" "&amp;MID(B771,12,8)</f>
        <v>2021-04-15 14:35:00</v>
      </c>
      <c r="D771">
        <v>0.31459799999999999</v>
      </c>
      <c r="E771">
        <f t="shared" ref="E771:E834" ca="1" si="117">OFFSET($D$2,2015-A771,0)</f>
        <v>0.13337299999999999</v>
      </c>
      <c r="F771">
        <v>0.13506599999999999</v>
      </c>
      <c r="G771">
        <v>0.13139999999999999</v>
      </c>
      <c r="H771">
        <v>0</v>
      </c>
      <c r="I771" t="s">
        <v>10</v>
      </c>
      <c r="J771" t="b">
        <v>0</v>
      </c>
      <c r="K771" t="s">
        <v>11</v>
      </c>
      <c r="L771">
        <f t="shared" si="109"/>
        <v>-1.0189003096867955</v>
      </c>
      <c r="M771">
        <f t="shared" si="112"/>
        <v>-3.3532884073026112</v>
      </c>
      <c r="N771">
        <f t="shared" si="112"/>
        <v>-7.0037402679479603</v>
      </c>
      <c r="O771" t="str">
        <f t="shared" si="115"/>
        <v>hold</v>
      </c>
      <c r="P771">
        <f t="shared" si="113"/>
        <v>14</v>
      </c>
      <c r="Q771" t="str">
        <f>IF($O771="buy",$P771,"")</f>
        <v/>
      </c>
      <c r="R771">
        <f>IF($O771="hold",$P771,"")</f>
        <v>14</v>
      </c>
      <c r="S771" t="str">
        <f>IF($O771="sell",$P771,"")</f>
        <v/>
      </c>
      <c r="T771">
        <f t="shared" ca="1" si="114"/>
        <v>0.9004966651316737</v>
      </c>
      <c r="U771" t="str">
        <f ca="1">IF(T771&lt;VLOOKUP(P771,$Y$2:$AE$82,5),"buy",IF(T771&lt;VLOOKUP(P771,$Y$2:$AE$82,5)+VLOOKUP(P771,$Y$2:$AE$82,6),"hold","sell"))</f>
        <v>buy</v>
      </c>
      <c r="V771" s="2">
        <f t="shared" ca="1" si="110"/>
        <v>249.94626155376594</v>
      </c>
      <c r="W771" s="1">
        <f t="shared" ca="1" si="111"/>
        <v>0</v>
      </c>
    </row>
    <row r="772" spans="1:23" x14ac:dyDescent="0.25">
      <c r="A772">
        <v>770</v>
      </c>
      <c r="B772" s="8" t="s">
        <v>781</v>
      </c>
      <c r="C772" s="8" t="str">
        <f t="shared" si="116"/>
        <v>2021-04-15 14:40:00</v>
      </c>
      <c r="D772">
        <v>0.30745899999999998</v>
      </c>
      <c r="E772">
        <f t="shared" ca="1" si="117"/>
        <v>0.133128</v>
      </c>
      <c r="F772">
        <v>0.13508100000000001</v>
      </c>
      <c r="G772">
        <v>0.131576</v>
      </c>
      <c r="H772">
        <v>0</v>
      </c>
      <c r="I772" t="s">
        <v>10</v>
      </c>
      <c r="J772" t="b">
        <v>0</v>
      </c>
      <c r="K772" t="s">
        <v>11</v>
      </c>
      <c r="L772">
        <f t="shared" ref="L772:L835" si="118">(D772-D771)/(C772-C771)/D772</f>
        <v>-6.6871745563305387</v>
      </c>
      <c r="M772">
        <f t="shared" si="112"/>
        <v>-5.668274246643743</v>
      </c>
      <c r="N772">
        <f t="shared" si="112"/>
        <v>-2.3149858393411318</v>
      </c>
      <c r="O772" t="str">
        <f t="shared" si="115"/>
        <v>buy</v>
      </c>
      <c r="P772">
        <f t="shared" si="113"/>
        <v>14</v>
      </c>
      <c r="Q772">
        <f>IF($O772="buy",$P772,"")</f>
        <v>14</v>
      </c>
      <c r="R772" t="str">
        <f>IF($O772="hold",$P772,"")</f>
        <v/>
      </c>
      <c r="S772" t="str">
        <f>IF($O772="sell",$P772,"")</f>
        <v/>
      </c>
      <c r="T772">
        <f t="shared" ca="1" si="114"/>
        <v>0.61269294445590294</v>
      </c>
      <c r="U772" t="str">
        <f ca="1">IF(T772&lt;VLOOKUP(P772,$Y$2:$AE$82,5),"buy",IF(T772&lt;VLOOKUP(P772,$Y$2:$AE$82,5)+VLOOKUP(P772,$Y$2:$AE$82,6),"hold","sell"))</f>
        <v>buy</v>
      </c>
      <c r="V772" s="2">
        <f t="shared" ref="V772:V835" ca="1" si="119">IF(AND(U772="buy",W771&lt;&gt;0),W771/$D772,IF(U772="sell",0,V771))</f>
        <v>249.94626155376594</v>
      </c>
      <c r="W772" s="1">
        <f t="shared" ref="W772:W835" ca="1" si="120">IF(AND(U772="sell",V771&lt;&gt;0),V771*$D772,IF(U772="buy",0,W771))</f>
        <v>0</v>
      </c>
    </row>
    <row r="773" spans="1:23" x14ac:dyDescent="0.25">
      <c r="A773">
        <v>771</v>
      </c>
      <c r="B773" s="8" t="s">
        <v>782</v>
      </c>
      <c r="C773" s="8" t="str">
        <f t="shared" si="116"/>
        <v>2021-04-15 14:45:00</v>
      </c>
      <c r="D773">
        <v>0.31133</v>
      </c>
      <c r="E773">
        <f t="shared" ca="1" si="117"/>
        <v>0.13270799999999999</v>
      </c>
      <c r="F773">
        <v>0.134737</v>
      </c>
      <c r="G773">
        <v>0.13131499999999999</v>
      </c>
      <c r="H773">
        <v>0</v>
      </c>
      <c r="I773" t="s">
        <v>10</v>
      </c>
      <c r="J773" t="b">
        <v>0</v>
      </c>
      <c r="K773" t="s">
        <v>11</v>
      </c>
      <c r="L773">
        <f t="shared" si="118"/>
        <v>3.5809205624326279</v>
      </c>
      <c r="M773">
        <f t="shared" ref="M773:N836" si="121">L773-L772</f>
        <v>10.268095118763167</v>
      </c>
      <c r="N773">
        <f t="shared" si="121"/>
        <v>15.936369365406911</v>
      </c>
      <c r="O773" t="str">
        <f t="shared" si="115"/>
        <v>hold</v>
      </c>
      <c r="P773">
        <f t="shared" ref="P773:P836" si="122">9*IF((L773-MIN($L:$L))/(MAX($L:$L)-MIN($L:$L))&lt;1/3,0,IF((L773-MIN($L:$L))/(MAX($L:$L)-MIN($L:$L))&lt;2/3,1,2))+3*IF((M773-MIN($M:$M))/(MAX($M:$M)-MIN($M:$M))&lt;1/3,0,IF((M773-MIN($M:$M))/(MAX($M:$M)-MIN($M:$M))&lt;2/3,1,2))+IF((N773-MIN($N:$N))/(MAX($N:$N)-MIN($N:$N))&lt;1/3,0,IF((N773-MIN($N:$N))/(MAX($N:$N)-MIN($N:$N))&lt;2/3,1,2))+1</f>
        <v>14</v>
      </c>
      <c r="Q773" t="str">
        <f>IF($O773="buy",$P773,"")</f>
        <v/>
      </c>
      <c r="R773">
        <f>IF($O773="hold",$P773,"")</f>
        <v>14</v>
      </c>
      <c r="S773" t="str">
        <f>IF($O773="sell",$P773,"")</f>
        <v/>
      </c>
      <c r="T773">
        <f t="shared" ca="1" si="114"/>
        <v>0.63000171506015068</v>
      </c>
      <c r="U773" t="str">
        <f ca="1">IF(T773&lt;VLOOKUP(P773,$Y$2:$AE$82,5),"buy",IF(T773&lt;VLOOKUP(P773,$Y$2:$AE$82,5)+VLOOKUP(P773,$Y$2:$AE$82,6),"hold","sell"))</f>
        <v>buy</v>
      </c>
      <c r="V773" s="2">
        <f t="shared" ca="1" si="119"/>
        <v>249.94626155376594</v>
      </c>
      <c r="W773" s="1">
        <f t="shared" ca="1" si="120"/>
        <v>0</v>
      </c>
    </row>
    <row r="774" spans="1:23" x14ac:dyDescent="0.25">
      <c r="A774">
        <v>772</v>
      </c>
      <c r="B774" s="8" t="s">
        <v>783</v>
      </c>
      <c r="C774" s="8" t="str">
        <f t="shared" si="116"/>
        <v>2021-04-15 14:50:00</v>
      </c>
      <c r="D774">
        <v>0.31560500000000002</v>
      </c>
      <c r="E774">
        <f t="shared" ca="1" si="117"/>
        <v>0.133491</v>
      </c>
      <c r="F774">
        <v>0.13464799999999999</v>
      </c>
      <c r="G774">
        <v>0.131747</v>
      </c>
      <c r="H774">
        <v>0</v>
      </c>
      <c r="I774" t="s">
        <v>10</v>
      </c>
      <c r="J774" t="b">
        <v>0</v>
      </c>
      <c r="K774" t="s">
        <v>11</v>
      </c>
      <c r="L774">
        <f t="shared" si="118"/>
        <v>3.9010788838790655</v>
      </c>
      <c r="M774">
        <f t="shared" si="121"/>
        <v>0.32015832144643763</v>
      </c>
      <c r="N774">
        <f t="shared" si="121"/>
        <v>-9.9479367973167285</v>
      </c>
      <c r="O774" t="str">
        <f t="shared" si="115"/>
        <v>hold</v>
      </c>
      <c r="P774">
        <f t="shared" si="122"/>
        <v>14</v>
      </c>
      <c r="Q774" t="str">
        <f>IF($O774="buy",$P774,"")</f>
        <v/>
      </c>
      <c r="R774">
        <f>IF($O774="hold",$P774,"")</f>
        <v>14</v>
      </c>
      <c r="S774" t="str">
        <f>IF($O774="sell",$P774,"")</f>
        <v/>
      </c>
      <c r="T774">
        <f t="shared" ca="1" si="114"/>
        <v>0.43247198413636057</v>
      </c>
      <c r="U774" t="str">
        <f ca="1">IF(T774&lt;VLOOKUP(P774,$Y$2:$AE$82,5),"buy",IF(T774&lt;VLOOKUP(P774,$Y$2:$AE$82,5)+VLOOKUP(P774,$Y$2:$AE$82,6),"hold","sell"))</f>
        <v>buy</v>
      </c>
      <c r="V774" s="2">
        <f t="shared" ca="1" si="119"/>
        <v>249.94626155376594</v>
      </c>
      <c r="W774" s="1">
        <f t="shared" ca="1" si="120"/>
        <v>0</v>
      </c>
    </row>
    <row r="775" spans="1:23" x14ac:dyDescent="0.25">
      <c r="A775">
        <v>773</v>
      </c>
      <c r="B775" s="8" t="s">
        <v>784</v>
      </c>
      <c r="C775" s="8" t="str">
        <f t="shared" si="116"/>
        <v>2021-04-15 14:55:00</v>
      </c>
      <c r="D775">
        <v>0.31709700000000002</v>
      </c>
      <c r="E775">
        <f t="shared" ca="1" si="117"/>
        <v>0.133274</v>
      </c>
      <c r="F775">
        <v>0.13522600000000001</v>
      </c>
      <c r="G775">
        <v>0.13173199999999999</v>
      </c>
      <c r="H775">
        <v>0</v>
      </c>
      <c r="I775" t="s">
        <v>10</v>
      </c>
      <c r="J775" t="b">
        <v>0</v>
      </c>
      <c r="K775" t="s">
        <v>11</v>
      </c>
      <c r="L775">
        <f t="shared" si="118"/>
        <v>1.355093234876918</v>
      </c>
      <c r="M775">
        <f t="shared" si="121"/>
        <v>-2.5459856490021475</v>
      </c>
      <c r="N775">
        <f t="shared" si="121"/>
        <v>-2.8661439704485852</v>
      </c>
      <c r="O775" t="str">
        <f t="shared" si="115"/>
        <v>hold</v>
      </c>
      <c r="P775">
        <f t="shared" si="122"/>
        <v>14</v>
      </c>
      <c r="Q775" t="str">
        <f>IF($O775="buy",$P775,"")</f>
        <v/>
      </c>
      <c r="R775">
        <f>IF($O775="hold",$P775,"")</f>
        <v>14</v>
      </c>
      <c r="S775" t="str">
        <f>IF($O775="sell",$P775,"")</f>
        <v/>
      </c>
      <c r="T775">
        <f t="shared" ca="1" si="114"/>
        <v>0.95958596490844439</v>
      </c>
      <c r="U775" t="str">
        <f ca="1">IF(T775&lt;VLOOKUP(P775,$Y$2:$AE$82,5),"buy",IF(T775&lt;VLOOKUP(P775,$Y$2:$AE$82,5)+VLOOKUP(P775,$Y$2:$AE$82,6),"hold","sell"))</f>
        <v>buy</v>
      </c>
      <c r="V775" s="2">
        <f t="shared" ca="1" si="119"/>
        <v>249.94626155376594</v>
      </c>
      <c r="W775" s="1">
        <f t="shared" ca="1" si="120"/>
        <v>0</v>
      </c>
    </row>
    <row r="776" spans="1:23" x14ac:dyDescent="0.25">
      <c r="A776">
        <v>774</v>
      </c>
      <c r="B776" s="8" t="s">
        <v>785</v>
      </c>
      <c r="C776" s="8" t="str">
        <f t="shared" si="116"/>
        <v>2021-04-15 15:00:00</v>
      </c>
      <c r="D776">
        <v>0.32300299999999998</v>
      </c>
      <c r="E776">
        <f t="shared" ca="1" si="117"/>
        <v>0.132796</v>
      </c>
      <c r="F776">
        <v>0.13474700000000001</v>
      </c>
      <c r="G776">
        <v>0.13036</v>
      </c>
      <c r="H776">
        <v>0</v>
      </c>
      <c r="I776" t="s">
        <v>10</v>
      </c>
      <c r="J776" t="b">
        <v>0</v>
      </c>
      <c r="K776" t="s">
        <v>11</v>
      </c>
      <c r="L776">
        <f t="shared" si="118"/>
        <v>5.2659820546066234</v>
      </c>
      <c r="M776">
        <f t="shared" si="121"/>
        <v>3.9108888197297054</v>
      </c>
      <c r="N776">
        <f t="shared" si="121"/>
        <v>6.4568744687318524</v>
      </c>
      <c r="O776" t="str">
        <f t="shared" si="115"/>
        <v>hold</v>
      </c>
      <c r="P776">
        <f t="shared" si="122"/>
        <v>14</v>
      </c>
      <c r="Q776" t="str">
        <f>IF($O776="buy",$P776,"")</f>
        <v/>
      </c>
      <c r="R776">
        <f>IF($O776="hold",$P776,"")</f>
        <v>14</v>
      </c>
      <c r="S776" t="str">
        <f>IF($O776="sell",$P776,"")</f>
        <v/>
      </c>
      <c r="T776">
        <f t="shared" ca="1" si="114"/>
        <v>0.25218982699652936</v>
      </c>
      <c r="U776" t="str">
        <f ca="1">IF(T776&lt;VLOOKUP(P776,$Y$2:$AE$82,5),"buy",IF(T776&lt;VLOOKUP(P776,$Y$2:$AE$82,5)+VLOOKUP(P776,$Y$2:$AE$82,6),"hold","sell"))</f>
        <v>buy</v>
      </c>
      <c r="V776" s="2">
        <f t="shared" ca="1" si="119"/>
        <v>249.94626155376594</v>
      </c>
      <c r="W776" s="1">
        <f t="shared" ca="1" si="120"/>
        <v>0</v>
      </c>
    </row>
    <row r="777" spans="1:23" x14ac:dyDescent="0.25">
      <c r="A777">
        <v>775</v>
      </c>
      <c r="B777" s="8" t="s">
        <v>786</v>
      </c>
      <c r="C777" s="8" t="str">
        <f t="shared" si="116"/>
        <v>2021-04-15 15:05:00</v>
      </c>
      <c r="D777">
        <v>0.33005600000000002</v>
      </c>
      <c r="E777">
        <f t="shared" ca="1" si="117"/>
        <v>0.131491</v>
      </c>
      <c r="F777">
        <v>0.132992</v>
      </c>
      <c r="G777">
        <v>0.129302</v>
      </c>
      <c r="H777">
        <v>0</v>
      </c>
      <c r="I777" t="s">
        <v>10</v>
      </c>
      <c r="J777" t="b">
        <v>0</v>
      </c>
      <c r="K777" t="s">
        <v>11</v>
      </c>
      <c r="L777">
        <f t="shared" si="118"/>
        <v>6.1543010940318332</v>
      </c>
      <c r="M777">
        <f t="shared" si="121"/>
        <v>0.88831903942520984</v>
      </c>
      <c r="N777">
        <f t="shared" si="121"/>
        <v>-3.0225697803044955</v>
      </c>
      <c r="O777" t="str">
        <f t="shared" si="115"/>
        <v>sell</v>
      </c>
      <c r="P777">
        <f t="shared" si="122"/>
        <v>14</v>
      </c>
      <c r="Q777" t="str">
        <f>IF($O777="buy",$P777,"")</f>
        <v/>
      </c>
      <c r="R777" t="str">
        <f>IF($O777="hold",$P777,"")</f>
        <v/>
      </c>
      <c r="S777">
        <f>IF($O777="sell",$P777,"")</f>
        <v>14</v>
      </c>
      <c r="T777">
        <f t="shared" ca="1" si="114"/>
        <v>0.70960043204656742</v>
      </c>
      <c r="U777" t="str">
        <f ca="1">IF(T777&lt;VLOOKUP(P777,$Y$2:$AE$82,5),"buy",IF(T777&lt;VLOOKUP(P777,$Y$2:$AE$82,5)+VLOOKUP(P777,$Y$2:$AE$82,6),"hold","sell"))</f>
        <v>buy</v>
      </c>
      <c r="V777" s="2">
        <f t="shared" ca="1" si="119"/>
        <v>249.94626155376594</v>
      </c>
      <c r="W777" s="1">
        <f t="shared" ca="1" si="120"/>
        <v>0</v>
      </c>
    </row>
    <row r="778" spans="1:23" x14ac:dyDescent="0.25">
      <c r="A778">
        <v>776</v>
      </c>
      <c r="B778" s="8" t="s">
        <v>787</v>
      </c>
      <c r="C778" s="8" t="str">
        <f t="shared" si="116"/>
        <v>2021-04-15 15:10:00</v>
      </c>
      <c r="D778">
        <v>0.31588300000000002</v>
      </c>
      <c r="E778">
        <f t="shared" ca="1" si="117"/>
        <v>0.13189200000000001</v>
      </c>
      <c r="F778">
        <v>0.13325699999999999</v>
      </c>
      <c r="G778">
        <v>0.13072300000000001</v>
      </c>
      <c r="H778">
        <v>0</v>
      </c>
      <c r="I778" t="s">
        <v>10</v>
      </c>
      <c r="J778" t="b">
        <v>0</v>
      </c>
      <c r="K778" t="s">
        <v>11</v>
      </c>
      <c r="L778">
        <f t="shared" si="118"/>
        <v>-12.921948934409667</v>
      </c>
      <c r="M778">
        <f t="shared" si="121"/>
        <v>-19.0762500284415</v>
      </c>
      <c r="N778">
        <f t="shared" si="121"/>
        <v>-19.964569067866709</v>
      </c>
      <c r="O778" t="str">
        <f t="shared" si="115"/>
        <v>buy</v>
      </c>
      <c r="P778">
        <f t="shared" si="122"/>
        <v>11</v>
      </c>
      <c r="Q778">
        <f>IF($O778="buy",$P778,"")</f>
        <v>11</v>
      </c>
      <c r="R778" t="str">
        <f>IF($O778="hold",$P778,"")</f>
        <v/>
      </c>
      <c r="S778" t="str">
        <f>IF($O778="sell",$P778,"")</f>
        <v/>
      </c>
      <c r="T778">
        <f t="shared" ca="1" si="114"/>
        <v>0.35609385647305558</v>
      </c>
      <c r="U778" t="str">
        <f ca="1">IF(T778&lt;VLOOKUP(P778,$Y$2:$AE$82,5),"buy",IF(T778&lt;VLOOKUP(P778,$Y$2:$AE$82,5)+VLOOKUP(P778,$Y$2:$AE$82,6),"hold","sell"))</f>
        <v>buy</v>
      </c>
      <c r="V778" s="2">
        <f t="shared" ca="1" si="119"/>
        <v>249.94626155376594</v>
      </c>
      <c r="W778" s="1">
        <f t="shared" ca="1" si="120"/>
        <v>0</v>
      </c>
    </row>
    <row r="779" spans="1:23" x14ac:dyDescent="0.25">
      <c r="A779">
        <v>777</v>
      </c>
      <c r="B779" s="8" t="s">
        <v>788</v>
      </c>
      <c r="C779" s="8" t="str">
        <f t="shared" si="116"/>
        <v>2021-04-15 15:15:00</v>
      </c>
      <c r="D779">
        <v>0.32003900000000002</v>
      </c>
      <c r="E779">
        <f t="shared" ca="1" si="117"/>
        <v>0.13209699999999999</v>
      </c>
      <c r="F779">
        <v>0.13446900000000001</v>
      </c>
      <c r="G779">
        <v>0.13072700000000001</v>
      </c>
      <c r="H779">
        <v>0</v>
      </c>
      <c r="I779" t="s">
        <v>10</v>
      </c>
      <c r="J779" t="b">
        <v>0</v>
      </c>
      <c r="K779" t="s">
        <v>11</v>
      </c>
      <c r="L779">
        <f t="shared" si="118"/>
        <v>3.7399441977844075</v>
      </c>
      <c r="M779">
        <f t="shared" si="121"/>
        <v>16.661893132194074</v>
      </c>
      <c r="N779">
        <f t="shared" si="121"/>
        <v>35.738143160635573</v>
      </c>
      <c r="O779" t="str">
        <f t="shared" si="115"/>
        <v>sell</v>
      </c>
      <c r="P779">
        <f t="shared" si="122"/>
        <v>14</v>
      </c>
      <c r="Q779" t="str">
        <f>IF($O779="buy",$P779,"")</f>
        <v/>
      </c>
      <c r="R779" t="str">
        <f>IF($O779="hold",$P779,"")</f>
        <v/>
      </c>
      <c r="S779">
        <f>IF($O779="sell",$P779,"")</f>
        <v>14</v>
      </c>
      <c r="T779">
        <f t="shared" ca="1" si="114"/>
        <v>0.70894103229366057</v>
      </c>
      <c r="U779" t="str">
        <f ca="1">IF(T779&lt;VLOOKUP(P779,$Y$2:$AE$82,5),"buy",IF(T779&lt;VLOOKUP(P779,$Y$2:$AE$82,5)+VLOOKUP(P779,$Y$2:$AE$82,6),"hold","sell"))</f>
        <v>buy</v>
      </c>
      <c r="V779" s="2">
        <f t="shared" ca="1" si="119"/>
        <v>249.94626155376594</v>
      </c>
      <c r="W779" s="1">
        <f t="shared" ca="1" si="120"/>
        <v>0</v>
      </c>
    </row>
    <row r="780" spans="1:23" x14ac:dyDescent="0.25">
      <c r="A780">
        <v>778</v>
      </c>
      <c r="B780" s="8" t="s">
        <v>789</v>
      </c>
      <c r="C780" s="8" t="str">
        <f t="shared" si="116"/>
        <v>2021-04-15 15:20:00</v>
      </c>
      <c r="D780">
        <v>0.30942500000000001</v>
      </c>
      <c r="E780">
        <f t="shared" ca="1" si="117"/>
        <v>0.13300300000000001</v>
      </c>
      <c r="F780">
        <v>0.134355</v>
      </c>
      <c r="G780">
        <v>0.13131999999999999</v>
      </c>
      <c r="H780">
        <v>0</v>
      </c>
      <c r="I780" t="s">
        <v>10</v>
      </c>
      <c r="J780" t="b">
        <v>0</v>
      </c>
      <c r="K780" t="s">
        <v>11</v>
      </c>
      <c r="L780">
        <f t="shared" si="118"/>
        <v>-9.8790724616349124</v>
      </c>
      <c r="M780">
        <f t="shared" si="121"/>
        <v>-13.619016659419319</v>
      </c>
      <c r="N780">
        <f t="shared" si="121"/>
        <v>-30.280909791613393</v>
      </c>
      <c r="O780" t="str">
        <f t="shared" si="115"/>
        <v>buy</v>
      </c>
      <c r="P780">
        <f t="shared" si="122"/>
        <v>14</v>
      </c>
      <c r="Q780">
        <f>IF($O780="buy",$P780,"")</f>
        <v>14</v>
      </c>
      <c r="R780" t="str">
        <f>IF($O780="hold",$P780,"")</f>
        <v/>
      </c>
      <c r="S780" t="str">
        <f>IF($O780="sell",$P780,"")</f>
        <v/>
      </c>
      <c r="T780">
        <f t="shared" ca="1" si="114"/>
        <v>0.95344927632330378</v>
      </c>
      <c r="U780" t="str">
        <f ca="1">IF(T780&lt;VLOOKUP(P780,$Y$2:$AE$82,5),"buy",IF(T780&lt;VLOOKUP(P780,$Y$2:$AE$82,5)+VLOOKUP(P780,$Y$2:$AE$82,6),"hold","sell"))</f>
        <v>buy</v>
      </c>
      <c r="V780" s="2">
        <f t="shared" ca="1" si="119"/>
        <v>249.94626155376594</v>
      </c>
      <c r="W780" s="1">
        <f t="shared" ca="1" si="120"/>
        <v>0</v>
      </c>
    </row>
    <row r="781" spans="1:23" x14ac:dyDescent="0.25">
      <c r="A781">
        <v>779</v>
      </c>
      <c r="B781" s="8" t="s">
        <v>790</v>
      </c>
      <c r="C781" s="8" t="str">
        <f t="shared" si="116"/>
        <v>2021-04-15 15:25:00</v>
      </c>
      <c r="D781">
        <v>0.31213999999999997</v>
      </c>
      <c r="E781">
        <f t="shared" ca="1" si="117"/>
        <v>0.13269</v>
      </c>
      <c r="F781">
        <v>0.13427600000000001</v>
      </c>
      <c r="G781">
        <v>0.13120599999999999</v>
      </c>
      <c r="H781">
        <v>0</v>
      </c>
      <c r="I781" t="s">
        <v>10</v>
      </c>
      <c r="J781" t="b">
        <v>0</v>
      </c>
      <c r="K781" t="s">
        <v>11</v>
      </c>
      <c r="L781">
        <f t="shared" si="118"/>
        <v>2.5050297966560211</v>
      </c>
      <c r="M781">
        <f t="shared" si="121"/>
        <v>12.384102258290934</v>
      </c>
      <c r="N781">
        <f t="shared" si="121"/>
        <v>26.003118917710253</v>
      </c>
      <c r="O781" t="str">
        <f t="shared" si="115"/>
        <v>sell</v>
      </c>
      <c r="P781">
        <f t="shared" si="122"/>
        <v>14</v>
      </c>
      <c r="Q781" t="str">
        <f>IF($O781="buy",$P781,"")</f>
        <v/>
      </c>
      <c r="R781" t="str">
        <f>IF($O781="hold",$P781,"")</f>
        <v/>
      </c>
      <c r="S781">
        <f>IF($O781="sell",$P781,"")</f>
        <v>14</v>
      </c>
      <c r="T781">
        <f t="shared" ca="1" si="114"/>
        <v>0.68487977132759592</v>
      </c>
      <c r="U781" t="str">
        <f ca="1">IF(T781&lt;VLOOKUP(P781,$Y$2:$AE$82,5),"buy",IF(T781&lt;VLOOKUP(P781,$Y$2:$AE$82,5)+VLOOKUP(P781,$Y$2:$AE$82,6),"hold","sell"))</f>
        <v>buy</v>
      </c>
      <c r="V781" s="2">
        <f t="shared" ca="1" si="119"/>
        <v>249.94626155376594</v>
      </c>
      <c r="W781" s="1">
        <f t="shared" ca="1" si="120"/>
        <v>0</v>
      </c>
    </row>
    <row r="782" spans="1:23" x14ac:dyDescent="0.25">
      <c r="A782">
        <v>780</v>
      </c>
      <c r="B782" s="8" t="s">
        <v>791</v>
      </c>
      <c r="C782" s="8" t="str">
        <f t="shared" si="116"/>
        <v>2021-04-15 15:30:00</v>
      </c>
      <c r="D782">
        <v>0.30926599999999999</v>
      </c>
      <c r="E782">
        <f t="shared" ca="1" si="117"/>
        <v>0.13295100000000001</v>
      </c>
      <c r="F782">
        <v>0.13408700000000001</v>
      </c>
      <c r="G782">
        <v>0.13126299999999999</v>
      </c>
      <c r="H782">
        <v>0</v>
      </c>
      <c r="I782" t="s">
        <v>10</v>
      </c>
      <c r="J782" t="b">
        <v>0</v>
      </c>
      <c r="K782" t="s">
        <v>11</v>
      </c>
      <c r="L782">
        <f t="shared" si="118"/>
        <v>-2.6763756734862962</v>
      </c>
      <c r="M782">
        <f t="shared" si="121"/>
        <v>-5.1814054701423178</v>
      </c>
      <c r="N782">
        <f t="shared" si="121"/>
        <v>-17.565507728433253</v>
      </c>
      <c r="O782" t="str">
        <f t="shared" si="115"/>
        <v>hold</v>
      </c>
      <c r="P782">
        <f t="shared" si="122"/>
        <v>14</v>
      </c>
      <c r="Q782" t="str">
        <f>IF($O782="buy",$P782,"")</f>
        <v/>
      </c>
      <c r="R782">
        <f>IF($O782="hold",$P782,"")</f>
        <v>14</v>
      </c>
      <c r="S782" t="str">
        <f>IF($O782="sell",$P782,"")</f>
        <v/>
      </c>
      <c r="T782">
        <f t="shared" ca="1" si="114"/>
        <v>0.91892530141151507</v>
      </c>
      <c r="U782" t="str">
        <f ca="1">IF(T782&lt;VLOOKUP(P782,$Y$2:$AE$82,5),"buy",IF(T782&lt;VLOOKUP(P782,$Y$2:$AE$82,5)+VLOOKUP(P782,$Y$2:$AE$82,6),"hold","sell"))</f>
        <v>buy</v>
      </c>
      <c r="V782" s="2">
        <f t="shared" ca="1" si="119"/>
        <v>249.94626155376594</v>
      </c>
      <c r="W782" s="1">
        <f t="shared" ca="1" si="120"/>
        <v>0</v>
      </c>
    </row>
    <row r="783" spans="1:23" x14ac:dyDescent="0.25">
      <c r="A783">
        <v>781</v>
      </c>
      <c r="B783" s="8" t="s">
        <v>792</v>
      </c>
      <c r="C783" s="8" t="str">
        <f t="shared" si="116"/>
        <v>2021-04-15 15:35:00</v>
      </c>
      <c r="D783">
        <v>0.30046800000000001</v>
      </c>
      <c r="E783">
        <f t="shared" ca="1" si="117"/>
        <v>0.13253300000000001</v>
      </c>
      <c r="F783">
        <v>0.13417899999999999</v>
      </c>
      <c r="G783">
        <v>0.13098000000000001</v>
      </c>
      <c r="H783">
        <v>0</v>
      </c>
      <c r="I783" t="s">
        <v>10</v>
      </c>
      <c r="J783" t="b">
        <v>0</v>
      </c>
      <c r="K783" t="s">
        <v>11</v>
      </c>
      <c r="L783">
        <f t="shared" si="118"/>
        <v>-8.4329246454191438</v>
      </c>
      <c r="M783">
        <f t="shared" si="121"/>
        <v>-5.7565489719328475</v>
      </c>
      <c r="N783">
        <f t="shared" si="121"/>
        <v>-0.57514350179052975</v>
      </c>
      <c r="O783" t="str">
        <f t="shared" si="115"/>
        <v>hold</v>
      </c>
      <c r="P783">
        <f t="shared" si="122"/>
        <v>14</v>
      </c>
      <c r="Q783" t="str">
        <f>IF($O783="buy",$P783,"")</f>
        <v/>
      </c>
      <c r="R783">
        <f>IF($O783="hold",$P783,"")</f>
        <v>14</v>
      </c>
      <c r="S783" t="str">
        <f>IF($O783="sell",$P783,"")</f>
        <v/>
      </c>
      <c r="T783">
        <f t="shared" ca="1" si="114"/>
        <v>0.56935343846203013</v>
      </c>
      <c r="U783" t="str">
        <f ca="1">IF(T783&lt;VLOOKUP(P783,$Y$2:$AE$82,5),"buy",IF(T783&lt;VLOOKUP(P783,$Y$2:$AE$82,5)+VLOOKUP(P783,$Y$2:$AE$82,6),"hold","sell"))</f>
        <v>buy</v>
      </c>
      <c r="V783" s="2">
        <f t="shared" ca="1" si="119"/>
        <v>249.94626155376594</v>
      </c>
      <c r="W783" s="1">
        <f t="shared" ca="1" si="120"/>
        <v>0</v>
      </c>
    </row>
    <row r="784" spans="1:23" x14ac:dyDescent="0.25">
      <c r="A784">
        <v>782</v>
      </c>
      <c r="B784" s="8" t="s">
        <v>793</v>
      </c>
      <c r="C784" s="8" t="str">
        <f t="shared" si="116"/>
        <v>2021-04-15 15:40:00</v>
      </c>
      <c r="D784">
        <v>0.29995899999999998</v>
      </c>
      <c r="E784">
        <f t="shared" ca="1" si="117"/>
        <v>0.13295599999999999</v>
      </c>
      <c r="F784">
        <v>0.13365099999999999</v>
      </c>
      <c r="G784">
        <v>0.13082199999999999</v>
      </c>
      <c r="H784">
        <v>0</v>
      </c>
      <c r="I784" t="s">
        <v>10</v>
      </c>
      <c r="J784" t="b">
        <v>0</v>
      </c>
      <c r="K784" t="s">
        <v>11</v>
      </c>
      <c r="L784">
        <f t="shared" si="118"/>
        <v>-0.48870678935906303</v>
      </c>
      <c r="M784">
        <f t="shared" si="121"/>
        <v>7.9442178560600807</v>
      </c>
      <c r="N784">
        <f t="shared" si="121"/>
        <v>13.700766827992929</v>
      </c>
      <c r="O784" t="str">
        <f t="shared" si="115"/>
        <v>hold</v>
      </c>
      <c r="P784">
        <f t="shared" si="122"/>
        <v>14</v>
      </c>
      <c r="Q784" t="str">
        <f>IF($O784="buy",$P784,"")</f>
        <v/>
      </c>
      <c r="R784">
        <f>IF($O784="hold",$P784,"")</f>
        <v>14</v>
      </c>
      <c r="S784" t="str">
        <f>IF($O784="sell",$P784,"")</f>
        <v/>
      </c>
      <c r="T784">
        <f t="shared" ca="1" si="114"/>
        <v>7.3540653107854514E-2</v>
      </c>
      <c r="U784" t="str">
        <f ca="1">IF(T784&lt;VLOOKUP(P784,$Y$2:$AE$82,5),"buy",IF(T784&lt;VLOOKUP(P784,$Y$2:$AE$82,5)+VLOOKUP(P784,$Y$2:$AE$82,6),"hold","sell"))</f>
        <v>buy</v>
      </c>
      <c r="V784" s="2">
        <f t="shared" ca="1" si="119"/>
        <v>249.94626155376594</v>
      </c>
      <c r="W784" s="1">
        <f t="shared" ca="1" si="120"/>
        <v>0</v>
      </c>
    </row>
    <row r="785" spans="1:23" x14ac:dyDescent="0.25">
      <c r="A785">
        <v>783</v>
      </c>
      <c r="B785" s="8" t="s">
        <v>794</v>
      </c>
      <c r="C785" s="8" t="str">
        <f t="shared" si="116"/>
        <v>2021-04-15 15:45:00</v>
      </c>
      <c r="D785">
        <v>0.29906100000000002</v>
      </c>
      <c r="E785">
        <f t="shared" ca="1" si="117"/>
        <v>0.13272600000000001</v>
      </c>
      <c r="F785">
        <v>0.13439699999999999</v>
      </c>
      <c r="G785">
        <v>0.13133</v>
      </c>
      <c r="H785">
        <v>0</v>
      </c>
      <c r="I785" t="s">
        <v>10</v>
      </c>
      <c r="J785" t="b">
        <v>0</v>
      </c>
      <c r="K785" t="s">
        <v>11</v>
      </c>
      <c r="L785">
        <f t="shared" si="118"/>
        <v>-0.86478678343498228</v>
      </c>
      <c r="M785">
        <f t="shared" si="121"/>
        <v>-0.37607999407591924</v>
      </c>
      <c r="N785">
        <f t="shared" si="121"/>
        <v>-8.3202978501360008</v>
      </c>
      <c r="O785" t="str">
        <f t="shared" si="115"/>
        <v>hold</v>
      </c>
      <c r="P785">
        <f t="shared" si="122"/>
        <v>14</v>
      </c>
      <c r="Q785" t="str">
        <f>IF($O785="buy",$P785,"")</f>
        <v/>
      </c>
      <c r="R785">
        <f>IF($O785="hold",$P785,"")</f>
        <v>14</v>
      </c>
      <c r="S785" t="str">
        <f>IF($O785="sell",$P785,"")</f>
        <v/>
      </c>
      <c r="T785">
        <f t="shared" ca="1" si="114"/>
        <v>0.2213431641936866</v>
      </c>
      <c r="U785" t="str">
        <f ca="1">IF(T785&lt;VLOOKUP(P785,$Y$2:$AE$82,5),"buy",IF(T785&lt;VLOOKUP(P785,$Y$2:$AE$82,5)+VLOOKUP(P785,$Y$2:$AE$82,6),"hold","sell"))</f>
        <v>buy</v>
      </c>
      <c r="V785" s="2">
        <f t="shared" ca="1" si="119"/>
        <v>249.94626155376594</v>
      </c>
      <c r="W785" s="1">
        <f t="shared" ca="1" si="120"/>
        <v>0</v>
      </c>
    </row>
    <row r="786" spans="1:23" x14ac:dyDescent="0.25">
      <c r="A786">
        <v>784</v>
      </c>
      <c r="B786" s="8" t="s">
        <v>795</v>
      </c>
      <c r="C786" s="8" t="str">
        <f t="shared" si="116"/>
        <v>2021-04-15 15:50:00</v>
      </c>
      <c r="D786">
        <v>0.29220200000000002</v>
      </c>
      <c r="E786">
        <f t="shared" ca="1" si="117"/>
        <v>0.133518</v>
      </c>
      <c r="F786">
        <v>0.135156</v>
      </c>
      <c r="G786">
        <v>0.13156799999999999</v>
      </c>
      <c r="H786">
        <v>0</v>
      </c>
      <c r="I786" t="s">
        <v>10</v>
      </c>
      <c r="J786" t="b">
        <v>0</v>
      </c>
      <c r="K786" t="s">
        <v>11</v>
      </c>
      <c r="L786">
        <f t="shared" si="118"/>
        <v>-6.7603644117416319</v>
      </c>
      <c r="M786">
        <f t="shared" si="121"/>
        <v>-5.8955776283066497</v>
      </c>
      <c r="N786">
        <f t="shared" si="121"/>
        <v>-5.5194976342307305</v>
      </c>
      <c r="O786" t="str">
        <f t="shared" si="115"/>
        <v>hold</v>
      </c>
      <c r="P786">
        <f t="shared" si="122"/>
        <v>14</v>
      </c>
      <c r="Q786" t="str">
        <f>IF($O786="buy",$P786,"")</f>
        <v/>
      </c>
      <c r="R786">
        <f>IF($O786="hold",$P786,"")</f>
        <v>14</v>
      </c>
      <c r="S786" t="str">
        <f>IF($O786="sell",$P786,"")</f>
        <v/>
      </c>
      <c r="T786">
        <f t="shared" ca="1" si="114"/>
        <v>0.37700385163854455</v>
      </c>
      <c r="U786" t="str">
        <f ca="1">IF(T786&lt;VLOOKUP(P786,$Y$2:$AE$82,5),"buy",IF(T786&lt;VLOOKUP(P786,$Y$2:$AE$82,5)+VLOOKUP(P786,$Y$2:$AE$82,6),"hold","sell"))</f>
        <v>buy</v>
      </c>
      <c r="V786" s="2">
        <f t="shared" ca="1" si="119"/>
        <v>249.94626155376594</v>
      </c>
      <c r="W786" s="1">
        <f t="shared" ca="1" si="120"/>
        <v>0</v>
      </c>
    </row>
    <row r="787" spans="1:23" x14ac:dyDescent="0.25">
      <c r="A787">
        <v>785</v>
      </c>
      <c r="B787" s="8" t="s">
        <v>796</v>
      </c>
      <c r="C787" s="8" t="str">
        <f t="shared" si="116"/>
        <v>2021-04-15 15:55:00</v>
      </c>
      <c r="D787">
        <v>0.28672300000000001</v>
      </c>
      <c r="E787">
        <f t="shared" ca="1" si="117"/>
        <v>0.13397899999999999</v>
      </c>
      <c r="F787">
        <v>0.13577800000000001</v>
      </c>
      <c r="G787">
        <v>0.13203799999999999</v>
      </c>
      <c r="H787">
        <v>0</v>
      </c>
      <c r="I787" t="s">
        <v>10</v>
      </c>
      <c r="J787" t="b">
        <v>0</v>
      </c>
      <c r="K787" t="s">
        <v>11</v>
      </c>
      <c r="L787">
        <f t="shared" si="118"/>
        <v>-5.5034022319905462</v>
      </c>
      <c r="M787">
        <f t="shared" si="121"/>
        <v>1.2569621797510857</v>
      </c>
      <c r="N787">
        <f t="shared" si="121"/>
        <v>7.1525398080577354</v>
      </c>
      <c r="O787" t="str">
        <f t="shared" si="115"/>
        <v>hold</v>
      </c>
      <c r="P787">
        <f t="shared" si="122"/>
        <v>14</v>
      </c>
      <c r="Q787" t="str">
        <f>IF($O787="buy",$P787,"")</f>
        <v/>
      </c>
      <c r="R787">
        <f>IF($O787="hold",$P787,"")</f>
        <v>14</v>
      </c>
      <c r="S787" t="str">
        <f>IF($O787="sell",$P787,"")</f>
        <v/>
      </c>
      <c r="T787">
        <f t="shared" ca="1" si="114"/>
        <v>0.67183333158604552</v>
      </c>
      <c r="U787" t="str">
        <f ca="1">IF(T787&lt;VLOOKUP(P787,$Y$2:$AE$82,5),"buy",IF(T787&lt;VLOOKUP(P787,$Y$2:$AE$82,5)+VLOOKUP(P787,$Y$2:$AE$82,6),"hold","sell"))</f>
        <v>buy</v>
      </c>
      <c r="V787" s="2">
        <f t="shared" ca="1" si="119"/>
        <v>249.94626155376594</v>
      </c>
      <c r="W787" s="1">
        <f t="shared" ca="1" si="120"/>
        <v>0</v>
      </c>
    </row>
    <row r="788" spans="1:23" x14ac:dyDescent="0.25">
      <c r="A788">
        <v>786</v>
      </c>
      <c r="B788" s="8" t="s">
        <v>797</v>
      </c>
      <c r="C788" s="8" t="str">
        <f t="shared" si="116"/>
        <v>2021-04-15 16:00:00</v>
      </c>
      <c r="D788">
        <v>0.28438000000000002</v>
      </c>
      <c r="E788">
        <f t="shared" ca="1" si="117"/>
        <v>0.13370799999999999</v>
      </c>
      <c r="F788">
        <v>0.13642199999999999</v>
      </c>
      <c r="G788">
        <v>0.131749</v>
      </c>
      <c r="H788">
        <v>0</v>
      </c>
      <c r="I788" t="s">
        <v>10</v>
      </c>
      <c r="J788" t="b">
        <v>0</v>
      </c>
      <c r="K788" t="s">
        <v>11</v>
      </c>
      <c r="L788">
        <f t="shared" si="118"/>
        <v>-2.3728250953950236</v>
      </c>
      <c r="M788">
        <f t="shared" si="121"/>
        <v>3.1305771365955226</v>
      </c>
      <c r="N788">
        <f t="shared" si="121"/>
        <v>1.8736149568444369</v>
      </c>
      <c r="O788" t="str">
        <f t="shared" si="115"/>
        <v>hold</v>
      </c>
      <c r="P788">
        <f t="shared" si="122"/>
        <v>14</v>
      </c>
      <c r="Q788" t="str">
        <f>IF($O788="buy",$P788,"")</f>
        <v/>
      </c>
      <c r="R788">
        <f>IF($O788="hold",$P788,"")</f>
        <v>14</v>
      </c>
      <c r="S788" t="str">
        <f>IF($O788="sell",$P788,"")</f>
        <v/>
      </c>
      <c r="T788">
        <f t="shared" ca="1" si="114"/>
        <v>0.62615861504985915</v>
      </c>
      <c r="U788" t="str">
        <f ca="1">IF(T788&lt;VLOOKUP(P788,$Y$2:$AE$82,5),"buy",IF(T788&lt;VLOOKUP(P788,$Y$2:$AE$82,5)+VLOOKUP(P788,$Y$2:$AE$82,6),"hold","sell"))</f>
        <v>buy</v>
      </c>
      <c r="V788" s="2">
        <f t="shared" ca="1" si="119"/>
        <v>249.94626155376594</v>
      </c>
      <c r="W788" s="1">
        <f t="shared" ca="1" si="120"/>
        <v>0</v>
      </c>
    </row>
    <row r="789" spans="1:23" x14ac:dyDescent="0.25">
      <c r="A789">
        <v>787</v>
      </c>
      <c r="B789" s="8" t="s">
        <v>798</v>
      </c>
      <c r="C789" s="8" t="str">
        <f t="shared" si="116"/>
        <v>2021-04-15 16:05:00</v>
      </c>
      <c r="D789">
        <v>0.28200599999999998</v>
      </c>
      <c r="E789">
        <f t="shared" ca="1" si="117"/>
        <v>0.133161</v>
      </c>
      <c r="F789">
        <v>0.13530600000000001</v>
      </c>
      <c r="G789">
        <v>0.13151099999999999</v>
      </c>
      <c r="H789">
        <v>0</v>
      </c>
      <c r="I789" t="s">
        <v>10</v>
      </c>
      <c r="J789" t="b">
        <v>0</v>
      </c>
      <c r="K789" t="s">
        <v>11</v>
      </c>
      <c r="L789">
        <f t="shared" si="118"/>
        <v>-2.4244590512402815</v>
      </c>
      <c r="M789">
        <f t="shared" si="121"/>
        <v>-5.1633955845257873E-2</v>
      </c>
      <c r="N789">
        <f t="shared" si="121"/>
        <v>-3.1822110924407805</v>
      </c>
      <c r="O789" t="str">
        <f t="shared" si="115"/>
        <v>hold</v>
      </c>
      <c r="P789">
        <f t="shared" si="122"/>
        <v>14</v>
      </c>
      <c r="Q789" t="str">
        <f>IF($O789="buy",$P789,"")</f>
        <v/>
      </c>
      <c r="R789">
        <f>IF($O789="hold",$P789,"")</f>
        <v>14</v>
      </c>
      <c r="S789" t="str">
        <f>IF($O789="sell",$P789,"")</f>
        <v/>
      </c>
      <c r="T789">
        <f t="shared" ca="1" si="114"/>
        <v>0.8760440851685859</v>
      </c>
      <c r="U789" t="str">
        <f ca="1">IF(T789&lt;VLOOKUP(P789,$Y$2:$AE$82,5),"buy",IF(T789&lt;VLOOKUP(P789,$Y$2:$AE$82,5)+VLOOKUP(P789,$Y$2:$AE$82,6),"hold","sell"))</f>
        <v>buy</v>
      </c>
      <c r="V789" s="2">
        <f t="shared" ca="1" si="119"/>
        <v>249.94626155376594</v>
      </c>
      <c r="W789" s="1">
        <f t="shared" ca="1" si="120"/>
        <v>0</v>
      </c>
    </row>
    <row r="790" spans="1:23" x14ac:dyDescent="0.25">
      <c r="A790">
        <v>788</v>
      </c>
      <c r="B790" s="8" t="s">
        <v>799</v>
      </c>
      <c r="C790" s="8" t="str">
        <f t="shared" si="116"/>
        <v>2021-04-15 16:10:00</v>
      </c>
      <c r="D790">
        <v>0.250222</v>
      </c>
      <c r="E790">
        <f t="shared" ca="1" si="117"/>
        <v>0.13402900000000001</v>
      </c>
      <c r="F790">
        <v>0.13573499999999999</v>
      </c>
      <c r="G790">
        <v>0.13212699999999999</v>
      </c>
      <c r="H790">
        <v>0</v>
      </c>
      <c r="I790" t="s">
        <v>10</v>
      </c>
      <c r="J790" t="b">
        <v>0</v>
      </c>
      <c r="K790" t="s">
        <v>11</v>
      </c>
      <c r="L790">
        <f t="shared" si="118"/>
        <v>-36.582682611941102</v>
      </c>
      <c r="M790">
        <f t="shared" si="121"/>
        <v>-34.158223560700819</v>
      </c>
      <c r="N790">
        <f t="shared" si="121"/>
        <v>-34.106589604855557</v>
      </c>
      <c r="O790" t="str">
        <f t="shared" si="115"/>
        <v>buy</v>
      </c>
      <c r="P790">
        <f t="shared" si="122"/>
        <v>2</v>
      </c>
      <c r="Q790">
        <f>IF($O790="buy",$P790,"")</f>
        <v>2</v>
      </c>
      <c r="R790" t="str">
        <f>IF($O790="hold",$P790,"")</f>
        <v/>
      </c>
      <c r="S790" t="str">
        <f>IF($O790="sell",$P790,"")</f>
        <v/>
      </c>
      <c r="T790">
        <f t="shared" ref="T790:T853" ca="1" si="123">RAND()</f>
        <v>0.54378901092097232</v>
      </c>
      <c r="U790" t="str">
        <f ca="1">IF(T790&lt;VLOOKUP(P790,$Y$2:$AE$82,5),"buy",IF(T790&lt;VLOOKUP(P790,$Y$2:$AE$82,5)+VLOOKUP(P790,$Y$2:$AE$82,6),"hold","sell"))</f>
        <v>buy</v>
      </c>
      <c r="V790" s="2">
        <f t="shared" ca="1" si="119"/>
        <v>249.94626155376594</v>
      </c>
      <c r="W790" s="1">
        <f t="shared" ca="1" si="120"/>
        <v>0</v>
      </c>
    </row>
    <row r="791" spans="1:23" x14ac:dyDescent="0.25">
      <c r="A791">
        <v>789</v>
      </c>
      <c r="B791" s="8" t="s">
        <v>800</v>
      </c>
      <c r="C791" s="8" t="str">
        <f t="shared" si="116"/>
        <v>2021-04-15 16:15:00</v>
      </c>
      <c r="D791">
        <v>0.285858</v>
      </c>
      <c r="E791">
        <f t="shared" ca="1" si="117"/>
        <v>0.133691</v>
      </c>
      <c r="F791">
        <v>0.13873099999999999</v>
      </c>
      <c r="G791">
        <v>0.13244800000000001</v>
      </c>
      <c r="H791">
        <v>0</v>
      </c>
      <c r="I791" t="s">
        <v>10</v>
      </c>
      <c r="J791" t="b">
        <v>0</v>
      </c>
      <c r="K791" t="s">
        <v>11</v>
      </c>
      <c r="L791">
        <f t="shared" si="118"/>
        <v>35.903028734728778</v>
      </c>
      <c r="M791">
        <f t="shared" si="121"/>
        <v>72.485711346669888</v>
      </c>
      <c r="N791">
        <f t="shared" si="121"/>
        <v>106.64393490737071</v>
      </c>
      <c r="O791" t="str">
        <f t="shared" ref="O791:O854" si="124">IF(D791=MIN(D790:D792),"buy",IF(D791=MAX(D790:D792),"sell","hold"))</f>
        <v>hold</v>
      </c>
      <c r="P791">
        <f t="shared" si="122"/>
        <v>27</v>
      </c>
      <c r="Q791" t="str">
        <f>IF($O791="buy",$P791,"")</f>
        <v/>
      </c>
      <c r="R791">
        <f>IF($O791="hold",$P791,"")</f>
        <v>27</v>
      </c>
      <c r="S791" t="str">
        <f>IF($O791="sell",$P791,"")</f>
        <v/>
      </c>
      <c r="T791">
        <f t="shared" ca="1" si="123"/>
        <v>0.74452612407006769</v>
      </c>
      <c r="U791" t="str">
        <f ca="1">IF(T791&lt;VLOOKUP(P791,$Y$2:$AE$82,5),"buy",IF(T791&lt;VLOOKUP(P791,$Y$2:$AE$82,5)+VLOOKUP(P791,$Y$2:$AE$82,6),"hold","sell"))</f>
        <v>buy</v>
      </c>
      <c r="V791" s="2">
        <f t="shared" ca="1" si="119"/>
        <v>249.94626155376594</v>
      </c>
      <c r="W791" s="1">
        <f t="shared" ca="1" si="120"/>
        <v>0</v>
      </c>
    </row>
    <row r="792" spans="1:23" x14ac:dyDescent="0.25">
      <c r="A792">
        <v>790</v>
      </c>
      <c r="B792" s="8" t="s">
        <v>801</v>
      </c>
      <c r="C792" s="8" t="str">
        <f t="shared" si="116"/>
        <v>2021-04-15 16:20:00</v>
      </c>
      <c r="D792">
        <v>0.298794</v>
      </c>
      <c r="E792">
        <f t="shared" ca="1" si="117"/>
        <v>0.13676199999999999</v>
      </c>
      <c r="F792">
        <v>0.14156299999999999</v>
      </c>
      <c r="G792">
        <v>0.13438</v>
      </c>
      <c r="H792">
        <v>0</v>
      </c>
      <c r="I792" t="s">
        <v>10</v>
      </c>
      <c r="J792" t="b">
        <v>0</v>
      </c>
      <c r="K792" t="s">
        <v>11</v>
      </c>
      <c r="L792">
        <f t="shared" si="118"/>
        <v>12.468684121735063</v>
      </c>
      <c r="M792">
        <f t="shared" si="121"/>
        <v>-23.434344612993716</v>
      </c>
      <c r="N792">
        <f t="shared" si="121"/>
        <v>-95.9200559596636</v>
      </c>
      <c r="O792" t="str">
        <f t="shared" si="124"/>
        <v>sell</v>
      </c>
      <c r="P792">
        <f t="shared" si="122"/>
        <v>19</v>
      </c>
      <c r="Q792" t="str">
        <f>IF($O792="buy",$P792,"")</f>
        <v/>
      </c>
      <c r="R792" t="str">
        <f>IF($O792="hold",$P792,"")</f>
        <v/>
      </c>
      <c r="S792">
        <f>IF($O792="sell",$P792,"")</f>
        <v>19</v>
      </c>
      <c r="T792">
        <f t="shared" ca="1" si="123"/>
        <v>0.2599202743552953</v>
      </c>
      <c r="U792" t="str">
        <f ca="1">IF(T792&lt;VLOOKUP(P792,$Y$2:$AE$82,5),"buy",IF(T792&lt;VLOOKUP(P792,$Y$2:$AE$82,5)+VLOOKUP(P792,$Y$2:$AE$82,6),"hold","sell"))</f>
        <v>buy</v>
      </c>
      <c r="V792" s="2">
        <f t="shared" ca="1" si="119"/>
        <v>249.94626155376594</v>
      </c>
      <c r="W792" s="1">
        <f t="shared" ca="1" si="120"/>
        <v>0</v>
      </c>
    </row>
    <row r="793" spans="1:23" x14ac:dyDescent="0.25">
      <c r="A793">
        <v>791</v>
      </c>
      <c r="B793" s="8" t="s">
        <v>802</v>
      </c>
      <c r="C793" s="8" t="str">
        <f t="shared" si="116"/>
        <v>2021-04-15 16:25:00</v>
      </c>
      <c r="D793">
        <v>0.29596499999999998</v>
      </c>
      <c r="E793">
        <f t="shared" ca="1" si="117"/>
        <v>0.139177</v>
      </c>
      <c r="F793">
        <v>0.14136199999999999</v>
      </c>
      <c r="G793">
        <v>0.134993</v>
      </c>
      <c r="H793">
        <v>0</v>
      </c>
      <c r="I793" t="s">
        <v>10</v>
      </c>
      <c r="J793" t="b">
        <v>0</v>
      </c>
      <c r="K793" t="s">
        <v>11</v>
      </c>
      <c r="L793">
        <f t="shared" si="118"/>
        <v>-2.7528660451455793</v>
      </c>
      <c r="M793">
        <f t="shared" si="121"/>
        <v>-15.221550166880641</v>
      </c>
      <c r="N793">
        <f t="shared" si="121"/>
        <v>8.2127944461130742</v>
      </c>
      <c r="O793" t="str">
        <f t="shared" si="124"/>
        <v>buy</v>
      </c>
      <c r="P793">
        <f t="shared" si="122"/>
        <v>11</v>
      </c>
      <c r="Q793">
        <f>IF($O793="buy",$P793,"")</f>
        <v>11</v>
      </c>
      <c r="R793" t="str">
        <f>IF($O793="hold",$P793,"")</f>
        <v/>
      </c>
      <c r="S793" t="str">
        <f>IF($O793="sell",$P793,"")</f>
        <v/>
      </c>
      <c r="T793">
        <f t="shared" ca="1" si="123"/>
        <v>0.66309048772207524</v>
      </c>
      <c r="U793" t="str">
        <f ca="1">IF(T793&lt;VLOOKUP(P793,$Y$2:$AE$82,5),"buy",IF(T793&lt;VLOOKUP(P793,$Y$2:$AE$82,5)+VLOOKUP(P793,$Y$2:$AE$82,6),"hold","sell"))</f>
        <v>buy</v>
      </c>
      <c r="V793" s="2">
        <f t="shared" ca="1" si="119"/>
        <v>249.94626155376594</v>
      </c>
      <c r="W793" s="1">
        <f t="shared" ca="1" si="120"/>
        <v>0</v>
      </c>
    </row>
    <row r="794" spans="1:23" x14ac:dyDescent="0.25">
      <c r="A794">
        <v>792</v>
      </c>
      <c r="B794" s="8" t="s">
        <v>803</v>
      </c>
      <c r="C794" s="8" t="str">
        <f t="shared" si="116"/>
        <v>2021-04-15 16:30:00</v>
      </c>
      <c r="D794">
        <v>0.29910999999999999</v>
      </c>
      <c r="E794">
        <f t="shared" ca="1" si="117"/>
        <v>0.137351</v>
      </c>
      <c r="F794">
        <v>0.139934</v>
      </c>
      <c r="G794">
        <v>0.13495599999999999</v>
      </c>
      <c r="H794">
        <v>0</v>
      </c>
      <c r="I794" t="s">
        <v>10</v>
      </c>
      <c r="J794" t="b">
        <v>0</v>
      </c>
      <c r="K794" t="s">
        <v>11</v>
      </c>
      <c r="L794">
        <f t="shared" si="118"/>
        <v>3.0281836142006533</v>
      </c>
      <c r="M794">
        <f t="shared" si="121"/>
        <v>5.7810496593462322</v>
      </c>
      <c r="N794">
        <f t="shared" si="121"/>
        <v>21.002599826226874</v>
      </c>
      <c r="O794" t="str">
        <f t="shared" si="124"/>
        <v>hold</v>
      </c>
      <c r="P794">
        <f t="shared" si="122"/>
        <v>14</v>
      </c>
      <c r="Q794" t="str">
        <f>IF($O794="buy",$P794,"")</f>
        <v/>
      </c>
      <c r="R794">
        <f>IF($O794="hold",$P794,"")</f>
        <v>14</v>
      </c>
      <c r="S794" t="str">
        <f>IF($O794="sell",$P794,"")</f>
        <v/>
      </c>
      <c r="T794">
        <f t="shared" ca="1" si="123"/>
        <v>0.58263420055408399</v>
      </c>
      <c r="U794" t="str">
        <f ca="1">IF(T794&lt;VLOOKUP(P794,$Y$2:$AE$82,5),"buy",IF(T794&lt;VLOOKUP(P794,$Y$2:$AE$82,5)+VLOOKUP(P794,$Y$2:$AE$82,6),"hold","sell"))</f>
        <v>buy</v>
      </c>
      <c r="V794" s="2">
        <f t="shared" ca="1" si="119"/>
        <v>249.94626155376594</v>
      </c>
      <c r="W794" s="1">
        <f t="shared" ca="1" si="120"/>
        <v>0</v>
      </c>
    </row>
    <row r="795" spans="1:23" x14ac:dyDescent="0.25">
      <c r="A795">
        <v>793</v>
      </c>
      <c r="B795" s="8" t="s">
        <v>804</v>
      </c>
      <c r="C795" s="8" t="str">
        <f t="shared" si="116"/>
        <v>2021-04-15 16:35:00</v>
      </c>
      <c r="D795">
        <v>0.30569099999999999</v>
      </c>
      <c r="E795">
        <f t="shared" ca="1" si="117"/>
        <v>0.13836999999999999</v>
      </c>
      <c r="F795">
        <v>0.139655</v>
      </c>
      <c r="G795">
        <v>0.135047</v>
      </c>
      <c r="H795">
        <v>0</v>
      </c>
      <c r="I795" t="s">
        <v>10</v>
      </c>
      <c r="J795" t="b">
        <v>0</v>
      </c>
      <c r="K795" t="s">
        <v>11</v>
      </c>
      <c r="L795">
        <f t="shared" si="118"/>
        <v>6.2001432877159051</v>
      </c>
      <c r="M795">
        <f t="shared" si="121"/>
        <v>3.1719596735152518</v>
      </c>
      <c r="N795">
        <f t="shared" si="121"/>
        <v>-2.6090899858309804</v>
      </c>
      <c r="O795" t="str">
        <f t="shared" si="124"/>
        <v>hold</v>
      </c>
      <c r="P795">
        <f t="shared" si="122"/>
        <v>14</v>
      </c>
      <c r="Q795" t="str">
        <f>IF($O795="buy",$P795,"")</f>
        <v/>
      </c>
      <c r="R795">
        <f>IF($O795="hold",$P795,"")</f>
        <v>14</v>
      </c>
      <c r="S795" t="str">
        <f>IF($O795="sell",$P795,"")</f>
        <v/>
      </c>
      <c r="T795">
        <f t="shared" ca="1" si="123"/>
        <v>0.21436426066281289</v>
      </c>
      <c r="U795" t="str">
        <f ca="1">IF(T795&lt;VLOOKUP(P795,$Y$2:$AE$82,5),"buy",IF(T795&lt;VLOOKUP(P795,$Y$2:$AE$82,5)+VLOOKUP(P795,$Y$2:$AE$82,6),"hold","sell"))</f>
        <v>buy</v>
      </c>
      <c r="V795" s="2">
        <f t="shared" ca="1" si="119"/>
        <v>249.94626155376594</v>
      </c>
      <c r="W795" s="1">
        <f t="shared" ca="1" si="120"/>
        <v>0</v>
      </c>
    </row>
    <row r="796" spans="1:23" x14ac:dyDescent="0.25">
      <c r="A796">
        <v>794</v>
      </c>
      <c r="B796" s="8" t="s">
        <v>805</v>
      </c>
      <c r="C796" s="8" t="str">
        <f t="shared" si="116"/>
        <v>2021-04-15 16:40:00</v>
      </c>
      <c r="D796">
        <v>0.31604100000000002</v>
      </c>
      <c r="E796">
        <f t="shared" ca="1" si="117"/>
        <v>0.136407</v>
      </c>
      <c r="F796">
        <v>0.13839000000000001</v>
      </c>
      <c r="G796">
        <v>0.13345099999999999</v>
      </c>
      <c r="H796">
        <v>0</v>
      </c>
      <c r="I796" t="s">
        <v>10</v>
      </c>
      <c r="J796" t="b">
        <v>0</v>
      </c>
      <c r="K796" t="s">
        <v>11</v>
      </c>
      <c r="L796">
        <f t="shared" si="118"/>
        <v>9.4316876497982847</v>
      </c>
      <c r="M796">
        <f t="shared" si="121"/>
        <v>3.2315443620823796</v>
      </c>
      <c r="N796">
        <f t="shared" si="121"/>
        <v>5.9584688567127841E-2</v>
      </c>
      <c r="O796" t="str">
        <f t="shared" si="124"/>
        <v>sell</v>
      </c>
      <c r="P796">
        <f t="shared" si="122"/>
        <v>14</v>
      </c>
      <c r="Q796" t="str">
        <f>IF($O796="buy",$P796,"")</f>
        <v/>
      </c>
      <c r="R796" t="str">
        <f>IF($O796="hold",$P796,"")</f>
        <v/>
      </c>
      <c r="S796">
        <f>IF($O796="sell",$P796,"")</f>
        <v>14</v>
      </c>
      <c r="T796">
        <f t="shared" ca="1" si="123"/>
        <v>0.55138610354704787</v>
      </c>
      <c r="U796" t="str">
        <f ca="1">IF(T796&lt;VLOOKUP(P796,$Y$2:$AE$82,5),"buy",IF(T796&lt;VLOOKUP(P796,$Y$2:$AE$82,5)+VLOOKUP(P796,$Y$2:$AE$82,6),"hold","sell"))</f>
        <v>buy</v>
      </c>
      <c r="V796" s="2">
        <f t="shared" ca="1" si="119"/>
        <v>249.94626155376594</v>
      </c>
      <c r="W796" s="1">
        <f t="shared" ca="1" si="120"/>
        <v>0</v>
      </c>
    </row>
    <row r="797" spans="1:23" x14ac:dyDescent="0.25">
      <c r="A797">
        <v>795</v>
      </c>
      <c r="B797" s="8" t="s">
        <v>806</v>
      </c>
      <c r="C797" s="8" t="str">
        <f t="shared" si="116"/>
        <v>2021-04-15 16:45:00</v>
      </c>
      <c r="D797">
        <v>0.31595699999999999</v>
      </c>
      <c r="E797">
        <f t="shared" ca="1" si="117"/>
        <v>0.13625499999999999</v>
      </c>
      <c r="F797">
        <v>0.13827300000000001</v>
      </c>
      <c r="G797">
        <v>0.13476299999999999</v>
      </c>
      <c r="H797">
        <v>0</v>
      </c>
      <c r="I797" t="s">
        <v>10</v>
      </c>
      <c r="J797" t="b">
        <v>0</v>
      </c>
      <c r="K797" t="s">
        <v>11</v>
      </c>
      <c r="L797">
        <f t="shared" si="118"/>
        <v>-7.6567381075712093E-2</v>
      </c>
      <c r="M797">
        <f t="shared" si="121"/>
        <v>-9.5082550308739968</v>
      </c>
      <c r="N797">
        <f t="shared" si="121"/>
        <v>-12.739799392956376</v>
      </c>
      <c r="O797" t="str">
        <f t="shared" si="124"/>
        <v>hold</v>
      </c>
      <c r="P797">
        <f t="shared" si="122"/>
        <v>14</v>
      </c>
      <c r="Q797" t="str">
        <f>IF($O797="buy",$P797,"")</f>
        <v/>
      </c>
      <c r="R797">
        <f>IF($O797="hold",$P797,"")</f>
        <v>14</v>
      </c>
      <c r="S797" t="str">
        <f>IF($O797="sell",$P797,"")</f>
        <v/>
      </c>
      <c r="T797">
        <f t="shared" ca="1" si="123"/>
        <v>0.425372816390024</v>
      </c>
      <c r="U797" t="str">
        <f ca="1">IF(T797&lt;VLOOKUP(P797,$Y$2:$AE$82,5),"buy",IF(T797&lt;VLOOKUP(P797,$Y$2:$AE$82,5)+VLOOKUP(P797,$Y$2:$AE$82,6),"hold","sell"))</f>
        <v>buy</v>
      </c>
      <c r="V797" s="2">
        <f t="shared" ca="1" si="119"/>
        <v>249.94626155376594</v>
      </c>
      <c r="W797" s="1">
        <f t="shared" ca="1" si="120"/>
        <v>0</v>
      </c>
    </row>
    <row r="798" spans="1:23" x14ac:dyDescent="0.25">
      <c r="A798">
        <v>796</v>
      </c>
      <c r="B798" s="8" t="s">
        <v>807</v>
      </c>
      <c r="C798" s="8" t="str">
        <f t="shared" si="116"/>
        <v>2021-04-15 16:50:00</v>
      </c>
      <c r="D798">
        <v>0.31098300000000001</v>
      </c>
      <c r="E798">
        <f t="shared" ca="1" si="117"/>
        <v>0.136846</v>
      </c>
      <c r="F798">
        <v>0.139463</v>
      </c>
      <c r="G798">
        <v>0.13506099999999999</v>
      </c>
      <c r="H798">
        <v>0</v>
      </c>
      <c r="I798" t="s">
        <v>10</v>
      </c>
      <c r="J798" t="b">
        <v>0</v>
      </c>
      <c r="K798" t="s">
        <v>11</v>
      </c>
      <c r="L798">
        <f t="shared" si="118"/>
        <v>-4.6063997013738058</v>
      </c>
      <c r="M798">
        <f t="shared" si="121"/>
        <v>-4.5298323202980937</v>
      </c>
      <c r="N798">
        <f t="shared" si="121"/>
        <v>4.9784227105759031</v>
      </c>
      <c r="O798" t="str">
        <f t="shared" si="124"/>
        <v>buy</v>
      </c>
      <c r="P798">
        <f t="shared" si="122"/>
        <v>14</v>
      </c>
      <c r="Q798">
        <f>IF($O798="buy",$P798,"")</f>
        <v>14</v>
      </c>
      <c r="R798" t="str">
        <f>IF($O798="hold",$P798,"")</f>
        <v/>
      </c>
      <c r="S798" t="str">
        <f>IF($O798="sell",$P798,"")</f>
        <v/>
      </c>
      <c r="T798">
        <f t="shared" ca="1" si="123"/>
        <v>0.43339278384752677</v>
      </c>
      <c r="U798" t="str">
        <f ca="1">IF(T798&lt;VLOOKUP(P798,$Y$2:$AE$82,5),"buy",IF(T798&lt;VLOOKUP(P798,$Y$2:$AE$82,5)+VLOOKUP(P798,$Y$2:$AE$82,6),"hold","sell"))</f>
        <v>buy</v>
      </c>
      <c r="V798" s="2">
        <f t="shared" ca="1" si="119"/>
        <v>249.94626155376594</v>
      </c>
      <c r="W798" s="1">
        <f t="shared" ca="1" si="120"/>
        <v>0</v>
      </c>
    </row>
    <row r="799" spans="1:23" x14ac:dyDescent="0.25">
      <c r="A799">
        <v>797</v>
      </c>
      <c r="B799" s="8" t="s">
        <v>808</v>
      </c>
      <c r="C799" s="8" t="str">
        <f t="shared" si="116"/>
        <v>2021-04-15 16:55:00</v>
      </c>
      <c r="D799">
        <v>0.31492700000000001</v>
      </c>
      <c r="E799">
        <f t="shared" ca="1" si="117"/>
        <v>0.13766</v>
      </c>
      <c r="F799">
        <v>0.13969899999999999</v>
      </c>
      <c r="G799">
        <v>0.135825</v>
      </c>
      <c r="H799">
        <v>0</v>
      </c>
      <c r="I799" t="s">
        <v>10</v>
      </c>
      <c r="J799" t="b">
        <v>0</v>
      </c>
      <c r="K799" t="s">
        <v>11</v>
      </c>
      <c r="L799">
        <f t="shared" si="118"/>
        <v>3.6067787171562427</v>
      </c>
      <c r="M799">
        <f t="shared" si="121"/>
        <v>8.2131784185300489</v>
      </c>
      <c r="N799">
        <f t="shared" si="121"/>
        <v>12.743010738828144</v>
      </c>
      <c r="O799" t="str">
        <f t="shared" si="124"/>
        <v>hold</v>
      </c>
      <c r="P799">
        <f t="shared" si="122"/>
        <v>14</v>
      </c>
      <c r="Q799" t="str">
        <f>IF($O799="buy",$P799,"")</f>
        <v/>
      </c>
      <c r="R799">
        <f>IF($O799="hold",$P799,"")</f>
        <v>14</v>
      </c>
      <c r="S799" t="str">
        <f>IF($O799="sell",$P799,"")</f>
        <v/>
      </c>
      <c r="T799">
        <f t="shared" ca="1" si="123"/>
        <v>1.5775620187489015E-2</v>
      </c>
      <c r="U799" t="str">
        <f ca="1">IF(T799&lt;VLOOKUP(P799,$Y$2:$AE$82,5),"buy",IF(T799&lt;VLOOKUP(P799,$Y$2:$AE$82,5)+VLOOKUP(P799,$Y$2:$AE$82,6),"hold","sell"))</f>
        <v>buy</v>
      </c>
      <c r="V799" s="2">
        <f t="shared" ca="1" si="119"/>
        <v>249.94626155376594</v>
      </c>
      <c r="W799" s="1">
        <f t="shared" ca="1" si="120"/>
        <v>0</v>
      </c>
    </row>
    <row r="800" spans="1:23" x14ac:dyDescent="0.25">
      <c r="A800">
        <v>798</v>
      </c>
      <c r="B800" s="8" t="s">
        <v>809</v>
      </c>
      <c r="C800" s="8" t="str">
        <f t="shared" si="116"/>
        <v>2021-04-15 17:00:00</v>
      </c>
      <c r="D800">
        <v>0.32427400000000001</v>
      </c>
      <c r="E800">
        <f t="shared" ca="1" si="117"/>
        <v>0.13797300000000001</v>
      </c>
      <c r="F800">
        <v>0.13948199999999999</v>
      </c>
      <c r="G800">
        <v>0.13525400000000001</v>
      </c>
      <c r="H800">
        <v>0</v>
      </c>
      <c r="I800" t="s">
        <v>10</v>
      </c>
      <c r="J800" t="b">
        <v>0</v>
      </c>
      <c r="K800" t="s">
        <v>11</v>
      </c>
      <c r="L800">
        <f t="shared" si="118"/>
        <v>8.3014240946427158</v>
      </c>
      <c r="M800">
        <f t="shared" si="121"/>
        <v>4.6946453774864736</v>
      </c>
      <c r="N800">
        <f t="shared" si="121"/>
        <v>-3.5185330410435753</v>
      </c>
      <c r="O800" t="str">
        <f t="shared" si="124"/>
        <v>hold</v>
      </c>
      <c r="P800">
        <f t="shared" si="122"/>
        <v>14</v>
      </c>
      <c r="Q800" t="str">
        <f>IF($O800="buy",$P800,"")</f>
        <v/>
      </c>
      <c r="R800">
        <f>IF($O800="hold",$P800,"")</f>
        <v>14</v>
      </c>
      <c r="S800" t="str">
        <f>IF($O800="sell",$P800,"")</f>
        <v/>
      </c>
      <c r="T800">
        <f t="shared" ca="1" si="123"/>
        <v>0.25208513433331436</v>
      </c>
      <c r="U800" t="str">
        <f ca="1">IF(T800&lt;VLOOKUP(P800,$Y$2:$AE$82,5),"buy",IF(T800&lt;VLOOKUP(P800,$Y$2:$AE$82,5)+VLOOKUP(P800,$Y$2:$AE$82,6),"hold","sell"))</f>
        <v>buy</v>
      </c>
      <c r="V800" s="2">
        <f t="shared" ca="1" si="119"/>
        <v>249.94626155376594</v>
      </c>
      <c r="W800" s="1">
        <f t="shared" ca="1" si="120"/>
        <v>0</v>
      </c>
    </row>
    <row r="801" spans="1:23" x14ac:dyDescent="0.25">
      <c r="A801">
        <v>799</v>
      </c>
      <c r="B801" s="8" t="s">
        <v>810</v>
      </c>
      <c r="C801" s="8" t="str">
        <f t="shared" si="116"/>
        <v>2021-04-15 17:05:00</v>
      </c>
      <c r="D801">
        <v>0.32723000000000002</v>
      </c>
      <c r="E801">
        <f t="shared" ca="1" si="117"/>
        <v>0.13767599999999999</v>
      </c>
      <c r="F801">
        <v>0.139295</v>
      </c>
      <c r="G801">
        <v>0.13451199999999999</v>
      </c>
      <c r="H801">
        <v>0</v>
      </c>
      <c r="I801" t="s">
        <v>10</v>
      </c>
      <c r="J801" t="b">
        <v>0</v>
      </c>
      <c r="K801" t="s">
        <v>11</v>
      </c>
      <c r="L801">
        <f t="shared" si="118"/>
        <v>2.6016196583224795</v>
      </c>
      <c r="M801">
        <f t="shared" si="121"/>
        <v>-5.6998044363202363</v>
      </c>
      <c r="N801">
        <f t="shared" si="121"/>
        <v>-10.394449813806709</v>
      </c>
      <c r="O801" t="str">
        <f t="shared" si="124"/>
        <v>sell</v>
      </c>
      <c r="P801">
        <f t="shared" si="122"/>
        <v>14</v>
      </c>
      <c r="Q801" t="str">
        <f>IF($O801="buy",$P801,"")</f>
        <v/>
      </c>
      <c r="R801" t="str">
        <f>IF($O801="hold",$P801,"")</f>
        <v/>
      </c>
      <c r="S801">
        <f>IF($O801="sell",$P801,"")</f>
        <v>14</v>
      </c>
      <c r="T801">
        <f t="shared" ca="1" si="123"/>
        <v>0.88582383120799246</v>
      </c>
      <c r="U801" t="str">
        <f ca="1">IF(T801&lt;VLOOKUP(P801,$Y$2:$AE$82,5),"buy",IF(T801&lt;VLOOKUP(P801,$Y$2:$AE$82,5)+VLOOKUP(P801,$Y$2:$AE$82,6),"hold","sell"))</f>
        <v>buy</v>
      </c>
      <c r="V801" s="2">
        <f t="shared" ca="1" si="119"/>
        <v>249.94626155376594</v>
      </c>
      <c r="W801" s="1">
        <f t="shared" ca="1" si="120"/>
        <v>0</v>
      </c>
    </row>
    <row r="802" spans="1:23" x14ac:dyDescent="0.25">
      <c r="A802">
        <v>800</v>
      </c>
      <c r="B802" s="8" t="s">
        <v>811</v>
      </c>
      <c r="C802" s="8" t="str">
        <f t="shared" si="116"/>
        <v>2021-04-15 17:10:00</v>
      </c>
      <c r="D802">
        <v>0.32457799999999998</v>
      </c>
      <c r="E802">
        <f t="shared" ca="1" si="117"/>
        <v>0.13593</v>
      </c>
      <c r="F802">
        <v>0.13831499999999999</v>
      </c>
      <c r="G802">
        <v>0.13456099999999999</v>
      </c>
      <c r="H802">
        <v>0</v>
      </c>
      <c r="I802" t="s">
        <v>10</v>
      </c>
      <c r="J802" t="b">
        <v>0</v>
      </c>
      <c r="K802" t="s">
        <v>11</v>
      </c>
      <c r="L802">
        <f t="shared" si="118"/>
        <v>-2.3531354531448843</v>
      </c>
      <c r="M802">
        <f t="shared" si="121"/>
        <v>-4.9547551114673638</v>
      </c>
      <c r="N802">
        <f t="shared" si="121"/>
        <v>0.74504932485287245</v>
      </c>
      <c r="O802" t="str">
        <f t="shared" si="124"/>
        <v>hold</v>
      </c>
      <c r="P802">
        <f t="shared" si="122"/>
        <v>14</v>
      </c>
      <c r="Q802" t="str">
        <f>IF($O802="buy",$P802,"")</f>
        <v/>
      </c>
      <c r="R802">
        <f>IF($O802="hold",$P802,"")</f>
        <v>14</v>
      </c>
      <c r="S802" t="str">
        <f>IF($O802="sell",$P802,"")</f>
        <v/>
      </c>
      <c r="T802">
        <f t="shared" ca="1" si="123"/>
        <v>0.85056408141121964</v>
      </c>
      <c r="U802" t="str">
        <f ca="1">IF(T802&lt;VLOOKUP(P802,$Y$2:$AE$82,5),"buy",IF(T802&lt;VLOOKUP(P802,$Y$2:$AE$82,5)+VLOOKUP(P802,$Y$2:$AE$82,6),"hold","sell"))</f>
        <v>buy</v>
      </c>
      <c r="V802" s="2">
        <f t="shared" ca="1" si="119"/>
        <v>249.94626155376594</v>
      </c>
      <c r="W802" s="1">
        <f t="shared" ca="1" si="120"/>
        <v>0</v>
      </c>
    </row>
    <row r="803" spans="1:23" x14ac:dyDescent="0.25">
      <c r="A803">
        <v>801</v>
      </c>
      <c r="B803" s="8" t="s">
        <v>812</v>
      </c>
      <c r="C803" s="8" t="str">
        <f t="shared" si="116"/>
        <v>2021-04-15 17:15:00</v>
      </c>
      <c r="D803">
        <v>0.31000800000000001</v>
      </c>
      <c r="E803">
        <f t="shared" ca="1" si="117"/>
        <v>0.13680100000000001</v>
      </c>
      <c r="F803">
        <v>0.139268</v>
      </c>
      <c r="G803">
        <v>0.13514000000000001</v>
      </c>
      <c r="H803">
        <v>0</v>
      </c>
      <c r="I803" t="s">
        <v>10</v>
      </c>
      <c r="J803" t="b">
        <v>0</v>
      </c>
      <c r="K803" t="s">
        <v>11</v>
      </c>
      <c r="L803">
        <f t="shared" si="118"/>
        <v>-13.535650705491376</v>
      </c>
      <c r="M803">
        <f t="shared" si="121"/>
        <v>-11.182515252346491</v>
      </c>
      <c r="N803">
        <f t="shared" si="121"/>
        <v>-6.227760140879127</v>
      </c>
      <c r="O803" t="str">
        <f t="shared" si="124"/>
        <v>buy</v>
      </c>
      <c r="P803">
        <f t="shared" si="122"/>
        <v>14</v>
      </c>
      <c r="Q803">
        <f>IF($O803="buy",$P803,"")</f>
        <v>14</v>
      </c>
      <c r="R803" t="str">
        <f>IF($O803="hold",$P803,"")</f>
        <v/>
      </c>
      <c r="S803" t="str">
        <f>IF($O803="sell",$P803,"")</f>
        <v/>
      </c>
      <c r="T803">
        <f t="shared" ca="1" si="123"/>
        <v>0.42046007829722865</v>
      </c>
      <c r="U803" t="str">
        <f ca="1">IF(T803&lt;VLOOKUP(P803,$Y$2:$AE$82,5),"buy",IF(T803&lt;VLOOKUP(P803,$Y$2:$AE$82,5)+VLOOKUP(P803,$Y$2:$AE$82,6),"hold","sell"))</f>
        <v>buy</v>
      </c>
      <c r="V803" s="2">
        <f t="shared" ca="1" si="119"/>
        <v>249.94626155376594</v>
      </c>
      <c r="W803" s="1">
        <f t="shared" ca="1" si="120"/>
        <v>0</v>
      </c>
    </row>
    <row r="804" spans="1:23" x14ac:dyDescent="0.25">
      <c r="A804">
        <v>802</v>
      </c>
      <c r="B804" s="8" t="s">
        <v>813</v>
      </c>
      <c r="C804" s="8" t="str">
        <f t="shared" si="116"/>
        <v>2021-04-15 17:20:00</v>
      </c>
      <c r="D804">
        <v>0.31148700000000001</v>
      </c>
      <c r="E804">
        <f t="shared" ca="1" si="117"/>
        <v>0.13697799999999999</v>
      </c>
      <c r="F804">
        <v>0.13988400000000001</v>
      </c>
      <c r="G804">
        <v>0.13542000000000001</v>
      </c>
      <c r="H804">
        <v>0</v>
      </c>
      <c r="I804" t="s">
        <v>10</v>
      </c>
      <c r="J804" t="b">
        <v>0</v>
      </c>
      <c r="K804" t="s">
        <v>11</v>
      </c>
      <c r="L804">
        <f t="shared" si="118"/>
        <v>1.3674792219152037</v>
      </c>
      <c r="M804">
        <f t="shared" si="121"/>
        <v>14.90312992740658</v>
      </c>
      <c r="N804">
        <f t="shared" si="121"/>
        <v>26.085645179753072</v>
      </c>
      <c r="O804" t="str">
        <f t="shared" si="124"/>
        <v>hold</v>
      </c>
      <c r="P804">
        <f t="shared" si="122"/>
        <v>14</v>
      </c>
      <c r="Q804" t="str">
        <f>IF($O804="buy",$P804,"")</f>
        <v/>
      </c>
      <c r="R804">
        <f>IF($O804="hold",$P804,"")</f>
        <v>14</v>
      </c>
      <c r="S804" t="str">
        <f>IF($O804="sell",$P804,"")</f>
        <v/>
      </c>
      <c r="T804">
        <f t="shared" ca="1" si="123"/>
        <v>0.45668351238120941</v>
      </c>
      <c r="U804" t="str">
        <f ca="1">IF(T804&lt;VLOOKUP(P804,$Y$2:$AE$82,5),"buy",IF(T804&lt;VLOOKUP(P804,$Y$2:$AE$82,5)+VLOOKUP(P804,$Y$2:$AE$82,6),"hold","sell"))</f>
        <v>buy</v>
      </c>
      <c r="V804" s="2">
        <f t="shared" ca="1" si="119"/>
        <v>249.94626155376594</v>
      </c>
      <c r="W804" s="1">
        <f t="shared" ca="1" si="120"/>
        <v>0</v>
      </c>
    </row>
    <row r="805" spans="1:23" x14ac:dyDescent="0.25">
      <c r="A805">
        <v>803</v>
      </c>
      <c r="B805" s="8" t="s">
        <v>814</v>
      </c>
      <c r="C805" s="8" t="str">
        <f t="shared" si="116"/>
        <v>2021-04-15 17:25:00</v>
      </c>
      <c r="D805">
        <v>0.32555899999999999</v>
      </c>
      <c r="E805">
        <f t="shared" ca="1" si="117"/>
        <v>0.13772599999999999</v>
      </c>
      <c r="F805">
        <v>0.13989099999999999</v>
      </c>
      <c r="G805">
        <v>0.13617000000000001</v>
      </c>
      <c r="H805">
        <v>0</v>
      </c>
      <c r="I805" t="s">
        <v>10</v>
      </c>
      <c r="J805" t="b">
        <v>0</v>
      </c>
      <c r="K805" t="s">
        <v>11</v>
      </c>
      <c r="L805">
        <f t="shared" si="118"/>
        <v>12.448545410453979</v>
      </c>
      <c r="M805">
        <f t="shared" si="121"/>
        <v>11.081066188538776</v>
      </c>
      <c r="N805">
        <f t="shared" si="121"/>
        <v>-3.8220637388678043</v>
      </c>
      <c r="O805" t="str">
        <f t="shared" si="124"/>
        <v>sell</v>
      </c>
      <c r="P805">
        <f t="shared" si="122"/>
        <v>23</v>
      </c>
      <c r="Q805" t="str">
        <f>IF($O805="buy",$P805,"")</f>
        <v/>
      </c>
      <c r="R805" t="str">
        <f>IF($O805="hold",$P805,"")</f>
        <v/>
      </c>
      <c r="S805">
        <f>IF($O805="sell",$P805,"")</f>
        <v>23</v>
      </c>
      <c r="T805">
        <f t="shared" ca="1" si="123"/>
        <v>0.74800621775862219</v>
      </c>
      <c r="U805" t="str">
        <f ca="1">IF(T805&lt;VLOOKUP(P805,$Y$2:$AE$82,5),"buy",IF(T805&lt;VLOOKUP(P805,$Y$2:$AE$82,5)+VLOOKUP(P805,$Y$2:$AE$82,6),"hold","sell"))</f>
        <v>buy</v>
      </c>
      <c r="V805" s="2">
        <f t="shared" ca="1" si="119"/>
        <v>249.94626155376594</v>
      </c>
      <c r="W805" s="1">
        <f t="shared" ca="1" si="120"/>
        <v>0</v>
      </c>
    </row>
    <row r="806" spans="1:23" x14ac:dyDescent="0.25">
      <c r="A806">
        <v>804</v>
      </c>
      <c r="B806" s="8" t="s">
        <v>815</v>
      </c>
      <c r="C806" s="8" t="str">
        <f t="shared" si="116"/>
        <v>2021-04-15 17:30:00</v>
      </c>
      <c r="D806">
        <v>0.32056899999999999</v>
      </c>
      <c r="E806">
        <f t="shared" ca="1" si="117"/>
        <v>0.13788600000000001</v>
      </c>
      <c r="F806">
        <v>0.14056199999999999</v>
      </c>
      <c r="G806">
        <v>0.13614999999999999</v>
      </c>
      <c r="H806">
        <v>0</v>
      </c>
      <c r="I806" t="s">
        <v>10</v>
      </c>
      <c r="J806" t="b">
        <v>0</v>
      </c>
      <c r="K806" t="s">
        <v>11</v>
      </c>
      <c r="L806">
        <f t="shared" si="118"/>
        <v>-4.4830286189195485</v>
      </c>
      <c r="M806">
        <f t="shared" si="121"/>
        <v>-16.931574029373529</v>
      </c>
      <c r="N806">
        <f t="shared" si="121"/>
        <v>-28.012640217912306</v>
      </c>
      <c r="O806" t="str">
        <f t="shared" si="124"/>
        <v>buy</v>
      </c>
      <c r="P806">
        <f t="shared" si="122"/>
        <v>11</v>
      </c>
      <c r="Q806">
        <f>IF($O806="buy",$P806,"")</f>
        <v>11</v>
      </c>
      <c r="R806" t="str">
        <f>IF($O806="hold",$P806,"")</f>
        <v/>
      </c>
      <c r="S806" t="str">
        <f>IF($O806="sell",$P806,"")</f>
        <v/>
      </c>
      <c r="T806">
        <f t="shared" ca="1" si="123"/>
        <v>0.93220231423820132</v>
      </c>
      <c r="U806" t="str">
        <f ca="1">IF(T806&lt;VLOOKUP(P806,$Y$2:$AE$82,5),"buy",IF(T806&lt;VLOOKUP(P806,$Y$2:$AE$82,5)+VLOOKUP(P806,$Y$2:$AE$82,6),"hold","sell"))</f>
        <v>buy</v>
      </c>
      <c r="V806" s="2">
        <f t="shared" ca="1" si="119"/>
        <v>249.94626155376594</v>
      </c>
      <c r="W806" s="1">
        <f t="shared" ca="1" si="120"/>
        <v>0</v>
      </c>
    </row>
    <row r="807" spans="1:23" x14ac:dyDescent="0.25">
      <c r="A807">
        <v>805</v>
      </c>
      <c r="B807" s="8" t="s">
        <v>816</v>
      </c>
      <c r="C807" s="8" t="str">
        <f t="shared" si="116"/>
        <v>2021-04-15 17:35:00</v>
      </c>
      <c r="D807">
        <v>0.334949</v>
      </c>
      <c r="E807">
        <f t="shared" ca="1" si="117"/>
        <v>0.13905600000000001</v>
      </c>
      <c r="F807">
        <v>0.142203</v>
      </c>
      <c r="G807">
        <v>0.136659</v>
      </c>
      <c r="H807">
        <v>0</v>
      </c>
      <c r="I807" t="s">
        <v>10</v>
      </c>
      <c r="J807" t="b">
        <v>0</v>
      </c>
      <c r="K807" t="s">
        <v>11</v>
      </c>
      <c r="L807">
        <f t="shared" si="118"/>
        <v>12.364389788232629</v>
      </c>
      <c r="M807">
        <f t="shared" si="121"/>
        <v>16.847418407152176</v>
      </c>
      <c r="N807">
        <f t="shared" si="121"/>
        <v>33.778992436525705</v>
      </c>
      <c r="O807" t="str">
        <f t="shared" si="124"/>
        <v>sell</v>
      </c>
      <c r="P807">
        <f t="shared" si="122"/>
        <v>23</v>
      </c>
      <c r="Q807" t="str">
        <f>IF($O807="buy",$P807,"")</f>
        <v/>
      </c>
      <c r="R807" t="str">
        <f>IF($O807="hold",$P807,"")</f>
        <v/>
      </c>
      <c r="S807">
        <f>IF($O807="sell",$P807,"")</f>
        <v>23</v>
      </c>
      <c r="T807">
        <f t="shared" ca="1" si="123"/>
        <v>0.47040685056488885</v>
      </c>
      <c r="U807" t="str">
        <f ca="1">IF(T807&lt;VLOOKUP(P807,$Y$2:$AE$82,5),"buy",IF(T807&lt;VLOOKUP(P807,$Y$2:$AE$82,5)+VLOOKUP(P807,$Y$2:$AE$82,6),"hold","sell"))</f>
        <v>buy</v>
      </c>
      <c r="V807" s="2">
        <f t="shared" ca="1" si="119"/>
        <v>249.94626155376594</v>
      </c>
      <c r="W807" s="1">
        <f t="shared" ca="1" si="120"/>
        <v>0</v>
      </c>
    </row>
    <row r="808" spans="1:23" x14ac:dyDescent="0.25">
      <c r="A808">
        <v>806</v>
      </c>
      <c r="B808" s="8" t="s">
        <v>817</v>
      </c>
      <c r="C808" s="8" t="str">
        <f t="shared" si="116"/>
        <v>2021-04-15 17:40:00</v>
      </c>
      <c r="D808">
        <v>0.33281300000000003</v>
      </c>
      <c r="E808">
        <f t="shared" ca="1" si="117"/>
        <v>0.139266</v>
      </c>
      <c r="F808">
        <v>0.142012</v>
      </c>
      <c r="G808">
        <v>0.13671900000000001</v>
      </c>
      <c r="H808">
        <v>0</v>
      </c>
      <c r="I808" t="s">
        <v>10</v>
      </c>
      <c r="J808" t="b">
        <v>0</v>
      </c>
      <c r="K808" t="s">
        <v>11</v>
      </c>
      <c r="L808">
        <f t="shared" si="118"/>
        <v>-1.8483893374745322</v>
      </c>
      <c r="M808">
        <f t="shared" si="121"/>
        <v>-14.212779125707161</v>
      </c>
      <c r="N808">
        <f t="shared" si="121"/>
        <v>-31.060197532859338</v>
      </c>
      <c r="O808" t="str">
        <f t="shared" si="124"/>
        <v>hold</v>
      </c>
      <c r="P808">
        <f t="shared" si="122"/>
        <v>11</v>
      </c>
      <c r="Q808" t="str">
        <f>IF($O808="buy",$P808,"")</f>
        <v/>
      </c>
      <c r="R808">
        <f>IF($O808="hold",$P808,"")</f>
        <v>11</v>
      </c>
      <c r="S808" t="str">
        <f>IF($O808="sell",$P808,"")</f>
        <v/>
      </c>
      <c r="T808">
        <f t="shared" ca="1" si="123"/>
        <v>0.38010080424201431</v>
      </c>
      <c r="U808" t="str">
        <f ca="1">IF(T808&lt;VLOOKUP(P808,$Y$2:$AE$82,5),"buy",IF(T808&lt;VLOOKUP(P808,$Y$2:$AE$82,5)+VLOOKUP(P808,$Y$2:$AE$82,6),"hold","sell"))</f>
        <v>buy</v>
      </c>
      <c r="V808" s="2">
        <f t="shared" ca="1" si="119"/>
        <v>249.94626155376594</v>
      </c>
      <c r="W808" s="1">
        <f t="shared" ca="1" si="120"/>
        <v>0</v>
      </c>
    </row>
    <row r="809" spans="1:23" x14ac:dyDescent="0.25">
      <c r="A809">
        <v>807</v>
      </c>
      <c r="B809" s="8" t="s">
        <v>818</v>
      </c>
      <c r="C809" s="8" t="str">
        <f t="shared" si="116"/>
        <v>2021-04-15 17:45:00</v>
      </c>
      <c r="D809">
        <v>0.33000200000000002</v>
      </c>
      <c r="E809">
        <f t="shared" ca="1" si="117"/>
        <v>0.13953699999999999</v>
      </c>
      <c r="F809">
        <v>0.14179800000000001</v>
      </c>
      <c r="G809">
        <v>0.136493</v>
      </c>
      <c r="H809">
        <v>0</v>
      </c>
      <c r="I809" t="s">
        <v>10</v>
      </c>
      <c r="J809" t="b">
        <v>0</v>
      </c>
      <c r="K809" t="s">
        <v>11</v>
      </c>
      <c r="L809">
        <f t="shared" si="118"/>
        <v>-2.4532214927713802</v>
      </c>
      <c r="M809">
        <f t="shared" si="121"/>
        <v>-0.60483215529684808</v>
      </c>
      <c r="N809">
        <f t="shared" si="121"/>
        <v>13.607946970410314</v>
      </c>
      <c r="O809" t="str">
        <f t="shared" si="124"/>
        <v>buy</v>
      </c>
      <c r="P809">
        <f t="shared" si="122"/>
        <v>14</v>
      </c>
      <c r="Q809">
        <f>IF($O809="buy",$P809,"")</f>
        <v>14</v>
      </c>
      <c r="R809" t="str">
        <f>IF($O809="hold",$P809,"")</f>
        <v/>
      </c>
      <c r="S809" t="str">
        <f>IF($O809="sell",$P809,"")</f>
        <v/>
      </c>
      <c r="T809">
        <f t="shared" ca="1" si="123"/>
        <v>0.52433574305553898</v>
      </c>
      <c r="U809" t="str">
        <f ca="1">IF(T809&lt;VLOOKUP(P809,$Y$2:$AE$82,5),"buy",IF(T809&lt;VLOOKUP(P809,$Y$2:$AE$82,5)+VLOOKUP(P809,$Y$2:$AE$82,6),"hold","sell"))</f>
        <v>buy</v>
      </c>
      <c r="V809" s="2">
        <f t="shared" ca="1" si="119"/>
        <v>249.94626155376594</v>
      </c>
      <c r="W809" s="1">
        <f t="shared" ca="1" si="120"/>
        <v>0</v>
      </c>
    </row>
    <row r="810" spans="1:23" x14ac:dyDescent="0.25">
      <c r="A810">
        <v>808</v>
      </c>
      <c r="B810" s="8" t="s">
        <v>819</v>
      </c>
      <c r="C810" s="8" t="str">
        <f t="shared" si="116"/>
        <v>2021-04-15 17:50:00</v>
      </c>
      <c r="D810">
        <v>0.34020400000000001</v>
      </c>
      <c r="E810">
        <f t="shared" ca="1" si="117"/>
        <v>0.139239</v>
      </c>
      <c r="F810">
        <v>0.14116000000000001</v>
      </c>
      <c r="G810">
        <v>0.13686999999999999</v>
      </c>
      <c r="H810">
        <v>0</v>
      </c>
      <c r="I810" t="s">
        <v>10</v>
      </c>
      <c r="J810" t="b">
        <v>0</v>
      </c>
      <c r="K810" t="s">
        <v>11</v>
      </c>
      <c r="L810">
        <f t="shared" si="118"/>
        <v>8.6365122183642367</v>
      </c>
      <c r="M810">
        <f t="shared" si="121"/>
        <v>11.089733711135617</v>
      </c>
      <c r="N810">
        <f t="shared" si="121"/>
        <v>11.694565866432464</v>
      </c>
      <c r="O810" t="str">
        <f t="shared" si="124"/>
        <v>hold</v>
      </c>
      <c r="P810">
        <f t="shared" si="122"/>
        <v>14</v>
      </c>
      <c r="Q810" t="str">
        <f>IF($O810="buy",$P810,"")</f>
        <v/>
      </c>
      <c r="R810">
        <f>IF($O810="hold",$P810,"")</f>
        <v>14</v>
      </c>
      <c r="S810" t="str">
        <f>IF($O810="sell",$P810,"")</f>
        <v/>
      </c>
      <c r="T810">
        <f t="shared" ca="1" si="123"/>
        <v>0.85360862257470005</v>
      </c>
      <c r="U810" t="str">
        <f ca="1">IF(T810&lt;VLOOKUP(P810,$Y$2:$AE$82,5),"buy",IF(T810&lt;VLOOKUP(P810,$Y$2:$AE$82,5)+VLOOKUP(P810,$Y$2:$AE$82,6),"hold","sell"))</f>
        <v>buy</v>
      </c>
      <c r="V810" s="2">
        <f t="shared" ca="1" si="119"/>
        <v>249.94626155376594</v>
      </c>
      <c r="W810" s="1">
        <f t="shared" ca="1" si="120"/>
        <v>0</v>
      </c>
    </row>
    <row r="811" spans="1:23" x14ac:dyDescent="0.25">
      <c r="A811">
        <v>809</v>
      </c>
      <c r="B811" s="8" t="s">
        <v>820</v>
      </c>
      <c r="C811" s="8" t="str">
        <f t="shared" si="116"/>
        <v>2021-04-15 17:55:00</v>
      </c>
      <c r="D811">
        <v>0.34623999999999999</v>
      </c>
      <c r="E811">
        <f t="shared" ca="1" si="117"/>
        <v>0.139017</v>
      </c>
      <c r="F811">
        <v>0.14074900000000001</v>
      </c>
      <c r="G811">
        <v>0.13672599999999999</v>
      </c>
      <c r="H811">
        <v>0</v>
      </c>
      <c r="I811" t="s">
        <v>10</v>
      </c>
      <c r="J811" t="b">
        <v>0</v>
      </c>
      <c r="K811" t="s">
        <v>11</v>
      </c>
      <c r="L811">
        <f t="shared" si="118"/>
        <v>5.0207023971126077</v>
      </c>
      <c r="M811">
        <f t="shared" si="121"/>
        <v>-3.615809821251629</v>
      </c>
      <c r="N811">
        <f t="shared" si="121"/>
        <v>-14.705543532387246</v>
      </c>
      <c r="O811" t="str">
        <f t="shared" si="124"/>
        <v>sell</v>
      </c>
      <c r="P811">
        <f t="shared" si="122"/>
        <v>14</v>
      </c>
      <c r="Q811" t="str">
        <f>IF($O811="buy",$P811,"")</f>
        <v/>
      </c>
      <c r="R811" t="str">
        <f>IF($O811="hold",$P811,"")</f>
        <v/>
      </c>
      <c r="S811">
        <f>IF($O811="sell",$P811,"")</f>
        <v>14</v>
      </c>
      <c r="T811">
        <f t="shared" ca="1" si="123"/>
        <v>0.26292854433956325</v>
      </c>
      <c r="U811" t="str">
        <f ca="1">IF(T811&lt;VLOOKUP(P811,$Y$2:$AE$82,5),"buy",IF(T811&lt;VLOOKUP(P811,$Y$2:$AE$82,5)+VLOOKUP(P811,$Y$2:$AE$82,6),"hold","sell"))</f>
        <v>buy</v>
      </c>
      <c r="V811" s="2">
        <f t="shared" ca="1" si="119"/>
        <v>249.94626155376594</v>
      </c>
      <c r="W811" s="1">
        <f t="shared" ca="1" si="120"/>
        <v>0</v>
      </c>
    </row>
    <row r="812" spans="1:23" x14ac:dyDescent="0.25">
      <c r="A812">
        <v>810</v>
      </c>
      <c r="B812" s="8" t="s">
        <v>821</v>
      </c>
      <c r="C812" s="8" t="str">
        <f t="shared" si="116"/>
        <v>2021-04-15 18:00:00</v>
      </c>
      <c r="D812">
        <v>0.34586</v>
      </c>
      <c r="E812">
        <f t="shared" ca="1" si="117"/>
        <v>0.13882900000000001</v>
      </c>
      <c r="F812">
        <v>0.14053599999999999</v>
      </c>
      <c r="G812">
        <v>0.136877</v>
      </c>
      <c r="H812">
        <v>0</v>
      </c>
      <c r="I812" t="s">
        <v>10</v>
      </c>
      <c r="J812" t="b">
        <v>0</v>
      </c>
      <c r="K812" t="s">
        <v>11</v>
      </c>
      <c r="L812">
        <f t="shared" si="118"/>
        <v>-0.31642861302816594</v>
      </c>
      <c r="M812">
        <f t="shared" si="121"/>
        <v>-5.3371310101407738</v>
      </c>
      <c r="N812">
        <f t="shared" si="121"/>
        <v>-1.7213211888891449</v>
      </c>
      <c r="O812" t="str">
        <f t="shared" si="124"/>
        <v>buy</v>
      </c>
      <c r="P812">
        <f t="shared" si="122"/>
        <v>14</v>
      </c>
      <c r="Q812">
        <f>IF($O812="buy",$P812,"")</f>
        <v>14</v>
      </c>
      <c r="R812" t="str">
        <f>IF($O812="hold",$P812,"")</f>
        <v/>
      </c>
      <c r="S812" t="str">
        <f>IF($O812="sell",$P812,"")</f>
        <v/>
      </c>
      <c r="T812">
        <f t="shared" ca="1" si="123"/>
        <v>0.98507001570511865</v>
      </c>
      <c r="U812" t="str">
        <f ca="1">IF(T812&lt;VLOOKUP(P812,$Y$2:$AE$82,5),"buy",IF(T812&lt;VLOOKUP(P812,$Y$2:$AE$82,5)+VLOOKUP(P812,$Y$2:$AE$82,6),"hold","sell"))</f>
        <v>buy</v>
      </c>
      <c r="V812" s="2">
        <f t="shared" ca="1" si="119"/>
        <v>249.94626155376594</v>
      </c>
      <c r="W812" s="1">
        <f t="shared" ca="1" si="120"/>
        <v>0</v>
      </c>
    </row>
    <row r="813" spans="1:23" x14ac:dyDescent="0.25">
      <c r="A813">
        <v>811</v>
      </c>
      <c r="B813" s="8" t="s">
        <v>822</v>
      </c>
      <c r="C813" s="8" t="str">
        <f t="shared" si="116"/>
        <v>2021-04-15 18:05:00</v>
      </c>
      <c r="D813">
        <v>0.34995799999999999</v>
      </c>
      <c r="E813">
        <f t="shared" ca="1" si="117"/>
        <v>0.137907</v>
      </c>
      <c r="F813">
        <v>0.141317</v>
      </c>
      <c r="G813">
        <v>0.13700000000000001</v>
      </c>
      <c r="H813">
        <v>0</v>
      </c>
      <c r="I813" t="s">
        <v>10</v>
      </c>
      <c r="J813" t="b">
        <v>0</v>
      </c>
      <c r="K813" t="s">
        <v>11</v>
      </c>
      <c r="L813">
        <f t="shared" si="118"/>
        <v>3.3724732713616103</v>
      </c>
      <c r="M813">
        <f t="shared" si="121"/>
        <v>3.6889018843897761</v>
      </c>
      <c r="N813">
        <f t="shared" si="121"/>
        <v>9.0260328945305499</v>
      </c>
      <c r="O813" t="str">
        <f t="shared" si="124"/>
        <v>hold</v>
      </c>
      <c r="P813">
        <f t="shared" si="122"/>
        <v>14</v>
      </c>
      <c r="Q813" t="str">
        <f>IF($O813="buy",$P813,"")</f>
        <v/>
      </c>
      <c r="R813">
        <f>IF($O813="hold",$P813,"")</f>
        <v>14</v>
      </c>
      <c r="S813" t="str">
        <f>IF($O813="sell",$P813,"")</f>
        <v/>
      </c>
      <c r="T813">
        <f t="shared" ca="1" si="123"/>
        <v>0.15905359758567195</v>
      </c>
      <c r="U813" t="str">
        <f ca="1">IF(T813&lt;VLOOKUP(P813,$Y$2:$AE$82,5),"buy",IF(T813&lt;VLOOKUP(P813,$Y$2:$AE$82,5)+VLOOKUP(P813,$Y$2:$AE$82,6),"hold","sell"))</f>
        <v>buy</v>
      </c>
      <c r="V813" s="2">
        <f t="shared" ca="1" si="119"/>
        <v>249.94626155376594</v>
      </c>
      <c r="W813" s="1">
        <f t="shared" ca="1" si="120"/>
        <v>0</v>
      </c>
    </row>
    <row r="814" spans="1:23" x14ac:dyDescent="0.25">
      <c r="A814">
        <v>812</v>
      </c>
      <c r="B814" s="8" t="s">
        <v>823</v>
      </c>
      <c r="C814" s="8" t="str">
        <f t="shared" si="116"/>
        <v>2021-04-15 18:10:00</v>
      </c>
      <c r="D814">
        <v>0.35311799999999999</v>
      </c>
      <c r="E814">
        <f t="shared" ca="1" si="117"/>
        <v>0.13945099999999999</v>
      </c>
      <c r="F814">
        <v>0.141539</v>
      </c>
      <c r="G814">
        <v>0.137598</v>
      </c>
      <c r="H814">
        <v>0</v>
      </c>
      <c r="I814" t="s">
        <v>10</v>
      </c>
      <c r="J814" t="b">
        <v>0</v>
      </c>
      <c r="K814" t="s">
        <v>11</v>
      </c>
      <c r="L814">
        <f t="shared" si="118"/>
        <v>2.5772687853367047</v>
      </c>
      <c r="M814">
        <f t="shared" si="121"/>
        <v>-0.79520448602490568</v>
      </c>
      <c r="N814">
        <f t="shared" si="121"/>
        <v>-4.4841063704146817</v>
      </c>
      <c r="O814" t="str">
        <f t="shared" si="124"/>
        <v>sell</v>
      </c>
      <c r="P814">
        <f t="shared" si="122"/>
        <v>14</v>
      </c>
      <c r="Q814" t="str">
        <f>IF($O814="buy",$P814,"")</f>
        <v/>
      </c>
      <c r="R814" t="str">
        <f>IF($O814="hold",$P814,"")</f>
        <v/>
      </c>
      <c r="S814">
        <f>IF($O814="sell",$P814,"")</f>
        <v>14</v>
      </c>
      <c r="T814">
        <f t="shared" ca="1" si="123"/>
        <v>0.95716382364165498</v>
      </c>
      <c r="U814" t="str">
        <f ca="1">IF(T814&lt;VLOOKUP(P814,$Y$2:$AE$82,5),"buy",IF(T814&lt;VLOOKUP(P814,$Y$2:$AE$82,5)+VLOOKUP(P814,$Y$2:$AE$82,6),"hold","sell"))</f>
        <v>buy</v>
      </c>
      <c r="V814" s="2">
        <f t="shared" ca="1" si="119"/>
        <v>249.94626155376594</v>
      </c>
      <c r="W814" s="1">
        <f t="shared" ca="1" si="120"/>
        <v>0</v>
      </c>
    </row>
    <row r="815" spans="1:23" x14ac:dyDescent="0.25">
      <c r="A815">
        <v>813</v>
      </c>
      <c r="B815" s="8" t="s">
        <v>824</v>
      </c>
      <c r="C815" s="8" t="str">
        <f t="shared" si="116"/>
        <v>2021-04-15 18:15:00</v>
      </c>
      <c r="D815">
        <v>0.35191099999999997</v>
      </c>
      <c r="E815">
        <f t="shared" ca="1" si="117"/>
        <v>0.13970099999999999</v>
      </c>
      <c r="F815">
        <v>0.14193900000000001</v>
      </c>
      <c r="G815">
        <v>0.13785800000000001</v>
      </c>
      <c r="H815">
        <v>0</v>
      </c>
      <c r="I815" t="s">
        <v>10</v>
      </c>
      <c r="J815" t="b">
        <v>0</v>
      </c>
      <c r="K815" t="s">
        <v>11</v>
      </c>
      <c r="L815">
        <f t="shared" si="118"/>
        <v>-0.98779521050420871</v>
      </c>
      <c r="M815">
        <f t="shared" si="121"/>
        <v>-3.5650639958409132</v>
      </c>
      <c r="N815">
        <f t="shared" si="121"/>
        <v>-2.7698595098160075</v>
      </c>
      <c r="O815" t="str">
        <f t="shared" si="124"/>
        <v>buy</v>
      </c>
      <c r="P815">
        <f t="shared" si="122"/>
        <v>14</v>
      </c>
      <c r="Q815">
        <f>IF($O815="buy",$P815,"")</f>
        <v>14</v>
      </c>
      <c r="R815" t="str">
        <f>IF($O815="hold",$P815,"")</f>
        <v/>
      </c>
      <c r="S815" t="str">
        <f>IF($O815="sell",$P815,"")</f>
        <v/>
      </c>
      <c r="T815">
        <f t="shared" ca="1" si="123"/>
        <v>0.41050440809299715</v>
      </c>
      <c r="U815" t="str">
        <f ca="1">IF(T815&lt;VLOOKUP(P815,$Y$2:$AE$82,5),"buy",IF(T815&lt;VLOOKUP(P815,$Y$2:$AE$82,5)+VLOOKUP(P815,$Y$2:$AE$82,6),"hold","sell"))</f>
        <v>buy</v>
      </c>
      <c r="V815" s="2">
        <f t="shared" ca="1" si="119"/>
        <v>249.94626155376594</v>
      </c>
      <c r="W815" s="1">
        <f t="shared" ca="1" si="120"/>
        <v>0</v>
      </c>
    </row>
    <row r="816" spans="1:23" x14ac:dyDescent="0.25">
      <c r="A816">
        <v>814</v>
      </c>
      <c r="B816" s="8" t="s">
        <v>825</v>
      </c>
      <c r="C816" s="8" t="str">
        <f t="shared" si="116"/>
        <v>2021-04-15 18:20:00</v>
      </c>
      <c r="D816">
        <v>0.35603899999999999</v>
      </c>
      <c r="E816">
        <f t="shared" ca="1" si="117"/>
        <v>0.13946600000000001</v>
      </c>
      <c r="F816">
        <v>0.14383299999999999</v>
      </c>
      <c r="G816">
        <v>0.137769</v>
      </c>
      <c r="H816">
        <v>0</v>
      </c>
      <c r="I816" t="s">
        <v>10</v>
      </c>
      <c r="J816" t="b">
        <v>0</v>
      </c>
      <c r="K816" t="s">
        <v>11</v>
      </c>
      <c r="L816">
        <f t="shared" si="118"/>
        <v>3.3391398094478024</v>
      </c>
      <c r="M816">
        <f t="shared" si="121"/>
        <v>4.3269350199520114</v>
      </c>
      <c r="N816">
        <f t="shared" si="121"/>
        <v>7.8919990157929245</v>
      </c>
      <c r="O816" t="str">
        <f t="shared" si="124"/>
        <v>sell</v>
      </c>
      <c r="P816">
        <f t="shared" si="122"/>
        <v>14</v>
      </c>
      <c r="Q816" t="str">
        <f>IF($O816="buy",$P816,"")</f>
        <v/>
      </c>
      <c r="R816" t="str">
        <f>IF($O816="hold",$P816,"")</f>
        <v/>
      </c>
      <c r="S816">
        <f>IF($O816="sell",$P816,"")</f>
        <v>14</v>
      </c>
      <c r="T816">
        <f t="shared" ca="1" si="123"/>
        <v>1.6199570815733866E-2</v>
      </c>
      <c r="U816" t="str">
        <f ca="1">IF(T816&lt;VLOOKUP(P816,$Y$2:$AE$82,5),"buy",IF(T816&lt;VLOOKUP(P816,$Y$2:$AE$82,5)+VLOOKUP(P816,$Y$2:$AE$82,6),"hold","sell"))</f>
        <v>buy</v>
      </c>
      <c r="V816" s="2">
        <f t="shared" ca="1" si="119"/>
        <v>249.94626155376594</v>
      </c>
      <c r="W816" s="1">
        <f t="shared" ca="1" si="120"/>
        <v>0</v>
      </c>
    </row>
    <row r="817" spans="1:23" x14ac:dyDescent="0.25">
      <c r="A817">
        <v>815</v>
      </c>
      <c r="B817" s="8" t="s">
        <v>826</v>
      </c>
      <c r="C817" s="8" t="str">
        <f t="shared" si="116"/>
        <v>2021-04-15 18:25:00</v>
      </c>
      <c r="D817">
        <v>0.355327</v>
      </c>
      <c r="E817">
        <f t="shared" ca="1" si="117"/>
        <v>0.14057</v>
      </c>
      <c r="F817">
        <v>0.14499799999999999</v>
      </c>
      <c r="G817">
        <v>0.139819</v>
      </c>
      <c r="H817">
        <v>0</v>
      </c>
      <c r="I817" t="s">
        <v>10</v>
      </c>
      <c r="J817" t="b">
        <v>0</v>
      </c>
      <c r="K817" t="s">
        <v>11</v>
      </c>
      <c r="L817">
        <f t="shared" si="118"/>
        <v>-0.57709096182100017</v>
      </c>
      <c r="M817">
        <f t="shared" si="121"/>
        <v>-3.9162307712688027</v>
      </c>
      <c r="N817">
        <f t="shared" si="121"/>
        <v>-8.2431657912208145</v>
      </c>
      <c r="O817" t="str">
        <f t="shared" si="124"/>
        <v>buy</v>
      </c>
      <c r="P817">
        <f t="shared" si="122"/>
        <v>14</v>
      </c>
      <c r="Q817">
        <f>IF($O817="buy",$P817,"")</f>
        <v>14</v>
      </c>
      <c r="R817" t="str">
        <f>IF($O817="hold",$P817,"")</f>
        <v/>
      </c>
      <c r="S817" t="str">
        <f>IF($O817="sell",$P817,"")</f>
        <v/>
      </c>
      <c r="T817">
        <f t="shared" ca="1" si="123"/>
        <v>0.67699902565681469</v>
      </c>
      <c r="U817" t="str">
        <f ca="1">IF(T817&lt;VLOOKUP(P817,$Y$2:$AE$82,5),"buy",IF(T817&lt;VLOOKUP(P817,$Y$2:$AE$82,5)+VLOOKUP(P817,$Y$2:$AE$82,6),"hold","sell"))</f>
        <v>buy</v>
      </c>
      <c r="V817" s="2">
        <f t="shared" ca="1" si="119"/>
        <v>249.94626155376594</v>
      </c>
      <c r="W817" s="1">
        <f t="shared" ca="1" si="120"/>
        <v>0</v>
      </c>
    </row>
    <row r="818" spans="1:23" x14ac:dyDescent="0.25">
      <c r="A818">
        <v>816</v>
      </c>
      <c r="B818" s="8" t="s">
        <v>827</v>
      </c>
      <c r="C818" s="8" t="str">
        <f t="shared" si="116"/>
        <v>2021-04-15 18:30:00</v>
      </c>
      <c r="D818">
        <v>0.359016</v>
      </c>
      <c r="E818">
        <f t="shared" ca="1" si="117"/>
        <v>0.142011</v>
      </c>
      <c r="F818">
        <v>0.14388999999999999</v>
      </c>
      <c r="G818">
        <v>0.13722699999999999</v>
      </c>
      <c r="H818">
        <v>0</v>
      </c>
      <c r="I818" t="s">
        <v>10</v>
      </c>
      <c r="J818" t="b">
        <v>0</v>
      </c>
      <c r="K818" t="s">
        <v>11</v>
      </c>
      <c r="L818">
        <f t="shared" si="118"/>
        <v>2.9592887190631223</v>
      </c>
      <c r="M818">
        <f t="shared" si="121"/>
        <v>3.5363796808841226</v>
      </c>
      <c r="N818">
        <f t="shared" si="121"/>
        <v>7.4526104521529248</v>
      </c>
      <c r="O818" t="str">
        <f t="shared" si="124"/>
        <v>sell</v>
      </c>
      <c r="P818">
        <f t="shared" si="122"/>
        <v>14</v>
      </c>
      <c r="Q818" t="str">
        <f>IF($O818="buy",$P818,"")</f>
        <v/>
      </c>
      <c r="R818" t="str">
        <f>IF($O818="hold",$P818,"")</f>
        <v/>
      </c>
      <c r="S818">
        <f>IF($O818="sell",$P818,"")</f>
        <v>14</v>
      </c>
      <c r="T818">
        <f t="shared" ca="1" si="123"/>
        <v>0.65659780044597327</v>
      </c>
      <c r="U818" t="str">
        <f ca="1">IF(T818&lt;VLOOKUP(P818,$Y$2:$AE$82,5),"buy",IF(T818&lt;VLOOKUP(P818,$Y$2:$AE$82,5)+VLOOKUP(P818,$Y$2:$AE$82,6),"hold","sell"))</f>
        <v>buy</v>
      </c>
      <c r="V818" s="2">
        <f t="shared" ca="1" si="119"/>
        <v>249.94626155376594</v>
      </c>
      <c r="W818" s="1">
        <f t="shared" ca="1" si="120"/>
        <v>0</v>
      </c>
    </row>
    <row r="819" spans="1:23" x14ac:dyDescent="0.25">
      <c r="A819">
        <v>817</v>
      </c>
      <c r="B819" s="8" t="s">
        <v>828</v>
      </c>
      <c r="C819" s="8" t="str">
        <f t="shared" si="116"/>
        <v>2021-04-15 18:35:00</v>
      </c>
      <c r="D819">
        <v>0.35686299999999999</v>
      </c>
      <c r="E819">
        <f t="shared" ca="1" si="117"/>
        <v>0.14136799999999999</v>
      </c>
      <c r="F819">
        <v>0.14466599999999999</v>
      </c>
      <c r="G819">
        <v>0.13950199999999999</v>
      </c>
      <c r="H819">
        <v>0</v>
      </c>
      <c r="I819" t="s">
        <v>10</v>
      </c>
      <c r="J819" t="b">
        <v>0</v>
      </c>
      <c r="K819" t="s">
        <v>11</v>
      </c>
      <c r="L819">
        <f t="shared" si="118"/>
        <v>-1.7375407385396755</v>
      </c>
      <c r="M819">
        <f t="shared" si="121"/>
        <v>-4.6968294576027976</v>
      </c>
      <c r="N819">
        <f t="shared" si="121"/>
        <v>-8.2332091384869202</v>
      </c>
      <c r="O819" t="str">
        <f t="shared" si="124"/>
        <v>hold</v>
      </c>
      <c r="P819">
        <f t="shared" si="122"/>
        <v>14</v>
      </c>
      <c r="Q819" t="str">
        <f>IF($O819="buy",$P819,"")</f>
        <v/>
      </c>
      <c r="R819">
        <f>IF($O819="hold",$P819,"")</f>
        <v>14</v>
      </c>
      <c r="S819" t="str">
        <f>IF($O819="sell",$P819,"")</f>
        <v/>
      </c>
      <c r="T819">
        <f t="shared" ca="1" si="123"/>
        <v>0.49516817031032778</v>
      </c>
      <c r="U819" t="str">
        <f ca="1">IF(T819&lt;VLOOKUP(P819,$Y$2:$AE$82,5),"buy",IF(T819&lt;VLOOKUP(P819,$Y$2:$AE$82,5)+VLOOKUP(P819,$Y$2:$AE$82,6),"hold","sell"))</f>
        <v>buy</v>
      </c>
      <c r="V819" s="2">
        <f t="shared" ca="1" si="119"/>
        <v>249.94626155376594</v>
      </c>
      <c r="W819" s="1">
        <f t="shared" ca="1" si="120"/>
        <v>0</v>
      </c>
    </row>
    <row r="820" spans="1:23" x14ac:dyDescent="0.25">
      <c r="A820">
        <v>818</v>
      </c>
      <c r="B820" s="8" t="s">
        <v>829</v>
      </c>
      <c r="C820" s="8" t="str">
        <f t="shared" si="116"/>
        <v>2021-04-15 18:40:00</v>
      </c>
      <c r="D820">
        <v>0.35158699999999998</v>
      </c>
      <c r="E820">
        <f t="shared" ca="1" si="117"/>
        <v>0.142787</v>
      </c>
      <c r="F820">
        <v>0.149867</v>
      </c>
      <c r="G820">
        <v>0.140509</v>
      </c>
      <c r="H820">
        <v>0</v>
      </c>
      <c r="I820" t="s">
        <v>10</v>
      </c>
      <c r="J820" t="b">
        <v>0</v>
      </c>
      <c r="K820" t="s">
        <v>11</v>
      </c>
      <c r="L820">
        <f t="shared" si="118"/>
        <v>-4.3217980136668421</v>
      </c>
      <c r="M820">
        <f t="shared" si="121"/>
        <v>-2.5842572751271664</v>
      </c>
      <c r="N820">
        <f t="shared" si="121"/>
        <v>2.1125721824756312</v>
      </c>
      <c r="O820" t="str">
        <f t="shared" si="124"/>
        <v>hold</v>
      </c>
      <c r="P820">
        <f t="shared" si="122"/>
        <v>14</v>
      </c>
      <c r="Q820" t="str">
        <f>IF($O820="buy",$P820,"")</f>
        <v/>
      </c>
      <c r="R820">
        <f>IF($O820="hold",$P820,"")</f>
        <v>14</v>
      </c>
      <c r="S820" t="str">
        <f>IF($O820="sell",$P820,"")</f>
        <v/>
      </c>
      <c r="T820">
        <f t="shared" ca="1" si="123"/>
        <v>0.49828813251698767</v>
      </c>
      <c r="U820" t="str">
        <f ca="1">IF(T820&lt;VLOOKUP(P820,$Y$2:$AE$82,5),"buy",IF(T820&lt;VLOOKUP(P820,$Y$2:$AE$82,5)+VLOOKUP(P820,$Y$2:$AE$82,6),"hold","sell"))</f>
        <v>buy</v>
      </c>
      <c r="V820" s="2">
        <f t="shared" ca="1" si="119"/>
        <v>249.94626155376594</v>
      </c>
      <c r="W820" s="1">
        <f t="shared" ca="1" si="120"/>
        <v>0</v>
      </c>
    </row>
    <row r="821" spans="1:23" x14ac:dyDescent="0.25">
      <c r="A821">
        <v>819</v>
      </c>
      <c r="B821" s="8" t="s">
        <v>830</v>
      </c>
      <c r="C821" s="8" t="str">
        <f t="shared" si="116"/>
        <v>2021-04-15 18:45:00</v>
      </c>
      <c r="D821">
        <v>0.35126400000000002</v>
      </c>
      <c r="E821">
        <f t="shared" ca="1" si="117"/>
        <v>0.14735400000000001</v>
      </c>
      <c r="F821">
        <v>0.15143200000000001</v>
      </c>
      <c r="G821">
        <v>0.144538</v>
      </c>
      <c r="H821">
        <v>0</v>
      </c>
      <c r="I821" t="s">
        <v>10</v>
      </c>
      <c r="J821" t="b">
        <v>0</v>
      </c>
      <c r="K821" t="s">
        <v>11</v>
      </c>
      <c r="L821">
        <f t="shared" si="118"/>
        <v>-0.26482645556226786</v>
      </c>
      <c r="M821">
        <f t="shared" si="121"/>
        <v>4.056971558104574</v>
      </c>
      <c r="N821">
        <f t="shared" si="121"/>
        <v>6.6412288332317404</v>
      </c>
      <c r="O821" t="str">
        <f t="shared" si="124"/>
        <v>hold</v>
      </c>
      <c r="P821">
        <f t="shared" si="122"/>
        <v>14</v>
      </c>
      <c r="Q821" t="str">
        <f>IF($O821="buy",$P821,"")</f>
        <v/>
      </c>
      <c r="R821">
        <f>IF($O821="hold",$P821,"")</f>
        <v>14</v>
      </c>
      <c r="S821" t="str">
        <f>IF($O821="sell",$P821,"")</f>
        <v/>
      </c>
      <c r="T821">
        <f t="shared" ca="1" si="123"/>
        <v>0.87410716612881489</v>
      </c>
      <c r="U821" t="str">
        <f ca="1">IF(T821&lt;VLOOKUP(P821,$Y$2:$AE$82,5),"buy",IF(T821&lt;VLOOKUP(P821,$Y$2:$AE$82,5)+VLOOKUP(P821,$Y$2:$AE$82,6),"hold","sell"))</f>
        <v>buy</v>
      </c>
      <c r="V821" s="2">
        <f t="shared" ca="1" si="119"/>
        <v>249.94626155376594</v>
      </c>
      <c r="W821" s="1">
        <f t="shared" ca="1" si="120"/>
        <v>0</v>
      </c>
    </row>
    <row r="822" spans="1:23" x14ac:dyDescent="0.25">
      <c r="A822">
        <v>820</v>
      </c>
      <c r="B822" s="8" t="s">
        <v>831</v>
      </c>
      <c r="C822" s="8" t="str">
        <f t="shared" si="116"/>
        <v>2021-04-15 18:50:00</v>
      </c>
      <c r="D822">
        <v>0.35101300000000002</v>
      </c>
      <c r="E822">
        <f t="shared" ca="1" si="117"/>
        <v>0.149337</v>
      </c>
      <c r="F822">
        <v>0.151812</v>
      </c>
      <c r="G822">
        <v>0.14258599999999999</v>
      </c>
      <c r="H822">
        <v>0</v>
      </c>
      <c r="I822" t="s">
        <v>10</v>
      </c>
      <c r="J822" t="b">
        <v>0</v>
      </c>
      <c r="K822" t="s">
        <v>11</v>
      </c>
      <c r="L822">
        <f t="shared" si="118"/>
        <v>-0.20594109069272021</v>
      </c>
      <c r="M822">
        <f t="shared" si="121"/>
        <v>5.8885364869547652E-2</v>
      </c>
      <c r="N822">
        <f t="shared" si="121"/>
        <v>-3.9980861932350265</v>
      </c>
      <c r="O822" t="str">
        <f t="shared" si="124"/>
        <v>buy</v>
      </c>
      <c r="P822">
        <f t="shared" si="122"/>
        <v>14</v>
      </c>
      <c r="Q822">
        <f>IF($O822="buy",$P822,"")</f>
        <v>14</v>
      </c>
      <c r="R822" t="str">
        <f>IF($O822="hold",$P822,"")</f>
        <v/>
      </c>
      <c r="S822" t="str">
        <f>IF($O822="sell",$P822,"")</f>
        <v/>
      </c>
      <c r="T822">
        <f t="shared" ca="1" si="123"/>
        <v>0.83859201089681301</v>
      </c>
      <c r="U822" t="str">
        <f ca="1">IF(T822&lt;VLOOKUP(P822,$Y$2:$AE$82,5),"buy",IF(T822&lt;VLOOKUP(P822,$Y$2:$AE$82,5)+VLOOKUP(P822,$Y$2:$AE$82,6),"hold","sell"))</f>
        <v>buy</v>
      </c>
      <c r="V822" s="2">
        <f t="shared" ca="1" si="119"/>
        <v>249.94626155376594</v>
      </c>
      <c r="W822" s="1">
        <f t="shared" ca="1" si="120"/>
        <v>0</v>
      </c>
    </row>
    <row r="823" spans="1:23" x14ac:dyDescent="0.25">
      <c r="A823">
        <v>821</v>
      </c>
      <c r="B823" s="8" t="s">
        <v>832</v>
      </c>
      <c r="C823" s="8" t="str">
        <f t="shared" si="116"/>
        <v>2021-04-15 18:55:00</v>
      </c>
      <c r="D823">
        <v>0.35342800000000002</v>
      </c>
      <c r="E823">
        <f t="shared" ca="1" si="117"/>
        <v>0.14529600000000001</v>
      </c>
      <c r="F823">
        <v>0.151673</v>
      </c>
      <c r="G823">
        <v>0.14322699999999999</v>
      </c>
      <c r="H823">
        <v>0</v>
      </c>
      <c r="I823" t="s">
        <v>10</v>
      </c>
      <c r="J823" t="b">
        <v>0</v>
      </c>
      <c r="K823" t="s">
        <v>11</v>
      </c>
      <c r="L823">
        <f t="shared" si="118"/>
        <v>1.9679255723663893</v>
      </c>
      <c r="M823">
        <f t="shared" si="121"/>
        <v>2.1738666630591097</v>
      </c>
      <c r="N823">
        <f t="shared" si="121"/>
        <v>2.1149812981895622</v>
      </c>
      <c r="O823" t="str">
        <f t="shared" si="124"/>
        <v>sell</v>
      </c>
      <c r="P823">
        <f t="shared" si="122"/>
        <v>14</v>
      </c>
      <c r="Q823" t="str">
        <f>IF($O823="buy",$P823,"")</f>
        <v/>
      </c>
      <c r="R823" t="str">
        <f>IF($O823="hold",$P823,"")</f>
        <v/>
      </c>
      <c r="S823">
        <f>IF($O823="sell",$P823,"")</f>
        <v>14</v>
      </c>
      <c r="T823">
        <f t="shared" ca="1" si="123"/>
        <v>0.27406383036183957</v>
      </c>
      <c r="U823" t="str">
        <f ca="1">IF(T823&lt;VLOOKUP(P823,$Y$2:$AE$82,5),"buy",IF(T823&lt;VLOOKUP(P823,$Y$2:$AE$82,5)+VLOOKUP(P823,$Y$2:$AE$82,6),"hold","sell"))</f>
        <v>buy</v>
      </c>
      <c r="V823" s="2">
        <f t="shared" ca="1" si="119"/>
        <v>249.94626155376594</v>
      </c>
      <c r="W823" s="1">
        <f t="shared" ca="1" si="120"/>
        <v>0</v>
      </c>
    </row>
    <row r="824" spans="1:23" x14ac:dyDescent="0.25">
      <c r="A824">
        <v>822</v>
      </c>
      <c r="B824" s="8" t="s">
        <v>833</v>
      </c>
      <c r="C824" s="8" t="str">
        <f t="shared" si="116"/>
        <v>2021-04-15 19:00:00</v>
      </c>
      <c r="D824">
        <v>0.349773</v>
      </c>
      <c r="E824">
        <f t="shared" ca="1" si="117"/>
        <v>0.14936199999999999</v>
      </c>
      <c r="F824">
        <v>0.158858</v>
      </c>
      <c r="G824">
        <v>0.14715600000000001</v>
      </c>
      <c r="H824">
        <v>0</v>
      </c>
      <c r="I824" t="s">
        <v>10</v>
      </c>
      <c r="J824" t="b">
        <v>0</v>
      </c>
      <c r="K824" t="s">
        <v>11</v>
      </c>
      <c r="L824">
        <f t="shared" si="118"/>
        <v>-3.0094947322416337</v>
      </c>
      <c r="M824">
        <f t="shared" si="121"/>
        <v>-4.9774203046080228</v>
      </c>
      <c r="N824">
        <f t="shared" si="121"/>
        <v>-7.1512869676671329</v>
      </c>
      <c r="O824" t="str">
        <f t="shared" si="124"/>
        <v>buy</v>
      </c>
      <c r="P824">
        <f t="shared" si="122"/>
        <v>14</v>
      </c>
      <c r="Q824">
        <f>IF($O824="buy",$P824,"")</f>
        <v>14</v>
      </c>
      <c r="R824" t="str">
        <f>IF($O824="hold",$P824,"")</f>
        <v/>
      </c>
      <c r="S824" t="str">
        <f>IF($O824="sell",$P824,"")</f>
        <v/>
      </c>
      <c r="T824">
        <f t="shared" ca="1" si="123"/>
        <v>0.20517211312475991</v>
      </c>
      <c r="U824" t="str">
        <f ca="1">IF(T824&lt;VLOOKUP(P824,$Y$2:$AE$82,5),"buy",IF(T824&lt;VLOOKUP(P824,$Y$2:$AE$82,5)+VLOOKUP(P824,$Y$2:$AE$82,6),"hold","sell"))</f>
        <v>buy</v>
      </c>
      <c r="V824" s="2">
        <f t="shared" ca="1" si="119"/>
        <v>249.94626155376594</v>
      </c>
      <c r="W824" s="1">
        <f t="shared" ca="1" si="120"/>
        <v>0</v>
      </c>
    </row>
    <row r="825" spans="1:23" x14ac:dyDescent="0.25">
      <c r="A825">
        <v>823</v>
      </c>
      <c r="B825" s="8" t="s">
        <v>834</v>
      </c>
      <c r="C825" s="8" t="str">
        <f t="shared" si="116"/>
        <v>2021-04-15 19:05:00</v>
      </c>
      <c r="D825">
        <v>0.35404400000000003</v>
      </c>
      <c r="E825">
        <f t="shared" ca="1" si="117"/>
        <v>0.157806</v>
      </c>
      <c r="F825">
        <v>0.17138600000000001</v>
      </c>
      <c r="G825">
        <v>0.14911199999999999</v>
      </c>
      <c r="H825">
        <v>0</v>
      </c>
      <c r="I825" t="s">
        <v>10</v>
      </c>
      <c r="J825" t="b">
        <v>0</v>
      </c>
      <c r="K825" t="s">
        <v>11</v>
      </c>
      <c r="L825">
        <f t="shared" si="118"/>
        <v>3.4742800289456754</v>
      </c>
      <c r="M825">
        <f t="shared" si="121"/>
        <v>6.4837747611873091</v>
      </c>
      <c r="N825">
        <f t="shared" si="121"/>
        <v>11.461195065795332</v>
      </c>
      <c r="O825" t="str">
        <f t="shared" si="124"/>
        <v>hold</v>
      </c>
      <c r="P825">
        <f t="shared" si="122"/>
        <v>14</v>
      </c>
      <c r="Q825" t="str">
        <f>IF($O825="buy",$P825,"")</f>
        <v/>
      </c>
      <c r="R825">
        <f>IF($O825="hold",$P825,"")</f>
        <v>14</v>
      </c>
      <c r="S825" t="str">
        <f>IF($O825="sell",$P825,"")</f>
        <v/>
      </c>
      <c r="T825">
        <f t="shared" ca="1" si="123"/>
        <v>0.90805287439765447</v>
      </c>
      <c r="U825" t="str">
        <f ca="1">IF(T825&lt;VLOOKUP(P825,$Y$2:$AE$82,5),"buy",IF(T825&lt;VLOOKUP(P825,$Y$2:$AE$82,5)+VLOOKUP(P825,$Y$2:$AE$82,6),"hold","sell"))</f>
        <v>buy</v>
      </c>
      <c r="V825" s="2">
        <f t="shared" ca="1" si="119"/>
        <v>249.94626155376594</v>
      </c>
      <c r="W825" s="1">
        <f t="shared" ca="1" si="120"/>
        <v>0</v>
      </c>
    </row>
    <row r="826" spans="1:23" x14ac:dyDescent="0.25">
      <c r="A826">
        <v>824</v>
      </c>
      <c r="B826" s="8" t="s">
        <v>835</v>
      </c>
      <c r="C826" s="8" t="str">
        <f t="shared" si="116"/>
        <v>2021-04-15 19:10:00</v>
      </c>
      <c r="D826">
        <v>0.36093500000000001</v>
      </c>
      <c r="E826">
        <f t="shared" ca="1" si="117"/>
        <v>0.16249</v>
      </c>
      <c r="F826">
        <v>0.16673199999999999</v>
      </c>
      <c r="G826">
        <v>0.15468899999999999</v>
      </c>
      <c r="H826">
        <v>0</v>
      </c>
      <c r="I826" t="s">
        <v>10</v>
      </c>
      <c r="J826" t="b">
        <v>0</v>
      </c>
      <c r="K826" t="s">
        <v>11</v>
      </c>
      <c r="L826">
        <f t="shared" si="118"/>
        <v>5.4985191290628634</v>
      </c>
      <c r="M826">
        <f t="shared" si="121"/>
        <v>2.024239100117188</v>
      </c>
      <c r="N826">
        <f t="shared" si="121"/>
        <v>-4.4595356610701211</v>
      </c>
      <c r="O826" t="str">
        <f t="shared" si="124"/>
        <v>hold</v>
      </c>
      <c r="P826">
        <f t="shared" si="122"/>
        <v>14</v>
      </c>
      <c r="Q826" t="str">
        <f>IF($O826="buy",$P826,"")</f>
        <v/>
      </c>
      <c r="R826">
        <f>IF($O826="hold",$P826,"")</f>
        <v>14</v>
      </c>
      <c r="S826" t="str">
        <f>IF($O826="sell",$P826,"")</f>
        <v/>
      </c>
      <c r="T826">
        <f t="shared" ca="1" si="123"/>
        <v>0.73297098198341581</v>
      </c>
      <c r="U826" t="str">
        <f ca="1">IF(T826&lt;VLOOKUP(P826,$Y$2:$AE$82,5),"buy",IF(T826&lt;VLOOKUP(P826,$Y$2:$AE$82,5)+VLOOKUP(P826,$Y$2:$AE$82,6),"hold","sell"))</f>
        <v>buy</v>
      </c>
      <c r="V826" s="2">
        <f t="shared" ca="1" si="119"/>
        <v>249.94626155376594</v>
      </c>
      <c r="W826" s="1">
        <f t="shared" ca="1" si="120"/>
        <v>0</v>
      </c>
    </row>
    <row r="827" spans="1:23" x14ac:dyDescent="0.25">
      <c r="A827">
        <v>825</v>
      </c>
      <c r="B827" s="8" t="s">
        <v>836</v>
      </c>
      <c r="C827" s="8" t="str">
        <f t="shared" si="116"/>
        <v>2021-04-15 19:15:00</v>
      </c>
      <c r="D827">
        <v>0.36457899999999999</v>
      </c>
      <c r="E827">
        <f t="shared" ca="1" si="117"/>
        <v>0.16192200000000001</v>
      </c>
      <c r="F827">
        <v>0.17350299999999999</v>
      </c>
      <c r="G827">
        <v>0.158304</v>
      </c>
      <c r="H827">
        <v>0</v>
      </c>
      <c r="I827" t="s">
        <v>10</v>
      </c>
      <c r="J827" t="b">
        <v>0</v>
      </c>
      <c r="K827" t="s">
        <v>11</v>
      </c>
      <c r="L827">
        <f t="shared" si="118"/>
        <v>2.8785859821280111</v>
      </c>
      <c r="M827">
        <f t="shared" si="121"/>
        <v>-2.6199331469348524</v>
      </c>
      <c r="N827">
        <f t="shared" si="121"/>
        <v>-4.6441722470520403</v>
      </c>
      <c r="O827" t="str">
        <f t="shared" si="124"/>
        <v>sell</v>
      </c>
      <c r="P827">
        <f t="shared" si="122"/>
        <v>14</v>
      </c>
      <c r="Q827" t="str">
        <f>IF($O827="buy",$P827,"")</f>
        <v/>
      </c>
      <c r="R827" t="str">
        <f>IF($O827="hold",$P827,"")</f>
        <v/>
      </c>
      <c r="S827">
        <f>IF($O827="sell",$P827,"")</f>
        <v>14</v>
      </c>
      <c r="T827">
        <f t="shared" ca="1" si="123"/>
        <v>0.11687756617906486</v>
      </c>
      <c r="U827" t="str">
        <f ca="1">IF(T827&lt;VLOOKUP(P827,$Y$2:$AE$82,5),"buy",IF(T827&lt;VLOOKUP(P827,$Y$2:$AE$82,5)+VLOOKUP(P827,$Y$2:$AE$82,6),"hold","sell"))</f>
        <v>buy</v>
      </c>
      <c r="V827" s="2">
        <f t="shared" ca="1" si="119"/>
        <v>249.94626155376594</v>
      </c>
      <c r="W827" s="1">
        <f t="shared" ca="1" si="120"/>
        <v>0</v>
      </c>
    </row>
    <row r="828" spans="1:23" x14ac:dyDescent="0.25">
      <c r="A828">
        <v>826</v>
      </c>
      <c r="B828" s="8" t="s">
        <v>837</v>
      </c>
      <c r="C828" s="8" t="str">
        <f t="shared" si="116"/>
        <v>2021-04-15 19:20:00</v>
      </c>
      <c r="D828">
        <v>0.35099999999999998</v>
      </c>
      <c r="E828">
        <f t="shared" ca="1" si="117"/>
        <v>0.17000399999999999</v>
      </c>
      <c r="F828">
        <v>0.19492999999999999</v>
      </c>
      <c r="G828">
        <v>0.16664699999999999</v>
      </c>
      <c r="H828">
        <v>0</v>
      </c>
      <c r="I828" t="s">
        <v>10</v>
      </c>
      <c r="J828" t="b">
        <v>0</v>
      </c>
      <c r="K828" t="s">
        <v>11</v>
      </c>
      <c r="L828">
        <f t="shared" si="118"/>
        <v>-11.141743600120154</v>
      </c>
      <c r="M828">
        <f t="shared" si="121"/>
        <v>-14.020329582248166</v>
      </c>
      <c r="N828">
        <f t="shared" si="121"/>
        <v>-11.400396435313315</v>
      </c>
      <c r="O828" t="str">
        <f t="shared" si="124"/>
        <v>hold</v>
      </c>
      <c r="P828">
        <f t="shared" si="122"/>
        <v>11</v>
      </c>
      <c r="Q828" t="str">
        <f>IF($O828="buy",$P828,"")</f>
        <v/>
      </c>
      <c r="R828">
        <f>IF($O828="hold",$P828,"")</f>
        <v>11</v>
      </c>
      <c r="S828" t="str">
        <f>IF($O828="sell",$P828,"")</f>
        <v/>
      </c>
      <c r="T828">
        <f t="shared" ca="1" si="123"/>
        <v>0.99381600521290181</v>
      </c>
      <c r="U828" t="str">
        <f ca="1">IF(T828&lt;VLOOKUP(P828,$Y$2:$AE$82,5),"buy",IF(T828&lt;VLOOKUP(P828,$Y$2:$AE$82,5)+VLOOKUP(P828,$Y$2:$AE$82,6),"hold","sell"))</f>
        <v>buy</v>
      </c>
      <c r="V828" s="2">
        <f t="shared" ca="1" si="119"/>
        <v>249.94626155376594</v>
      </c>
      <c r="W828" s="1">
        <f t="shared" ca="1" si="120"/>
        <v>0</v>
      </c>
    </row>
    <row r="829" spans="1:23" x14ac:dyDescent="0.25">
      <c r="A829">
        <v>827</v>
      </c>
      <c r="B829" s="8" t="s">
        <v>838</v>
      </c>
      <c r="C829" s="8" t="str">
        <f t="shared" si="116"/>
        <v>2021-04-15 19:25:00</v>
      </c>
      <c r="D829">
        <v>0.34268199999999999</v>
      </c>
      <c r="E829">
        <f t="shared" ca="1" si="117"/>
        <v>0.18155099999999999</v>
      </c>
      <c r="F829">
        <v>0.18332100000000001</v>
      </c>
      <c r="G829">
        <v>0.15756100000000001</v>
      </c>
      <c r="H829">
        <v>0</v>
      </c>
      <c r="I829" t="s">
        <v>10</v>
      </c>
      <c r="J829" t="b">
        <v>0</v>
      </c>
      <c r="K829" t="s">
        <v>11</v>
      </c>
      <c r="L829">
        <f t="shared" si="118"/>
        <v>-6.9906910698874496</v>
      </c>
      <c r="M829">
        <f t="shared" si="121"/>
        <v>4.1510525302327048</v>
      </c>
      <c r="N829">
        <f t="shared" si="121"/>
        <v>18.17138211248087</v>
      </c>
      <c r="O829" t="str">
        <f t="shared" si="124"/>
        <v>buy</v>
      </c>
      <c r="P829">
        <f t="shared" si="122"/>
        <v>14</v>
      </c>
      <c r="Q829">
        <f>IF($O829="buy",$P829,"")</f>
        <v>14</v>
      </c>
      <c r="R829" t="str">
        <f>IF($O829="hold",$P829,"")</f>
        <v/>
      </c>
      <c r="S829" t="str">
        <f>IF($O829="sell",$P829,"")</f>
        <v/>
      </c>
      <c r="T829">
        <f t="shared" ca="1" si="123"/>
        <v>0.94622341332975624</v>
      </c>
      <c r="U829" t="str">
        <f ca="1">IF(T829&lt;VLOOKUP(P829,$Y$2:$AE$82,5),"buy",IF(T829&lt;VLOOKUP(P829,$Y$2:$AE$82,5)+VLOOKUP(P829,$Y$2:$AE$82,6),"hold","sell"))</f>
        <v>buy</v>
      </c>
      <c r="V829" s="2">
        <f t="shared" ca="1" si="119"/>
        <v>249.94626155376594</v>
      </c>
      <c r="W829" s="1">
        <f t="shared" ca="1" si="120"/>
        <v>0</v>
      </c>
    </row>
    <row r="830" spans="1:23" x14ac:dyDescent="0.25">
      <c r="A830">
        <v>828</v>
      </c>
      <c r="B830" s="8" t="s">
        <v>839</v>
      </c>
      <c r="C830" s="8" t="str">
        <f t="shared" si="116"/>
        <v>2021-04-15 19:30:00</v>
      </c>
      <c r="D830">
        <v>0.345364</v>
      </c>
      <c r="E830">
        <f t="shared" ca="1" si="117"/>
        <v>0.17166899999999999</v>
      </c>
      <c r="F830">
        <v>0.18246100000000001</v>
      </c>
      <c r="G830">
        <v>0.16802800000000001</v>
      </c>
      <c r="H830">
        <v>0</v>
      </c>
      <c r="I830" t="s">
        <v>10</v>
      </c>
      <c r="J830" t="b">
        <v>0</v>
      </c>
      <c r="K830" t="s">
        <v>11</v>
      </c>
      <c r="L830">
        <f t="shared" si="118"/>
        <v>2.2365272602800914</v>
      </c>
      <c r="M830">
        <f t="shared" si="121"/>
        <v>9.2272183301675419</v>
      </c>
      <c r="N830">
        <f t="shared" si="121"/>
        <v>5.0761657999348371</v>
      </c>
      <c r="O830" t="str">
        <f t="shared" si="124"/>
        <v>hold</v>
      </c>
      <c r="P830">
        <f t="shared" si="122"/>
        <v>14</v>
      </c>
      <c r="Q830" t="str">
        <f>IF($O830="buy",$P830,"")</f>
        <v/>
      </c>
      <c r="R830">
        <f>IF($O830="hold",$P830,"")</f>
        <v>14</v>
      </c>
      <c r="S830" t="str">
        <f>IF($O830="sell",$P830,"")</f>
        <v/>
      </c>
      <c r="T830">
        <f t="shared" ca="1" si="123"/>
        <v>0.31741207363545942</v>
      </c>
      <c r="U830" t="str">
        <f ca="1">IF(T830&lt;VLOOKUP(P830,$Y$2:$AE$82,5),"buy",IF(T830&lt;VLOOKUP(P830,$Y$2:$AE$82,5)+VLOOKUP(P830,$Y$2:$AE$82,6),"hold","sell"))</f>
        <v>buy</v>
      </c>
      <c r="V830" s="2">
        <f t="shared" ca="1" si="119"/>
        <v>249.94626155376594</v>
      </c>
      <c r="W830" s="1">
        <f t="shared" ca="1" si="120"/>
        <v>0</v>
      </c>
    </row>
    <row r="831" spans="1:23" x14ac:dyDescent="0.25">
      <c r="A831">
        <v>829</v>
      </c>
      <c r="B831" s="8" t="s">
        <v>840</v>
      </c>
      <c r="C831" s="8" t="str">
        <f t="shared" si="116"/>
        <v>2021-04-15 19:35:00</v>
      </c>
      <c r="D831">
        <v>0.34705900000000001</v>
      </c>
      <c r="E831">
        <f t="shared" ca="1" si="117"/>
        <v>0.17936299999999999</v>
      </c>
      <c r="F831">
        <v>0.18293599999999999</v>
      </c>
      <c r="G831">
        <v>0.16452600000000001</v>
      </c>
      <c r="H831">
        <v>0</v>
      </c>
      <c r="I831" t="s">
        <v>10</v>
      </c>
      <c r="J831" t="b">
        <v>0</v>
      </c>
      <c r="K831" t="s">
        <v>11</v>
      </c>
      <c r="L831">
        <f t="shared" si="118"/>
        <v>1.4065619979733561</v>
      </c>
      <c r="M831">
        <f t="shared" si="121"/>
        <v>-0.82996526230673529</v>
      </c>
      <c r="N831">
        <f t="shared" si="121"/>
        <v>-10.057183592474278</v>
      </c>
      <c r="O831" t="str">
        <f t="shared" si="124"/>
        <v>sell</v>
      </c>
      <c r="P831">
        <f t="shared" si="122"/>
        <v>14</v>
      </c>
      <c r="Q831" t="str">
        <f>IF($O831="buy",$P831,"")</f>
        <v/>
      </c>
      <c r="R831" t="str">
        <f>IF($O831="hold",$P831,"")</f>
        <v/>
      </c>
      <c r="S831">
        <f>IF($O831="sell",$P831,"")</f>
        <v>14</v>
      </c>
      <c r="T831">
        <f t="shared" ca="1" si="123"/>
        <v>0.54642235238896741</v>
      </c>
      <c r="U831" t="str">
        <f ca="1">IF(T831&lt;VLOOKUP(P831,$Y$2:$AE$82,5),"buy",IF(T831&lt;VLOOKUP(P831,$Y$2:$AE$82,5)+VLOOKUP(P831,$Y$2:$AE$82,6),"hold","sell"))</f>
        <v>buy</v>
      </c>
      <c r="V831" s="2">
        <f t="shared" ca="1" si="119"/>
        <v>249.94626155376594</v>
      </c>
      <c r="W831" s="1">
        <f t="shared" ca="1" si="120"/>
        <v>0</v>
      </c>
    </row>
    <row r="832" spans="1:23" x14ac:dyDescent="0.25">
      <c r="A832">
        <v>830</v>
      </c>
      <c r="B832" s="8" t="s">
        <v>841</v>
      </c>
      <c r="C832" s="8" t="str">
        <f t="shared" si="116"/>
        <v>2021-04-15 19:40:00</v>
      </c>
      <c r="D832">
        <v>0.34003100000000003</v>
      </c>
      <c r="E832">
        <f t="shared" ca="1" si="117"/>
        <v>0.17021500000000001</v>
      </c>
      <c r="F832">
        <v>0.17856</v>
      </c>
      <c r="G832">
        <v>0.163329</v>
      </c>
      <c r="H832">
        <v>0</v>
      </c>
      <c r="I832" t="s">
        <v>10</v>
      </c>
      <c r="J832" t="b">
        <v>0</v>
      </c>
      <c r="K832" t="s">
        <v>11</v>
      </c>
      <c r="L832">
        <f t="shared" si="118"/>
        <v>-5.9525866689909837</v>
      </c>
      <c r="M832">
        <f t="shared" si="121"/>
        <v>-7.35914866696434</v>
      </c>
      <c r="N832">
        <f t="shared" si="121"/>
        <v>-6.5291834046576049</v>
      </c>
      <c r="O832" t="str">
        <f t="shared" si="124"/>
        <v>buy</v>
      </c>
      <c r="P832">
        <f t="shared" si="122"/>
        <v>14</v>
      </c>
      <c r="Q832">
        <f>IF($O832="buy",$P832,"")</f>
        <v>14</v>
      </c>
      <c r="R832" t="str">
        <f>IF($O832="hold",$P832,"")</f>
        <v/>
      </c>
      <c r="S832" t="str">
        <f>IF($O832="sell",$P832,"")</f>
        <v/>
      </c>
      <c r="T832">
        <f t="shared" ca="1" si="123"/>
        <v>8.3447265723595176E-2</v>
      </c>
      <c r="U832" t="str">
        <f ca="1">IF(T832&lt;VLOOKUP(P832,$Y$2:$AE$82,5),"buy",IF(T832&lt;VLOOKUP(P832,$Y$2:$AE$82,5)+VLOOKUP(P832,$Y$2:$AE$82,6),"hold","sell"))</f>
        <v>buy</v>
      </c>
      <c r="V832" s="2">
        <f t="shared" ca="1" si="119"/>
        <v>249.94626155376594</v>
      </c>
      <c r="W832" s="1">
        <f t="shared" ca="1" si="120"/>
        <v>0</v>
      </c>
    </row>
    <row r="833" spans="1:23" x14ac:dyDescent="0.25">
      <c r="A833">
        <v>831</v>
      </c>
      <c r="B833" s="8" t="s">
        <v>842</v>
      </c>
      <c r="C833" s="8" t="str">
        <f t="shared" si="116"/>
        <v>2021-04-15 19:45:00</v>
      </c>
      <c r="D833">
        <v>0.34870800000000002</v>
      </c>
      <c r="E833">
        <f t="shared" ca="1" si="117"/>
        <v>0.17132600000000001</v>
      </c>
      <c r="F833">
        <v>0.177873</v>
      </c>
      <c r="G833">
        <v>0.16549</v>
      </c>
      <c r="H833">
        <v>0</v>
      </c>
      <c r="I833" t="s">
        <v>10</v>
      </c>
      <c r="J833" t="b">
        <v>0</v>
      </c>
      <c r="K833" t="s">
        <v>11</v>
      </c>
      <c r="L833">
        <f t="shared" si="118"/>
        <v>7.1663856359112783</v>
      </c>
      <c r="M833">
        <f t="shared" si="121"/>
        <v>13.118972304902261</v>
      </c>
      <c r="N833">
        <f t="shared" si="121"/>
        <v>20.478120971866602</v>
      </c>
      <c r="O833" t="str">
        <f t="shared" si="124"/>
        <v>hold</v>
      </c>
      <c r="P833">
        <f t="shared" si="122"/>
        <v>14</v>
      </c>
      <c r="Q833" t="str">
        <f>IF($O833="buy",$P833,"")</f>
        <v/>
      </c>
      <c r="R833">
        <f>IF($O833="hold",$P833,"")</f>
        <v>14</v>
      </c>
      <c r="S833" t="str">
        <f>IF($O833="sell",$P833,"")</f>
        <v/>
      </c>
      <c r="T833">
        <f t="shared" ca="1" si="123"/>
        <v>0.11805898274025395</v>
      </c>
      <c r="U833" t="str">
        <f ca="1">IF(T833&lt;VLOOKUP(P833,$Y$2:$AE$82,5),"buy",IF(T833&lt;VLOOKUP(P833,$Y$2:$AE$82,5)+VLOOKUP(P833,$Y$2:$AE$82,6),"hold","sell"))</f>
        <v>buy</v>
      </c>
      <c r="V833" s="2">
        <f t="shared" ca="1" si="119"/>
        <v>249.94626155376594</v>
      </c>
      <c r="W833" s="1">
        <f t="shared" ca="1" si="120"/>
        <v>0</v>
      </c>
    </row>
    <row r="834" spans="1:23" x14ac:dyDescent="0.25">
      <c r="A834">
        <v>832</v>
      </c>
      <c r="B834" s="8" t="s">
        <v>843</v>
      </c>
      <c r="C834" s="8" t="str">
        <f t="shared" si="116"/>
        <v>2021-04-15 19:50:00</v>
      </c>
      <c r="D834">
        <v>0.35353099999999998</v>
      </c>
      <c r="E834">
        <f t="shared" ca="1" si="117"/>
        <v>0.17095099999999999</v>
      </c>
      <c r="F834">
        <v>0.17821400000000001</v>
      </c>
      <c r="G834">
        <v>0.16705500000000001</v>
      </c>
      <c r="H834">
        <v>0</v>
      </c>
      <c r="I834" t="s">
        <v>10</v>
      </c>
      <c r="J834" t="b">
        <v>0</v>
      </c>
      <c r="K834" t="s">
        <v>11</v>
      </c>
      <c r="L834">
        <f t="shared" si="118"/>
        <v>3.9290019782790013</v>
      </c>
      <c r="M834">
        <f t="shared" si="121"/>
        <v>-3.237383657632277</v>
      </c>
      <c r="N834">
        <f t="shared" si="121"/>
        <v>-16.356355962534536</v>
      </c>
      <c r="O834" t="str">
        <f t="shared" si="124"/>
        <v>hold</v>
      </c>
      <c r="P834">
        <f t="shared" si="122"/>
        <v>14</v>
      </c>
      <c r="Q834" t="str">
        <f>IF($O834="buy",$P834,"")</f>
        <v/>
      </c>
      <c r="R834">
        <f>IF($O834="hold",$P834,"")</f>
        <v>14</v>
      </c>
      <c r="S834" t="str">
        <f>IF($O834="sell",$P834,"")</f>
        <v/>
      </c>
      <c r="T834">
        <f t="shared" ca="1" si="123"/>
        <v>0.69530927091673322</v>
      </c>
      <c r="U834" t="str">
        <f ca="1">IF(T834&lt;VLOOKUP(P834,$Y$2:$AE$82,5),"buy",IF(T834&lt;VLOOKUP(P834,$Y$2:$AE$82,5)+VLOOKUP(P834,$Y$2:$AE$82,6),"hold","sell"))</f>
        <v>buy</v>
      </c>
      <c r="V834" s="2">
        <f t="shared" ca="1" si="119"/>
        <v>249.94626155376594</v>
      </c>
      <c r="W834" s="1">
        <f t="shared" ca="1" si="120"/>
        <v>0</v>
      </c>
    </row>
    <row r="835" spans="1:23" x14ac:dyDescent="0.25">
      <c r="A835">
        <v>833</v>
      </c>
      <c r="B835" s="8" t="s">
        <v>844</v>
      </c>
      <c r="C835" s="8" t="str">
        <f t="shared" ref="C835:C898" si="125">LEFT(B835,10)&amp;" "&amp;MID(B835,12,8)</f>
        <v>2021-04-15 19:55:00</v>
      </c>
      <c r="D835">
        <v>0.35565600000000003</v>
      </c>
      <c r="E835">
        <f t="shared" ref="E835:E898" ca="1" si="126">OFFSET($D$2,2015-A835,0)</f>
        <v>0.173349</v>
      </c>
      <c r="F835">
        <v>0.17766899999999999</v>
      </c>
      <c r="G835">
        <v>0.16431399999999999</v>
      </c>
      <c r="H835">
        <v>0</v>
      </c>
      <c r="I835" t="s">
        <v>10</v>
      </c>
      <c r="J835" t="b">
        <v>0</v>
      </c>
      <c r="K835" t="s">
        <v>11</v>
      </c>
      <c r="L835">
        <f t="shared" si="118"/>
        <v>1.720763885805334</v>
      </c>
      <c r="M835">
        <f t="shared" si="121"/>
        <v>-2.2082380924736675</v>
      </c>
      <c r="N835">
        <f t="shared" si="121"/>
        <v>1.0291455651586094</v>
      </c>
      <c r="O835" t="str">
        <f t="shared" si="124"/>
        <v>hold</v>
      </c>
      <c r="P835">
        <f t="shared" si="122"/>
        <v>14</v>
      </c>
      <c r="Q835" t="str">
        <f>IF($O835="buy",$P835,"")</f>
        <v/>
      </c>
      <c r="R835">
        <f>IF($O835="hold",$P835,"")</f>
        <v>14</v>
      </c>
      <c r="S835" t="str">
        <f>IF($O835="sell",$P835,"")</f>
        <v/>
      </c>
      <c r="T835">
        <f t="shared" ca="1" si="123"/>
        <v>0.71472647723001659</v>
      </c>
      <c r="U835" t="str">
        <f ca="1">IF(T835&lt;VLOOKUP(P835,$Y$2:$AE$82,5),"buy",IF(T835&lt;VLOOKUP(P835,$Y$2:$AE$82,5)+VLOOKUP(P835,$Y$2:$AE$82,6),"hold","sell"))</f>
        <v>buy</v>
      </c>
      <c r="V835" s="2">
        <f t="shared" ca="1" si="119"/>
        <v>249.94626155376594</v>
      </c>
      <c r="W835" s="1">
        <f t="shared" ca="1" si="120"/>
        <v>0</v>
      </c>
    </row>
    <row r="836" spans="1:23" x14ac:dyDescent="0.25">
      <c r="A836">
        <v>834</v>
      </c>
      <c r="B836" s="8" t="s">
        <v>845</v>
      </c>
      <c r="C836" s="8" t="str">
        <f t="shared" si="125"/>
        <v>2021-04-15 20:00:00</v>
      </c>
      <c r="D836">
        <v>0.36059000000000002</v>
      </c>
      <c r="E836">
        <f t="shared" ca="1" si="126"/>
        <v>0.16993900000000001</v>
      </c>
      <c r="F836">
        <v>0.185474</v>
      </c>
      <c r="G836">
        <v>0.165327</v>
      </c>
      <c r="H836">
        <v>0</v>
      </c>
      <c r="I836" t="s">
        <v>10</v>
      </c>
      <c r="J836" t="b">
        <v>0</v>
      </c>
      <c r="K836" t="s">
        <v>11</v>
      </c>
      <c r="L836">
        <f t="shared" ref="L836:L899" si="127">(D836-D835)/(C836-C835)/D836</f>
        <v>3.9407415578517031</v>
      </c>
      <c r="M836">
        <f t="shared" si="121"/>
        <v>2.2199776720463689</v>
      </c>
      <c r="N836">
        <f t="shared" si="121"/>
        <v>4.4282157645200364</v>
      </c>
      <c r="O836" t="str">
        <f t="shared" si="124"/>
        <v>sell</v>
      </c>
      <c r="P836">
        <f t="shared" si="122"/>
        <v>14</v>
      </c>
      <c r="Q836" t="str">
        <f>IF($O836="buy",$P836,"")</f>
        <v/>
      </c>
      <c r="R836" t="str">
        <f>IF($O836="hold",$P836,"")</f>
        <v/>
      </c>
      <c r="S836">
        <f>IF($O836="sell",$P836,"")</f>
        <v>14</v>
      </c>
      <c r="T836">
        <f t="shared" ca="1" si="123"/>
        <v>0.95082969963745745</v>
      </c>
      <c r="U836" t="str">
        <f ca="1">IF(T836&lt;VLOOKUP(P836,$Y$2:$AE$82,5),"buy",IF(T836&lt;VLOOKUP(P836,$Y$2:$AE$82,5)+VLOOKUP(P836,$Y$2:$AE$82,6),"hold","sell"))</f>
        <v>buy</v>
      </c>
      <c r="V836" s="2">
        <f t="shared" ref="V836:V899" ca="1" si="128">IF(AND(U836="buy",W835&lt;&gt;0),W835/$D836,IF(U836="sell",0,V835))</f>
        <v>249.94626155376594</v>
      </c>
      <c r="W836" s="1">
        <f t="shared" ref="W836:W899" ca="1" si="129">IF(AND(U836="sell",V835&lt;&gt;0),V835*$D836,IF(U836="buy",0,W835))</f>
        <v>0</v>
      </c>
    </row>
    <row r="837" spans="1:23" x14ac:dyDescent="0.25">
      <c r="A837">
        <v>835</v>
      </c>
      <c r="B837" s="8" t="s">
        <v>846</v>
      </c>
      <c r="C837" s="8" t="str">
        <f t="shared" si="125"/>
        <v>2021-04-15 20:05:00</v>
      </c>
      <c r="D837">
        <v>0.35628100000000001</v>
      </c>
      <c r="E837">
        <f t="shared" ca="1" si="126"/>
        <v>0.181947</v>
      </c>
      <c r="F837">
        <v>0.191328</v>
      </c>
      <c r="G837">
        <v>0.176311</v>
      </c>
      <c r="H837">
        <v>0</v>
      </c>
      <c r="I837" t="s">
        <v>10</v>
      </c>
      <c r="J837" t="b">
        <v>0</v>
      </c>
      <c r="K837" t="s">
        <v>11</v>
      </c>
      <c r="L837">
        <f t="shared" si="127"/>
        <v>-3.4831832209850258</v>
      </c>
      <c r="M837">
        <f t="shared" ref="M837:N900" si="130">L837-L836</f>
        <v>-7.4239247788367289</v>
      </c>
      <c r="N837">
        <f t="shared" si="130"/>
        <v>-9.6439024508830968</v>
      </c>
      <c r="O837" t="str">
        <f t="shared" si="124"/>
        <v>buy</v>
      </c>
      <c r="P837">
        <f t="shared" ref="P837:P900" si="131">9*IF((L837-MIN($L:$L))/(MAX($L:$L)-MIN($L:$L))&lt;1/3,0,IF((L837-MIN($L:$L))/(MAX($L:$L)-MIN($L:$L))&lt;2/3,1,2))+3*IF((M837-MIN($M:$M))/(MAX($M:$M)-MIN($M:$M))&lt;1/3,0,IF((M837-MIN($M:$M))/(MAX($M:$M)-MIN($M:$M))&lt;2/3,1,2))+IF((N837-MIN($N:$N))/(MAX($N:$N)-MIN($N:$N))&lt;1/3,0,IF((N837-MIN($N:$N))/(MAX($N:$N)-MIN($N:$N))&lt;2/3,1,2))+1</f>
        <v>14</v>
      </c>
      <c r="Q837">
        <f>IF($O837="buy",$P837,"")</f>
        <v>14</v>
      </c>
      <c r="R837" t="str">
        <f>IF($O837="hold",$P837,"")</f>
        <v/>
      </c>
      <c r="S837" t="str">
        <f>IF($O837="sell",$P837,"")</f>
        <v/>
      </c>
      <c r="T837">
        <f t="shared" ca="1" si="123"/>
        <v>0.25309992998836095</v>
      </c>
      <c r="U837" t="str">
        <f ca="1">IF(T837&lt;VLOOKUP(P837,$Y$2:$AE$82,5),"buy",IF(T837&lt;VLOOKUP(P837,$Y$2:$AE$82,5)+VLOOKUP(P837,$Y$2:$AE$82,6),"hold","sell"))</f>
        <v>buy</v>
      </c>
      <c r="V837" s="2">
        <f t="shared" ca="1" si="128"/>
        <v>249.94626155376594</v>
      </c>
      <c r="W837" s="1">
        <f t="shared" ca="1" si="129"/>
        <v>0</v>
      </c>
    </row>
    <row r="838" spans="1:23" x14ac:dyDescent="0.25">
      <c r="A838">
        <v>836</v>
      </c>
      <c r="B838" s="8" t="s">
        <v>847</v>
      </c>
      <c r="C838" s="8" t="str">
        <f t="shared" si="125"/>
        <v>2021-04-15 20:10:00</v>
      </c>
      <c r="D838">
        <v>0.356902</v>
      </c>
      <c r="E838">
        <f t="shared" ca="1" si="126"/>
        <v>0.18955900000000001</v>
      </c>
      <c r="F838">
        <v>0.19248100000000001</v>
      </c>
      <c r="G838">
        <v>0.17655100000000001</v>
      </c>
      <c r="H838">
        <v>0</v>
      </c>
      <c r="I838" t="s">
        <v>10</v>
      </c>
      <c r="J838" t="b">
        <v>0</v>
      </c>
      <c r="K838" t="s">
        <v>11</v>
      </c>
      <c r="L838">
        <f t="shared" si="127"/>
        <v>0.50111234958556838</v>
      </c>
      <c r="M838">
        <f t="shared" si="130"/>
        <v>3.9842955705705942</v>
      </c>
      <c r="N838">
        <f t="shared" si="130"/>
        <v>11.408220349407323</v>
      </c>
      <c r="O838" t="str">
        <f t="shared" si="124"/>
        <v>hold</v>
      </c>
      <c r="P838">
        <f t="shared" si="131"/>
        <v>14</v>
      </c>
      <c r="Q838" t="str">
        <f>IF($O838="buy",$P838,"")</f>
        <v/>
      </c>
      <c r="R838">
        <f>IF($O838="hold",$P838,"")</f>
        <v>14</v>
      </c>
      <c r="S838" t="str">
        <f>IF($O838="sell",$P838,"")</f>
        <v/>
      </c>
      <c r="T838">
        <f t="shared" ca="1" si="123"/>
        <v>0.90308529790558489</v>
      </c>
      <c r="U838" t="str">
        <f ca="1">IF(T838&lt;VLOOKUP(P838,$Y$2:$AE$82,5),"buy",IF(T838&lt;VLOOKUP(P838,$Y$2:$AE$82,5)+VLOOKUP(P838,$Y$2:$AE$82,6),"hold","sell"))</f>
        <v>buy</v>
      </c>
      <c r="V838" s="2">
        <f t="shared" ca="1" si="128"/>
        <v>249.94626155376594</v>
      </c>
      <c r="W838" s="1">
        <f t="shared" ca="1" si="129"/>
        <v>0</v>
      </c>
    </row>
    <row r="839" spans="1:23" x14ac:dyDescent="0.25">
      <c r="A839">
        <v>837</v>
      </c>
      <c r="B839" s="8" t="s">
        <v>848</v>
      </c>
      <c r="C839" s="8" t="str">
        <f t="shared" si="125"/>
        <v>2021-04-15 20:15:00</v>
      </c>
      <c r="D839">
        <v>0.35938900000000001</v>
      </c>
      <c r="E839">
        <f t="shared" ca="1" si="126"/>
        <v>0.187499</v>
      </c>
      <c r="F839">
        <v>0.19867099999999999</v>
      </c>
      <c r="G839">
        <v>0.18291099999999999</v>
      </c>
      <c r="H839">
        <v>0</v>
      </c>
      <c r="I839" t="s">
        <v>10</v>
      </c>
      <c r="J839" t="b">
        <v>0</v>
      </c>
      <c r="K839" t="s">
        <v>11</v>
      </c>
      <c r="L839">
        <f t="shared" si="127"/>
        <v>1.9929825361017457</v>
      </c>
      <c r="M839">
        <f t="shared" si="130"/>
        <v>1.4918701865161772</v>
      </c>
      <c r="N839">
        <f t="shared" si="130"/>
        <v>-2.492425384054417</v>
      </c>
      <c r="O839" t="str">
        <f t="shared" si="124"/>
        <v>hold</v>
      </c>
      <c r="P839">
        <f t="shared" si="131"/>
        <v>14</v>
      </c>
      <c r="Q839" t="str">
        <f>IF($O839="buy",$P839,"")</f>
        <v/>
      </c>
      <c r="R839">
        <f>IF($O839="hold",$P839,"")</f>
        <v>14</v>
      </c>
      <c r="S839" t="str">
        <f>IF($O839="sell",$P839,"")</f>
        <v/>
      </c>
      <c r="T839">
        <f t="shared" ca="1" si="123"/>
        <v>0.46327850488382627</v>
      </c>
      <c r="U839" t="str">
        <f ca="1">IF(T839&lt;VLOOKUP(P839,$Y$2:$AE$82,5),"buy",IF(T839&lt;VLOOKUP(P839,$Y$2:$AE$82,5)+VLOOKUP(P839,$Y$2:$AE$82,6),"hold","sell"))</f>
        <v>buy</v>
      </c>
      <c r="V839" s="2">
        <f t="shared" ca="1" si="128"/>
        <v>249.94626155376594</v>
      </c>
      <c r="W839" s="1">
        <f t="shared" ca="1" si="129"/>
        <v>0</v>
      </c>
    </row>
    <row r="840" spans="1:23" x14ac:dyDescent="0.25">
      <c r="A840">
        <v>838</v>
      </c>
      <c r="B840" s="8" t="s">
        <v>849</v>
      </c>
      <c r="C840" s="8" t="str">
        <f t="shared" si="125"/>
        <v>2021-04-15 20:20:00</v>
      </c>
      <c r="D840">
        <v>0.35972900000000002</v>
      </c>
      <c r="E840">
        <f t="shared" ca="1" si="126"/>
        <v>0.19237299999999999</v>
      </c>
      <c r="F840">
        <v>0.20294999999999999</v>
      </c>
      <c r="G840">
        <v>0.18331700000000001</v>
      </c>
      <c r="H840">
        <v>0</v>
      </c>
      <c r="I840" t="s">
        <v>10</v>
      </c>
      <c r="J840" t="b">
        <v>0</v>
      </c>
      <c r="K840" t="s">
        <v>11</v>
      </c>
      <c r="L840">
        <f t="shared" si="127"/>
        <v>0.27220491006062092</v>
      </c>
      <c r="M840">
        <f t="shared" si="130"/>
        <v>-1.7207776260411247</v>
      </c>
      <c r="N840">
        <f t="shared" si="130"/>
        <v>-3.2126478125573019</v>
      </c>
      <c r="O840" t="str">
        <f t="shared" si="124"/>
        <v>hold</v>
      </c>
      <c r="P840">
        <f t="shared" si="131"/>
        <v>14</v>
      </c>
      <c r="Q840" t="str">
        <f>IF($O840="buy",$P840,"")</f>
        <v/>
      </c>
      <c r="R840">
        <f>IF($O840="hold",$P840,"")</f>
        <v>14</v>
      </c>
      <c r="S840" t="str">
        <f>IF($O840="sell",$P840,"")</f>
        <v/>
      </c>
      <c r="T840">
        <f t="shared" ca="1" si="123"/>
        <v>0.54228671841921605</v>
      </c>
      <c r="U840" t="str">
        <f ca="1">IF(T840&lt;VLOOKUP(P840,$Y$2:$AE$82,5),"buy",IF(T840&lt;VLOOKUP(P840,$Y$2:$AE$82,5)+VLOOKUP(P840,$Y$2:$AE$82,6),"hold","sell"))</f>
        <v>buy</v>
      </c>
      <c r="V840" s="2">
        <f t="shared" ca="1" si="128"/>
        <v>249.94626155376594</v>
      </c>
      <c r="W840" s="1">
        <f t="shared" ca="1" si="129"/>
        <v>0</v>
      </c>
    </row>
    <row r="841" spans="1:23" x14ac:dyDescent="0.25">
      <c r="A841">
        <v>839</v>
      </c>
      <c r="B841" s="8" t="s">
        <v>850</v>
      </c>
      <c r="C841" s="8" t="str">
        <f t="shared" si="125"/>
        <v>2021-04-15 20:25:00</v>
      </c>
      <c r="D841">
        <v>0.36852000000000001</v>
      </c>
      <c r="E841">
        <f t="shared" ca="1" si="126"/>
        <v>0.195853</v>
      </c>
      <c r="F841">
        <v>0.20607</v>
      </c>
      <c r="G841">
        <v>0.18418699999999999</v>
      </c>
      <c r="H841">
        <v>0</v>
      </c>
      <c r="I841" t="s">
        <v>10</v>
      </c>
      <c r="J841" t="b">
        <v>0</v>
      </c>
      <c r="K841" t="s">
        <v>11</v>
      </c>
      <c r="L841">
        <f t="shared" si="127"/>
        <v>6.8702051369059625</v>
      </c>
      <c r="M841">
        <f t="shared" si="130"/>
        <v>6.5980002268453415</v>
      </c>
      <c r="N841">
        <f t="shared" si="130"/>
        <v>8.3187778528864662</v>
      </c>
      <c r="O841" t="str">
        <f t="shared" si="124"/>
        <v>sell</v>
      </c>
      <c r="P841">
        <f t="shared" si="131"/>
        <v>14</v>
      </c>
      <c r="Q841" t="str">
        <f>IF($O841="buy",$P841,"")</f>
        <v/>
      </c>
      <c r="R841" t="str">
        <f>IF($O841="hold",$P841,"")</f>
        <v/>
      </c>
      <c r="S841">
        <f>IF($O841="sell",$P841,"")</f>
        <v>14</v>
      </c>
      <c r="T841">
        <f t="shared" ca="1" si="123"/>
        <v>0.74862021768821119</v>
      </c>
      <c r="U841" t="str">
        <f ca="1">IF(T841&lt;VLOOKUP(P841,$Y$2:$AE$82,5),"buy",IF(T841&lt;VLOOKUP(P841,$Y$2:$AE$82,5)+VLOOKUP(P841,$Y$2:$AE$82,6),"hold","sell"))</f>
        <v>buy</v>
      </c>
      <c r="V841" s="2">
        <f t="shared" ca="1" si="128"/>
        <v>249.94626155376594</v>
      </c>
      <c r="W841" s="1">
        <f t="shared" ca="1" si="129"/>
        <v>0</v>
      </c>
    </row>
    <row r="842" spans="1:23" x14ac:dyDescent="0.25">
      <c r="A842">
        <v>840</v>
      </c>
      <c r="B842" s="8" t="s">
        <v>851</v>
      </c>
      <c r="C842" s="8" t="str">
        <f t="shared" si="125"/>
        <v>2021-04-15 20:30:00</v>
      </c>
      <c r="D842">
        <v>0.366981</v>
      </c>
      <c r="E842">
        <f t="shared" ca="1" si="126"/>
        <v>0.195882</v>
      </c>
      <c r="F842">
        <v>0.20245299999999999</v>
      </c>
      <c r="G842">
        <v>0.184641</v>
      </c>
      <c r="H842">
        <v>0</v>
      </c>
      <c r="I842" t="s">
        <v>10</v>
      </c>
      <c r="J842" t="b">
        <v>0</v>
      </c>
      <c r="K842" t="s">
        <v>11</v>
      </c>
      <c r="L842">
        <f t="shared" si="127"/>
        <v>-1.2077791504540987</v>
      </c>
      <c r="M842">
        <f t="shared" si="130"/>
        <v>-8.0779842873600618</v>
      </c>
      <c r="N842">
        <f t="shared" si="130"/>
        <v>-14.675984514205403</v>
      </c>
      <c r="O842" t="str">
        <f t="shared" si="124"/>
        <v>buy</v>
      </c>
      <c r="P842">
        <f t="shared" si="131"/>
        <v>14</v>
      </c>
      <c r="Q842">
        <f>IF($O842="buy",$P842,"")</f>
        <v>14</v>
      </c>
      <c r="R842" t="str">
        <f>IF($O842="hold",$P842,"")</f>
        <v/>
      </c>
      <c r="S842" t="str">
        <f>IF($O842="sell",$P842,"")</f>
        <v/>
      </c>
      <c r="T842">
        <f t="shared" ca="1" si="123"/>
        <v>0.18794745826226256</v>
      </c>
      <c r="U842" t="str">
        <f ca="1">IF(T842&lt;VLOOKUP(P842,$Y$2:$AE$82,5),"buy",IF(T842&lt;VLOOKUP(P842,$Y$2:$AE$82,5)+VLOOKUP(P842,$Y$2:$AE$82,6),"hold","sell"))</f>
        <v>buy</v>
      </c>
      <c r="V842" s="2">
        <f t="shared" ca="1" si="128"/>
        <v>249.94626155376594</v>
      </c>
      <c r="W842" s="1">
        <f t="shared" ca="1" si="129"/>
        <v>0</v>
      </c>
    </row>
    <row r="843" spans="1:23" x14ac:dyDescent="0.25">
      <c r="A843">
        <v>841</v>
      </c>
      <c r="B843" s="8" t="s">
        <v>852</v>
      </c>
      <c r="C843" s="8" t="str">
        <f t="shared" si="125"/>
        <v>2021-04-15 20:35:00</v>
      </c>
      <c r="D843">
        <v>0.370701</v>
      </c>
      <c r="E843">
        <f t="shared" ca="1" si="126"/>
        <v>0.188001</v>
      </c>
      <c r="F843">
        <v>0.196243</v>
      </c>
      <c r="G843">
        <v>0.168794</v>
      </c>
      <c r="H843">
        <v>0</v>
      </c>
      <c r="I843" t="s">
        <v>10</v>
      </c>
      <c r="J843" t="b">
        <v>0</v>
      </c>
      <c r="K843" t="s">
        <v>11</v>
      </c>
      <c r="L843">
        <f t="shared" si="127"/>
        <v>2.8900920114938269</v>
      </c>
      <c r="M843">
        <f t="shared" si="130"/>
        <v>4.0978711619479258</v>
      </c>
      <c r="N843">
        <f t="shared" si="130"/>
        <v>12.175855449307988</v>
      </c>
      <c r="O843" t="str">
        <f t="shared" si="124"/>
        <v>hold</v>
      </c>
      <c r="P843">
        <f t="shared" si="131"/>
        <v>14</v>
      </c>
      <c r="Q843" t="str">
        <f>IF($O843="buy",$P843,"")</f>
        <v/>
      </c>
      <c r="R843">
        <f>IF($O843="hold",$P843,"")</f>
        <v>14</v>
      </c>
      <c r="S843" t="str">
        <f>IF($O843="sell",$P843,"")</f>
        <v/>
      </c>
      <c r="T843">
        <f t="shared" ca="1" si="123"/>
        <v>6.9618474189043322E-2</v>
      </c>
      <c r="U843" t="str">
        <f ca="1">IF(T843&lt;VLOOKUP(P843,$Y$2:$AE$82,5),"buy",IF(T843&lt;VLOOKUP(P843,$Y$2:$AE$82,5)+VLOOKUP(P843,$Y$2:$AE$82,6),"hold","sell"))</f>
        <v>buy</v>
      </c>
      <c r="V843" s="2">
        <f t="shared" ca="1" si="128"/>
        <v>249.94626155376594</v>
      </c>
      <c r="W843" s="1">
        <f t="shared" ca="1" si="129"/>
        <v>0</v>
      </c>
    </row>
    <row r="844" spans="1:23" x14ac:dyDescent="0.25">
      <c r="A844">
        <v>842</v>
      </c>
      <c r="B844" s="8" t="s">
        <v>853</v>
      </c>
      <c r="C844" s="8" t="str">
        <f t="shared" si="125"/>
        <v>2021-04-15 20:40:00</v>
      </c>
      <c r="D844">
        <v>0.37457299999999999</v>
      </c>
      <c r="E844">
        <f t="shared" ca="1" si="126"/>
        <v>0.18804499999999999</v>
      </c>
      <c r="F844">
        <v>0.193775</v>
      </c>
      <c r="G844">
        <v>0.177758</v>
      </c>
      <c r="H844">
        <v>0</v>
      </c>
      <c r="I844" t="s">
        <v>10</v>
      </c>
      <c r="J844" t="b">
        <v>0</v>
      </c>
      <c r="K844" t="s">
        <v>11</v>
      </c>
      <c r="L844">
        <f t="shared" si="127"/>
        <v>2.9770859112604149</v>
      </c>
      <c r="M844">
        <f t="shared" si="130"/>
        <v>8.6993899766588001E-2</v>
      </c>
      <c r="N844">
        <f t="shared" si="130"/>
        <v>-4.0108772621813378</v>
      </c>
      <c r="O844" t="str">
        <f t="shared" si="124"/>
        <v>sell</v>
      </c>
      <c r="P844">
        <f t="shared" si="131"/>
        <v>14</v>
      </c>
      <c r="Q844" t="str">
        <f>IF($O844="buy",$P844,"")</f>
        <v/>
      </c>
      <c r="R844" t="str">
        <f>IF($O844="hold",$P844,"")</f>
        <v/>
      </c>
      <c r="S844">
        <f>IF($O844="sell",$P844,"")</f>
        <v>14</v>
      </c>
      <c r="T844">
        <f t="shared" ca="1" si="123"/>
        <v>0.43361707248822112</v>
      </c>
      <c r="U844" t="str">
        <f ca="1">IF(T844&lt;VLOOKUP(P844,$Y$2:$AE$82,5),"buy",IF(T844&lt;VLOOKUP(P844,$Y$2:$AE$82,5)+VLOOKUP(P844,$Y$2:$AE$82,6),"hold","sell"))</f>
        <v>buy</v>
      </c>
      <c r="V844" s="2">
        <f t="shared" ca="1" si="128"/>
        <v>249.94626155376594</v>
      </c>
      <c r="W844" s="1">
        <f t="shared" ca="1" si="129"/>
        <v>0</v>
      </c>
    </row>
    <row r="845" spans="1:23" x14ac:dyDescent="0.25">
      <c r="A845">
        <v>843</v>
      </c>
      <c r="B845" s="8" t="s">
        <v>854</v>
      </c>
      <c r="C845" s="8" t="str">
        <f t="shared" si="125"/>
        <v>2021-04-15 20:45:00</v>
      </c>
      <c r="D845">
        <v>0.36868699999999999</v>
      </c>
      <c r="E845">
        <f t="shared" ca="1" si="126"/>
        <v>0.188246</v>
      </c>
      <c r="F845">
        <v>0.19189100000000001</v>
      </c>
      <c r="G845">
        <v>0.17338300000000001</v>
      </c>
      <c r="H845">
        <v>0</v>
      </c>
      <c r="I845" t="s">
        <v>10</v>
      </c>
      <c r="J845" t="b">
        <v>0</v>
      </c>
      <c r="K845" t="s">
        <v>11</v>
      </c>
      <c r="L845">
        <f t="shared" si="127"/>
        <v>-4.5978512885633762</v>
      </c>
      <c r="M845">
        <f t="shared" si="130"/>
        <v>-7.5749371998237915</v>
      </c>
      <c r="N845">
        <f t="shared" si="130"/>
        <v>-7.6619310995903795</v>
      </c>
      <c r="O845" t="str">
        <f t="shared" si="124"/>
        <v>hold</v>
      </c>
      <c r="P845">
        <f t="shared" si="131"/>
        <v>14</v>
      </c>
      <c r="Q845" t="str">
        <f>IF($O845="buy",$P845,"")</f>
        <v/>
      </c>
      <c r="R845">
        <f>IF($O845="hold",$P845,"")</f>
        <v>14</v>
      </c>
      <c r="S845" t="str">
        <f>IF($O845="sell",$P845,"")</f>
        <v/>
      </c>
      <c r="T845">
        <f t="shared" ca="1" si="123"/>
        <v>0.74191601897132564</v>
      </c>
      <c r="U845" t="str">
        <f ca="1">IF(T845&lt;VLOOKUP(P845,$Y$2:$AE$82,5),"buy",IF(T845&lt;VLOOKUP(P845,$Y$2:$AE$82,5)+VLOOKUP(P845,$Y$2:$AE$82,6),"hold","sell"))</f>
        <v>buy</v>
      </c>
      <c r="V845" s="2">
        <f t="shared" ca="1" si="128"/>
        <v>249.94626155376594</v>
      </c>
      <c r="W845" s="1">
        <f t="shared" ca="1" si="129"/>
        <v>0</v>
      </c>
    </row>
    <row r="846" spans="1:23" x14ac:dyDescent="0.25">
      <c r="A846">
        <v>844</v>
      </c>
      <c r="B846" s="8" t="s">
        <v>855</v>
      </c>
      <c r="C846" s="8" t="str">
        <f t="shared" si="125"/>
        <v>2021-04-15 20:50:00</v>
      </c>
      <c r="D846">
        <v>0.34999799999999998</v>
      </c>
      <c r="E846">
        <f t="shared" ca="1" si="126"/>
        <v>0.181919</v>
      </c>
      <c r="F846">
        <v>0.19122900000000001</v>
      </c>
      <c r="G846">
        <v>0.174846</v>
      </c>
      <c r="H846">
        <v>0</v>
      </c>
      <c r="I846" t="s">
        <v>10</v>
      </c>
      <c r="J846" t="b">
        <v>0</v>
      </c>
      <c r="K846" t="s">
        <v>11</v>
      </c>
      <c r="L846">
        <f t="shared" si="127"/>
        <v>-15.378465034122435</v>
      </c>
      <c r="M846">
        <f t="shared" si="130"/>
        <v>-10.780613745559059</v>
      </c>
      <c r="N846">
        <f t="shared" si="130"/>
        <v>-3.2056765457352672</v>
      </c>
      <c r="O846" t="str">
        <f t="shared" si="124"/>
        <v>buy</v>
      </c>
      <c r="P846">
        <f t="shared" si="131"/>
        <v>14</v>
      </c>
      <c r="Q846">
        <f>IF($O846="buy",$P846,"")</f>
        <v>14</v>
      </c>
      <c r="R846" t="str">
        <f>IF($O846="hold",$P846,"")</f>
        <v/>
      </c>
      <c r="S846" t="str">
        <f>IF($O846="sell",$P846,"")</f>
        <v/>
      </c>
      <c r="T846">
        <f t="shared" ca="1" si="123"/>
        <v>0.62367678803083471</v>
      </c>
      <c r="U846" t="str">
        <f ca="1">IF(T846&lt;VLOOKUP(P846,$Y$2:$AE$82,5),"buy",IF(T846&lt;VLOOKUP(P846,$Y$2:$AE$82,5)+VLOOKUP(P846,$Y$2:$AE$82,6),"hold","sell"))</f>
        <v>buy</v>
      </c>
      <c r="V846" s="2">
        <f t="shared" ca="1" si="128"/>
        <v>249.94626155376594</v>
      </c>
      <c r="W846" s="1">
        <f t="shared" ca="1" si="129"/>
        <v>0</v>
      </c>
    </row>
    <row r="847" spans="1:23" x14ac:dyDescent="0.25">
      <c r="A847">
        <v>845</v>
      </c>
      <c r="B847" s="8" t="s">
        <v>856</v>
      </c>
      <c r="C847" s="8" t="str">
        <f t="shared" si="125"/>
        <v>2021-04-15 20:55:00</v>
      </c>
      <c r="D847">
        <v>0.36786200000000002</v>
      </c>
      <c r="E847">
        <f t="shared" ca="1" si="126"/>
        <v>0.187333</v>
      </c>
      <c r="F847">
        <v>0.193879</v>
      </c>
      <c r="G847">
        <v>0.179895</v>
      </c>
      <c r="H847">
        <v>0</v>
      </c>
      <c r="I847" t="s">
        <v>10</v>
      </c>
      <c r="J847" t="b">
        <v>0</v>
      </c>
      <c r="K847" t="s">
        <v>11</v>
      </c>
      <c r="L847">
        <f t="shared" si="127"/>
        <v>13.98576638524947</v>
      </c>
      <c r="M847">
        <f t="shared" si="130"/>
        <v>29.364231419371905</v>
      </c>
      <c r="N847">
        <f t="shared" si="130"/>
        <v>40.144845164930963</v>
      </c>
      <c r="O847" t="str">
        <f t="shared" si="124"/>
        <v>hold</v>
      </c>
      <c r="P847">
        <f t="shared" si="131"/>
        <v>23</v>
      </c>
      <c r="Q847" t="str">
        <f>IF($O847="buy",$P847,"")</f>
        <v/>
      </c>
      <c r="R847">
        <f>IF($O847="hold",$P847,"")</f>
        <v>23</v>
      </c>
      <c r="S847" t="str">
        <f>IF($O847="sell",$P847,"")</f>
        <v/>
      </c>
      <c r="T847">
        <f t="shared" ca="1" si="123"/>
        <v>0.33815211475482876</v>
      </c>
      <c r="U847" t="str">
        <f ca="1">IF(T847&lt;VLOOKUP(P847,$Y$2:$AE$82,5),"buy",IF(T847&lt;VLOOKUP(P847,$Y$2:$AE$82,5)+VLOOKUP(P847,$Y$2:$AE$82,6),"hold","sell"))</f>
        <v>buy</v>
      </c>
      <c r="V847" s="2">
        <f t="shared" ca="1" si="128"/>
        <v>249.94626155376594</v>
      </c>
      <c r="W847" s="1">
        <f t="shared" ca="1" si="129"/>
        <v>0</v>
      </c>
    </row>
    <row r="848" spans="1:23" x14ac:dyDescent="0.25">
      <c r="A848">
        <v>846</v>
      </c>
      <c r="B848" s="8" t="s">
        <v>857</v>
      </c>
      <c r="C848" s="8" t="str">
        <f t="shared" si="125"/>
        <v>2021-04-15 21:00:00</v>
      </c>
      <c r="D848">
        <v>0.37272699999999997</v>
      </c>
      <c r="E848">
        <f t="shared" ca="1" si="126"/>
        <v>0.19093499999999999</v>
      </c>
      <c r="F848">
        <v>0.19414899999999999</v>
      </c>
      <c r="G848">
        <v>0.17919199999999999</v>
      </c>
      <c r="H848">
        <v>0</v>
      </c>
      <c r="I848" t="s">
        <v>10</v>
      </c>
      <c r="J848" t="b">
        <v>0</v>
      </c>
      <c r="K848" t="s">
        <v>11</v>
      </c>
      <c r="L848">
        <f t="shared" si="127"/>
        <v>3.7591051930900661</v>
      </c>
      <c r="M848">
        <f t="shared" si="130"/>
        <v>-10.226661192159403</v>
      </c>
      <c r="N848">
        <f t="shared" si="130"/>
        <v>-39.590892611531309</v>
      </c>
      <c r="O848" t="str">
        <f t="shared" si="124"/>
        <v>hold</v>
      </c>
      <c r="P848">
        <f t="shared" si="131"/>
        <v>13</v>
      </c>
      <c r="Q848" t="str">
        <f>IF($O848="buy",$P848,"")</f>
        <v/>
      </c>
      <c r="R848">
        <f>IF($O848="hold",$P848,"")</f>
        <v>13</v>
      </c>
      <c r="S848" t="str">
        <f>IF($O848="sell",$P848,"")</f>
        <v/>
      </c>
      <c r="T848">
        <f t="shared" ca="1" si="123"/>
        <v>0.81070652288560663</v>
      </c>
      <c r="U848" t="str">
        <f ca="1">IF(T848&lt;VLOOKUP(P848,$Y$2:$AE$82,5),"buy",IF(T848&lt;VLOOKUP(P848,$Y$2:$AE$82,5)+VLOOKUP(P848,$Y$2:$AE$82,6),"hold","sell"))</f>
        <v>buy</v>
      </c>
      <c r="V848" s="2">
        <f t="shared" ca="1" si="128"/>
        <v>249.94626155376594</v>
      </c>
      <c r="W848" s="1">
        <f t="shared" ca="1" si="129"/>
        <v>0</v>
      </c>
    </row>
    <row r="849" spans="1:23" x14ac:dyDescent="0.25">
      <c r="A849">
        <v>847</v>
      </c>
      <c r="B849" s="8" t="s">
        <v>858</v>
      </c>
      <c r="C849" s="8" t="str">
        <f t="shared" si="125"/>
        <v>2021-04-15 21:05:00</v>
      </c>
      <c r="D849">
        <v>0.37296499999999999</v>
      </c>
      <c r="E849">
        <f t="shared" ca="1" si="126"/>
        <v>0.186999</v>
      </c>
      <c r="F849">
        <v>0.19184300000000001</v>
      </c>
      <c r="G849">
        <v>0.18020900000000001</v>
      </c>
      <c r="H849">
        <v>0</v>
      </c>
      <c r="I849" t="s">
        <v>10</v>
      </c>
      <c r="J849" t="b">
        <v>0</v>
      </c>
      <c r="K849" t="s">
        <v>11</v>
      </c>
      <c r="L849">
        <f t="shared" si="127"/>
        <v>0.18378132013417126</v>
      </c>
      <c r="M849">
        <f t="shared" si="130"/>
        <v>-3.5753238729558947</v>
      </c>
      <c r="N849">
        <f t="shared" si="130"/>
        <v>6.6513373192035079</v>
      </c>
      <c r="O849" t="str">
        <f t="shared" si="124"/>
        <v>hold</v>
      </c>
      <c r="P849">
        <f t="shared" si="131"/>
        <v>14</v>
      </c>
      <c r="Q849" t="str">
        <f>IF($O849="buy",$P849,"")</f>
        <v/>
      </c>
      <c r="R849">
        <f>IF($O849="hold",$P849,"")</f>
        <v>14</v>
      </c>
      <c r="S849" t="str">
        <f>IF($O849="sell",$P849,"")</f>
        <v/>
      </c>
      <c r="T849">
        <f t="shared" ca="1" si="123"/>
        <v>1.8017595037810197E-2</v>
      </c>
      <c r="U849" t="str">
        <f ca="1">IF(T849&lt;VLOOKUP(P849,$Y$2:$AE$82,5),"buy",IF(T849&lt;VLOOKUP(P849,$Y$2:$AE$82,5)+VLOOKUP(P849,$Y$2:$AE$82,6),"hold","sell"))</f>
        <v>buy</v>
      </c>
      <c r="V849" s="2">
        <f t="shared" ca="1" si="128"/>
        <v>249.94626155376594</v>
      </c>
      <c r="W849" s="1">
        <f t="shared" ca="1" si="129"/>
        <v>0</v>
      </c>
    </row>
    <row r="850" spans="1:23" x14ac:dyDescent="0.25">
      <c r="A850">
        <v>848</v>
      </c>
      <c r="B850" s="8" t="s">
        <v>859</v>
      </c>
      <c r="C850" s="8" t="str">
        <f t="shared" si="125"/>
        <v>2021-04-15 21:10:00</v>
      </c>
      <c r="D850">
        <v>0.37978000000000001</v>
      </c>
      <c r="E850">
        <f t="shared" ca="1" si="126"/>
        <v>0.187389</v>
      </c>
      <c r="F850">
        <v>0.191609</v>
      </c>
      <c r="G850">
        <v>0.18124699999999999</v>
      </c>
      <c r="H850">
        <v>0</v>
      </c>
      <c r="I850" t="s">
        <v>10</v>
      </c>
      <c r="J850" t="b">
        <v>0</v>
      </c>
      <c r="K850" t="s">
        <v>11</v>
      </c>
      <c r="L850">
        <f t="shared" si="127"/>
        <v>5.1680446514168672</v>
      </c>
      <c r="M850">
        <f t="shared" si="130"/>
        <v>4.9842633312826958</v>
      </c>
      <c r="N850">
        <f t="shared" si="130"/>
        <v>8.559587204238591</v>
      </c>
      <c r="O850" t="str">
        <f t="shared" si="124"/>
        <v>hold</v>
      </c>
      <c r="P850">
        <f t="shared" si="131"/>
        <v>14</v>
      </c>
      <c r="Q850" t="str">
        <f>IF($O850="buy",$P850,"")</f>
        <v/>
      </c>
      <c r="R850">
        <f>IF($O850="hold",$P850,"")</f>
        <v>14</v>
      </c>
      <c r="S850" t="str">
        <f>IF($O850="sell",$P850,"")</f>
        <v/>
      </c>
      <c r="T850">
        <f t="shared" ca="1" si="123"/>
        <v>0.15511496862209251</v>
      </c>
      <c r="U850" t="str">
        <f ca="1">IF(T850&lt;VLOOKUP(P850,$Y$2:$AE$82,5),"buy",IF(T850&lt;VLOOKUP(P850,$Y$2:$AE$82,5)+VLOOKUP(P850,$Y$2:$AE$82,6),"hold","sell"))</f>
        <v>buy</v>
      </c>
      <c r="V850" s="2">
        <f t="shared" ca="1" si="128"/>
        <v>249.94626155376594</v>
      </c>
      <c r="W850" s="1">
        <f t="shared" ca="1" si="129"/>
        <v>0</v>
      </c>
    </row>
    <row r="851" spans="1:23" x14ac:dyDescent="0.25">
      <c r="A851">
        <v>849</v>
      </c>
      <c r="B851" s="8" t="s">
        <v>860</v>
      </c>
      <c r="C851" s="8" t="str">
        <f t="shared" si="125"/>
        <v>2021-04-15 21:15:00</v>
      </c>
      <c r="D851">
        <v>0.37981700000000002</v>
      </c>
      <c r="E851">
        <f t="shared" ca="1" si="126"/>
        <v>0.18624599999999999</v>
      </c>
      <c r="F851">
        <v>0.19211</v>
      </c>
      <c r="G851">
        <v>0.18171100000000001</v>
      </c>
      <c r="H851">
        <v>0</v>
      </c>
      <c r="I851" t="s">
        <v>10</v>
      </c>
      <c r="J851" t="b">
        <v>0</v>
      </c>
      <c r="K851" t="s">
        <v>11</v>
      </c>
      <c r="L851">
        <f t="shared" si="127"/>
        <v>2.8055616283438698E-2</v>
      </c>
      <c r="M851">
        <f t="shared" si="130"/>
        <v>-5.1399890351334285</v>
      </c>
      <c r="N851">
        <f t="shared" si="130"/>
        <v>-10.124252366416124</v>
      </c>
      <c r="O851" t="str">
        <f t="shared" si="124"/>
        <v>hold</v>
      </c>
      <c r="P851">
        <f t="shared" si="131"/>
        <v>14</v>
      </c>
      <c r="Q851" t="str">
        <f>IF($O851="buy",$P851,"")</f>
        <v/>
      </c>
      <c r="R851">
        <f>IF($O851="hold",$P851,"")</f>
        <v>14</v>
      </c>
      <c r="S851" t="str">
        <f>IF($O851="sell",$P851,"")</f>
        <v/>
      </c>
      <c r="T851">
        <f t="shared" ca="1" si="123"/>
        <v>0.55549500604665369</v>
      </c>
      <c r="U851" t="str">
        <f ca="1">IF(T851&lt;VLOOKUP(P851,$Y$2:$AE$82,5),"buy",IF(T851&lt;VLOOKUP(P851,$Y$2:$AE$82,5)+VLOOKUP(P851,$Y$2:$AE$82,6),"hold","sell"))</f>
        <v>buy</v>
      </c>
      <c r="V851" s="2">
        <f t="shared" ca="1" si="128"/>
        <v>249.94626155376594</v>
      </c>
      <c r="W851" s="1">
        <f t="shared" ca="1" si="129"/>
        <v>0</v>
      </c>
    </row>
    <row r="852" spans="1:23" x14ac:dyDescent="0.25">
      <c r="A852">
        <v>850</v>
      </c>
      <c r="B852" s="8" t="s">
        <v>861</v>
      </c>
      <c r="C852" s="8" t="str">
        <f t="shared" si="125"/>
        <v>2021-04-15 21:20:00</v>
      </c>
      <c r="D852">
        <v>0.38337700000000002</v>
      </c>
      <c r="E852">
        <f t="shared" ca="1" si="126"/>
        <v>0.18726999999999999</v>
      </c>
      <c r="F852">
        <v>0.19411300000000001</v>
      </c>
      <c r="G852">
        <v>0.181285</v>
      </c>
      <c r="H852">
        <v>0</v>
      </c>
      <c r="I852" t="s">
        <v>10</v>
      </c>
      <c r="J852" t="b">
        <v>0</v>
      </c>
      <c r="K852" t="s">
        <v>11</v>
      </c>
      <c r="L852">
        <f t="shared" si="127"/>
        <v>2.6743388330714128</v>
      </c>
      <c r="M852">
        <f t="shared" si="130"/>
        <v>2.6462832167879742</v>
      </c>
      <c r="N852">
        <f t="shared" si="130"/>
        <v>7.7862722519214032</v>
      </c>
      <c r="O852" t="str">
        <f t="shared" si="124"/>
        <v>hold</v>
      </c>
      <c r="P852">
        <f t="shared" si="131"/>
        <v>14</v>
      </c>
      <c r="Q852" t="str">
        <f>IF($O852="buy",$P852,"")</f>
        <v/>
      </c>
      <c r="R852">
        <f>IF($O852="hold",$P852,"")</f>
        <v>14</v>
      </c>
      <c r="S852" t="str">
        <f>IF($O852="sell",$P852,"")</f>
        <v/>
      </c>
      <c r="T852">
        <f t="shared" ca="1" si="123"/>
        <v>0.40090311874832707</v>
      </c>
      <c r="U852" t="str">
        <f ca="1">IF(T852&lt;VLOOKUP(P852,$Y$2:$AE$82,5),"buy",IF(T852&lt;VLOOKUP(P852,$Y$2:$AE$82,5)+VLOOKUP(P852,$Y$2:$AE$82,6),"hold","sell"))</f>
        <v>buy</v>
      </c>
      <c r="V852" s="2">
        <f t="shared" ca="1" si="128"/>
        <v>249.94626155376594</v>
      </c>
      <c r="W852" s="1">
        <f t="shared" ca="1" si="129"/>
        <v>0</v>
      </c>
    </row>
    <row r="853" spans="1:23" x14ac:dyDescent="0.25">
      <c r="A853">
        <v>851</v>
      </c>
      <c r="B853" s="8" t="s">
        <v>862</v>
      </c>
      <c r="C853" s="8" t="str">
        <f t="shared" si="125"/>
        <v>2021-04-15 21:25:00</v>
      </c>
      <c r="D853">
        <v>0.391154</v>
      </c>
      <c r="E853">
        <f t="shared" ca="1" si="126"/>
        <v>0.19005900000000001</v>
      </c>
      <c r="F853">
        <v>0.19602700000000001</v>
      </c>
      <c r="G853">
        <v>0.18277399999999999</v>
      </c>
      <c r="H853">
        <v>0</v>
      </c>
      <c r="I853" t="s">
        <v>10</v>
      </c>
      <c r="J853" t="b">
        <v>0</v>
      </c>
      <c r="K853" t="s">
        <v>11</v>
      </c>
      <c r="L853">
        <f t="shared" si="127"/>
        <v>5.7260720894735782</v>
      </c>
      <c r="M853">
        <f t="shared" si="130"/>
        <v>3.0517332564021653</v>
      </c>
      <c r="N853">
        <f t="shared" si="130"/>
        <v>0.40545003961419113</v>
      </c>
      <c r="O853" t="str">
        <f t="shared" si="124"/>
        <v>sell</v>
      </c>
      <c r="P853">
        <f t="shared" si="131"/>
        <v>14</v>
      </c>
      <c r="Q853" t="str">
        <f>IF($O853="buy",$P853,"")</f>
        <v/>
      </c>
      <c r="R853" t="str">
        <f>IF($O853="hold",$P853,"")</f>
        <v/>
      </c>
      <c r="S853">
        <f>IF($O853="sell",$P853,"")</f>
        <v>14</v>
      </c>
      <c r="T853">
        <f t="shared" ca="1" si="123"/>
        <v>0.31298114026344881</v>
      </c>
      <c r="U853" t="str">
        <f ca="1">IF(T853&lt;VLOOKUP(P853,$Y$2:$AE$82,5),"buy",IF(T853&lt;VLOOKUP(P853,$Y$2:$AE$82,5)+VLOOKUP(P853,$Y$2:$AE$82,6),"hold","sell"))</f>
        <v>buy</v>
      </c>
      <c r="V853" s="2">
        <f t="shared" ca="1" si="128"/>
        <v>249.94626155376594</v>
      </c>
      <c r="W853" s="1">
        <f t="shared" ca="1" si="129"/>
        <v>0</v>
      </c>
    </row>
    <row r="854" spans="1:23" x14ac:dyDescent="0.25">
      <c r="A854">
        <v>852</v>
      </c>
      <c r="B854" s="8" t="s">
        <v>863</v>
      </c>
      <c r="C854" s="8" t="str">
        <f t="shared" si="125"/>
        <v>2021-04-15 21:30:00</v>
      </c>
      <c r="D854">
        <v>0.38073299999999999</v>
      </c>
      <c r="E854">
        <f t="shared" ca="1" si="126"/>
        <v>0.18887799999999999</v>
      </c>
      <c r="F854">
        <v>0.19004699999999999</v>
      </c>
      <c r="G854">
        <v>0.183975</v>
      </c>
      <c r="H854">
        <v>0</v>
      </c>
      <c r="I854" t="s">
        <v>10</v>
      </c>
      <c r="J854" t="b">
        <v>0</v>
      </c>
      <c r="K854" t="s">
        <v>11</v>
      </c>
      <c r="L854">
        <f t="shared" si="127"/>
        <v>-7.8828155072087034</v>
      </c>
      <c r="M854">
        <f t="shared" si="130"/>
        <v>-13.608887596682282</v>
      </c>
      <c r="N854">
        <f t="shared" si="130"/>
        <v>-16.660620853084446</v>
      </c>
      <c r="O854" t="str">
        <f t="shared" si="124"/>
        <v>hold</v>
      </c>
      <c r="P854">
        <f t="shared" si="131"/>
        <v>14</v>
      </c>
      <c r="Q854" t="str">
        <f>IF($O854="buy",$P854,"")</f>
        <v/>
      </c>
      <c r="R854">
        <f>IF($O854="hold",$P854,"")</f>
        <v>14</v>
      </c>
      <c r="S854" t="str">
        <f>IF($O854="sell",$P854,"")</f>
        <v/>
      </c>
      <c r="T854">
        <f t="shared" ref="T854:T917" ca="1" si="132">RAND()</f>
        <v>0.1298611551086285</v>
      </c>
      <c r="U854" t="str">
        <f ca="1">IF(T854&lt;VLOOKUP(P854,$Y$2:$AE$82,5),"buy",IF(T854&lt;VLOOKUP(P854,$Y$2:$AE$82,5)+VLOOKUP(P854,$Y$2:$AE$82,6),"hold","sell"))</f>
        <v>buy</v>
      </c>
      <c r="V854" s="2">
        <f t="shared" ca="1" si="128"/>
        <v>249.94626155376594</v>
      </c>
      <c r="W854" s="1">
        <f t="shared" ca="1" si="129"/>
        <v>0</v>
      </c>
    </row>
    <row r="855" spans="1:23" x14ac:dyDescent="0.25">
      <c r="A855">
        <v>853</v>
      </c>
      <c r="B855" s="8" t="s">
        <v>864</v>
      </c>
      <c r="C855" s="8" t="str">
        <f t="shared" si="125"/>
        <v>2021-04-15 21:35:00</v>
      </c>
      <c r="D855">
        <v>0.38000800000000001</v>
      </c>
      <c r="E855">
        <f t="shared" ca="1" si="126"/>
        <v>0.18651999999999999</v>
      </c>
      <c r="F855">
        <v>0.18924199999999999</v>
      </c>
      <c r="G855">
        <v>0.182476</v>
      </c>
      <c r="H855">
        <v>0</v>
      </c>
      <c r="I855" t="s">
        <v>10</v>
      </c>
      <c r="J855" t="b">
        <v>0</v>
      </c>
      <c r="K855" t="s">
        <v>11</v>
      </c>
      <c r="L855">
        <f t="shared" si="127"/>
        <v>-0.54946211709872717</v>
      </c>
      <c r="M855">
        <f t="shared" si="130"/>
        <v>7.3333533901099761</v>
      </c>
      <c r="N855">
        <f t="shared" si="130"/>
        <v>20.942240986792257</v>
      </c>
      <c r="O855" t="str">
        <f t="shared" ref="O855:O918" si="133">IF(D855=MIN(D854:D856),"buy",IF(D855=MAX(D854:D856),"sell","hold"))</f>
        <v>hold</v>
      </c>
      <c r="P855">
        <f t="shared" si="131"/>
        <v>14</v>
      </c>
      <c r="Q855" t="str">
        <f>IF($O855="buy",$P855,"")</f>
        <v/>
      </c>
      <c r="R855">
        <f>IF($O855="hold",$P855,"")</f>
        <v>14</v>
      </c>
      <c r="S855" t="str">
        <f>IF($O855="sell",$P855,"")</f>
        <v/>
      </c>
      <c r="T855">
        <f t="shared" ca="1" si="132"/>
        <v>0.31761064050760512</v>
      </c>
      <c r="U855" t="str">
        <f ca="1">IF(T855&lt;VLOOKUP(P855,$Y$2:$AE$82,5),"buy",IF(T855&lt;VLOOKUP(P855,$Y$2:$AE$82,5)+VLOOKUP(P855,$Y$2:$AE$82,6),"hold","sell"))</f>
        <v>buy</v>
      </c>
      <c r="V855" s="2">
        <f t="shared" ca="1" si="128"/>
        <v>249.94626155376594</v>
      </c>
      <c r="W855" s="1">
        <f t="shared" ca="1" si="129"/>
        <v>0</v>
      </c>
    </row>
    <row r="856" spans="1:23" x14ac:dyDescent="0.25">
      <c r="A856">
        <v>854</v>
      </c>
      <c r="B856" s="8" t="s">
        <v>865</v>
      </c>
      <c r="C856" s="8" t="str">
        <f t="shared" si="125"/>
        <v>2021-04-15 21:40:00</v>
      </c>
      <c r="D856">
        <v>0.378081</v>
      </c>
      <c r="E856">
        <f t="shared" ca="1" si="126"/>
        <v>0.18762000000000001</v>
      </c>
      <c r="F856">
        <v>0.192884</v>
      </c>
      <c r="G856">
        <v>0.18084500000000001</v>
      </c>
      <c r="H856">
        <v>0</v>
      </c>
      <c r="I856" t="s">
        <v>10</v>
      </c>
      <c r="J856" t="b">
        <v>0</v>
      </c>
      <c r="K856" t="s">
        <v>11</v>
      </c>
      <c r="L856">
        <f t="shared" si="127"/>
        <v>-1.4678759296392212</v>
      </c>
      <c r="M856">
        <f t="shared" si="130"/>
        <v>-0.91841381254049403</v>
      </c>
      <c r="N856">
        <f t="shared" si="130"/>
        <v>-8.2517672026504698</v>
      </c>
      <c r="O856" t="str">
        <f t="shared" si="133"/>
        <v>buy</v>
      </c>
      <c r="P856">
        <f t="shared" si="131"/>
        <v>14</v>
      </c>
      <c r="Q856">
        <f>IF($O856="buy",$P856,"")</f>
        <v>14</v>
      </c>
      <c r="R856" t="str">
        <f>IF($O856="hold",$P856,"")</f>
        <v/>
      </c>
      <c r="S856" t="str">
        <f>IF($O856="sell",$P856,"")</f>
        <v/>
      </c>
      <c r="T856">
        <f t="shared" ca="1" si="132"/>
        <v>0.91958687563039454</v>
      </c>
      <c r="U856" t="str">
        <f ca="1">IF(T856&lt;VLOOKUP(P856,$Y$2:$AE$82,5),"buy",IF(T856&lt;VLOOKUP(P856,$Y$2:$AE$82,5)+VLOOKUP(P856,$Y$2:$AE$82,6),"hold","sell"))</f>
        <v>buy</v>
      </c>
      <c r="V856" s="2">
        <f t="shared" ca="1" si="128"/>
        <v>249.94626155376594</v>
      </c>
      <c r="W856" s="1">
        <f t="shared" ca="1" si="129"/>
        <v>0</v>
      </c>
    </row>
    <row r="857" spans="1:23" x14ac:dyDescent="0.25">
      <c r="A857">
        <v>855</v>
      </c>
      <c r="B857" s="8" t="s">
        <v>866</v>
      </c>
      <c r="C857" s="8" t="str">
        <f t="shared" si="125"/>
        <v>2021-04-15 21:45:00</v>
      </c>
      <c r="D857">
        <v>0.384905</v>
      </c>
      <c r="E857">
        <f t="shared" ca="1" si="126"/>
        <v>0.186365</v>
      </c>
      <c r="F857">
        <v>0.19028999999999999</v>
      </c>
      <c r="G857">
        <v>0.17602300000000001</v>
      </c>
      <c r="H857">
        <v>0</v>
      </c>
      <c r="I857" t="s">
        <v>10</v>
      </c>
      <c r="J857" t="b">
        <v>0</v>
      </c>
      <c r="K857" t="s">
        <v>11</v>
      </c>
      <c r="L857">
        <f t="shared" si="127"/>
        <v>5.1059664120506056</v>
      </c>
      <c r="M857">
        <f t="shared" si="130"/>
        <v>6.5738423416898266</v>
      </c>
      <c r="N857">
        <f t="shared" si="130"/>
        <v>7.4922561542303203</v>
      </c>
      <c r="O857" t="str">
        <f t="shared" si="133"/>
        <v>hold</v>
      </c>
      <c r="P857">
        <f t="shared" si="131"/>
        <v>14</v>
      </c>
      <c r="Q857" t="str">
        <f>IF($O857="buy",$P857,"")</f>
        <v/>
      </c>
      <c r="R857">
        <f>IF($O857="hold",$P857,"")</f>
        <v>14</v>
      </c>
      <c r="S857" t="str">
        <f>IF($O857="sell",$P857,"")</f>
        <v/>
      </c>
      <c r="T857">
        <f t="shared" ca="1" si="132"/>
        <v>0.40337095931402034</v>
      </c>
      <c r="U857" t="str">
        <f ca="1">IF(T857&lt;VLOOKUP(P857,$Y$2:$AE$82,5),"buy",IF(T857&lt;VLOOKUP(P857,$Y$2:$AE$82,5)+VLOOKUP(P857,$Y$2:$AE$82,6),"hold","sell"))</f>
        <v>buy</v>
      </c>
      <c r="V857" s="2">
        <f t="shared" ca="1" si="128"/>
        <v>249.94626155376594</v>
      </c>
      <c r="W857" s="1">
        <f t="shared" ca="1" si="129"/>
        <v>0</v>
      </c>
    </row>
    <row r="858" spans="1:23" x14ac:dyDescent="0.25">
      <c r="A858">
        <v>856</v>
      </c>
      <c r="B858" s="8" t="s">
        <v>867</v>
      </c>
      <c r="C858" s="8" t="str">
        <f t="shared" si="125"/>
        <v>2021-04-15 21:50:00</v>
      </c>
      <c r="D858">
        <v>0.39093</v>
      </c>
      <c r="E858">
        <f t="shared" ca="1" si="126"/>
        <v>0.18334300000000001</v>
      </c>
      <c r="F858">
        <v>0.18765699999999999</v>
      </c>
      <c r="G858">
        <v>0.17291000000000001</v>
      </c>
      <c r="H858">
        <v>0</v>
      </c>
      <c r="I858" t="s">
        <v>10</v>
      </c>
      <c r="J858" t="b">
        <v>0</v>
      </c>
      <c r="K858" t="s">
        <v>11</v>
      </c>
      <c r="L858">
        <f t="shared" si="127"/>
        <v>4.4386463090988961</v>
      </c>
      <c r="M858">
        <f t="shared" si="130"/>
        <v>-0.66732010295170952</v>
      </c>
      <c r="N858">
        <f t="shared" si="130"/>
        <v>-7.2411624446415361</v>
      </c>
      <c r="O858" t="str">
        <f t="shared" si="133"/>
        <v>hold</v>
      </c>
      <c r="P858">
        <f t="shared" si="131"/>
        <v>14</v>
      </c>
      <c r="Q858" t="str">
        <f>IF($O858="buy",$P858,"")</f>
        <v/>
      </c>
      <c r="R858">
        <f>IF($O858="hold",$P858,"")</f>
        <v>14</v>
      </c>
      <c r="S858" t="str">
        <f>IF($O858="sell",$P858,"")</f>
        <v/>
      </c>
      <c r="T858">
        <f t="shared" ca="1" si="132"/>
        <v>0.90197476471100102</v>
      </c>
      <c r="U858" t="str">
        <f ca="1">IF(T858&lt;VLOOKUP(P858,$Y$2:$AE$82,5),"buy",IF(T858&lt;VLOOKUP(P858,$Y$2:$AE$82,5)+VLOOKUP(P858,$Y$2:$AE$82,6),"hold","sell"))</f>
        <v>buy</v>
      </c>
      <c r="V858" s="2">
        <f t="shared" ca="1" si="128"/>
        <v>249.94626155376594</v>
      </c>
      <c r="W858" s="1">
        <f t="shared" ca="1" si="129"/>
        <v>0</v>
      </c>
    </row>
    <row r="859" spans="1:23" x14ac:dyDescent="0.25">
      <c r="A859">
        <v>857</v>
      </c>
      <c r="B859" s="8" t="s">
        <v>868</v>
      </c>
      <c r="C859" s="8" t="str">
        <f t="shared" si="125"/>
        <v>2021-04-15 21:55:00</v>
      </c>
      <c r="D859">
        <v>0.39919700000000002</v>
      </c>
      <c r="E859">
        <f t="shared" ca="1" si="126"/>
        <v>0.179872</v>
      </c>
      <c r="F859">
        <v>0.18942800000000001</v>
      </c>
      <c r="G859">
        <v>0.17354600000000001</v>
      </c>
      <c r="H859">
        <v>0</v>
      </c>
      <c r="I859" t="s">
        <v>10</v>
      </c>
      <c r="J859" t="b">
        <v>0</v>
      </c>
      <c r="K859" t="s">
        <v>11</v>
      </c>
      <c r="L859">
        <f t="shared" si="127"/>
        <v>5.9642131509712728</v>
      </c>
      <c r="M859">
        <f t="shared" si="130"/>
        <v>1.5255668418723767</v>
      </c>
      <c r="N859">
        <f t="shared" si="130"/>
        <v>2.1928869448240862</v>
      </c>
      <c r="O859" t="str">
        <f t="shared" si="133"/>
        <v>sell</v>
      </c>
      <c r="P859">
        <f t="shared" si="131"/>
        <v>14</v>
      </c>
      <c r="Q859" t="str">
        <f>IF($O859="buy",$P859,"")</f>
        <v/>
      </c>
      <c r="R859" t="str">
        <f>IF($O859="hold",$P859,"")</f>
        <v/>
      </c>
      <c r="S859">
        <f>IF($O859="sell",$P859,"")</f>
        <v>14</v>
      </c>
      <c r="T859">
        <f t="shared" ca="1" si="132"/>
        <v>0.77440131380305333</v>
      </c>
      <c r="U859" t="str">
        <f ca="1">IF(T859&lt;VLOOKUP(P859,$Y$2:$AE$82,5),"buy",IF(T859&lt;VLOOKUP(P859,$Y$2:$AE$82,5)+VLOOKUP(P859,$Y$2:$AE$82,6),"hold","sell"))</f>
        <v>buy</v>
      </c>
      <c r="V859" s="2">
        <f t="shared" ca="1" si="128"/>
        <v>249.94626155376594</v>
      </c>
      <c r="W859" s="1">
        <f t="shared" ca="1" si="129"/>
        <v>0</v>
      </c>
    </row>
    <row r="860" spans="1:23" x14ac:dyDescent="0.25">
      <c r="A860">
        <v>858</v>
      </c>
      <c r="B860" s="8" t="s">
        <v>869</v>
      </c>
      <c r="C860" s="8" t="str">
        <f t="shared" si="125"/>
        <v>2021-04-15 22:00:00</v>
      </c>
      <c r="D860">
        <v>0.39147900000000002</v>
      </c>
      <c r="E860">
        <f t="shared" ca="1" si="126"/>
        <v>0.183866</v>
      </c>
      <c r="F860">
        <v>0.18781400000000001</v>
      </c>
      <c r="G860">
        <v>0.174265</v>
      </c>
      <c r="H860">
        <v>0</v>
      </c>
      <c r="I860" t="s">
        <v>10</v>
      </c>
      <c r="J860" t="b">
        <v>0</v>
      </c>
      <c r="K860" t="s">
        <v>11</v>
      </c>
      <c r="L860">
        <f t="shared" si="127"/>
        <v>-5.677913763114061</v>
      </c>
      <c r="M860">
        <f t="shared" si="130"/>
        <v>-11.642126914085335</v>
      </c>
      <c r="N860">
        <f t="shared" si="130"/>
        <v>-13.167693755957711</v>
      </c>
      <c r="O860" t="str">
        <f t="shared" si="133"/>
        <v>hold</v>
      </c>
      <c r="P860">
        <f t="shared" si="131"/>
        <v>14</v>
      </c>
      <c r="Q860" t="str">
        <f>IF($O860="buy",$P860,"")</f>
        <v/>
      </c>
      <c r="R860">
        <f>IF($O860="hold",$P860,"")</f>
        <v>14</v>
      </c>
      <c r="S860" t="str">
        <f>IF($O860="sell",$P860,"")</f>
        <v/>
      </c>
      <c r="T860">
        <f t="shared" ca="1" si="132"/>
        <v>0.31565251482447876</v>
      </c>
      <c r="U860" t="str">
        <f ca="1">IF(T860&lt;VLOOKUP(P860,$Y$2:$AE$82,5),"buy",IF(T860&lt;VLOOKUP(P860,$Y$2:$AE$82,5)+VLOOKUP(P860,$Y$2:$AE$82,6),"hold","sell"))</f>
        <v>buy</v>
      </c>
      <c r="V860" s="2">
        <f t="shared" ca="1" si="128"/>
        <v>249.94626155376594</v>
      </c>
      <c r="W860" s="1">
        <f t="shared" ca="1" si="129"/>
        <v>0</v>
      </c>
    </row>
    <row r="861" spans="1:23" x14ac:dyDescent="0.25">
      <c r="A861">
        <v>859</v>
      </c>
      <c r="B861" s="8" t="s">
        <v>870</v>
      </c>
      <c r="C861" s="8" t="str">
        <f t="shared" si="125"/>
        <v>2021-04-15 22:05:00</v>
      </c>
      <c r="D861">
        <v>0.38526500000000002</v>
      </c>
      <c r="E861">
        <f t="shared" ca="1" si="126"/>
        <v>0.181704</v>
      </c>
      <c r="F861">
        <v>0.18721399999999999</v>
      </c>
      <c r="G861">
        <v>0.17668</v>
      </c>
      <c r="H861">
        <v>0</v>
      </c>
      <c r="I861" t="s">
        <v>10</v>
      </c>
      <c r="J861" t="b">
        <v>0</v>
      </c>
      <c r="K861" t="s">
        <v>11</v>
      </c>
      <c r="L861">
        <f t="shared" si="127"/>
        <v>-4.6451974560798233</v>
      </c>
      <c r="M861">
        <f t="shared" si="130"/>
        <v>1.0327163070342378</v>
      </c>
      <c r="N861">
        <f t="shared" si="130"/>
        <v>12.674843221119573</v>
      </c>
      <c r="O861" t="str">
        <f t="shared" si="133"/>
        <v>hold</v>
      </c>
      <c r="P861">
        <f t="shared" si="131"/>
        <v>14</v>
      </c>
      <c r="Q861" t="str">
        <f>IF($O861="buy",$P861,"")</f>
        <v/>
      </c>
      <c r="R861">
        <f>IF($O861="hold",$P861,"")</f>
        <v>14</v>
      </c>
      <c r="S861" t="str">
        <f>IF($O861="sell",$P861,"")</f>
        <v/>
      </c>
      <c r="T861">
        <f t="shared" ca="1" si="132"/>
        <v>0.13846212155299253</v>
      </c>
      <c r="U861" t="str">
        <f ca="1">IF(T861&lt;VLOOKUP(P861,$Y$2:$AE$82,5),"buy",IF(T861&lt;VLOOKUP(P861,$Y$2:$AE$82,5)+VLOOKUP(P861,$Y$2:$AE$82,6),"hold","sell"))</f>
        <v>buy</v>
      </c>
      <c r="V861" s="2">
        <f t="shared" ca="1" si="128"/>
        <v>249.94626155376594</v>
      </c>
      <c r="W861" s="1">
        <f t="shared" ca="1" si="129"/>
        <v>0</v>
      </c>
    </row>
    <row r="862" spans="1:23" x14ac:dyDescent="0.25">
      <c r="A862">
        <v>860</v>
      </c>
      <c r="B862" s="8" t="s">
        <v>871</v>
      </c>
      <c r="C862" s="8" t="str">
        <f t="shared" si="125"/>
        <v>2021-04-15 22:10:00</v>
      </c>
      <c r="D862">
        <v>0.38171899999999997</v>
      </c>
      <c r="E862">
        <f t="shared" ca="1" si="126"/>
        <v>0.18321899999999999</v>
      </c>
      <c r="F862">
        <v>0.18876000000000001</v>
      </c>
      <c r="G862">
        <v>0.179732</v>
      </c>
      <c r="H862">
        <v>0</v>
      </c>
      <c r="I862" t="s">
        <v>10</v>
      </c>
      <c r="J862" t="b">
        <v>0</v>
      </c>
      <c r="K862" t="s">
        <v>11</v>
      </c>
      <c r="L862">
        <f t="shared" si="127"/>
        <v>-2.6753921102987421</v>
      </c>
      <c r="M862">
        <f t="shared" si="130"/>
        <v>1.9698053457810811</v>
      </c>
      <c r="N862">
        <f t="shared" si="130"/>
        <v>0.93708903874684335</v>
      </c>
      <c r="O862" t="str">
        <f t="shared" si="133"/>
        <v>hold</v>
      </c>
      <c r="P862">
        <f t="shared" si="131"/>
        <v>14</v>
      </c>
      <c r="Q862" t="str">
        <f>IF($O862="buy",$P862,"")</f>
        <v/>
      </c>
      <c r="R862">
        <f>IF($O862="hold",$P862,"")</f>
        <v>14</v>
      </c>
      <c r="S862" t="str">
        <f>IF($O862="sell",$P862,"")</f>
        <v/>
      </c>
      <c r="T862">
        <f t="shared" ca="1" si="132"/>
        <v>0.42734784955167859</v>
      </c>
      <c r="U862" t="str">
        <f ca="1">IF(T862&lt;VLOOKUP(P862,$Y$2:$AE$82,5),"buy",IF(T862&lt;VLOOKUP(P862,$Y$2:$AE$82,5)+VLOOKUP(P862,$Y$2:$AE$82,6),"hold","sell"))</f>
        <v>buy</v>
      </c>
      <c r="V862" s="2">
        <f t="shared" ca="1" si="128"/>
        <v>249.94626155376594</v>
      </c>
      <c r="W862" s="1">
        <f t="shared" ca="1" si="129"/>
        <v>0</v>
      </c>
    </row>
    <row r="863" spans="1:23" x14ac:dyDescent="0.25">
      <c r="A863">
        <v>861</v>
      </c>
      <c r="B863" s="8" t="s">
        <v>872</v>
      </c>
      <c r="C863" s="8" t="str">
        <f t="shared" si="125"/>
        <v>2021-04-15 22:15:00</v>
      </c>
      <c r="D863">
        <v>0.37423499999999998</v>
      </c>
      <c r="E863">
        <f t="shared" ca="1" si="126"/>
        <v>0.183949</v>
      </c>
      <c r="F863">
        <v>0.188995</v>
      </c>
      <c r="G863">
        <v>0.178339</v>
      </c>
      <c r="H863">
        <v>0</v>
      </c>
      <c r="I863" t="s">
        <v>10</v>
      </c>
      <c r="J863" t="b">
        <v>0</v>
      </c>
      <c r="K863" t="s">
        <v>11</v>
      </c>
      <c r="L863">
        <f t="shared" si="127"/>
        <v>-5.759461294349248</v>
      </c>
      <c r="M863">
        <f t="shared" si="130"/>
        <v>-3.0840691840505059</v>
      </c>
      <c r="N863">
        <f t="shared" si="130"/>
        <v>-5.053874529831587</v>
      </c>
      <c r="O863" t="str">
        <f t="shared" si="133"/>
        <v>buy</v>
      </c>
      <c r="P863">
        <f t="shared" si="131"/>
        <v>14</v>
      </c>
      <c r="Q863">
        <f>IF($O863="buy",$P863,"")</f>
        <v>14</v>
      </c>
      <c r="R863" t="str">
        <f>IF($O863="hold",$P863,"")</f>
        <v/>
      </c>
      <c r="S863" t="str">
        <f>IF($O863="sell",$P863,"")</f>
        <v/>
      </c>
      <c r="T863">
        <f t="shared" ca="1" si="132"/>
        <v>0.27254548582926663</v>
      </c>
      <c r="U863" t="str">
        <f ca="1">IF(T863&lt;VLOOKUP(P863,$Y$2:$AE$82,5),"buy",IF(T863&lt;VLOOKUP(P863,$Y$2:$AE$82,5)+VLOOKUP(P863,$Y$2:$AE$82,6),"hold","sell"))</f>
        <v>buy</v>
      </c>
      <c r="V863" s="2">
        <f t="shared" ca="1" si="128"/>
        <v>249.94626155376594</v>
      </c>
      <c r="W863" s="1">
        <f t="shared" ca="1" si="129"/>
        <v>0</v>
      </c>
    </row>
    <row r="864" spans="1:23" x14ac:dyDescent="0.25">
      <c r="A864">
        <v>862</v>
      </c>
      <c r="B864" s="8" t="s">
        <v>873</v>
      </c>
      <c r="C864" s="8" t="str">
        <f t="shared" si="125"/>
        <v>2021-04-15 22:20:00</v>
      </c>
      <c r="D864">
        <v>0.37438700000000003</v>
      </c>
      <c r="E864">
        <f t="shared" ca="1" si="126"/>
        <v>0.18485299999999999</v>
      </c>
      <c r="F864">
        <v>0.188025</v>
      </c>
      <c r="G864">
        <v>0.179841</v>
      </c>
      <c r="H864">
        <v>0</v>
      </c>
      <c r="I864" t="s">
        <v>10</v>
      </c>
      <c r="J864" t="b">
        <v>0</v>
      </c>
      <c r="K864" t="s">
        <v>11</v>
      </c>
      <c r="L864">
        <f t="shared" si="127"/>
        <v>0.11692713700203633</v>
      </c>
      <c r="M864">
        <f t="shared" si="130"/>
        <v>5.876388431351284</v>
      </c>
      <c r="N864">
        <f t="shared" si="130"/>
        <v>8.9604576154017899</v>
      </c>
      <c r="O864" t="str">
        <f t="shared" si="133"/>
        <v>sell</v>
      </c>
      <c r="P864">
        <f t="shared" si="131"/>
        <v>14</v>
      </c>
      <c r="Q864" t="str">
        <f>IF($O864="buy",$P864,"")</f>
        <v/>
      </c>
      <c r="R864" t="str">
        <f>IF($O864="hold",$P864,"")</f>
        <v/>
      </c>
      <c r="S864">
        <f>IF($O864="sell",$P864,"")</f>
        <v>14</v>
      </c>
      <c r="T864">
        <f t="shared" ca="1" si="132"/>
        <v>0.8965771145246284</v>
      </c>
      <c r="U864" t="str">
        <f ca="1">IF(T864&lt;VLOOKUP(P864,$Y$2:$AE$82,5),"buy",IF(T864&lt;VLOOKUP(P864,$Y$2:$AE$82,5)+VLOOKUP(P864,$Y$2:$AE$82,6),"hold","sell"))</f>
        <v>buy</v>
      </c>
      <c r="V864" s="2">
        <f t="shared" ca="1" si="128"/>
        <v>249.94626155376594</v>
      </c>
      <c r="W864" s="1">
        <f t="shared" ca="1" si="129"/>
        <v>0</v>
      </c>
    </row>
    <row r="865" spans="1:23" x14ac:dyDescent="0.25">
      <c r="A865">
        <v>863</v>
      </c>
      <c r="B865" s="8" t="s">
        <v>874</v>
      </c>
      <c r="C865" s="8" t="str">
        <f t="shared" si="125"/>
        <v>2021-04-15 22:25:00</v>
      </c>
      <c r="D865">
        <v>0.37039899999999998</v>
      </c>
      <c r="E865">
        <f t="shared" ca="1" si="126"/>
        <v>0.18165899999999999</v>
      </c>
      <c r="F865">
        <v>0.18496799999999999</v>
      </c>
      <c r="G865">
        <v>0.17579600000000001</v>
      </c>
      <c r="H865">
        <v>0</v>
      </c>
      <c r="I865" t="s">
        <v>10</v>
      </c>
      <c r="J865" t="b">
        <v>0</v>
      </c>
      <c r="K865" t="s">
        <v>11</v>
      </c>
      <c r="L865">
        <f t="shared" si="127"/>
        <v>-3.1008291023003101</v>
      </c>
      <c r="M865">
        <f t="shared" si="130"/>
        <v>-3.2177562393023464</v>
      </c>
      <c r="N865">
        <f t="shared" si="130"/>
        <v>-9.0941446706536304</v>
      </c>
      <c r="O865" t="str">
        <f t="shared" si="133"/>
        <v>hold</v>
      </c>
      <c r="P865">
        <f t="shared" si="131"/>
        <v>14</v>
      </c>
      <c r="Q865" t="str">
        <f>IF($O865="buy",$P865,"")</f>
        <v/>
      </c>
      <c r="R865">
        <f>IF($O865="hold",$P865,"")</f>
        <v>14</v>
      </c>
      <c r="S865" t="str">
        <f>IF($O865="sell",$P865,"")</f>
        <v/>
      </c>
      <c r="T865">
        <f t="shared" ca="1" si="132"/>
        <v>0.4918466243695383</v>
      </c>
      <c r="U865" t="str">
        <f ca="1">IF(T865&lt;VLOOKUP(P865,$Y$2:$AE$82,5),"buy",IF(T865&lt;VLOOKUP(P865,$Y$2:$AE$82,5)+VLOOKUP(P865,$Y$2:$AE$82,6),"hold","sell"))</f>
        <v>buy</v>
      </c>
      <c r="V865" s="2">
        <f t="shared" ca="1" si="128"/>
        <v>249.94626155376594</v>
      </c>
      <c r="W865" s="1">
        <f t="shared" ca="1" si="129"/>
        <v>0</v>
      </c>
    </row>
    <row r="866" spans="1:23" x14ac:dyDescent="0.25">
      <c r="A866">
        <v>864</v>
      </c>
      <c r="B866" s="8" t="s">
        <v>875</v>
      </c>
      <c r="C866" s="8" t="str">
        <f t="shared" si="125"/>
        <v>2021-04-15 22:30:00</v>
      </c>
      <c r="D866">
        <v>0.366622</v>
      </c>
      <c r="E866">
        <f t="shared" ca="1" si="126"/>
        <v>0.18073500000000001</v>
      </c>
      <c r="F866">
        <v>0.18518899999999999</v>
      </c>
      <c r="G866">
        <v>0.175344</v>
      </c>
      <c r="H866">
        <v>0</v>
      </c>
      <c r="I866" t="s">
        <v>10</v>
      </c>
      <c r="J866" t="b">
        <v>0</v>
      </c>
      <c r="K866" t="s">
        <v>11</v>
      </c>
      <c r="L866">
        <f t="shared" si="127"/>
        <v>-2.9670232583234584</v>
      </c>
      <c r="M866">
        <f t="shared" si="130"/>
        <v>0.13380584397685169</v>
      </c>
      <c r="N866">
        <f t="shared" si="130"/>
        <v>3.3515620832791981</v>
      </c>
      <c r="O866" t="str">
        <f t="shared" si="133"/>
        <v>buy</v>
      </c>
      <c r="P866">
        <f t="shared" si="131"/>
        <v>14</v>
      </c>
      <c r="Q866">
        <f>IF($O866="buy",$P866,"")</f>
        <v>14</v>
      </c>
      <c r="R866" t="str">
        <f>IF($O866="hold",$P866,"")</f>
        <v/>
      </c>
      <c r="S866" t="str">
        <f>IF($O866="sell",$P866,"")</f>
        <v/>
      </c>
      <c r="T866">
        <f t="shared" ca="1" si="132"/>
        <v>0.61182217652007109</v>
      </c>
      <c r="U866" t="str">
        <f ca="1">IF(T866&lt;VLOOKUP(P866,$Y$2:$AE$82,5),"buy",IF(T866&lt;VLOOKUP(P866,$Y$2:$AE$82,5)+VLOOKUP(P866,$Y$2:$AE$82,6),"hold","sell"))</f>
        <v>buy</v>
      </c>
      <c r="V866" s="2">
        <f t="shared" ca="1" si="128"/>
        <v>249.94626155376594</v>
      </c>
      <c r="W866" s="1">
        <f t="shared" ca="1" si="129"/>
        <v>0</v>
      </c>
    </row>
    <row r="867" spans="1:23" x14ac:dyDescent="0.25">
      <c r="A867">
        <v>865</v>
      </c>
      <c r="B867" s="8" t="s">
        <v>876</v>
      </c>
      <c r="C867" s="8" t="str">
        <f t="shared" si="125"/>
        <v>2021-04-15 22:35:00</v>
      </c>
      <c r="D867">
        <v>0.368751</v>
      </c>
      <c r="E867">
        <f t="shared" ca="1" si="126"/>
        <v>0.18035399999999999</v>
      </c>
      <c r="F867">
        <v>0.18393200000000001</v>
      </c>
      <c r="G867">
        <v>0.17332900000000001</v>
      </c>
      <c r="H867">
        <v>0</v>
      </c>
      <c r="I867" t="s">
        <v>10</v>
      </c>
      <c r="J867" t="b">
        <v>0</v>
      </c>
      <c r="K867" t="s">
        <v>11</v>
      </c>
      <c r="L867">
        <f t="shared" si="127"/>
        <v>1.6627805770588826</v>
      </c>
      <c r="M867">
        <f t="shared" si="130"/>
        <v>4.629803835382341</v>
      </c>
      <c r="N867">
        <f t="shared" si="130"/>
        <v>4.4959979914054893</v>
      </c>
      <c r="O867" t="str">
        <f t="shared" si="133"/>
        <v>sell</v>
      </c>
      <c r="P867">
        <f t="shared" si="131"/>
        <v>14</v>
      </c>
      <c r="Q867" t="str">
        <f>IF($O867="buy",$P867,"")</f>
        <v/>
      </c>
      <c r="R867" t="str">
        <f>IF($O867="hold",$P867,"")</f>
        <v/>
      </c>
      <c r="S867">
        <f>IF($O867="sell",$P867,"")</f>
        <v>14</v>
      </c>
      <c r="T867">
        <f t="shared" ca="1" si="132"/>
        <v>0.47113930700964801</v>
      </c>
      <c r="U867" t="str">
        <f ca="1">IF(T867&lt;VLOOKUP(P867,$Y$2:$AE$82,5),"buy",IF(T867&lt;VLOOKUP(P867,$Y$2:$AE$82,5)+VLOOKUP(P867,$Y$2:$AE$82,6),"hold","sell"))</f>
        <v>buy</v>
      </c>
      <c r="V867" s="2">
        <f t="shared" ca="1" si="128"/>
        <v>249.94626155376594</v>
      </c>
      <c r="W867" s="1">
        <f t="shared" ca="1" si="129"/>
        <v>0</v>
      </c>
    </row>
    <row r="868" spans="1:23" x14ac:dyDescent="0.25">
      <c r="A868">
        <v>866</v>
      </c>
      <c r="B868" s="8" t="s">
        <v>877</v>
      </c>
      <c r="C868" s="8" t="str">
        <f t="shared" si="125"/>
        <v>2021-04-15 22:40:00</v>
      </c>
      <c r="D868">
        <v>0.36390299999999998</v>
      </c>
      <c r="E868">
        <f t="shared" ca="1" si="126"/>
        <v>0.177983</v>
      </c>
      <c r="F868">
        <v>0.181892</v>
      </c>
      <c r="G868">
        <v>0.16725899999999999</v>
      </c>
      <c r="H868">
        <v>0</v>
      </c>
      <c r="I868" t="s">
        <v>10</v>
      </c>
      <c r="J868" t="b">
        <v>0</v>
      </c>
      <c r="K868" t="s">
        <v>11</v>
      </c>
      <c r="L868">
        <f t="shared" si="127"/>
        <v>-3.8368026599796838</v>
      </c>
      <c r="M868">
        <f t="shared" si="130"/>
        <v>-5.499583237038566</v>
      </c>
      <c r="N868">
        <f t="shared" si="130"/>
        <v>-10.129387072420908</v>
      </c>
      <c r="O868" t="str">
        <f t="shared" si="133"/>
        <v>hold</v>
      </c>
      <c r="P868">
        <f t="shared" si="131"/>
        <v>14</v>
      </c>
      <c r="Q868" t="str">
        <f>IF($O868="buy",$P868,"")</f>
        <v/>
      </c>
      <c r="R868">
        <f>IF($O868="hold",$P868,"")</f>
        <v>14</v>
      </c>
      <c r="S868" t="str">
        <f>IF($O868="sell",$P868,"")</f>
        <v/>
      </c>
      <c r="T868">
        <f t="shared" ca="1" si="132"/>
        <v>0.50830178733557085</v>
      </c>
      <c r="U868" t="str">
        <f ca="1">IF(T868&lt;VLOOKUP(P868,$Y$2:$AE$82,5),"buy",IF(T868&lt;VLOOKUP(P868,$Y$2:$AE$82,5)+VLOOKUP(P868,$Y$2:$AE$82,6),"hold","sell"))</f>
        <v>buy</v>
      </c>
      <c r="V868" s="2">
        <f t="shared" ca="1" si="128"/>
        <v>249.94626155376594</v>
      </c>
      <c r="W868" s="1">
        <f t="shared" ca="1" si="129"/>
        <v>0</v>
      </c>
    </row>
    <row r="869" spans="1:23" x14ac:dyDescent="0.25">
      <c r="A869">
        <v>867</v>
      </c>
      <c r="B869" s="8" t="s">
        <v>878</v>
      </c>
      <c r="C869" s="8" t="str">
        <f t="shared" si="125"/>
        <v>2021-04-15 22:45:00</v>
      </c>
      <c r="D869">
        <v>0.35345199999999999</v>
      </c>
      <c r="E869">
        <f t="shared" ca="1" si="126"/>
        <v>0.16917499999999999</v>
      </c>
      <c r="F869">
        <v>0.184563</v>
      </c>
      <c r="G869">
        <v>0.165745</v>
      </c>
      <c r="H869">
        <v>0</v>
      </c>
      <c r="I869" t="s">
        <v>10</v>
      </c>
      <c r="J869" t="b">
        <v>0</v>
      </c>
      <c r="K869" t="s">
        <v>11</v>
      </c>
      <c r="L869">
        <f t="shared" si="127"/>
        <v>-8.5156909645529613</v>
      </c>
      <c r="M869">
        <f t="shared" si="130"/>
        <v>-4.6788883045732774</v>
      </c>
      <c r="N869">
        <f t="shared" si="130"/>
        <v>0.82069493246528857</v>
      </c>
      <c r="O869" t="str">
        <f t="shared" si="133"/>
        <v>hold</v>
      </c>
      <c r="P869">
        <f t="shared" si="131"/>
        <v>14</v>
      </c>
      <c r="Q869" t="str">
        <f>IF($O869="buy",$P869,"")</f>
        <v/>
      </c>
      <c r="R869">
        <f>IF($O869="hold",$P869,"")</f>
        <v>14</v>
      </c>
      <c r="S869" t="str">
        <f>IF($O869="sell",$P869,"")</f>
        <v/>
      </c>
      <c r="T869">
        <f t="shared" ca="1" si="132"/>
        <v>0.65695674969166706</v>
      </c>
      <c r="U869" t="str">
        <f ca="1">IF(T869&lt;VLOOKUP(P869,$Y$2:$AE$82,5),"buy",IF(T869&lt;VLOOKUP(P869,$Y$2:$AE$82,5)+VLOOKUP(P869,$Y$2:$AE$82,6),"hold","sell"))</f>
        <v>buy</v>
      </c>
      <c r="V869" s="2">
        <f t="shared" ca="1" si="128"/>
        <v>249.94626155376594</v>
      </c>
      <c r="W869" s="1">
        <f t="shared" ca="1" si="129"/>
        <v>0</v>
      </c>
    </row>
    <row r="870" spans="1:23" x14ac:dyDescent="0.25">
      <c r="A870">
        <v>868</v>
      </c>
      <c r="B870" s="8" t="s">
        <v>879</v>
      </c>
      <c r="C870" s="8" t="str">
        <f t="shared" si="125"/>
        <v>2021-04-15 22:50:00</v>
      </c>
      <c r="D870">
        <v>0.35022700000000001</v>
      </c>
      <c r="E870">
        <f t="shared" ca="1" si="126"/>
        <v>0.17866499999999999</v>
      </c>
      <c r="F870">
        <v>0.18321999999999999</v>
      </c>
      <c r="G870">
        <v>0.174704</v>
      </c>
      <c r="H870">
        <v>0</v>
      </c>
      <c r="I870" t="s">
        <v>10</v>
      </c>
      <c r="J870" t="b">
        <v>0</v>
      </c>
      <c r="K870" t="s">
        <v>11</v>
      </c>
      <c r="L870">
        <f t="shared" si="127"/>
        <v>-2.6519942749094962</v>
      </c>
      <c r="M870">
        <f t="shared" si="130"/>
        <v>5.863696689643465</v>
      </c>
      <c r="N870">
        <f t="shared" si="130"/>
        <v>10.542584994216742</v>
      </c>
      <c r="O870" t="str">
        <f t="shared" si="133"/>
        <v>buy</v>
      </c>
      <c r="P870">
        <f t="shared" si="131"/>
        <v>14</v>
      </c>
      <c r="Q870">
        <f>IF($O870="buy",$P870,"")</f>
        <v>14</v>
      </c>
      <c r="R870" t="str">
        <f>IF($O870="hold",$P870,"")</f>
        <v/>
      </c>
      <c r="S870" t="str">
        <f>IF($O870="sell",$P870,"")</f>
        <v/>
      </c>
      <c r="T870">
        <f t="shared" ca="1" si="132"/>
        <v>0.48914074021159848</v>
      </c>
      <c r="U870" t="str">
        <f ca="1">IF(T870&lt;VLOOKUP(P870,$Y$2:$AE$82,5),"buy",IF(T870&lt;VLOOKUP(P870,$Y$2:$AE$82,5)+VLOOKUP(P870,$Y$2:$AE$82,6),"hold","sell"))</f>
        <v>buy</v>
      </c>
      <c r="V870" s="2">
        <f t="shared" ca="1" si="128"/>
        <v>249.94626155376594</v>
      </c>
      <c r="W870" s="1">
        <f t="shared" ca="1" si="129"/>
        <v>0</v>
      </c>
    </row>
    <row r="871" spans="1:23" x14ac:dyDescent="0.25">
      <c r="A871">
        <v>869</v>
      </c>
      <c r="B871" s="8" t="s">
        <v>880</v>
      </c>
      <c r="C871" s="8" t="str">
        <f t="shared" si="125"/>
        <v>2021-04-15 22:55:00</v>
      </c>
      <c r="D871">
        <v>0.35109899999999999</v>
      </c>
      <c r="E871">
        <f t="shared" ca="1" si="126"/>
        <v>0.17674400000000001</v>
      </c>
      <c r="F871">
        <v>0.180837</v>
      </c>
      <c r="G871">
        <v>0.170348</v>
      </c>
      <c r="H871">
        <v>0</v>
      </c>
      <c r="I871" t="s">
        <v>10</v>
      </c>
      <c r="J871" t="b">
        <v>0</v>
      </c>
      <c r="K871" t="s">
        <v>11</v>
      </c>
      <c r="L871">
        <f t="shared" si="127"/>
        <v>0.71528543298011105</v>
      </c>
      <c r="M871">
        <f t="shared" si="130"/>
        <v>3.3672797078896073</v>
      </c>
      <c r="N871">
        <f t="shared" si="130"/>
        <v>-2.4964169817538577</v>
      </c>
      <c r="O871" t="str">
        <f t="shared" si="133"/>
        <v>hold</v>
      </c>
      <c r="P871">
        <f t="shared" si="131"/>
        <v>14</v>
      </c>
      <c r="Q871" t="str">
        <f>IF($O871="buy",$P871,"")</f>
        <v/>
      </c>
      <c r="R871">
        <f>IF($O871="hold",$P871,"")</f>
        <v>14</v>
      </c>
      <c r="S871" t="str">
        <f>IF($O871="sell",$P871,"")</f>
        <v/>
      </c>
      <c r="T871">
        <f t="shared" ca="1" si="132"/>
        <v>0.91918072426820574</v>
      </c>
      <c r="U871" t="str">
        <f ca="1">IF(T871&lt;VLOOKUP(P871,$Y$2:$AE$82,5),"buy",IF(T871&lt;VLOOKUP(P871,$Y$2:$AE$82,5)+VLOOKUP(P871,$Y$2:$AE$82,6),"hold","sell"))</f>
        <v>buy</v>
      </c>
      <c r="V871" s="2">
        <f t="shared" ca="1" si="128"/>
        <v>249.94626155376594</v>
      </c>
      <c r="W871" s="1">
        <f t="shared" ca="1" si="129"/>
        <v>0</v>
      </c>
    </row>
    <row r="872" spans="1:23" x14ac:dyDescent="0.25">
      <c r="A872">
        <v>870</v>
      </c>
      <c r="B872" s="8" t="s">
        <v>881</v>
      </c>
      <c r="C872" s="8" t="str">
        <f t="shared" si="125"/>
        <v>2021-04-15 23:00:00</v>
      </c>
      <c r="D872">
        <v>0.35508299999999998</v>
      </c>
      <c r="E872">
        <f t="shared" ca="1" si="126"/>
        <v>0.177313</v>
      </c>
      <c r="F872">
        <v>0.180622</v>
      </c>
      <c r="G872">
        <v>0.170626</v>
      </c>
      <c r="H872">
        <v>0</v>
      </c>
      <c r="I872" t="s">
        <v>10</v>
      </c>
      <c r="J872" t="b">
        <v>0</v>
      </c>
      <c r="K872" t="s">
        <v>11</v>
      </c>
      <c r="L872">
        <f t="shared" si="127"/>
        <v>3.2313346419407751</v>
      </c>
      <c r="M872">
        <f t="shared" si="130"/>
        <v>2.5160492089606641</v>
      </c>
      <c r="N872">
        <f t="shared" si="130"/>
        <v>-0.8512304989289432</v>
      </c>
      <c r="O872" t="str">
        <f t="shared" si="133"/>
        <v>sell</v>
      </c>
      <c r="P872">
        <f t="shared" si="131"/>
        <v>14</v>
      </c>
      <c r="Q872" t="str">
        <f>IF($O872="buy",$P872,"")</f>
        <v/>
      </c>
      <c r="R872" t="str">
        <f>IF($O872="hold",$P872,"")</f>
        <v/>
      </c>
      <c r="S872">
        <f>IF($O872="sell",$P872,"")</f>
        <v>14</v>
      </c>
      <c r="T872">
        <f t="shared" ca="1" si="132"/>
        <v>0.12315830195455202</v>
      </c>
      <c r="U872" t="str">
        <f ca="1">IF(T872&lt;VLOOKUP(P872,$Y$2:$AE$82,5),"buy",IF(T872&lt;VLOOKUP(P872,$Y$2:$AE$82,5)+VLOOKUP(P872,$Y$2:$AE$82,6),"hold","sell"))</f>
        <v>buy</v>
      </c>
      <c r="V872" s="2">
        <f t="shared" ca="1" si="128"/>
        <v>249.94626155376594</v>
      </c>
      <c r="W872" s="1">
        <f t="shared" ca="1" si="129"/>
        <v>0</v>
      </c>
    </row>
    <row r="873" spans="1:23" x14ac:dyDescent="0.25">
      <c r="A873">
        <v>871</v>
      </c>
      <c r="B873" s="8" t="s">
        <v>882</v>
      </c>
      <c r="C873" s="8" t="str">
        <f t="shared" si="125"/>
        <v>2021-04-15 23:05:00</v>
      </c>
      <c r="D873">
        <v>0.35412199999999999</v>
      </c>
      <c r="E873">
        <f t="shared" ca="1" si="126"/>
        <v>0.17577699999999999</v>
      </c>
      <c r="F873">
        <v>0.18018700000000001</v>
      </c>
      <c r="G873">
        <v>0.17006399999999999</v>
      </c>
      <c r="H873">
        <v>0</v>
      </c>
      <c r="I873" t="s">
        <v>10</v>
      </c>
      <c r="J873" t="b">
        <v>0</v>
      </c>
      <c r="K873" t="s">
        <v>11</v>
      </c>
      <c r="L873">
        <f t="shared" si="127"/>
        <v>-0.78156115761731082</v>
      </c>
      <c r="M873">
        <f t="shared" si="130"/>
        <v>-4.0128957995580858</v>
      </c>
      <c r="N873">
        <f t="shared" si="130"/>
        <v>-6.5289450085187504</v>
      </c>
      <c r="O873" t="str">
        <f t="shared" si="133"/>
        <v>hold</v>
      </c>
      <c r="P873">
        <f t="shared" si="131"/>
        <v>14</v>
      </c>
      <c r="Q873" t="str">
        <f>IF($O873="buy",$P873,"")</f>
        <v/>
      </c>
      <c r="R873">
        <f>IF($O873="hold",$P873,"")</f>
        <v>14</v>
      </c>
      <c r="S873" t="str">
        <f>IF($O873="sell",$P873,"")</f>
        <v/>
      </c>
      <c r="T873">
        <f t="shared" ca="1" si="132"/>
        <v>0.71324436755853338</v>
      </c>
      <c r="U873" t="str">
        <f ca="1">IF(T873&lt;VLOOKUP(P873,$Y$2:$AE$82,5),"buy",IF(T873&lt;VLOOKUP(P873,$Y$2:$AE$82,5)+VLOOKUP(P873,$Y$2:$AE$82,6),"hold","sell"))</f>
        <v>buy</v>
      </c>
      <c r="V873" s="2">
        <f t="shared" ca="1" si="128"/>
        <v>249.94626155376594</v>
      </c>
      <c r="W873" s="1">
        <f t="shared" ca="1" si="129"/>
        <v>0</v>
      </c>
    </row>
    <row r="874" spans="1:23" x14ac:dyDescent="0.25">
      <c r="A874">
        <v>872</v>
      </c>
      <c r="B874" s="8" t="s">
        <v>883</v>
      </c>
      <c r="C874" s="8" t="str">
        <f t="shared" si="125"/>
        <v>2021-04-15 23:10:00</v>
      </c>
      <c r="D874">
        <v>0.34700300000000001</v>
      </c>
      <c r="E874">
        <f t="shared" ca="1" si="126"/>
        <v>0.17568500000000001</v>
      </c>
      <c r="F874">
        <v>0.17927499999999999</v>
      </c>
      <c r="G874">
        <v>0.16869200000000001</v>
      </c>
      <c r="H874">
        <v>0</v>
      </c>
      <c r="I874" t="s">
        <v>10</v>
      </c>
      <c r="J874" t="b">
        <v>0</v>
      </c>
      <c r="K874" t="s">
        <v>11</v>
      </c>
      <c r="L874">
        <f t="shared" si="127"/>
        <v>-5.908513752368612</v>
      </c>
      <c r="M874">
        <f t="shared" si="130"/>
        <v>-5.1269525947513008</v>
      </c>
      <c r="N874">
        <f t="shared" si="130"/>
        <v>-1.114056795193215</v>
      </c>
      <c r="O874" t="str">
        <f t="shared" si="133"/>
        <v>hold</v>
      </c>
      <c r="P874">
        <f t="shared" si="131"/>
        <v>14</v>
      </c>
      <c r="Q874" t="str">
        <f>IF($O874="buy",$P874,"")</f>
        <v/>
      </c>
      <c r="R874">
        <f>IF($O874="hold",$P874,"")</f>
        <v>14</v>
      </c>
      <c r="S874" t="str">
        <f>IF($O874="sell",$P874,"")</f>
        <v/>
      </c>
      <c r="T874">
        <f t="shared" ca="1" si="132"/>
        <v>0.11107853926806899</v>
      </c>
      <c r="U874" t="str">
        <f ca="1">IF(T874&lt;VLOOKUP(P874,$Y$2:$AE$82,5),"buy",IF(T874&lt;VLOOKUP(P874,$Y$2:$AE$82,5)+VLOOKUP(P874,$Y$2:$AE$82,6),"hold","sell"))</f>
        <v>buy</v>
      </c>
      <c r="V874" s="2">
        <f t="shared" ca="1" si="128"/>
        <v>249.94626155376594</v>
      </c>
      <c r="W874" s="1">
        <f t="shared" ca="1" si="129"/>
        <v>0</v>
      </c>
    </row>
    <row r="875" spans="1:23" x14ac:dyDescent="0.25">
      <c r="A875">
        <v>873</v>
      </c>
      <c r="B875" s="8" t="s">
        <v>884</v>
      </c>
      <c r="C875" s="8" t="str">
        <f t="shared" si="125"/>
        <v>2021-04-15 23:15:00</v>
      </c>
      <c r="D875">
        <v>0.34671800000000003</v>
      </c>
      <c r="E875">
        <f t="shared" ca="1" si="126"/>
        <v>0.174014</v>
      </c>
      <c r="F875">
        <v>0.17762700000000001</v>
      </c>
      <c r="G875">
        <v>0.163554</v>
      </c>
      <c r="H875">
        <v>0</v>
      </c>
      <c r="I875" t="s">
        <v>10</v>
      </c>
      <c r="J875" t="b">
        <v>0</v>
      </c>
      <c r="K875" t="s">
        <v>11</v>
      </c>
      <c r="L875">
        <f t="shared" si="127"/>
        <v>-0.23673417612133524</v>
      </c>
      <c r="M875">
        <f t="shared" si="130"/>
        <v>5.6717795762472765</v>
      </c>
      <c r="N875">
        <f t="shared" si="130"/>
        <v>10.798732170998576</v>
      </c>
      <c r="O875" t="str">
        <f t="shared" si="133"/>
        <v>hold</v>
      </c>
      <c r="P875">
        <f t="shared" si="131"/>
        <v>14</v>
      </c>
      <c r="Q875" t="str">
        <f>IF($O875="buy",$P875,"")</f>
        <v/>
      </c>
      <c r="R875">
        <f>IF($O875="hold",$P875,"")</f>
        <v>14</v>
      </c>
      <c r="S875" t="str">
        <f>IF($O875="sell",$P875,"")</f>
        <v/>
      </c>
      <c r="T875">
        <f t="shared" ca="1" si="132"/>
        <v>5.5375612311026279E-2</v>
      </c>
      <c r="U875" t="str">
        <f ca="1">IF(T875&lt;VLOOKUP(P875,$Y$2:$AE$82,5),"buy",IF(T875&lt;VLOOKUP(P875,$Y$2:$AE$82,5)+VLOOKUP(P875,$Y$2:$AE$82,6),"hold","sell"))</f>
        <v>buy</v>
      </c>
      <c r="V875" s="2">
        <f t="shared" ca="1" si="128"/>
        <v>249.94626155376594</v>
      </c>
      <c r="W875" s="1">
        <f t="shared" ca="1" si="129"/>
        <v>0</v>
      </c>
    </row>
    <row r="876" spans="1:23" x14ac:dyDescent="0.25">
      <c r="A876">
        <v>874</v>
      </c>
      <c r="B876" s="8" t="s">
        <v>885</v>
      </c>
      <c r="C876" s="8" t="str">
        <f t="shared" si="125"/>
        <v>2021-04-15 23:20:00</v>
      </c>
      <c r="D876">
        <v>0.33718399999999998</v>
      </c>
      <c r="E876">
        <f t="shared" ca="1" si="126"/>
        <v>0.172176</v>
      </c>
      <c r="F876">
        <v>0.17582100000000001</v>
      </c>
      <c r="G876">
        <v>0.16381999999999999</v>
      </c>
      <c r="H876">
        <v>0</v>
      </c>
      <c r="I876" t="s">
        <v>10</v>
      </c>
      <c r="J876" t="b">
        <v>0</v>
      </c>
      <c r="K876" t="s">
        <v>11</v>
      </c>
      <c r="L876">
        <f t="shared" si="127"/>
        <v>-8.1433045534700064</v>
      </c>
      <c r="M876">
        <f t="shared" si="130"/>
        <v>-7.9065703773486709</v>
      </c>
      <c r="N876">
        <f t="shared" si="130"/>
        <v>-13.578349953595946</v>
      </c>
      <c r="O876" t="str">
        <f t="shared" si="133"/>
        <v>hold</v>
      </c>
      <c r="P876">
        <f t="shared" si="131"/>
        <v>14</v>
      </c>
      <c r="Q876" t="str">
        <f>IF($O876="buy",$P876,"")</f>
        <v/>
      </c>
      <c r="R876">
        <f>IF($O876="hold",$P876,"")</f>
        <v>14</v>
      </c>
      <c r="S876" t="str">
        <f>IF($O876="sell",$P876,"")</f>
        <v/>
      </c>
      <c r="T876">
        <f t="shared" ca="1" si="132"/>
        <v>0.74913822230148752</v>
      </c>
      <c r="U876" t="str">
        <f ca="1">IF(T876&lt;VLOOKUP(P876,$Y$2:$AE$82,5),"buy",IF(T876&lt;VLOOKUP(P876,$Y$2:$AE$82,5)+VLOOKUP(P876,$Y$2:$AE$82,6),"hold","sell"))</f>
        <v>buy</v>
      </c>
      <c r="V876" s="2">
        <f t="shared" ca="1" si="128"/>
        <v>249.94626155376594</v>
      </c>
      <c r="W876" s="1">
        <f t="shared" ca="1" si="129"/>
        <v>0</v>
      </c>
    </row>
    <row r="877" spans="1:23" x14ac:dyDescent="0.25">
      <c r="A877">
        <v>875</v>
      </c>
      <c r="B877" s="8" t="s">
        <v>886</v>
      </c>
      <c r="C877" s="8" t="str">
        <f t="shared" si="125"/>
        <v>2021-04-15 23:25:00</v>
      </c>
      <c r="D877">
        <v>0.33455800000000002</v>
      </c>
      <c r="E877">
        <f t="shared" ca="1" si="126"/>
        <v>0.170262</v>
      </c>
      <c r="F877">
        <v>0.178457</v>
      </c>
      <c r="G877">
        <v>0.166376</v>
      </c>
      <c r="H877">
        <v>0</v>
      </c>
      <c r="I877" t="s">
        <v>10</v>
      </c>
      <c r="J877" t="b">
        <v>0</v>
      </c>
      <c r="K877" t="s">
        <v>11</v>
      </c>
      <c r="L877">
        <f t="shared" si="127"/>
        <v>-2.2605587046776758</v>
      </c>
      <c r="M877">
        <f t="shared" si="130"/>
        <v>5.8827458487923305</v>
      </c>
      <c r="N877">
        <f t="shared" si="130"/>
        <v>13.789316226141</v>
      </c>
      <c r="O877" t="str">
        <f t="shared" si="133"/>
        <v>buy</v>
      </c>
      <c r="P877">
        <f t="shared" si="131"/>
        <v>14</v>
      </c>
      <c r="Q877">
        <f>IF($O877="buy",$P877,"")</f>
        <v>14</v>
      </c>
      <c r="R877" t="str">
        <f>IF($O877="hold",$P877,"")</f>
        <v/>
      </c>
      <c r="S877" t="str">
        <f>IF($O877="sell",$P877,"")</f>
        <v/>
      </c>
      <c r="T877">
        <f t="shared" ca="1" si="132"/>
        <v>0.99234803909596758</v>
      </c>
      <c r="U877" t="str">
        <f ca="1">IF(T877&lt;VLOOKUP(P877,$Y$2:$AE$82,5),"buy",IF(T877&lt;VLOOKUP(P877,$Y$2:$AE$82,5)+VLOOKUP(P877,$Y$2:$AE$82,6),"hold","sell"))</f>
        <v>buy</v>
      </c>
      <c r="V877" s="2">
        <f t="shared" ca="1" si="128"/>
        <v>249.94626155376594</v>
      </c>
      <c r="W877" s="1">
        <f t="shared" ca="1" si="129"/>
        <v>0</v>
      </c>
    </row>
    <row r="878" spans="1:23" x14ac:dyDescent="0.25">
      <c r="A878">
        <v>876</v>
      </c>
      <c r="B878" s="8" t="s">
        <v>887</v>
      </c>
      <c r="C878" s="8" t="str">
        <f t="shared" si="125"/>
        <v>2021-04-15 23:30:00</v>
      </c>
      <c r="D878">
        <v>0.337779</v>
      </c>
      <c r="E878">
        <f t="shared" ca="1" si="126"/>
        <v>0.17331299999999999</v>
      </c>
      <c r="F878">
        <v>0.17691899999999999</v>
      </c>
      <c r="G878">
        <v>0.166909</v>
      </c>
      <c r="H878">
        <v>0</v>
      </c>
      <c r="I878" t="s">
        <v>10</v>
      </c>
      <c r="J878" t="b">
        <v>0</v>
      </c>
      <c r="K878" t="s">
        <v>11</v>
      </c>
      <c r="L878">
        <f t="shared" si="127"/>
        <v>2.7463163810181568</v>
      </c>
      <c r="M878">
        <f t="shared" si="130"/>
        <v>5.0068750856958326</v>
      </c>
      <c r="N878">
        <f t="shared" si="130"/>
        <v>-0.87587076309649792</v>
      </c>
      <c r="O878" t="str">
        <f t="shared" si="133"/>
        <v>hold</v>
      </c>
      <c r="P878">
        <f t="shared" si="131"/>
        <v>14</v>
      </c>
      <c r="Q878" t="str">
        <f>IF($O878="buy",$P878,"")</f>
        <v/>
      </c>
      <c r="R878">
        <f>IF($O878="hold",$P878,"")</f>
        <v>14</v>
      </c>
      <c r="S878" t="str">
        <f>IF($O878="sell",$P878,"")</f>
        <v/>
      </c>
      <c r="T878">
        <f t="shared" ca="1" si="132"/>
        <v>0.55370406875562461</v>
      </c>
      <c r="U878" t="str">
        <f ca="1">IF(T878&lt;VLOOKUP(P878,$Y$2:$AE$82,5),"buy",IF(T878&lt;VLOOKUP(P878,$Y$2:$AE$82,5)+VLOOKUP(P878,$Y$2:$AE$82,6),"hold","sell"))</f>
        <v>buy</v>
      </c>
      <c r="V878" s="2">
        <f t="shared" ca="1" si="128"/>
        <v>249.94626155376594</v>
      </c>
      <c r="W878" s="1">
        <f t="shared" ca="1" si="129"/>
        <v>0</v>
      </c>
    </row>
    <row r="879" spans="1:23" x14ac:dyDescent="0.25">
      <c r="A879">
        <v>877</v>
      </c>
      <c r="B879" s="8" t="s">
        <v>888</v>
      </c>
      <c r="C879" s="8" t="str">
        <f t="shared" si="125"/>
        <v>2021-04-15 23:35:00</v>
      </c>
      <c r="D879">
        <v>0.34505200000000003</v>
      </c>
      <c r="E879">
        <f t="shared" ca="1" si="126"/>
        <v>0.17528199999999999</v>
      </c>
      <c r="F879">
        <v>0.18123</v>
      </c>
      <c r="G879">
        <v>0.16824700000000001</v>
      </c>
      <c r="H879">
        <v>0</v>
      </c>
      <c r="I879" t="s">
        <v>10</v>
      </c>
      <c r="J879" t="b">
        <v>0</v>
      </c>
      <c r="K879" t="s">
        <v>11</v>
      </c>
      <c r="L879">
        <f t="shared" si="127"/>
        <v>6.0704589382514671</v>
      </c>
      <c r="M879">
        <f t="shared" si="130"/>
        <v>3.3241425572333103</v>
      </c>
      <c r="N879">
        <f t="shared" si="130"/>
        <v>-1.6827325284625223</v>
      </c>
      <c r="O879" t="str">
        <f t="shared" si="133"/>
        <v>sell</v>
      </c>
      <c r="P879">
        <f t="shared" si="131"/>
        <v>14</v>
      </c>
      <c r="Q879" t="str">
        <f>IF($O879="buy",$P879,"")</f>
        <v/>
      </c>
      <c r="R879" t="str">
        <f>IF($O879="hold",$P879,"")</f>
        <v/>
      </c>
      <c r="S879">
        <f>IF($O879="sell",$P879,"")</f>
        <v>14</v>
      </c>
      <c r="T879">
        <f t="shared" ca="1" si="132"/>
        <v>0.65325013628899065</v>
      </c>
      <c r="U879" t="str">
        <f ca="1">IF(T879&lt;VLOOKUP(P879,$Y$2:$AE$82,5),"buy",IF(T879&lt;VLOOKUP(P879,$Y$2:$AE$82,5)+VLOOKUP(P879,$Y$2:$AE$82,6),"hold","sell"))</f>
        <v>buy</v>
      </c>
      <c r="V879" s="2">
        <f t="shared" ca="1" si="128"/>
        <v>249.94626155376594</v>
      </c>
      <c r="W879" s="1">
        <f t="shared" ca="1" si="129"/>
        <v>0</v>
      </c>
    </row>
    <row r="880" spans="1:23" x14ac:dyDescent="0.25">
      <c r="A880">
        <v>878</v>
      </c>
      <c r="B880" s="8" t="s">
        <v>889</v>
      </c>
      <c r="C880" s="8" t="str">
        <f t="shared" si="125"/>
        <v>2021-04-15 23:40:00</v>
      </c>
      <c r="D880">
        <v>0.337534</v>
      </c>
      <c r="E880">
        <f t="shared" ca="1" si="126"/>
        <v>0.17809900000000001</v>
      </c>
      <c r="F880">
        <v>0.18575</v>
      </c>
      <c r="G880">
        <v>0.172374</v>
      </c>
      <c r="H880">
        <v>0</v>
      </c>
      <c r="I880" t="s">
        <v>10</v>
      </c>
      <c r="J880" t="b">
        <v>0</v>
      </c>
      <c r="K880" t="s">
        <v>11</v>
      </c>
      <c r="L880">
        <f t="shared" si="127"/>
        <v>-6.4147137829566558</v>
      </c>
      <c r="M880">
        <f t="shared" si="130"/>
        <v>-12.485172721208123</v>
      </c>
      <c r="N880">
        <f t="shared" si="130"/>
        <v>-15.809315278441433</v>
      </c>
      <c r="O880" t="str">
        <f t="shared" si="133"/>
        <v>buy</v>
      </c>
      <c r="P880">
        <f t="shared" si="131"/>
        <v>14</v>
      </c>
      <c r="Q880">
        <f>IF($O880="buy",$P880,"")</f>
        <v>14</v>
      </c>
      <c r="R880" t="str">
        <f>IF($O880="hold",$P880,"")</f>
        <v/>
      </c>
      <c r="S880" t="str">
        <f>IF($O880="sell",$P880,"")</f>
        <v/>
      </c>
      <c r="T880">
        <f t="shared" ca="1" si="132"/>
        <v>0.67671854544764187</v>
      </c>
      <c r="U880" t="str">
        <f ca="1">IF(T880&lt;VLOOKUP(P880,$Y$2:$AE$82,5),"buy",IF(T880&lt;VLOOKUP(P880,$Y$2:$AE$82,5)+VLOOKUP(P880,$Y$2:$AE$82,6),"hold","sell"))</f>
        <v>buy</v>
      </c>
      <c r="V880" s="2">
        <f t="shared" ca="1" si="128"/>
        <v>249.94626155376594</v>
      </c>
      <c r="W880" s="1">
        <f t="shared" ca="1" si="129"/>
        <v>0</v>
      </c>
    </row>
    <row r="881" spans="1:23" x14ac:dyDescent="0.25">
      <c r="A881">
        <v>879</v>
      </c>
      <c r="B881" s="8" t="s">
        <v>890</v>
      </c>
      <c r="C881" s="8" t="str">
        <f t="shared" si="125"/>
        <v>2021-04-15 23:45:00</v>
      </c>
      <c r="D881">
        <v>0.34148200000000001</v>
      </c>
      <c r="E881">
        <f t="shared" ca="1" si="126"/>
        <v>0.18160299999999999</v>
      </c>
      <c r="F881">
        <v>0.19067100000000001</v>
      </c>
      <c r="G881">
        <v>0.173843</v>
      </c>
      <c r="H881">
        <v>0</v>
      </c>
      <c r="I881" t="s">
        <v>10</v>
      </c>
      <c r="J881" t="b">
        <v>0</v>
      </c>
      <c r="K881" t="s">
        <v>11</v>
      </c>
      <c r="L881">
        <f t="shared" si="127"/>
        <v>3.3296747666826714</v>
      </c>
      <c r="M881">
        <f t="shared" si="130"/>
        <v>9.7443885496393268</v>
      </c>
      <c r="N881">
        <f t="shared" si="130"/>
        <v>22.229561270847448</v>
      </c>
      <c r="O881" t="str">
        <f t="shared" si="133"/>
        <v>hold</v>
      </c>
      <c r="P881">
        <f t="shared" si="131"/>
        <v>14</v>
      </c>
      <c r="Q881" t="str">
        <f>IF($O881="buy",$P881,"")</f>
        <v/>
      </c>
      <c r="R881">
        <f>IF($O881="hold",$P881,"")</f>
        <v>14</v>
      </c>
      <c r="S881" t="str">
        <f>IF($O881="sell",$P881,"")</f>
        <v/>
      </c>
      <c r="T881">
        <f t="shared" ca="1" si="132"/>
        <v>0.10198956050168539</v>
      </c>
      <c r="U881" t="str">
        <f ca="1">IF(T881&lt;VLOOKUP(P881,$Y$2:$AE$82,5),"buy",IF(T881&lt;VLOOKUP(P881,$Y$2:$AE$82,5)+VLOOKUP(P881,$Y$2:$AE$82,6),"hold","sell"))</f>
        <v>buy</v>
      </c>
      <c r="V881" s="2">
        <f t="shared" ca="1" si="128"/>
        <v>249.94626155376594</v>
      </c>
      <c r="W881" s="1">
        <f t="shared" ca="1" si="129"/>
        <v>0</v>
      </c>
    </row>
    <row r="882" spans="1:23" x14ac:dyDescent="0.25">
      <c r="A882">
        <v>880</v>
      </c>
      <c r="B882" s="8" t="s">
        <v>891</v>
      </c>
      <c r="C882" s="8" t="str">
        <f t="shared" si="125"/>
        <v>2021-04-15 23:50:00</v>
      </c>
      <c r="D882">
        <v>0.350078</v>
      </c>
      <c r="E882">
        <f t="shared" ca="1" si="126"/>
        <v>0.180788</v>
      </c>
      <c r="F882">
        <v>0.18759600000000001</v>
      </c>
      <c r="G882">
        <v>0.17572699999999999</v>
      </c>
      <c r="H882">
        <v>0</v>
      </c>
      <c r="I882" t="s">
        <v>10</v>
      </c>
      <c r="J882" t="b">
        <v>0</v>
      </c>
      <c r="K882" t="s">
        <v>11</v>
      </c>
      <c r="L882">
        <f t="shared" si="127"/>
        <v>7.0717040268329479</v>
      </c>
      <c r="M882">
        <f t="shared" si="130"/>
        <v>3.7420292601502765</v>
      </c>
      <c r="N882">
        <f t="shared" si="130"/>
        <v>-6.0023592894890498</v>
      </c>
      <c r="O882" t="str">
        <f t="shared" si="133"/>
        <v>hold</v>
      </c>
      <c r="P882">
        <f t="shared" si="131"/>
        <v>14</v>
      </c>
      <c r="Q882" t="str">
        <f>IF($O882="buy",$P882,"")</f>
        <v/>
      </c>
      <c r="R882">
        <f>IF($O882="hold",$P882,"")</f>
        <v>14</v>
      </c>
      <c r="S882" t="str">
        <f>IF($O882="sell",$P882,"")</f>
        <v/>
      </c>
      <c r="T882">
        <f t="shared" ca="1" si="132"/>
        <v>0.25107667745861939</v>
      </c>
      <c r="U882" t="str">
        <f ca="1">IF(T882&lt;VLOOKUP(P882,$Y$2:$AE$82,5),"buy",IF(T882&lt;VLOOKUP(P882,$Y$2:$AE$82,5)+VLOOKUP(P882,$Y$2:$AE$82,6),"hold","sell"))</f>
        <v>buy</v>
      </c>
      <c r="V882" s="2">
        <f t="shared" ca="1" si="128"/>
        <v>249.94626155376594</v>
      </c>
      <c r="W882" s="1">
        <f t="shared" ca="1" si="129"/>
        <v>0</v>
      </c>
    </row>
    <row r="883" spans="1:23" x14ac:dyDescent="0.25">
      <c r="A883">
        <v>881</v>
      </c>
      <c r="B883" s="8" t="s">
        <v>892</v>
      </c>
      <c r="C883" s="8" t="str">
        <f t="shared" si="125"/>
        <v>2021-04-15 23:55:00</v>
      </c>
      <c r="D883">
        <v>0.35263</v>
      </c>
      <c r="E883">
        <f t="shared" ca="1" si="126"/>
        <v>0.18262600000000001</v>
      </c>
      <c r="F883">
        <v>0.18713299999999999</v>
      </c>
      <c r="G883">
        <v>0.17638699999999999</v>
      </c>
      <c r="H883">
        <v>0</v>
      </c>
      <c r="I883" t="s">
        <v>10</v>
      </c>
      <c r="J883" t="b">
        <v>0</v>
      </c>
      <c r="K883" t="s">
        <v>11</v>
      </c>
      <c r="L883">
        <f t="shared" si="127"/>
        <v>2.0842696286316391</v>
      </c>
      <c r="M883">
        <f t="shared" si="130"/>
        <v>-4.9874343982013087</v>
      </c>
      <c r="N883">
        <f t="shared" si="130"/>
        <v>-8.7294636583515857</v>
      </c>
      <c r="O883" t="str">
        <f t="shared" si="133"/>
        <v>sell</v>
      </c>
      <c r="P883">
        <f t="shared" si="131"/>
        <v>14</v>
      </c>
      <c r="Q883" t="str">
        <f>IF($O883="buy",$P883,"")</f>
        <v/>
      </c>
      <c r="R883" t="str">
        <f>IF($O883="hold",$P883,"")</f>
        <v/>
      </c>
      <c r="S883">
        <f>IF($O883="sell",$P883,"")</f>
        <v>14</v>
      </c>
      <c r="T883">
        <f t="shared" ca="1" si="132"/>
        <v>0.21632568616839898</v>
      </c>
      <c r="U883" t="str">
        <f ca="1">IF(T883&lt;VLOOKUP(P883,$Y$2:$AE$82,5),"buy",IF(T883&lt;VLOOKUP(P883,$Y$2:$AE$82,5)+VLOOKUP(P883,$Y$2:$AE$82,6),"hold","sell"))</f>
        <v>buy</v>
      </c>
      <c r="V883" s="2">
        <f t="shared" ca="1" si="128"/>
        <v>249.94626155376594</v>
      </c>
      <c r="W883" s="1">
        <f t="shared" ca="1" si="129"/>
        <v>0</v>
      </c>
    </row>
    <row r="884" spans="1:23" x14ac:dyDescent="0.25">
      <c r="A884">
        <v>882</v>
      </c>
      <c r="B884" s="8" t="s">
        <v>893</v>
      </c>
      <c r="C884" s="8" t="str">
        <f t="shared" si="125"/>
        <v>2021-04-16 00:00:00</v>
      </c>
      <c r="D884">
        <v>0.35139100000000001</v>
      </c>
      <c r="E884">
        <f t="shared" ca="1" si="126"/>
        <v>0.182228</v>
      </c>
      <c r="F884">
        <v>0.18773000000000001</v>
      </c>
      <c r="G884">
        <v>0.17621400000000001</v>
      </c>
      <c r="H884">
        <v>0</v>
      </c>
      <c r="I884" t="s">
        <v>10</v>
      </c>
      <c r="J884" t="b">
        <v>0</v>
      </c>
      <c r="K884" t="s">
        <v>11</v>
      </c>
      <c r="L884">
        <f t="shared" si="127"/>
        <v>-1.0154841766929799</v>
      </c>
      <c r="M884">
        <f t="shared" si="130"/>
        <v>-3.0997538053246192</v>
      </c>
      <c r="N884">
        <f t="shared" si="130"/>
        <v>1.8876805928766895</v>
      </c>
      <c r="O884" t="str">
        <f t="shared" si="133"/>
        <v>buy</v>
      </c>
      <c r="P884">
        <f t="shared" si="131"/>
        <v>14</v>
      </c>
      <c r="Q884">
        <f>IF($O884="buy",$P884,"")</f>
        <v>14</v>
      </c>
      <c r="R884" t="str">
        <f>IF($O884="hold",$P884,"")</f>
        <v/>
      </c>
      <c r="S884" t="str">
        <f>IF($O884="sell",$P884,"")</f>
        <v/>
      </c>
      <c r="T884">
        <f t="shared" ca="1" si="132"/>
        <v>7.2800109177404537E-2</v>
      </c>
      <c r="U884" t="str">
        <f ca="1">IF(T884&lt;VLOOKUP(P884,$Y$2:$AE$82,5),"buy",IF(T884&lt;VLOOKUP(P884,$Y$2:$AE$82,5)+VLOOKUP(P884,$Y$2:$AE$82,6),"hold","sell"))</f>
        <v>buy</v>
      </c>
      <c r="V884" s="2">
        <f t="shared" ca="1" si="128"/>
        <v>249.94626155376594</v>
      </c>
      <c r="W884" s="1">
        <f t="shared" ca="1" si="129"/>
        <v>0</v>
      </c>
    </row>
    <row r="885" spans="1:23" x14ac:dyDescent="0.25">
      <c r="A885">
        <v>883</v>
      </c>
      <c r="B885" s="8" t="s">
        <v>894</v>
      </c>
      <c r="C885" s="8" t="str">
        <f t="shared" si="125"/>
        <v>2021-04-16 00:05:00</v>
      </c>
      <c r="D885">
        <v>0.35799199999999998</v>
      </c>
      <c r="E885">
        <f t="shared" ca="1" si="126"/>
        <v>0.182421</v>
      </c>
      <c r="F885">
        <v>0.18947800000000001</v>
      </c>
      <c r="G885">
        <v>0.176093</v>
      </c>
      <c r="H885">
        <v>0</v>
      </c>
      <c r="I885" t="s">
        <v>10</v>
      </c>
      <c r="J885" t="b">
        <v>0</v>
      </c>
      <c r="K885" t="s">
        <v>11</v>
      </c>
      <c r="L885">
        <f t="shared" si="127"/>
        <v>5.3104203495343949</v>
      </c>
      <c r="M885">
        <f t="shared" si="130"/>
        <v>6.325904526227375</v>
      </c>
      <c r="N885">
        <f t="shared" si="130"/>
        <v>9.4256583315519933</v>
      </c>
      <c r="O885" t="str">
        <f t="shared" si="133"/>
        <v>sell</v>
      </c>
      <c r="P885">
        <f t="shared" si="131"/>
        <v>14</v>
      </c>
      <c r="Q885" t="str">
        <f>IF($O885="buy",$P885,"")</f>
        <v/>
      </c>
      <c r="R885" t="str">
        <f>IF($O885="hold",$P885,"")</f>
        <v/>
      </c>
      <c r="S885">
        <f>IF($O885="sell",$P885,"")</f>
        <v>14</v>
      </c>
      <c r="T885">
        <f t="shared" ca="1" si="132"/>
        <v>0.96472202462275358</v>
      </c>
      <c r="U885" t="str">
        <f ca="1">IF(T885&lt;VLOOKUP(P885,$Y$2:$AE$82,5),"buy",IF(T885&lt;VLOOKUP(P885,$Y$2:$AE$82,5)+VLOOKUP(P885,$Y$2:$AE$82,6),"hold","sell"))</f>
        <v>buy</v>
      </c>
      <c r="V885" s="2">
        <f t="shared" ca="1" si="128"/>
        <v>249.94626155376594</v>
      </c>
      <c r="W885" s="1">
        <f t="shared" ca="1" si="129"/>
        <v>0</v>
      </c>
    </row>
    <row r="886" spans="1:23" x14ac:dyDescent="0.25">
      <c r="A886">
        <v>884</v>
      </c>
      <c r="B886" s="8" t="s">
        <v>895</v>
      </c>
      <c r="C886" s="8" t="str">
        <f t="shared" si="125"/>
        <v>2021-04-16 00:10:00</v>
      </c>
      <c r="D886">
        <v>0.34981499999999999</v>
      </c>
      <c r="E886">
        <f t="shared" ca="1" si="126"/>
        <v>0.18787499999999999</v>
      </c>
      <c r="F886">
        <v>0.189667</v>
      </c>
      <c r="G886">
        <v>0.178873</v>
      </c>
      <c r="H886">
        <v>0</v>
      </c>
      <c r="I886" t="s">
        <v>10</v>
      </c>
      <c r="J886" t="b">
        <v>0</v>
      </c>
      <c r="K886" t="s">
        <v>11</v>
      </c>
      <c r="L886">
        <f t="shared" si="127"/>
        <v>-6.7320612245285201</v>
      </c>
      <c r="M886">
        <f t="shared" si="130"/>
        <v>-12.042481574062915</v>
      </c>
      <c r="N886">
        <f t="shared" si="130"/>
        <v>-18.368386100290291</v>
      </c>
      <c r="O886" t="str">
        <f t="shared" si="133"/>
        <v>buy</v>
      </c>
      <c r="P886">
        <f t="shared" si="131"/>
        <v>14</v>
      </c>
      <c r="Q886">
        <f>IF($O886="buy",$P886,"")</f>
        <v>14</v>
      </c>
      <c r="R886" t="str">
        <f>IF($O886="hold",$P886,"")</f>
        <v/>
      </c>
      <c r="S886" t="str">
        <f>IF($O886="sell",$P886,"")</f>
        <v/>
      </c>
      <c r="T886">
        <f t="shared" ca="1" si="132"/>
        <v>0.99795247949568344</v>
      </c>
      <c r="U886" t="str">
        <f ca="1">IF(T886&lt;VLOOKUP(P886,$Y$2:$AE$82,5),"buy",IF(T886&lt;VLOOKUP(P886,$Y$2:$AE$82,5)+VLOOKUP(P886,$Y$2:$AE$82,6),"hold","sell"))</f>
        <v>buy</v>
      </c>
      <c r="V886" s="2">
        <f t="shared" ca="1" si="128"/>
        <v>249.94626155376594</v>
      </c>
      <c r="W886" s="1">
        <f t="shared" ca="1" si="129"/>
        <v>0</v>
      </c>
    </row>
    <row r="887" spans="1:23" x14ac:dyDescent="0.25">
      <c r="A887">
        <v>885</v>
      </c>
      <c r="B887" s="8" t="s">
        <v>896</v>
      </c>
      <c r="C887" s="8" t="str">
        <f t="shared" si="125"/>
        <v>2021-04-16 00:15:00</v>
      </c>
      <c r="D887">
        <v>0.355661</v>
      </c>
      <c r="E887">
        <f t="shared" ca="1" si="126"/>
        <v>0.18804799999999999</v>
      </c>
      <c r="F887">
        <v>0.20055999999999999</v>
      </c>
      <c r="G887">
        <v>0.180176</v>
      </c>
      <c r="H887">
        <v>0</v>
      </c>
      <c r="I887" t="s">
        <v>10</v>
      </c>
      <c r="J887" t="b">
        <v>0</v>
      </c>
      <c r="K887" t="s">
        <v>11</v>
      </c>
      <c r="L887">
        <f t="shared" si="127"/>
        <v>4.7338561202044209</v>
      </c>
      <c r="M887">
        <f t="shared" si="130"/>
        <v>11.46591734473294</v>
      </c>
      <c r="N887">
        <f t="shared" si="130"/>
        <v>23.508398918795855</v>
      </c>
      <c r="O887" t="str">
        <f t="shared" si="133"/>
        <v>hold</v>
      </c>
      <c r="P887">
        <f t="shared" si="131"/>
        <v>14</v>
      </c>
      <c r="Q887" t="str">
        <f>IF($O887="buy",$P887,"")</f>
        <v/>
      </c>
      <c r="R887">
        <f>IF($O887="hold",$P887,"")</f>
        <v>14</v>
      </c>
      <c r="S887" t="str">
        <f>IF($O887="sell",$P887,"")</f>
        <v/>
      </c>
      <c r="T887">
        <f t="shared" ca="1" si="132"/>
        <v>0.19883117912607373</v>
      </c>
      <c r="U887" t="str">
        <f ca="1">IF(T887&lt;VLOOKUP(P887,$Y$2:$AE$82,5),"buy",IF(T887&lt;VLOOKUP(P887,$Y$2:$AE$82,5)+VLOOKUP(P887,$Y$2:$AE$82,6),"hold","sell"))</f>
        <v>buy</v>
      </c>
      <c r="V887" s="2">
        <f t="shared" ca="1" si="128"/>
        <v>249.94626155376594</v>
      </c>
      <c r="W887" s="1">
        <f t="shared" ca="1" si="129"/>
        <v>0</v>
      </c>
    </row>
    <row r="888" spans="1:23" x14ac:dyDescent="0.25">
      <c r="A888">
        <v>886</v>
      </c>
      <c r="B888" s="8" t="s">
        <v>897</v>
      </c>
      <c r="C888" s="8" t="str">
        <f t="shared" si="125"/>
        <v>2021-04-16 00:20:00</v>
      </c>
      <c r="D888">
        <v>0.37119200000000002</v>
      </c>
      <c r="E888">
        <f t="shared" ca="1" si="126"/>
        <v>0.19908300000000001</v>
      </c>
      <c r="F888">
        <v>0.211648</v>
      </c>
      <c r="G888">
        <v>0.189606</v>
      </c>
      <c r="H888">
        <v>0</v>
      </c>
      <c r="I888" t="s">
        <v>10</v>
      </c>
      <c r="J888" t="b">
        <v>0</v>
      </c>
      <c r="K888" t="s">
        <v>11</v>
      </c>
      <c r="L888">
        <f t="shared" si="127"/>
        <v>12.050173481090194</v>
      </c>
      <c r="M888">
        <f t="shared" si="130"/>
        <v>7.3163173608857734</v>
      </c>
      <c r="N888">
        <f t="shared" si="130"/>
        <v>-4.1495999838471667</v>
      </c>
      <c r="O888" t="str">
        <f t="shared" si="133"/>
        <v>sell</v>
      </c>
      <c r="P888">
        <f t="shared" si="131"/>
        <v>23</v>
      </c>
      <c r="Q888" t="str">
        <f>IF($O888="buy",$P888,"")</f>
        <v/>
      </c>
      <c r="R888" t="str">
        <f>IF($O888="hold",$P888,"")</f>
        <v/>
      </c>
      <c r="S888">
        <f>IF($O888="sell",$P888,"")</f>
        <v>23</v>
      </c>
      <c r="T888">
        <f t="shared" ca="1" si="132"/>
        <v>0.74212491002290093</v>
      </c>
      <c r="U888" t="str">
        <f ca="1">IF(T888&lt;VLOOKUP(P888,$Y$2:$AE$82,5),"buy",IF(T888&lt;VLOOKUP(P888,$Y$2:$AE$82,5)+VLOOKUP(P888,$Y$2:$AE$82,6),"hold","sell"))</f>
        <v>buy</v>
      </c>
      <c r="V888" s="2">
        <f t="shared" ca="1" si="128"/>
        <v>249.94626155376594</v>
      </c>
      <c r="W888" s="1">
        <f t="shared" ca="1" si="129"/>
        <v>0</v>
      </c>
    </row>
    <row r="889" spans="1:23" x14ac:dyDescent="0.25">
      <c r="A889">
        <v>887</v>
      </c>
      <c r="B889" s="8" t="s">
        <v>898</v>
      </c>
      <c r="C889" s="8" t="str">
        <f t="shared" si="125"/>
        <v>2021-04-16 00:25:00</v>
      </c>
      <c r="D889">
        <v>0.36216300000000001</v>
      </c>
      <c r="E889">
        <f t="shared" ca="1" si="126"/>
        <v>0.208339</v>
      </c>
      <c r="F889">
        <v>0.212031</v>
      </c>
      <c r="G889">
        <v>0.19054299999999999</v>
      </c>
      <c r="H889">
        <v>0</v>
      </c>
      <c r="I889" t="s">
        <v>10</v>
      </c>
      <c r="J889" t="b">
        <v>0</v>
      </c>
      <c r="K889" t="s">
        <v>11</v>
      </c>
      <c r="L889">
        <f t="shared" si="127"/>
        <v>-7.180059814011285</v>
      </c>
      <c r="M889">
        <f t="shared" si="130"/>
        <v>-19.230233295101478</v>
      </c>
      <c r="N889">
        <f t="shared" si="130"/>
        <v>-26.54655065598725</v>
      </c>
      <c r="O889" t="str">
        <f t="shared" si="133"/>
        <v>hold</v>
      </c>
      <c r="P889">
        <f t="shared" si="131"/>
        <v>11</v>
      </c>
      <c r="Q889" t="str">
        <f>IF($O889="buy",$P889,"")</f>
        <v/>
      </c>
      <c r="R889">
        <f>IF($O889="hold",$P889,"")</f>
        <v>11</v>
      </c>
      <c r="S889" t="str">
        <f>IF($O889="sell",$P889,"")</f>
        <v/>
      </c>
      <c r="T889">
        <f t="shared" ca="1" si="132"/>
        <v>0.95195983051354582</v>
      </c>
      <c r="U889" t="str">
        <f ca="1">IF(T889&lt;VLOOKUP(P889,$Y$2:$AE$82,5),"buy",IF(T889&lt;VLOOKUP(P889,$Y$2:$AE$82,5)+VLOOKUP(P889,$Y$2:$AE$82,6),"hold","sell"))</f>
        <v>buy</v>
      </c>
      <c r="V889" s="2">
        <f t="shared" ca="1" si="128"/>
        <v>249.94626155376594</v>
      </c>
      <c r="W889" s="1">
        <f t="shared" ca="1" si="129"/>
        <v>0</v>
      </c>
    </row>
    <row r="890" spans="1:23" x14ac:dyDescent="0.25">
      <c r="A890">
        <v>888</v>
      </c>
      <c r="B890" s="8" t="s">
        <v>899</v>
      </c>
      <c r="C890" s="8" t="str">
        <f t="shared" si="125"/>
        <v>2021-04-16 00:30:00</v>
      </c>
      <c r="D890">
        <v>0.35512199999999999</v>
      </c>
      <c r="E890">
        <f t="shared" ca="1" si="126"/>
        <v>0.20545099999999999</v>
      </c>
      <c r="F890">
        <v>0.210559</v>
      </c>
      <c r="G890">
        <v>0.19156100000000001</v>
      </c>
      <c r="H890">
        <v>0</v>
      </c>
      <c r="I890" t="s">
        <v>10</v>
      </c>
      <c r="J890" t="b">
        <v>0</v>
      </c>
      <c r="K890" t="s">
        <v>11</v>
      </c>
      <c r="L890">
        <f t="shared" si="127"/>
        <v>-5.7101728353617247</v>
      </c>
      <c r="M890">
        <f t="shared" si="130"/>
        <v>1.4698869786495603</v>
      </c>
      <c r="N890">
        <f t="shared" si="130"/>
        <v>20.70012027375104</v>
      </c>
      <c r="O890" t="str">
        <f t="shared" si="133"/>
        <v>buy</v>
      </c>
      <c r="P890">
        <f t="shared" si="131"/>
        <v>14</v>
      </c>
      <c r="Q890">
        <f>IF($O890="buy",$P890,"")</f>
        <v>14</v>
      </c>
      <c r="R890" t="str">
        <f>IF($O890="hold",$P890,"")</f>
        <v/>
      </c>
      <c r="S890" t="str">
        <f>IF($O890="sell",$P890,"")</f>
        <v/>
      </c>
      <c r="T890">
        <f t="shared" ca="1" si="132"/>
        <v>0.5761525658306681</v>
      </c>
      <c r="U890" t="str">
        <f ca="1">IF(T890&lt;VLOOKUP(P890,$Y$2:$AE$82,5),"buy",IF(T890&lt;VLOOKUP(P890,$Y$2:$AE$82,5)+VLOOKUP(P890,$Y$2:$AE$82,6),"hold","sell"))</f>
        <v>buy</v>
      </c>
      <c r="V890" s="2">
        <f t="shared" ca="1" si="128"/>
        <v>249.94626155376594</v>
      </c>
      <c r="W890" s="1">
        <f t="shared" ca="1" si="129"/>
        <v>0</v>
      </c>
    </row>
    <row r="891" spans="1:23" x14ac:dyDescent="0.25">
      <c r="A891">
        <v>889</v>
      </c>
      <c r="B891" s="8" t="s">
        <v>900</v>
      </c>
      <c r="C891" s="8" t="str">
        <f t="shared" si="125"/>
        <v>2021-04-16 00:35:00</v>
      </c>
      <c r="D891">
        <v>0.35901</v>
      </c>
      <c r="E891">
        <f t="shared" ca="1" si="126"/>
        <v>0.20303299999999999</v>
      </c>
      <c r="F891">
        <v>0.20857400000000001</v>
      </c>
      <c r="G891">
        <v>0.19400000000000001</v>
      </c>
      <c r="H891">
        <v>0</v>
      </c>
      <c r="I891" t="s">
        <v>10</v>
      </c>
      <c r="J891" t="b">
        <v>0</v>
      </c>
      <c r="K891" t="s">
        <v>11</v>
      </c>
      <c r="L891">
        <f t="shared" si="127"/>
        <v>3.1189771901697547</v>
      </c>
      <c r="M891">
        <f t="shared" si="130"/>
        <v>8.8291500255314794</v>
      </c>
      <c r="N891">
        <f t="shared" si="130"/>
        <v>7.3592630468819191</v>
      </c>
      <c r="O891" t="str">
        <f t="shared" si="133"/>
        <v>sell</v>
      </c>
      <c r="P891">
        <f t="shared" si="131"/>
        <v>14</v>
      </c>
      <c r="Q891" t="str">
        <f>IF($O891="buy",$P891,"")</f>
        <v/>
      </c>
      <c r="R891" t="str">
        <f>IF($O891="hold",$P891,"")</f>
        <v/>
      </c>
      <c r="S891">
        <f>IF($O891="sell",$P891,"")</f>
        <v>14</v>
      </c>
      <c r="T891">
        <f t="shared" ca="1" si="132"/>
        <v>0.78777693076306332</v>
      </c>
      <c r="U891" t="str">
        <f ca="1">IF(T891&lt;VLOOKUP(P891,$Y$2:$AE$82,5),"buy",IF(T891&lt;VLOOKUP(P891,$Y$2:$AE$82,5)+VLOOKUP(P891,$Y$2:$AE$82,6),"hold","sell"))</f>
        <v>buy</v>
      </c>
      <c r="V891" s="2">
        <f t="shared" ca="1" si="128"/>
        <v>249.94626155376594</v>
      </c>
      <c r="W891" s="1">
        <f t="shared" ca="1" si="129"/>
        <v>0</v>
      </c>
    </row>
    <row r="892" spans="1:23" x14ac:dyDescent="0.25">
      <c r="A892">
        <v>890</v>
      </c>
      <c r="B892" s="8" t="s">
        <v>901</v>
      </c>
      <c r="C892" s="8" t="str">
        <f t="shared" si="125"/>
        <v>2021-04-16 00:40:00</v>
      </c>
      <c r="D892">
        <v>0.34191300000000002</v>
      </c>
      <c r="E892">
        <f t="shared" ca="1" si="126"/>
        <v>0.20550399999999999</v>
      </c>
      <c r="F892">
        <v>0.22470499999999999</v>
      </c>
      <c r="G892">
        <v>0.199959</v>
      </c>
      <c r="H892">
        <v>0</v>
      </c>
      <c r="I892" t="s">
        <v>10</v>
      </c>
      <c r="J892" t="b">
        <v>0</v>
      </c>
      <c r="K892" t="s">
        <v>11</v>
      </c>
      <c r="L892">
        <f t="shared" si="127"/>
        <v>-14.401137114610373</v>
      </c>
      <c r="M892">
        <f t="shared" si="130"/>
        <v>-17.52011430478013</v>
      </c>
      <c r="N892">
        <f t="shared" si="130"/>
        <v>-26.349264330311609</v>
      </c>
      <c r="O892" t="str">
        <f t="shared" si="133"/>
        <v>hold</v>
      </c>
      <c r="P892">
        <f t="shared" si="131"/>
        <v>11</v>
      </c>
      <c r="Q892" t="str">
        <f>IF($O892="buy",$P892,"")</f>
        <v/>
      </c>
      <c r="R892">
        <f>IF($O892="hold",$P892,"")</f>
        <v>11</v>
      </c>
      <c r="S892" t="str">
        <f>IF($O892="sell",$P892,"")</f>
        <v/>
      </c>
      <c r="T892">
        <f t="shared" ca="1" si="132"/>
        <v>0.11408958970405192</v>
      </c>
      <c r="U892" t="str">
        <f ca="1">IF(T892&lt;VLOOKUP(P892,$Y$2:$AE$82,5),"buy",IF(T892&lt;VLOOKUP(P892,$Y$2:$AE$82,5)+VLOOKUP(P892,$Y$2:$AE$82,6),"hold","sell"))</f>
        <v>buy</v>
      </c>
      <c r="V892" s="2">
        <f t="shared" ca="1" si="128"/>
        <v>249.94626155376594</v>
      </c>
      <c r="W892" s="1">
        <f t="shared" ca="1" si="129"/>
        <v>0</v>
      </c>
    </row>
    <row r="893" spans="1:23" x14ac:dyDescent="0.25">
      <c r="A893">
        <v>891</v>
      </c>
      <c r="B893" s="8" t="s">
        <v>902</v>
      </c>
      <c r="C893" s="8" t="str">
        <f t="shared" si="125"/>
        <v>2021-04-16 00:45:00</v>
      </c>
      <c r="D893">
        <v>0.33530799999999999</v>
      </c>
      <c r="E893">
        <f t="shared" ca="1" si="126"/>
        <v>0.22076599999999999</v>
      </c>
      <c r="F893">
        <v>0.23927499999999999</v>
      </c>
      <c r="G893">
        <v>0.20727999999999999</v>
      </c>
      <c r="H893">
        <v>0</v>
      </c>
      <c r="I893" t="s">
        <v>10</v>
      </c>
      <c r="J893" t="b">
        <v>0</v>
      </c>
      <c r="K893" t="s">
        <v>11</v>
      </c>
      <c r="L893">
        <f t="shared" si="127"/>
        <v>-5.6731124869421761</v>
      </c>
      <c r="M893">
        <f t="shared" si="130"/>
        <v>8.7280246276681979</v>
      </c>
      <c r="N893">
        <f t="shared" si="130"/>
        <v>26.248138932448327</v>
      </c>
      <c r="O893" t="str">
        <f t="shared" si="133"/>
        <v>buy</v>
      </c>
      <c r="P893">
        <f t="shared" si="131"/>
        <v>14</v>
      </c>
      <c r="Q893">
        <f>IF($O893="buy",$P893,"")</f>
        <v>14</v>
      </c>
      <c r="R893" t="str">
        <f>IF($O893="hold",$P893,"")</f>
        <v/>
      </c>
      <c r="S893" t="str">
        <f>IF($O893="sell",$P893,"")</f>
        <v/>
      </c>
      <c r="T893">
        <f t="shared" ca="1" si="132"/>
        <v>0.10966716247652541</v>
      </c>
      <c r="U893" t="str">
        <f ca="1">IF(T893&lt;VLOOKUP(P893,$Y$2:$AE$82,5),"buy",IF(T893&lt;VLOOKUP(P893,$Y$2:$AE$82,5)+VLOOKUP(P893,$Y$2:$AE$82,6),"hold","sell"))</f>
        <v>buy</v>
      </c>
      <c r="V893" s="2">
        <f t="shared" ca="1" si="128"/>
        <v>249.94626155376594</v>
      </c>
      <c r="W893" s="1">
        <f t="shared" ca="1" si="129"/>
        <v>0</v>
      </c>
    </row>
    <row r="894" spans="1:23" x14ac:dyDescent="0.25">
      <c r="A894">
        <v>892</v>
      </c>
      <c r="B894" s="8" t="s">
        <v>903</v>
      </c>
      <c r="C894" s="8" t="str">
        <f t="shared" si="125"/>
        <v>2021-04-16 00:50:00</v>
      </c>
      <c r="D894">
        <v>0.33915099999999998</v>
      </c>
      <c r="E894">
        <f t="shared" ca="1" si="126"/>
        <v>0.22772999999999999</v>
      </c>
      <c r="F894">
        <v>0.234713</v>
      </c>
      <c r="G894">
        <v>0.217168</v>
      </c>
      <c r="H894">
        <v>0</v>
      </c>
      <c r="I894" t="s">
        <v>10</v>
      </c>
      <c r="J894" t="b">
        <v>0</v>
      </c>
      <c r="K894" t="s">
        <v>11</v>
      </c>
      <c r="L894">
        <f t="shared" si="127"/>
        <v>3.263395953515599</v>
      </c>
      <c r="M894">
        <f t="shared" si="130"/>
        <v>8.936508440457775</v>
      </c>
      <c r="N894">
        <f t="shared" si="130"/>
        <v>0.20848381278957717</v>
      </c>
      <c r="O894" t="str">
        <f t="shared" si="133"/>
        <v>hold</v>
      </c>
      <c r="P894">
        <f t="shared" si="131"/>
        <v>14</v>
      </c>
      <c r="Q894" t="str">
        <f>IF($O894="buy",$P894,"")</f>
        <v/>
      </c>
      <c r="R894">
        <f>IF($O894="hold",$P894,"")</f>
        <v>14</v>
      </c>
      <c r="S894" t="str">
        <f>IF($O894="sell",$P894,"")</f>
        <v/>
      </c>
      <c r="T894">
        <f t="shared" ca="1" si="132"/>
        <v>0.46724490049266387</v>
      </c>
      <c r="U894" t="str">
        <f ca="1">IF(T894&lt;VLOOKUP(P894,$Y$2:$AE$82,5),"buy",IF(T894&lt;VLOOKUP(P894,$Y$2:$AE$82,5)+VLOOKUP(P894,$Y$2:$AE$82,6),"hold","sell"))</f>
        <v>buy</v>
      </c>
      <c r="V894" s="2">
        <f t="shared" ca="1" si="128"/>
        <v>249.94626155376594</v>
      </c>
      <c r="W894" s="1">
        <f t="shared" ca="1" si="129"/>
        <v>0</v>
      </c>
    </row>
    <row r="895" spans="1:23" x14ac:dyDescent="0.25">
      <c r="A895">
        <v>893</v>
      </c>
      <c r="B895" s="8" t="s">
        <v>904</v>
      </c>
      <c r="C895" s="8" t="str">
        <f t="shared" si="125"/>
        <v>2021-04-16 00:55:00</v>
      </c>
      <c r="D895">
        <v>0.34727999999999998</v>
      </c>
      <c r="E895">
        <f t="shared" ca="1" si="126"/>
        <v>0.23264399999999999</v>
      </c>
      <c r="F895">
        <v>0.26006299999999999</v>
      </c>
      <c r="G895">
        <v>0.22942299999999999</v>
      </c>
      <c r="H895">
        <v>0</v>
      </c>
      <c r="I895" t="s">
        <v>10</v>
      </c>
      <c r="J895" t="b">
        <v>0</v>
      </c>
      <c r="K895" t="s">
        <v>11</v>
      </c>
      <c r="L895">
        <f t="shared" si="127"/>
        <v>6.7413959838589612</v>
      </c>
      <c r="M895">
        <f t="shared" si="130"/>
        <v>3.4780000303433622</v>
      </c>
      <c r="N895">
        <f t="shared" si="130"/>
        <v>-5.4585084101144128</v>
      </c>
      <c r="O895" t="str">
        <f t="shared" si="133"/>
        <v>sell</v>
      </c>
      <c r="P895">
        <f t="shared" si="131"/>
        <v>14</v>
      </c>
      <c r="Q895" t="str">
        <f>IF($O895="buy",$P895,"")</f>
        <v/>
      </c>
      <c r="R895" t="str">
        <f>IF($O895="hold",$P895,"")</f>
        <v/>
      </c>
      <c r="S895">
        <f>IF($O895="sell",$P895,"")</f>
        <v>14</v>
      </c>
      <c r="T895">
        <f t="shared" ca="1" si="132"/>
        <v>0.68829226246165154</v>
      </c>
      <c r="U895" t="str">
        <f ca="1">IF(T895&lt;VLOOKUP(P895,$Y$2:$AE$82,5),"buy",IF(T895&lt;VLOOKUP(P895,$Y$2:$AE$82,5)+VLOOKUP(P895,$Y$2:$AE$82,6),"hold","sell"))</f>
        <v>buy</v>
      </c>
      <c r="V895" s="2">
        <f t="shared" ca="1" si="128"/>
        <v>249.94626155376594</v>
      </c>
      <c r="W895" s="1">
        <f t="shared" ca="1" si="129"/>
        <v>0</v>
      </c>
    </row>
    <row r="896" spans="1:23" x14ac:dyDescent="0.25">
      <c r="A896">
        <v>894</v>
      </c>
      <c r="B896" s="8" t="s">
        <v>905</v>
      </c>
      <c r="C896" s="8" t="str">
        <f t="shared" si="125"/>
        <v>2021-04-16 01:00:00</v>
      </c>
      <c r="D896">
        <v>0.32943099999999997</v>
      </c>
      <c r="E896">
        <f t="shared" ca="1" si="126"/>
        <v>0.24889700000000001</v>
      </c>
      <c r="F896">
        <v>0.27065800000000001</v>
      </c>
      <c r="G896">
        <v>0.238791</v>
      </c>
      <c r="H896">
        <v>0</v>
      </c>
      <c r="I896" t="s">
        <v>10</v>
      </c>
      <c r="J896" t="b">
        <v>0</v>
      </c>
      <c r="K896" t="s">
        <v>11</v>
      </c>
      <c r="L896">
        <f t="shared" si="127"/>
        <v>-15.604214554147839</v>
      </c>
      <c r="M896">
        <f t="shared" si="130"/>
        <v>-22.345610538006802</v>
      </c>
      <c r="N896">
        <f t="shared" si="130"/>
        <v>-25.823610568350166</v>
      </c>
      <c r="O896" t="str">
        <f t="shared" si="133"/>
        <v>hold</v>
      </c>
      <c r="P896">
        <f t="shared" si="131"/>
        <v>11</v>
      </c>
      <c r="Q896" t="str">
        <f>IF($O896="buy",$P896,"")</f>
        <v/>
      </c>
      <c r="R896">
        <f>IF($O896="hold",$P896,"")</f>
        <v>11</v>
      </c>
      <c r="S896" t="str">
        <f>IF($O896="sell",$P896,"")</f>
        <v/>
      </c>
      <c r="T896">
        <f t="shared" ca="1" si="132"/>
        <v>6.3715840992735195E-3</v>
      </c>
      <c r="U896" t="str">
        <f ca="1">IF(T896&lt;VLOOKUP(P896,$Y$2:$AE$82,5),"buy",IF(T896&lt;VLOOKUP(P896,$Y$2:$AE$82,5)+VLOOKUP(P896,$Y$2:$AE$82,6),"hold","sell"))</f>
        <v>buy</v>
      </c>
      <c r="V896" s="2">
        <f t="shared" ca="1" si="128"/>
        <v>249.94626155376594</v>
      </c>
      <c r="W896" s="1">
        <f t="shared" ca="1" si="129"/>
        <v>0</v>
      </c>
    </row>
    <row r="897" spans="1:23" x14ac:dyDescent="0.25">
      <c r="A897">
        <v>895</v>
      </c>
      <c r="B897" s="8" t="s">
        <v>906</v>
      </c>
      <c r="C897" s="8" t="str">
        <f t="shared" si="125"/>
        <v>2021-04-16 01:05:00</v>
      </c>
      <c r="D897">
        <v>0.320183</v>
      </c>
      <c r="E897">
        <f t="shared" ca="1" si="126"/>
        <v>0.26119100000000001</v>
      </c>
      <c r="F897">
        <v>0.27713399999999999</v>
      </c>
      <c r="G897">
        <v>0.24895</v>
      </c>
      <c r="H897">
        <v>0</v>
      </c>
      <c r="I897" t="s">
        <v>10</v>
      </c>
      <c r="J897" t="b">
        <v>0</v>
      </c>
      <c r="K897" t="s">
        <v>11</v>
      </c>
      <c r="L897">
        <f t="shared" si="127"/>
        <v>-8.3184428807880497</v>
      </c>
      <c r="M897">
        <f t="shared" si="130"/>
        <v>7.2857716733597897</v>
      </c>
      <c r="N897">
        <f t="shared" si="130"/>
        <v>29.631382211366592</v>
      </c>
      <c r="O897" t="str">
        <f t="shared" si="133"/>
        <v>hold</v>
      </c>
      <c r="P897">
        <f t="shared" si="131"/>
        <v>14</v>
      </c>
      <c r="Q897" t="str">
        <f>IF($O897="buy",$P897,"")</f>
        <v/>
      </c>
      <c r="R897">
        <f>IF($O897="hold",$P897,"")</f>
        <v>14</v>
      </c>
      <c r="S897" t="str">
        <f>IF($O897="sell",$P897,"")</f>
        <v/>
      </c>
      <c r="T897">
        <f t="shared" ca="1" si="132"/>
        <v>0.72138174960692258</v>
      </c>
      <c r="U897" t="str">
        <f ca="1">IF(T897&lt;VLOOKUP(P897,$Y$2:$AE$82,5),"buy",IF(T897&lt;VLOOKUP(P897,$Y$2:$AE$82,5)+VLOOKUP(P897,$Y$2:$AE$82,6),"hold","sell"))</f>
        <v>buy</v>
      </c>
      <c r="V897" s="2">
        <f t="shared" ca="1" si="128"/>
        <v>249.94626155376594</v>
      </c>
      <c r="W897" s="1">
        <f t="shared" ca="1" si="129"/>
        <v>0</v>
      </c>
    </row>
    <row r="898" spans="1:23" x14ac:dyDescent="0.25">
      <c r="A898">
        <v>896</v>
      </c>
      <c r="B898" s="8" t="s">
        <v>907</v>
      </c>
      <c r="C898" s="8" t="str">
        <f t="shared" si="125"/>
        <v>2021-04-16 01:10:00</v>
      </c>
      <c r="D898">
        <v>0.314639</v>
      </c>
      <c r="E898">
        <f t="shared" ca="1" si="126"/>
        <v>0.26543299999999997</v>
      </c>
      <c r="F898">
        <v>0.28082499999999999</v>
      </c>
      <c r="G898">
        <v>0.25264700000000001</v>
      </c>
      <c r="H898">
        <v>0</v>
      </c>
      <c r="I898" t="s">
        <v>10</v>
      </c>
      <c r="J898" t="b">
        <v>0</v>
      </c>
      <c r="K898" t="s">
        <v>11</v>
      </c>
      <c r="L898">
        <f t="shared" si="127"/>
        <v>-5.0746156753835816</v>
      </c>
      <c r="M898">
        <f t="shared" si="130"/>
        <v>3.2438272054044681</v>
      </c>
      <c r="N898">
        <f t="shared" si="130"/>
        <v>-4.0419444679553216</v>
      </c>
      <c r="O898" t="str">
        <f t="shared" si="133"/>
        <v>buy</v>
      </c>
      <c r="P898">
        <f t="shared" si="131"/>
        <v>14</v>
      </c>
      <c r="Q898">
        <f>IF($O898="buy",$P898,"")</f>
        <v>14</v>
      </c>
      <c r="R898" t="str">
        <f>IF($O898="hold",$P898,"")</f>
        <v/>
      </c>
      <c r="S898" t="str">
        <f>IF($O898="sell",$P898,"")</f>
        <v/>
      </c>
      <c r="T898">
        <f t="shared" ca="1" si="132"/>
        <v>0.83877335471958059</v>
      </c>
      <c r="U898" t="str">
        <f ca="1">IF(T898&lt;VLOOKUP(P898,$Y$2:$AE$82,5),"buy",IF(T898&lt;VLOOKUP(P898,$Y$2:$AE$82,5)+VLOOKUP(P898,$Y$2:$AE$82,6),"hold","sell"))</f>
        <v>buy</v>
      </c>
      <c r="V898" s="2">
        <f t="shared" ca="1" si="128"/>
        <v>249.94626155376594</v>
      </c>
      <c r="W898" s="1">
        <f t="shared" ca="1" si="129"/>
        <v>0</v>
      </c>
    </row>
    <row r="899" spans="1:23" x14ac:dyDescent="0.25">
      <c r="A899">
        <v>897</v>
      </c>
      <c r="B899" s="8" t="s">
        <v>908</v>
      </c>
      <c r="C899" s="8" t="str">
        <f t="shared" ref="C899:C962" si="134">LEFT(B899,10)&amp;" "&amp;MID(B899,12,8)</f>
        <v>2021-04-16 01:15:00</v>
      </c>
      <c r="D899">
        <v>0.31863799999999998</v>
      </c>
      <c r="E899">
        <f t="shared" ref="E899:E962" ca="1" si="135">OFFSET($D$2,2015-A899,0)</f>
        <v>0.26928600000000003</v>
      </c>
      <c r="F899">
        <v>0.27261299999999999</v>
      </c>
      <c r="G899">
        <v>0.25072</v>
      </c>
      <c r="H899">
        <v>0</v>
      </c>
      <c r="I899" t="s">
        <v>10</v>
      </c>
      <c r="J899" t="b">
        <v>0</v>
      </c>
      <c r="K899" t="s">
        <v>11</v>
      </c>
      <c r="L899">
        <f t="shared" si="127"/>
        <v>3.6144841439477511</v>
      </c>
      <c r="M899">
        <f t="shared" si="130"/>
        <v>8.6890998193313322</v>
      </c>
      <c r="N899">
        <f t="shared" si="130"/>
        <v>5.4452726139268641</v>
      </c>
      <c r="O899" t="str">
        <f t="shared" si="133"/>
        <v>sell</v>
      </c>
      <c r="P899">
        <f t="shared" si="131"/>
        <v>14</v>
      </c>
      <c r="Q899" t="str">
        <f>IF($O899="buy",$P899,"")</f>
        <v/>
      </c>
      <c r="R899" t="str">
        <f>IF($O899="hold",$P899,"")</f>
        <v/>
      </c>
      <c r="S899">
        <f>IF($O899="sell",$P899,"")</f>
        <v>14</v>
      </c>
      <c r="T899">
        <f t="shared" ca="1" si="132"/>
        <v>0.8875656201607055</v>
      </c>
      <c r="U899" t="str">
        <f ca="1">IF(T899&lt;VLOOKUP(P899,$Y$2:$AE$82,5),"buy",IF(T899&lt;VLOOKUP(P899,$Y$2:$AE$82,5)+VLOOKUP(P899,$Y$2:$AE$82,6),"hold","sell"))</f>
        <v>buy</v>
      </c>
      <c r="V899" s="2">
        <f t="shared" ca="1" si="128"/>
        <v>249.94626155376594</v>
      </c>
      <c r="W899" s="1">
        <f t="shared" ca="1" si="129"/>
        <v>0</v>
      </c>
    </row>
    <row r="900" spans="1:23" x14ac:dyDescent="0.25">
      <c r="A900">
        <v>898</v>
      </c>
      <c r="B900" s="8" t="s">
        <v>909</v>
      </c>
      <c r="C900" s="8" t="str">
        <f t="shared" si="134"/>
        <v>2021-04-16 01:20:00</v>
      </c>
      <c r="D900">
        <v>0.31532500000000002</v>
      </c>
      <c r="E900">
        <f t="shared" ca="1" si="135"/>
        <v>0.25220399999999998</v>
      </c>
      <c r="F900">
        <v>0.26446399999999998</v>
      </c>
      <c r="G900">
        <v>0.209313</v>
      </c>
      <c r="H900">
        <v>0</v>
      </c>
      <c r="I900" t="s">
        <v>10</v>
      </c>
      <c r="J900" t="b">
        <v>0</v>
      </c>
      <c r="K900" t="s">
        <v>11</v>
      </c>
      <c r="L900">
        <f t="shared" ref="L900:L963" si="136">(D900-D899)/(C900-C899)/D900</f>
        <v>-3.0259066071152074</v>
      </c>
      <c r="M900">
        <f t="shared" si="130"/>
        <v>-6.6403907510629585</v>
      </c>
      <c r="N900">
        <f t="shared" si="130"/>
        <v>-15.329490570394292</v>
      </c>
      <c r="O900" t="str">
        <f t="shared" si="133"/>
        <v>buy</v>
      </c>
      <c r="P900">
        <f t="shared" si="131"/>
        <v>14</v>
      </c>
      <c r="Q900">
        <f>IF($O900="buy",$P900,"")</f>
        <v>14</v>
      </c>
      <c r="R900" t="str">
        <f>IF($O900="hold",$P900,"")</f>
        <v/>
      </c>
      <c r="S900" t="str">
        <f>IF($O900="sell",$P900,"")</f>
        <v/>
      </c>
      <c r="T900">
        <f t="shared" ca="1" si="132"/>
        <v>0.67754925585406256</v>
      </c>
      <c r="U900" t="str">
        <f ca="1">IF(T900&lt;VLOOKUP(P900,$Y$2:$AE$82,5),"buy",IF(T900&lt;VLOOKUP(P900,$Y$2:$AE$82,5)+VLOOKUP(P900,$Y$2:$AE$82,6),"hold","sell"))</f>
        <v>buy</v>
      </c>
      <c r="V900" s="2">
        <f t="shared" ref="V900:V963" ca="1" si="137">IF(AND(U900="buy",W899&lt;&gt;0),W899/$D900,IF(U900="sell",0,V899))</f>
        <v>249.94626155376594</v>
      </c>
      <c r="W900" s="1">
        <f t="shared" ref="W900:W963" ca="1" si="138">IF(AND(U900="sell",V899&lt;&gt;0),V899*$D900,IF(U900="buy",0,W899))</f>
        <v>0</v>
      </c>
    </row>
    <row r="901" spans="1:23" x14ac:dyDescent="0.25">
      <c r="A901">
        <v>899</v>
      </c>
      <c r="B901" s="8" t="s">
        <v>910</v>
      </c>
      <c r="C901" s="8" t="str">
        <f t="shared" si="134"/>
        <v>2021-04-16 01:25:00</v>
      </c>
      <c r="D901">
        <v>0.32069399999999998</v>
      </c>
      <c r="E901">
        <f t="shared" ca="1" si="135"/>
        <v>0.24308099999999999</v>
      </c>
      <c r="F901">
        <v>0.25950400000000001</v>
      </c>
      <c r="G901">
        <v>0.235128</v>
      </c>
      <c r="H901">
        <v>0</v>
      </c>
      <c r="I901" t="s">
        <v>10</v>
      </c>
      <c r="J901" t="b">
        <v>0</v>
      </c>
      <c r="K901" t="s">
        <v>11</v>
      </c>
      <c r="L901">
        <f t="shared" si="136"/>
        <v>4.8216430559969634</v>
      </c>
      <c r="M901">
        <f t="shared" ref="M901:N964" si="139">L901-L900</f>
        <v>7.8475496631121704</v>
      </c>
      <c r="N901">
        <f t="shared" si="139"/>
        <v>14.487940414175128</v>
      </c>
      <c r="O901" t="str">
        <f t="shared" si="133"/>
        <v>sell</v>
      </c>
      <c r="P901">
        <f t="shared" ref="P901:P964" si="140">9*IF((L901-MIN($L:$L))/(MAX($L:$L)-MIN($L:$L))&lt;1/3,0,IF((L901-MIN($L:$L))/(MAX($L:$L)-MIN($L:$L))&lt;2/3,1,2))+3*IF((M901-MIN($M:$M))/(MAX($M:$M)-MIN($M:$M))&lt;1/3,0,IF((M901-MIN($M:$M))/(MAX($M:$M)-MIN($M:$M))&lt;2/3,1,2))+IF((N901-MIN($N:$N))/(MAX($N:$N)-MIN($N:$N))&lt;1/3,0,IF((N901-MIN($N:$N))/(MAX($N:$N)-MIN($N:$N))&lt;2/3,1,2))+1</f>
        <v>14</v>
      </c>
      <c r="Q901" t="str">
        <f>IF($O901="buy",$P901,"")</f>
        <v/>
      </c>
      <c r="R901" t="str">
        <f>IF($O901="hold",$P901,"")</f>
        <v/>
      </c>
      <c r="S901">
        <f>IF($O901="sell",$P901,"")</f>
        <v>14</v>
      </c>
      <c r="T901">
        <f t="shared" ca="1" si="132"/>
        <v>0.66946084311791776</v>
      </c>
      <c r="U901" t="str">
        <f ca="1">IF(T901&lt;VLOOKUP(P901,$Y$2:$AE$82,5),"buy",IF(T901&lt;VLOOKUP(P901,$Y$2:$AE$82,5)+VLOOKUP(P901,$Y$2:$AE$82,6),"hold","sell"))</f>
        <v>buy</v>
      </c>
      <c r="V901" s="2">
        <f t="shared" ca="1" si="137"/>
        <v>249.94626155376594</v>
      </c>
      <c r="W901" s="1">
        <f t="shared" ca="1" si="138"/>
        <v>0</v>
      </c>
    </row>
    <row r="902" spans="1:23" x14ac:dyDescent="0.25">
      <c r="A902">
        <v>900</v>
      </c>
      <c r="B902" s="8" t="s">
        <v>911</v>
      </c>
      <c r="C902" s="8" t="str">
        <f t="shared" si="134"/>
        <v>2021-04-16 01:30:00</v>
      </c>
      <c r="D902">
        <v>0.30431599999999998</v>
      </c>
      <c r="E902">
        <f t="shared" ca="1" si="135"/>
        <v>0.25287799999999999</v>
      </c>
      <c r="F902">
        <v>0.262403</v>
      </c>
      <c r="G902">
        <v>0.24370600000000001</v>
      </c>
      <c r="H902">
        <v>0</v>
      </c>
      <c r="I902" t="s">
        <v>10</v>
      </c>
      <c r="J902" t="b">
        <v>0</v>
      </c>
      <c r="K902" t="s">
        <v>11</v>
      </c>
      <c r="L902">
        <f t="shared" si="136"/>
        <v>-15.499888288466341</v>
      </c>
      <c r="M902">
        <f t="shared" si="139"/>
        <v>-20.321531344463303</v>
      </c>
      <c r="N902">
        <f t="shared" si="139"/>
        <v>-28.169081007575471</v>
      </c>
      <c r="O902" t="str">
        <f t="shared" si="133"/>
        <v>buy</v>
      </c>
      <c r="P902">
        <f t="shared" si="140"/>
        <v>11</v>
      </c>
      <c r="Q902">
        <f>IF($O902="buy",$P902,"")</f>
        <v>11</v>
      </c>
      <c r="R902" t="str">
        <f>IF($O902="hold",$P902,"")</f>
        <v/>
      </c>
      <c r="S902" t="str">
        <f>IF($O902="sell",$P902,"")</f>
        <v/>
      </c>
      <c r="T902">
        <f t="shared" ca="1" si="132"/>
        <v>0.35320819513772572</v>
      </c>
      <c r="U902" t="str">
        <f ca="1">IF(T902&lt;VLOOKUP(P902,$Y$2:$AE$82,5),"buy",IF(T902&lt;VLOOKUP(P902,$Y$2:$AE$82,5)+VLOOKUP(P902,$Y$2:$AE$82,6),"hold","sell"))</f>
        <v>buy</v>
      </c>
      <c r="V902" s="2">
        <f t="shared" ca="1" si="137"/>
        <v>249.94626155376594</v>
      </c>
      <c r="W902" s="1">
        <f t="shared" ca="1" si="138"/>
        <v>0</v>
      </c>
    </row>
    <row r="903" spans="1:23" x14ac:dyDescent="0.25">
      <c r="A903">
        <v>901</v>
      </c>
      <c r="B903" s="8" t="s">
        <v>912</v>
      </c>
      <c r="C903" s="8" t="str">
        <f t="shared" si="134"/>
        <v>2021-04-16 01:35:00</v>
      </c>
      <c r="D903">
        <v>0.31503300000000001</v>
      </c>
      <c r="E903">
        <f t="shared" ca="1" si="135"/>
        <v>0.25824599999999998</v>
      </c>
      <c r="F903">
        <v>0.26499400000000001</v>
      </c>
      <c r="G903">
        <v>0.25651400000000002</v>
      </c>
      <c r="H903">
        <v>0</v>
      </c>
      <c r="I903" t="s">
        <v>10</v>
      </c>
      <c r="J903" t="b">
        <v>0</v>
      </c>
      <c r="K903" t="s">
        <v>11</v>
      </c>
      <c r="L903">
        <f t="shared" si="136"/>
        <v>9.7973736176036557</v>
      </c>
      <c r="M903">
        <f t="shared" si="139"/>
        <v>25.297261906069998</v>
      </c>
      <c r="N903">
        <f t="shared" si="139"/>
        <v>45.618793250533301</v>
      </c>
      <c r="O903" t="str">
        <f t="shared" si="133"/>
        <v>hold</v>
      </c>
      <c r="P903">
        <f t="shared" si="140"/>
        <v>14</v>
      </c>
      <c r="Q903" t="str">
        <f>IF($O903="buy",$P903,"")</f>
        <v/>
      </c>
      <c r="R903">
        <f>IF($O903="hold",$P903,"")</f>
        <v>14</v>
      </c>
      <c r="S903" t="str">
        <f>IF($O903="sell",$P903,"")</f>
        <v/>
      </c>
      <c r="T903">
        <f t="shared" ca="1" si="132"/>
        <v>0.30222899802381598</v>
      </c>
      <c r="U903" t="str">
        <f ca="1">IF(T903&lt;VLOOKUP(P903,$Y$2:$AE$82,5),"buy",IF(T903&lt;VLOOKUP(P903,$Y$2:$AE$82,5)+VLOOKUP(P903,$Y$2:$AE$82,6),"hold","sell"))</f>
        <v>buy</v>
      </c>
      <c r="V903" s="2">
        <f t="shared" ca="1" si="137"/>
        <v>249.94626155376594</v>
      </c>
      <c r="W903" s="1">
        <f t="shared" ca="1" si="138"/>
        <v>0</v>
      </c>
    </row>
    <row r="904" spans="1:23" x14ac:dyDescent="0.25">
      <c r="A904">
        <v>902</v>
      </c>
      <c r="B904" s="8" t="s">
        <v>913</v>
      </c>
      <c r="C904" s="8" t="str">
        <f t="shared" si="134"/>
        <v>2021-04-16 01:40:00</v>
      </c>
      <c r="D904">
        <v>0.32305400000000001</v>
      </c>
      <c r="E904">
        <f t="shared" ca="1" si="135"/>
        <v>0.26351200000000002</v>
      </c>
      <c r="F904">
        <v>0.28212799999999999</v>
      </c>
      <c r="G904">
        <v>0.26162400000000002</v>
      </c>
      <c r="H904">
        <v>0</v>
      </c>
      <c r="I904" t="s">
        <v>10</v>
      </c>
      <c r="J904" t="b">
        <v>0</v>
      </c>
      <c r="K904" t="s">
        <v>11</v>
      </c>
      <c r="L904">
        <f t="shared" si="136"/>
        <v>7.1506559191675398</v>
      </c>
      <c r="M904">
        <f t="shared" si="139"/>
        <v>-2.6467176984361158</v>
      </c>
      <c r="N904">
        <f t="shared" si="139"/>
        <v>-27.943979604506115</v>
      </c>
      <c r="O904" t="str">
        <f t="shared" si="133"/>
        <v>hold</v>
      </c>
      <c r="P904">
        <f t="shared" si="140"/>
        <v>14</v>
      </c>
      <c r="Q904" t="str">
        <f>IF($O904="buy",$P904,"")</f>
        <v/>
      </c>
      <c r="R904">
        <f>IF($O904="hold",$P904,"")</f>
        <v>14</v>
      </c>
      <c r="S904" t="str">
        <f>IF($O904="sell",$P904,"")</f>
        <v/>
      </c>
      <c r="T904">
        <f t="shared" ca="1" si="132"/>
        <v>0.61791073144566921</v>
      </c>
      <c r="U904" t="str">
        <f ca="1">IF(T904&lt;VLOOKUP(P904,$Y$2:$AE$82,5),"buy",IF(T904&lt;VLOOKUP(P904,$Y$2:$AE$82,5)+VLOOKUP(P904,$Y$2:$AE$82,6),"hold","sell"))</f>
        <v>buy</v>
      </c>
      <c r="V904" s="2">
        <f t="shared" ca="1" si="137"/>
        <v>249.94626155376594</v>
      </c>
      <c r="W904" s="1">
        <f t="shared" ca="1" si="138"/>
        <v>0</v>
      </c>
    </row>
    <row r="905" spans="1:23" x14ac:dyDescent="0.25">
      <c r="A905">
        <v>903</v>
      </c>
      <c r="B905" s="8" t="s">
        <v>914</v>
      </c>
      <c r="C905" s="8" t="str">
        <f t="shared" si="134"/>
        <v>2021-04-16 01:45:00</v>
      </c>
      <c r="D905">
        <v>0.33631299999999997</v>
      </c>
      <c r="E905">
        <f t="shared" ca="1" si="135"/>
        <v>0.27463199999999999</v>
      </c>
      <c r="F905">
        <v>0.27824199999999999</v>
      </c>
      <c r="G905">
        <v>0.26804600000000001</v>
      </c>
      <c r="H905">
        <v>0</v>
      </c>
      <c r="I905" t="s">
        <v>10</v>
      </c>
      <c r="J905" t="b">
        <v>0</v>
      </c>
      <c r="K905" t="s">
        <v>11</v>
      </c>
      <c r="L905">
        <f t="shared" si="136"/>
        <v>11.354280100847518</v>
      </c>
      <c r="M905">
        <f t="shared" si="139"/>
        <v>4.2036241816799782</v>
      </c>
      <c r="N905">
        <f t="shared" si="139"/>
        <v>6.850341880116094</v>
      </c>
      <c r="O905" t="str">
        <f t="shared" si="133"/>
        <v>hold</v>
      </c>
      <c r="P905">
        <f t="shared" si="140"/>
        <v>23</v>
      </c>
      <c r="Q905" t="str">
        <f>IF($O905="buy",$P905,"")</f>
        <v/>
      </c>
      <c r="R905">
        <f>IF($O905="hold",$P905,"")</f>
        <v>23</v>
      </c>
      <c r="S905" t="str">
        <f>IF($O905="sell",$P905,"")</f>
        <v/>
      </c>
      <c r="T905">
        <f t="shared" ca="1" si="132"/>
        <v>0.58473368699686412</v>
      </c>
      <c r="U905" t="str">
        <f ca="1">IF(T905&lt;VLOOKUP(P905,$Y$2:$AE$82,5),"buy",IF(T905&lt;VLOOKUP(P905,$Y$2:$AE$82,5)+VLOOKUP(P905,$Y$2:$AE$82,6),"hold","sell"))</f>
        <v>buy</v>
      </c>
      <c r="V905" s="2">
        <f t="shared" ca="1" si="137"/>
        <v>249.94626155376594</v>
      </c>
      <c r="W905" s="1">
        <f t="shared" ca="1" si="138"/>
        <v>0</v>
      </c>
    </row>
    <row r="906" spans="1:23" x14ac:dyDescent="0.25">
      <c r="A906">
        <v>904</v>
      </c>
      <c r="B906" s="8" t="s">
        <v>915</v>
      </c>
      <c r="C906" s="8" t="str">
        <f t="shared" si="134"/>
        <v>2021-04-16 01:50:00</v>
      </c>
      <c r="D906">
        <v>0.34140300000000001</v>
      </c>
      <c r="E906">
        <f t="shared" ca="1" si="135"/>
        <v>0.27439000000000002</v>
      </c>
      <c r="F906">
        <v>0.27633000000000002</v>
      </c>
      <c r="G906">
        <v>0.263791</v>
      </c>
      <c r="H906">
        <v>0</v>
      </c>
      <c r="I906" t="s">
        <v>10</v>
      </c>
      <c r="J906" t="b">
        <v>0</v>
      </c>
      <c r="K906" t="s">
        <v>11</v>
      </c>
      <c r="L906">
        <f t="shared" si="136"/>
        <v>4.2938111214413919</v>
      </c>
      <c r="M906">
        <f t="shared" si="139"/>
        <v>-7.0604689794061262</v>
      </c>
      <c r="N906">
        <f t="shared" si="139"/>
        <v>-11.264093161086105</v>
      </c>
      <c r="O906" t="str">
        <f t="shared" si="133"/>
        <v>hold</v>
      </c>
      <c r="P906">
        <f t="shared" si="140"/>
        <v>14</v>
      </c>
      <c r="Q906" t="str">
        <f>IF($O906="buy",$P906,"")</f>
        <v/>
      </c>
      <c r="R906">
        <f>IF($O906="hold",$P906,"")</f>
        <v>14</v>
      </c>
      <c r="S906" t="str">
        <f>IF($O906="sell",$P906,"")</f>
        <v/>
      </c>
      <c r="T906">
        <f t="shared" ca="1" si="132"/>
        <v>0.71906476031748112</v>
      </c>
      <c r="U906" t="str">
        <f ca="1">IF(T906&lt;VLOOKUP(P906,$Y$2:$AE$82,5),"buy",IF(T906&lt;VLOOKUP(P906,$Y$2:$AE$82,5)+VLOOKUP(P906,$Y$2:$AE$82,6),"hold","sell"))</f>
        <v>buy</v>
      </c>
      <c r="V906" s="2">
        <f t="shared" ca="1" si="137"/>
        <v>249.94626155376594</v>
      </c>
      <c r="W906" s="1">
        <f t="shared" ca="1" si="138"/>
        <v>0</v>
      </c>
    </row>
    <row r="907" spans="1:23" x14ac:dyDescent="0.25">
      <c r="A907">
        <v>905</v>
      </c>
      <c r="B907" s="8" t="s">
        <v>916</v>
      </c>
      <c r="C907" s="8" t="str">
        <f t="shared" si="134"/>
        <v>2021-04-16 01:55:00</v>
      </c>
      <c r="D907">
        <v>0.350601</v>
      </c>
      <c r="E907">
        <f t="shared" ca="1" si="135"/>
        <v>0.26480399999999998</v>
      </c>
      <c r="F907">
        <v>0.27612300000000001</v>
      </c>
      <c r="G907">
        <v>0.26362000000000002</v>
      </c>
      <c r="H907">
        <v>0</v>
      </c>
      <c r="I907" t="s">
        <v>10</v>
      </c>
      <c r="J907" t="b">
        <v>0</v>
      </c>
      <c r="K907" t="s">
        <v>11</v>
      </c>
      <c r="L907">
        <f t="shared" si="136"/>
        <v>7.5556658494045692</v>
      </c>
      <c r="M907">
        <f t="shared" si="139"/>
        <v>3.2618547279631773</v>
      </c>
      <c r="N907">
        <f t="shared" si="139"/>
        <v>10.322323707369303</v>
      </c>
      <c r="O907" t="str">
        <f t="shared" si="133"/>
        <v>sell</v>
      </c>
      <c r="P907">
        <f t="shared" si="140"/>
        <v>14</v>
      </c>
      <c r="Q907" t="str">
        <f>IF($O907="buy",$P907,"")</f>
        <v/>
      </c>
      <c r="R907" t="str">
        <f>IF($O907="hold",$P907,"")</f>
        <v/>
      </c>
      <c r="S907">
        <f>IF($O907="sell",$P907,"")</f>
        <v>14</v>
      </c>
      <c r="T907">
        <f t="shared" ca="1" si="132"/>
        <v>0.2210379146831486</v>
      </c>
      <c r="U907" t="str">
        <f ca="1">IF(T907&lt;VLOOKUP(P907,$Y$2:$AE$82,5),"buy",IF(T907&lt;VLOOKUP(P907,$Y$2:$AE$82,5)+VLOOKUP(P907,$Y$2:$AE$82,6),"hold","sell"))</f>
        <v>buy</v>
      </c>
      <c r="V907" s="2">
        <f t="shared" ca="1" si="137"/>
        <v>249.94626155376594</v>
      </c>
      <c r="W907" s="1">
        <f t="shared" ca="1" si="138"/>
        <v>0</v>
      </c>
    </row>
    <row r="908" spans="1:23" x14ac:dyDescent="0.25">
      <c r="A908">
        <v>906</v>
      </c>
      <c r="B908" s="8" t="s">
        <v>917</v>
      </c>
      <c r="C908" s="8" t="str">
        <f t="shared" si="134"/>
        <v>2021-04-16 02:00:00</v>
      </c>
      <c r="D908">
        <v>0.33671600000000002</v>
      </c>
      <c r="E908">
        <f t="shared" ca="1" si="135"/>
        <v>0.273372</v>
      </c>
      <c r="F908">
        <v>0.28317799999999999</v>
      </c>
      <c r="G908">
        <v>0.271899</v>
      </c>
      <c r="H908">
        <v>0</v>
      </c>
      <c r="I908" t="s">
        <v>10</v>
      </c>
      <c r="J908" t="b">
        <v>0</v>
      </c>
      <c r="K908" t="s">
        <v>11</v>
      </c>
      <c r="L908">
        <f t="shared" si="136"/>
        <v>-11.876121109019724</v>
      </c>
      <c r="M908">
        <f t="shared" si="139"/>
        <v>-19.431786958424293</v>
      </c>
      <c r="N908">
        <f t="shared" si="139"/>
        <v>-22.693641686387473</v>
      </c>
      <c r="O908" t="str">
        <f t="shared" si="133"/>
        <v>buy</v>
      </c>
      <c r="P908">
        <f t="shared" si="140"/>
        <v>11</v>
      </c>
      <c r="Q908">
        <f>IF($O908="buy",$P908,"")</f>
        <v>11</v>
      </c>
      <c r="R908" t="str">
        <f>IF($O908="hold",$P908,"")</f>
        <v/>
      </c>
      <c r="S908" t="str">
        <f>IF($O908="sell",$P908,"")</f>
        <v/>
      </c>
      <c r="T908">
        <f t="shared" ca="1" si="132"/>
        <v>0.99209755085578777</v>
      </c>
      <c r="U908" t="str">
        <f ca="1">IF(T908&lt;VLOOKUP(P908,$Y$2:$AE$82,5),"buy",IF(T908&lt;VLOOKUP(P908,$Y$2:$AE$82,5)+VLOOKUP(P908,$Y$2:$AE$82,6),"hold","sell"))</f>
        <v>buy</v>
      </c>
      <c r="V908" s="2">
        <f t="shared" ca="1" si="137"/>
        <v>249.94626155376594</v>
      </c>
      <c r="W908" s="1">
        <f t="shared" ca="1" si="138"/>
        <v>0</v>
      </c>
    </row>
    <row r="909" spans="1:23" x14ac:dyDescent="0.25">
      <c r="A909">
        <v>907</v>
      </c>
      <c r="B909" s="8" t="s">
        <v>918</v>
      </c>
      <c r="C909" s="8" t="str">
        <f t="shared" si="134"/>
        <v>2021-04-16 02:05:00</v>
      </c>
      <c r="D909">
        <v>0.33951500000000001</v>
      </c>
      <c r="E909">
        <f t="shared" ca="1" si="135"/>
        <v>0.27903600000000001</v>
      </c>
      <c r="F909">
        <v>0.28162500000000001</v>
      </c>
      <c r="G909">
        <v>0.24057400000000001</v>
      </c>
      <c r="H909">
        <v>0</v>
      </c>
      <c r="I909" t="s">
        <v>10</v>
      </c>
      <c r="J909" t="b">
        <v>0</v>
      </c>
      <c r="K909" t="s">
        <v>11</v>
      </c>
      <c r="L909">
        <f t="shared" si="136"/>
        <v>2.3743045248391064</v>
      </c>
      <c r="M909">
        <f t="shared" si="139"/>
        <v>14.25042563385883</v>
      </c>
      <c r="N909">
        <f t="shared" si="139"/>
        <v>33.682212592283122</v>
      </c>
      <c r="O909" t="str">
        <f t="shared" si="133"/>
        <v>sell</v>
      </c>
      <c r="P909">
        <f t="shared" si="140"/>
        <v>14</v>
      </c>
      <c r="Q909" t="str">
        <f>IF($O909="buy",$P909,"")</f>
        <v/>
      </c>
      <c r="R909" t="str">
        <f>IF($O909="hold",$P909,"")</f>
        <v/>
      </c>
      <c r="S909">
        <f>IF($O909="sell",$P909,"")</f>
        <v>14</v>
      </c>
      <c r="T909">
        <f t="shared" ca="1" si="132"/>
        <v>0.38826999687656683</v>
      </c>
      <c r="U909" t="str">
        <f ca="1">IF(T909&lt;VLOOKUP(P909,$Y$2:$AE$82,5),"buy",IF(T909&lt;VLOOKUP(P909,$Y$2:$AE$82,5)+VLOOKUP(P909,$Y$2:$AE$82,6),"hold","sell"))</f>
        <v>buy</v>
      </c>
      <c r="V909" s="2">
        <f t="shared" ca="1" si="137"/>
        <v>249.94626155376594</v>
      </c>
      <c r="W909" s="1">
        <f t="shared" ca="1" si="138"/>
        <v>0</v>
      </c>
    </row>
    <row r="910" spans="1:23" x14ac:dyDescent="0.25">
      <c r="A910">
        <v>908</v>
      </c>
      <c r="B910" s="8" t="s">
        <v>919</v>
      </c>
      <c r="C910" s="8" t="str">
        <f t="shared" si="134"/>
        <v>2021-04-16 02:10:00</v>
      </c>
      <c r="D910">
        <v>0.32496000000000003</v>
      </c>
      <c r="E910">
        <f t="shared" ca="1" si="135"/>
        <v>0.252359</v>
      </c>
      <c r="F910">
        <v>0.253909</v>
      </c>
      <c r="G910">
        <v>0.22939599999999999</v>
      </c>
      <c r="H910">
        <v>0</v>
      </c>
      <c r="I910" t="s">
        <v>10</v>
      </c>
      <c r="J910" t="b">
        <v>0</v>
      </c>
      <c r="K910" t="s">
        <v>11</v>
      </c>
      <c r="L910">
        <f t="shared" si="136"/>
        <v>-12.89955685352059</v>
      </c>
      <c r="M910">
        <f t="shared" si="139"/>
        <v>-15.273861378359696</v>
      </c>
      <c r="N910">
        <f t="shared" si="139"/>
        <v>-29.524287012218526</v>
      </c>
      <c r="O910" t="str">
        <f t="shared" si="133"/>
        <v>buy</v>
      </c>
      <c r="P910">
        <f t="shared" si="140"/>
        <v>11</v>
      </c>
      <c r="Q910">
        <f>IF($O910="buy",$P910,"")</f>
        <v>11</v>
      </c>
      <c r="R910" t="str">
        <f>IF($O910="hold",$P910,"")</f>
        <v/>
      </c>
      <c r="S910" t="str">
        <f>IF($O910="sell",$P910,"")</f>
        <v/>
      </c>
      <c r="T910">
        <f t="shared" ca="1" si="132"/>
        <v>0.26385087605758362</v>
      </c>
      <c r="U910" t="str">
        <f ca="1">IF(T910&lt;VLOOKUP(P910,$Y$2:$AE$82,5),"buy",IF(T910&lt;VLOOKUP(P910,$Y$2:$AE$82,5)+VLOOKUP(P910,$Y$2:$AE$82,6),"hold","sell"))</f>
        <v>buy</v>
      </c>
      <c r="V910" s="2">
        <f t="shared" ca="1" si="137"/>
        <v>249.94626155376594</v>
      </c>
      <c r="W910" s="1">
        <f t="shared" ca="1" si="138"/>
        <v>0</v>
      </c>
    </row>
    <row r="911" spans="1:23" x14ac:dyDescent="0.25">
      <c r="A911">
        <v>909</v>
      </c>
      <c r="B911" s="8" t="s">
        <v>920</v>
      </c>
      <c r="C911" s="8" t="str">
        <f t="shared" si="134"/>
        <v>2021-04-16 02:15:00</v>
      </c>
      <c r="D911">
        <v>0.332042</v>
      </c>
      <c r="E911">
        <f t="shared" ca="1" si="135"/>
        <v>0.23594599999999999</v>
      </c>
      <c r="F911">
        <v>0.267621</v>
      </c>
      <c r="G911">
        <v>0.230513</v>
      </c>
      <c r="H911">
        <v>0</v>
      </c>
      <c r="I911" t="s">
        <v>10</v>
      </c>
      <c r="J911" t="b">
        <v>0</v>
      </c>
      <c r="K911" t="s">
        <v>11</v>
      </c>
      <c r="L911">
        <f t="shared" si="136"/>
        <v>6.1426446109213106</v>
      </c>
      <c r="M911">
        <f t="shared" si="139"/>
        <v>19.042201464441902</v>
      </c>
      <c r="N911">
        <f t="shared" si="139"/>
        <v>34.3160628428016</v>
      </c>
      <c r="O911" t="str">
        <f t="shared" si="133"/>
        <v>hold</v>
      </c>
      <c r="P911">
        <f t="shared" si="140"/>
        <v>14</v>
      </c>
      <c r="Q911" t="str">
        <f>IF($O911="buy",$P911,"")</f>
        <v/>
      </c>
      <c r="R911">
        <f>IF($O911="hold",$P911,"")</f>
        <v>14</v>
      </c>
      <c r="S911" t="str">
        <f>IF($O911="sell",$P911,"")</f>
        <v/>
      </c>
      <c r="T911">
        <f t="shared" ca="1" si="132"/>
        <v>6.6527721139400531E-2</v>
      </c>
      <c r="U911" t="str">
        <f ca="1">IF(T911&lt;VLOOKUP(P911,$Y$2:$AE$82,5),"buy",IF(T911&lt;VLOOKUP(P911,$Y$2:$AE$82,5)+VLOOKUP(P911,$Y$2:$AE$82,6),"hold","sell"))</f>
        <v>buy</v>
      </c>
      <c r="V911" s="2">
        <f t="shared" ca="1" si="137"/>
        <v>249.94626155376594</v>
      </c>
      <c r="W911" s="1">
        <f t="shared" ca="1" si="138"/>
        <v>0</v>
      </c>
    </row>
    <row r="912" spans="1:23" x14ac:dyDescent="0.25">
      <c r="A912">
        <v>910</v>
      </c>
      <c r="B912" s="8" t="s">
        <v>921</v>
      </c>
      <c r="C912" s="8" t="str">
        <f t="shared" si="134"/>
        <v>2021-04-16 02:20:00</v>
      </c>
      <c r="D912">
        <v>0.34139700000000001</v>
      </c>
      <c r="E912">
        <f t="shared" ca="1" si="135"/>
        <v>0.26466699999999999</v>
      </c>
      <c r="F912">
        <v>0.28400700000000001</v>
      </c>
      <c r="G912">
        <v>0.25711000000000001</v>
      </c>
      <c r="H912">
        <v>0</v>
      </c>
      <c r="I912" t="s">
        <v>10</v>
      </c>
      <c r="J912" t="b">
        <v>0</v>
      </c>
      <c r="K912" t="s">
        <v>11</v>
      </c>
      <c r="L912">
        <f t="shared" si="136"/>
        <v>7.8918092499617956</v>
      </c>
      <c r="M912">
        <f t="shared" si="139"/>
        <v>1.7491646390404849</v>
      </c>
      <c r="N912">
        <f t="shared" si="139"/>
        <v>-17.293036825401416</v>
      </c>
      <c r="O912" t="str">
        <f t="shared" si="133"/>
        <v>sell</v>
      </c>
      <c r="P912">
        <f t="shared" si="140"/>
        <v>14</v>
      </c>
      <c r="Q912" t="str">
        <f>IF($O912="buy",$P912,"")</f>
        <v/>
      </c>
      <c r="R912" t="str">
        <f>IF($O912="hold",$P912,"")</f>
        <v/>
      </c>
      <c r="S912">
        <f>IF($O912="sell",$P912,"")</f>
        <v>14</v>
      </c>
      <c r="T912">
        <f t="shared" ca="1" si="132"/>
        <v>0.70515757191398576</v>
      </c>
      <c r="U912" t="str">
        <f ca="1">IF(T912&lt;VLOOKUP(P912,$Y$2:$AE$82,5),"buy",IF(T912&lt;VLOOKUP(P912,$Y$2:$AE$82,5)+VLOOKUP(P912,$Y$2:$AE$82,6),"hold","sell"))</f>
        <v>buy</v>
      </c>
      <c r="V912" s="2">
        <f t="shared" ca="1" si="137"/>
        <v>249.94626155376594</v>
      </c>
      <c r="W912" s="1">
        <f t="shared" ca="1" si="138"/>
        <v>0</v>
      </c>
    </row>
    <row r="913" spans="1:23" x14ac:dyDescent="0.25">
      <c r="A913">
        <v>911</v>
      </c>
      <c r="B913" s="8" t="s">
        <v>922</v>
      </c>
      <c r="C913" s="8" t="str">
        <f t="shared" si="134"/>
        <v>2021-04-16 02:25:00</v>
      </c>
      <c r="D913">
        <v>0.34122599999999997</v>
      </c>
      <c r="E913">
        <f t="shared" ca="1" si="135"/>
        <v>0.27710000000000001</v>
      </c>
      <c r="F913">
        <v>0.307946</v>
      </c>
      <c r="G913">
        <v>0.26912900000000001</v>
      </c>
      <c r="H913">
        <v>0</v>
      </c>
      <c r="I913" t="s">
        <v>10</v>
      </c>
      <c r="J913" t="b">
        <v>0</v>
      </c>
      <c r="K913" t="s">
        <v>11</v>
      </c>
      <c r="L913">
        <f t="shared" si="136"/>
        <v>-0.1443266337930787</v>
      </c>
      <c r="M913">
        <f t="shared" si="139"/>
        <v>-8.0361358837548735</v>
      </c>
      <c r="N913">
        <f t="shared" si="139"/>
        <v>-9.7853005227953584</v>
      </c>
      <c r="O913" t="str">
        <f t="shared" si="133"/>
        <v>buy</v>
      </c>
      <c r="P913">
        <f t="shared" si="140"/>
        <v>14</v>
      </c>
      <c r="Q913">
        <f>IF($O913="buy",$P913,"")</f>
        <v>14</v>
      </c>
      <c r="R913" t="str">
        <f>IF($O913="hold",$P913,"")</f>
        <v/>
      </c>
      <c r="S913" t="str">
        <f>IF($O913="sell",$P913,"")</f>
        <v/>
      </c>
      <c r="T913">
        <f t="shared" ca="1" si="132"/>
        <v>0.63806787407101107</v>
      </c>
      <c r="U913" t="str">
        <f ca="1">IF(T913&lt;VLOOKUP(P913,$Y$2:$AE$82,5),"buy",IF(T913&lt;VLOOKUP(P913,$Y$2:$AE$82,5)+VLOOKUP(P913,$Y$2:$AE$82,6),"hold","sell"))</f>
        <v>buy</v>
      </c>
      <c r="V913" s="2">
        <f t="shared" ca="1" si="137"/>
        <v>249.94626155376594</v>
      </c>
      <c r="W913" s="1">
        <f t="shared" ca="1" si="138"/>
        <v>0</v>
      </c>
    </row>
    <row r="914" spans="1:23" x14ac:dyDescent="0.25">
      <c r="A914">
        <v>912</v>
      </c>
      <c r="B914" s="8" t="s">
        <v>923</v>
      </c>
      <c r="C914" s="8" t="str">
        <f t="shared" si="134"/>
        <v>2021-04-16 02:30:00</v>
      </c>
      <c r="D914">
        <v>0.35241400000000001</v>
      </c>
      <c r="E914">
        <f t="shared" ca="1" si="135"/>
        <v>0.29996299999999998</v>
      </c>
      <c r="F914">
        <v>0.35245300000000002</v>
      </c>
      <c r="G914">
        <v>0.27859699999999998</v>
      </c>
      <c r="H914">
        <v>0</v>
      </c>
      <c r="I914" t="s">
        <v>10</v>
      </c>
      <c r="J914" t="b">
        <v>0</v>
      </c>
      <c r="K914" t="s">
        <v>11</v>
      </c>
      <c r="L914">
        <f t="shared" si="136"/>
        <v>9.1430646994752323</v>
      </c>
      <c r="M914">
        <f t="shared" si="139"/>
        <v>9.2873913332683102</v>
      </c>
      <c r="N914">
        <f t="shared" si="139"/>
        <v>17.323527217023184</v>
      </c>
      <c r="O914" t="str">
        <f t="shared" si="133"/>
        <v>hold</v>
      </c>
      <c r="P914">
        <f t="shared" si="140"/>
        <v>14</v>
      </c>
      <c r="Q914" t="str">
        <f>IF($O914="buy",$P914,"")</f>
        <v/>
      </c>
      <c r="R914">
        <f>IF($O914="hold",$P914,"")</f>
        <v>14</v>
      </c>
      <c r="S914" t="str">
        <f>IF($O914="sell",$P914,"")</f>
        <v/>
      </c>
      <c r="T914">
        <f t="shared" ca="1" si="132"/>
        <v>0.57313163584168803</v>
      </c>
      <c r="U914" t="str">
        <f ca="1">IF(T914&lt;VLOOKUP(P914,$Y$2:$AE$82,5),"buy",IF(T914&lt;VLOOKUP(P914,$Y$2:$AE$82,5)+VLOOKUP(P914,$Y$2:$AE$82,6),"hold","sell"))</f>
        <v>buy</v>
      </c>
      <c r="V914" s="2">
        <f t="shared" ca="1" si="137"/>
        <v>249.94626155376594</v>
      </c>
      <c r="W914" s="1">
        <f t="shared" ca="1" si="138"/>
        <v>0</v>
      </c>
    </row>
    <row r="915" spans="1:23" x14ac:dyDescent="0.25">
      <c r="A915">
        <v>913</v>
      </c>
      <c r="B915" s="8" t="s">
        <v>924</v>
      </c>
      <c r="C915" s="8" t="str">
        <f t="shared" si="134"/>
        <v>2021-04-16 02:35:00</v>
      </c>
      <c r="D915">
        <v>0.357599</v>
      </c>
      <c r="E915">
        <f t="shared" ca="1" si="135"/>
        <v>0.33540999999999999</v>
      </c>
      <c r="F915">
        <v>0.35392000000000001</v>
      </c>
      <c r="G915">
        <v>0.28808899999999998</v>
      </c>
      <c r="H915">
        <v>0</v>
      </c>
      <c r="I915" t="s">
        <v>10</v>
      </c>
      <c r="J915" t="b">
        <v>0</v>
      </c>
      <c r="K915" t="s">
        <v>11</v>
      </c>
      <c r="L915">
        <f t="shared" si="136"/>
        <v>4.1758505987477363</v>
      </c>
      <c r="M915">
        <f t="shared" si="139"/>
        <v>-4.9672141007274959</v>
      </c>
      <c r="N915">
        <f t="shared" si="139"/>
        <v>-14.254605433995806</v>
      </c>
      <c r="O915" t="str">
        <f t="shared" si="133"/>
        <v>hold</v>
      </c>
      <c r="P915">
        <f t="shared" si="140"/>
        <v>14</v>
      </c>
      <c r="Q915" t="str">
        <f>IF($O915="buy",$P915,"")</f>
        <v/>
      </c>
      <c r="R915">
        <f>IF($O915="hold",$P915,"")</f>
        <v>14</v>
      </c>
      <c r="S915" t="str">
        <f>IF($O915="sell",$P915,"")</f>
        <v/>
      </c>
      <c r="T915">
        <f t="shared" ca="1" si="132"/>
        <v>0.10429389938288736</v>
      </c>
      <c r="U915" t="str">
        <f ca="1">IF(T915&lt;VLOOKUP(P915,$Y$2:$AE$82,5),"buy",IF(T915&lt;VLOOKUP(P915,$Y$2:$AE$82,5)+VLOOKUP(P915,$Y$2:$AE$82,6),"hold","sell"))</f>
        <v>buy</v>
      </c>
      <c r="V915" s="2">
        <f t="shared" ca="1" si="137"/>
        <v>249.94626155376594</v>
      </c>
      <c r="W915" s="1">
        <f t="shared" ca="1" si="138"/>
        <v>0</v>
      </c>
    </row>
    <row r="916" spans="1:23" x14ac:dyDescent="0.25">
      <c r="A916">
        <v>914</v>
      </c>
      <c r="B916" s="8" t="s">
        <v>925</v>
      </c>
      <c r="C916" s="8" t="str">
        <f t="shared" si="134"/>
        <v>2021-04-16 02:40:00</v>
      </c>
      <c r="D916">
        <v>0.360462</v>
      </c>
      <c r="E916">
        <f t="shared" ca="1" si="135"/>
        <v>0.30082900000000001</v>
      </c>
      <c r="F916">
        <v>0.32694899999999999</v>
      </c>
      <c r="G916">
        <v>0.29921500000000001</v>
      </c>
      <c r="H916">
        <v>0</v>
      </c>
      <c r="I916" t="s">
        <v>10</v>
      </c>
      <c r="J916" t="b">
        <v>0</v>
      </c>
      <c r="K916" t="s">
        <v>11</v>
      </c>
      <c r="L916">
        <f t="shared" si="136"/>
        <v>2.2874644227905234</v>
      </c>
      <c r="M916">
        <f t="shared" si="139"/>
        <v>-1.8883861759572129</v>
      </c>
      <c r="N916">
        <f t="shared" si="139"/>
        <v>3.078827924770283</v>
      </c>
      <c r="O916" t="str">
        <f t="shared" si="133"/>
        <v>sell</v>
      </c>
      <c r="P916">
        <f t="shared" si="140"/>
        <v>14</v>
      </c>
      <c r="Q916" t="str">
        <f>IF($O916="buy",$P916,"")</f>
        <v/>
      </c>
      <c r="R916" t="str">
        <f>IF($O916="hold",$P916,"")</f>
        <v/>
      </c>
      <c r="S916">
        <f>IF($O916="sell",$P916,"")</f>
        <v>14</v>
      </c>
      <c r="T916">
        <f t="shared" ca="1" si="132"/>
        <v>0.41203485728613631</v>
      </c>
      <c r="U916" t="str">
        <f ca="1">IF(T916&lt;VLOOKUP(P916,$Y$2:$AE$82,5),"buy",IF(T916&lt;VLOOKUP(P916,$Y$2:$AE$82,5)+VLOOKUP(P916,$Y$2:$AE$82,6),"hold","sell"))</f>
        <v>buy</v>
      </c>
      <c r="V916" s="2">
        <f t="shared" ca="1" si="137"/>
        <v>249.94626155376594</v>
      </c>
      <c r="W916" s="1">
        <f t="shared" ca="1" si="138"/>
        <v>0</v>
      </c>
    </row>
    <row r="917" spans="1:23" x14ac:dyDescent="0.25">
      <c r="A917">
        <v>915</v>
      </c>
      <c r="B917" s="8" t="s">
        <v>926</v>
      </c>
      <c r="C917" s="8" t="str">
        <f t="shared" si="134"/>
        <v>2021-04-16 02:45:00</v>
      </c>
      <c r="D917">
        <v>0.351914</v>
      </c>
      <c r="E917">
        <f t="shared" ca="1" si="135"/>
        <v>0.32167800000000002</v>
      </c>
      <c r="F917">
        <v>0.33129500000000001</v>
      </c>
      <c r="G917">
        <v>0.30826399999999998</v>
      </c>
      <c r="H917">
        <v>0</v>
      </c>
      <c r="I917" t="s">
        <v>10</v>
      </c>
      <c r="J917" t="b">
        <v>0</v>
      </c>
      <c r="K917" t="s">
        <v>11</v>
      </c>
      <c r="L917">
        <f t="shared" si="136"/>
        <v>-6.9955273081891018</v>
      </c>
      <c r="M917">
        <f t="shared" si="139"/>
        <v>-9.2829917309796244</v>
      </c>
      <c r="N917">
        <f t="shared" si="139"/>
        <v>-7.3946055550224115</v>
      </c>
      <c r="O917" t="str">
        <f t="shared" si="133"/>
        <v>hold</v>
      </c>
      <c r="P917">
        <f t="shared" si="140"/>
        <v>14</v>
      </c>
      <c r="Q917" t="str">
        <f>IF($O917="buy",$P917,"")</f>
        <v/>
      </c>
      <c r="R917">
        <f>IF($O917="hold",$P917,"")</f>
        <v>14</v>
      </c>
      <c r="S917" t="str">
        <f>IF($O917="sell",$P917,"")</f>
        <v/>
      </c>
      <c r="T917">
        <f t="shared" ca="1" si="132"/>
        <v>0.49131193291476616</v>
      </c>
      <c r="U917" t="str">
        <f ca="1">IF(T917&lt;VLOOKUP(P917,$Y$2:$AE$82,5),"buy",IF(T917&lt;VLOOKUP(P917,$Y$2:$AE$82,5)+VLOOKUP(P917,$Y$2:$AE$82,6),"hold","sell"))</f>
        <v>buy</v>
      </c>
      <c r="V917" s="2">
        <f t="shared" ca="1" si="137"/>
        <v>249.94626155376594</v>
      </c>
      <c r="W917" s="1">
        <f t="shared" ca="1" si="138"/>
        <v>0</v>
      </c>
    </row>
    <row r="918" spans="1:23" x14ac:dyDescent="0.25">
      <c r="A918">
        <v>916</v>
      </c>
      <c r="B918" s="8" t="s">
        <v>927</v>
      </c>
      <c r="C918" s="8" t="str">
        <f t="shared" si="134"/>
        <v>2021-04-16 02:50:00</v>
      </c>
      <c r="D918">
        <v>0.35050999999999999</v>
      </c>
      <c r="E918">
        <f t="shared" ca="1" si="135"/>
        <v>0.31368099999999999</v>
      </c>
      <c r="F918">
        <v>0.32234200000000002</v>
      </c>
      <c r="G918">
        <v>0.30754700000000001</v>
      </c>
      <c r="H918">
        <v>0</v>
      </c>
      <c r="I918" t="s">
        <v>10</v>
      </c>
      <c r="J918" t="b">
        <v>0</v>
      </c>
      <c r="K918" t="s">
        <v>11</v>
      </c>
      <c r="L918">
        <f t="shared" si="136"/>
        <v>-1.1536104544138166</v>
      </c>
      <c r="M918">
        <f t="shared" si="139"/>
        <v>5.8419168537752855</v>
      </c>
      <c r="N918">
        <f t="shared" si="139"/>
        <v>15.124908584754909</v>
      </c>
      <c r="O918" t="str">
        <f t="shared" si="133"/>
        <v>buy</v>
      </c>
      <c r="P918">
        <f t="shared" si="140"/>
        <v>14</v>
      </c>
      <c r="Q918">
        <f>IF($O918="buy",$P918,"")</f>
        <v>14</v>
      </c>
      <c r="R918" t="str">
        <f>IF($O918="hold",$P918,"")</f>
        <v/>
      </c>
      <c r="S918" t="str">
        <f>IF($O918="sell",$P918,"")</f>
        <v/>
      </c>
      <c r="T918">
        <f t="shared" ref="T918:T981" ca="1" si="141">RAND()</f>
        <v>0.27304536233180365</v>
      </c>
      <c r="U918" t="str">
        <f ca="1">IF(T918&lt;VLOOKUP(P918,$Y$2:$AE$82,5),"buy",IF(T918&lt;VLOOKUP(P918,$Y$2:$AE$82,5)+VLOOKUP(P918,$Y$2:$AE$82,6),"hold","sell"))</f>
        <v>buy</v>
      </c>
      <c r="V918" s="2">
        <f t="shared" ca="1" si="137"/>
        <v>249.94626155376594</v>
      </c>
      <c r="W918" s="1">
        <f t="shared" ca="1" si="138"/>
        <v>0</v>
      </c>
    </row>
    <row r="919" spans="1:23" x14ac:dyDescent="0.25">
      <c r="A919">
        <v>917</v>
      </c>
      <c r="B919" s="8" t="s">
        <v>928</v>
      </c>
      <c r="C919" s="8" t="str">
        <f t="shared" si="134"/>
        <v>2021-04-16 02:55:00</v>
      </c>
      <c r="D919">
        <v>0.36369400000000002</v>
      </c>
      <c r="E919">
        <f t="shared" ca="1" si="135"/>
        <v>0.310448</v>
      </c>
      <c r="F919">
        <v>0.31425599999999998</v>
      </c>
      <c r="G919">
        <v>0.27013999999999999</v>
      </c>
      <c r="H919">
        <v>0</v>
      </c>
      <c r="I919" t="s">
        <v>10</v>
      </c>
      <c r="J919" t="b">
        <v>0</v>
      </c>
      <c r="K919" t="s">
        <v>11</v>
      </c>
      <c r="L919">
        <f t="shared" si="136"/>
        <v>10.440073236236307</v>
      </c>
      <c r="M919">
        <f t="shared" si="139"/>
        <v>11.593683690650124</v>
      </c>
      <c r="N919">
        <f t="shared" si="139"/>
        <v>5.7517668368748387</v>
      </c>
      <c r="O919" t="str">
        <f t="shared" ref="O919:O982" si="142">IF(D919=MIN(D918:D920),"buy",IF(D919=MAX(D918:D920),"sell","hold"))</f>
        <v>hold</v>
      </c>
      <c r="P919">
        <f t="shared" si="140"/>
        <v>14</v>
      </c>
      <c r="Q919" t="str">
        <f>IF($O919="buy",$P919,"")</f>
        <v/>
      </c>
      <c r="R919">
        <f>IF($O919="hold",$P919,"")</f>
        <v>14</v>
      </c>
      <c r="S919" t="str">
        <f>IF($O919="sell",$P919,"")</f>
        <v/>
      </c>
      <c r="T919">
        <f t="shared" ca="1" si="141"/>
        <v>9.9275958914457729E-2</v>
      </c>
      <c r="U919" t="str">
        <f ca="1">IF(T919&lt;VLOOKUP(P919,$Y$2:$AE$82,5),"buy",IF(T919&lt;VLOOKUP(P919,$Y$2:$AE$82,5)+VLOOKUP(P919,$Y$2:$AE$82,6),"hold","sell"))</f>
        <v>buy</v>
      </c>
      <c r="V919" s="2">
        <f t="shared" ca="1" si="137"/>
        <v>249.94626155376594</v>
      </c>
      <c r="W919" s="1">
        <f t="shared" ca="1" si="138"/>
        <v>0</v>
      </c>
    </row>
    <row r="920" spans="1:23" x14ac:dyDescent="0.25">
      <c r="A920">
        <v>918</v>
      </c>
      <c r="B920" s="8" t="s">
        <v>929</v>
      </c>
      <c r="C920" s="8" t="str">
        <f t="shared" si="134"/>
        <v>2021-04-16 03:00:00</v>
      </c>
      <c r="D920">
        <v>0.36819499999999999</v>
      </c>
      <c r="E920">
        <f t="shared" ca="1" si="135"/>
        <v>0.29493599999999998</v>
      </c>
      <c r="F920">
        <v>0.31108200000000003</v>
      </c>
      <c r="G920">
        <v>0.29015400000000002</v>
      </c>
      <c r="H920">
        <v>0</v>
      </c>
      <c r="I920" t="s">
        <v>10</v>
      </c>
      <c r="J920" t="b">
        <v>0</v>
      </c>
      <c r="K920" t="s">
        <v>11</v>
      </c>
      <c r="L920">
        <f t="shared" si="136"/>
        <v>3.5206561773170622</v>
      </c>
      <c r="M920">
        <f t="shared" si="139"/>
        <v>-6.9194170589192447</v>
      </c>
      <c r="N920">
        <f t="shared" si="139"/>
        <v>-18.513100749569368</v>
      </c>
      <c r="O920" t="str">
        <f t="shared" si="142"/>
        <v>sell</v>
      </c>
      <c r="P920">
        <f t="shared" si="140"/>
        <v>14</v>
      </c>
      <c r="Q920" t="str">
        <f>IF($O920="buy",$P920,"")</f>
        <v/>
      </c>
      <c r="R920" t="str">
        <f>IF($O920="hold",$P920,"")</f>
        <v/>
      </c>
      <c r="S920">
        <f>IF($O920="sell",$P920,"")</f>
        <v>14</v>
      </c>
      <c r="T920">
        <f t="shared" ca="1" si="141"/>
        <v>0.65751670999748679</v>
      </c>
      <c r="U920" t="str">
        <f ca="1">IF(T920&lt;VLOOKUP(P920,$Y$2:$AE$82,5),"buy",IF(T920&lt;VLOOKUP(P920,$Y$2:$AE$82,5)+VLOOKUP(P920,$Y$2:$AE$82,6),"hold","sell"))</f>
        <v>buy</v>
      </c>
      <c r="V920" s="2">
        <f t="shared" ca="1" si="137"/>
        <v>249.94626155376594</v>
      </c>
      <c r="W920" s="1">
        <f t="shared" ca="1" si="138"/>
        <v>0</v>
      </c>
    </row>
    <row r="921" spans="1:23" x14ac:dyDescent="0.25">
      <c r="A921">
        <v>919</v>
      </c>
      <c r="B921" s="8" t="s">
        <v>930</v>
      </c>
      <c r="C921" s="8" t="str">
        <f t="shared" si="134"/>
        <v>2021-04-16 03:05:00</v>
      </c>
      <c r="D921">
        <v>0.36387900000000001</v>
      </c>
      <c r="E921">
        <f t="shared" ca="1" si="135"/>
        <v>0.301033</v>
      </c>
      <c r="F921">
        <v>0.30245699999999998</v>
      </c>
      <c r="G921">
        <v>0.28181499999999998</v>
      </c>
      <c r="H921">
        <v>0</v>
      </c>
      <c r="I921" t="s">
        <v>10</v>
      </c>
      <c r="J921" t="b">
        <v>0</v>
      </c>
      <c r="K921" t="s">
        <v>11</v>
      </c>
      <c r="L921">
        <f t="shared" si="136"/>
        <v>-3.4159926820663942</v>
      </c>
      <c r="M921">
        <f t="shared" si="139"/>
        <v>-6.9366488593834568</v>
      </c>
      <c r="N921">
        <f t="shared" si="139"/>
        <v>-1.7231800464212021E-2</v>
      </c>
      <c r="O921" t="str">
        <f t="shared" si="142"/>
        <v>hold</v>
      </c>
      <c r="P921">
        <f t="shared" si="140"/>
        <v>14</v>
      </c>
      <c r="Q921" t="str">
        <f>IF($O921="buy",$P921,"")</f>
        <v/>
      </c>
      <c r="R921">
        <f>IF($O921="hold",$P921,"")</f>
        <v>14</v>
      </c>
      <c r="S921" t="str">
        <f>IF($O921="sell",$P921,"")</f>
        <v/>
      </c>
      <c r="T921">
        <f t="shared" ca="1" si="141"/>
        <v>0.72064167312024752</v>
      </c>
      <c r="U921" t="str">
        <f ca="1">IF(T921&lt;VLOOKUP(P921,$Y$2:$AE$82,5),"buy",IF(T921&lt;VLOOKUP(P921,$Y$2:$AE$82,5)+VLOOKUP(P921,$Y$2:$AE$82,6),"hold","sell"))</f>
        <v>buy</v>
      </c>
      <c r="V921" s="2">
        <f t="shared" ca="1" si="137"/>
        <v>249.94626155376594</v>
      </c>
      <c r="W921" s="1">
        <f t="shared" ca="1" si="138"/>
        <v>0</v>
      </c>
    </row>
    <row r="922" spans="1:23" x14ac:dyDescent="0.25">
      <c r="A922">
        <v>920</v>
      </c>
      <c r="B922" s="8" t="s">
        <v>931</v>
      </c>
      <c r="C922" s="8" t="str">
        <f t="shared" si="134"/>
        <v>2021-04-16 03:10:00</v>
      </c>
      <c r="D922">
        <v>0.35606100000000002</v>
      </c>
      <c r="E922">
        <f t="shared" ca="1" si="135"/>
        <v>0.284968</v>
      </c>
      <c r="F922">
        <v>0.29198200000000002</v>
      </c>
      <c r="G922">
        <v>0.25429800000000002</v>
      </c>
      <c r="H922">
        <v>0</v>
      </c>
      <c r="I922" t="s">
        <v>10</v>
      </c>
      <c r="J922" t="b">
        <v>0</v>
      </c>
      <c r="K922" t="s">
        <v>11</v>
      </c>
      <c r="L922">
        <f t="shared" si="136"/>
        <v>-6.3235906133466147</v>
      </c>
      <c r="M922">
        <f t="shared" si="139"/>
        <v>-2.9075979312802205</v>
      </c>
      <c r="N922">
        <f t="shared" si="139"/>
        <v>4.0290509281032367</v>
      </c>
      <c r="O922" t="str">
        <f t="shared" si="142"/>
        <v>buy</v>
      </c>
      <c r="P922">
        <f t="shared" si="140"/>
        <v>14</v>
      </c>
      <c r="Q922">
        <f>IF($O922="buy",$P922,"")</f>
        <v>14</v>
      </c>
      <c r="R922" t="str">
        <f>IF($O922="hold",$P922,"")</f>
        <v/>
      </c>
      <c r="S922" t="str">
        <f>IF($O922="sell",$P922,"")</f>
        <v/>
      </c>
      <c r="T922">
        <f t="shared" ca="1" si="141"/>
        <v>0.54860552834044785</v>
      </c>
      <c r="U922" t="str">
        <f ca="1">IF(T922&lt;VLOOKUP(P922,$Y$2:$AE$82,5),"buy",IF(T922&lt;VLOOKUP(P922,$Y$2:$AE$82,5)+VLOOKUP(P922,$Y$2:$AE$82,6),"hold","sell"))</f>
        <v>buy</v>
      </c>
      <c r="V922" s="2">
        <f t="shared" ca="1" si="137"/>
        <v>249.94626155376594</v>
      </c>
      <c r="W922" s="1">
        <f t="shared" ca="1" si="138"/>
        <v>0</v>
      </c>
    </row>
    <row r="923" spans="1:23" x14ac:dyDescent="0.25">
      <c r="A923">
        <v>921</v>
      </c>
      <c r="B923" s="8" t="s">
        <v>932</v>
      </c>
      <c r="C923" s="8" t="str">
        <f t="shared" si="134"/>
        <v>2021-04-16 03:15:00</v>
      </c>
      <c r="D923">
        <v>0.373527</v>
      </c>
      <c r="E923">
        <f t="shared" ca="1" si="135"/>
        <v>0.27827800000000003</v>
      </c>
      <c r="F923">
        <v>0.281163</v>
      </c>
      <c r="G923">
        <v>0.249864</v>
      </c>
      <c r="H923">
        <v>0</v>
      </c>
      <c r="I923" t="s">
        <v>10</v>
      </c>
      <c r="J923" t="b">
        <v>0</v>
      </c>
      <c r="K923" t="s">
        <v>11</v>
      </c>
      <c r="L923">
        <f t="shared" si="136"/>
        <v>13.466785546117793</v>
      </c>
      <c r="M923">
        <f t="shared" si="139"/>
        <v>19.790376159464408</v>
      </c>
      <c r="N923">
        <f t="shared" si="139"/>
        <v>22.69797409074463</v>
      </c>
      <c r="O923" t="str">
        <f t="shared" si="142"/>
        <v>hold</v>
      </c>
      <c r="P923">
        <f t="shared" si="140"/>
        <v>23</v>
      </c>
      <c r="Q923" t="str">
        <f>IF($O923="buy",$P923,"")</f>
        <v/>
      </c>
      <c r="R923">
        <f>IF($O923="hold",$P923,"")</f>
        <v>23</v>
      </c>
      <c r="S923" t="str">
        <f>IF($O923="sell",$P923,"")</f>
        <v/>
      </c>
      <c r="T923">
        <f t="shared" ca="1" si="141"/>
        <v>0.91469856145013873</v>
      </c>
      <c r="U923" t="str">
        <f ca="1">IF(T923&lt;VLOOKUP(P923,$Y$2:$AE$82,5),"buy",IF(T923&lt;VLOOKUP(P923,$Y$2:$AE$82,5)+VLOOKUP(P923,$Y$2:$AE$82,6),"hold","sell"))</f>
        <v>buy</v>
      </c>
      <c r="V923" s="2">
        <f t="shared" ca="1" si="137"/>
        <v>249.94626155376594</v>
      </c>
      <c r="W923" s="1">
        <f t="shared" ca="1" si="138"/>
        <v>0</v>
      </c>
    </row>
    <row r="924" spans="1:23" x14ac:dyDescent="0.25">
      <c r="A924">
        <v>922</v>
      </c>
      <c r="B924" s="8" t="s">
        <v>933</v>
      </c>
      <c r="C924" s="8" t="str">
        <f t="shared" si="134"/>
        <v>2021-04-16 03:20:00</v>
      </c>
      <c r="D924">
        <v>0.377137</v>
      </c>
      <c r="E924">
        <f t="shared" ca="1" si="135"/>
        <v>0.25386199999999998</v>
      </c>
      <c r="F924">
        <v>0.27953099999999997</v>
      </c>
      <c r="G924">
        <v>0.24286099999999999</v>
      </c>
      <c r="H924">
        <v>0</v>
      </c>
      <c r="I924" t="s">
        <v>10</v>
      </c>
      <c r="J924" t="b">
        <v>0</v>
      </c>
      <c r="K924" t="s">
        <v>11</v>
      </c>
      <c r="L924">
        <f t="shared" si="136"/>
        <v>2.7567700829927952</v>
      </c>
      <c r="M924">
        <f t="shared" si="139"/>
        <v>-10.710015463124996</v>
      </c>
      <c r="N924">
        <f t="shared" si="139"/>
        <v>-30.500391622589405</v>
      </c>
      <c r="O924" t="str">
        <f t="shared" si="142"/>
        <v>sell</v>
      </c>
      <c r="P924">
        <f t="shared" si="140"/>
        <v>14</v>
      </c>
      <c r="Q924" t="str">
        <f>IF($O924="buy",$P924,"")</f>
        <v/>
      </c>
      <c r="R924" t="str">
        <f>IF($O924="hold",$P924,"")</f>
        <v/>
      </c>
      <c r="S924">
        <f>IF($O924="sell",$P924,"")</f>
        <v>14</v>
      </c>
      <c r="T924">
        <f t="shared" ca="1" si="141"/>
        <v>6.8935358037798156E-2</v>
      </c>
      <c r="U924" t="str">
        <f ca="1">IF(T924&lt;VLOOKUP(P924,$Y$2:$AE$82,5),"buy",IF(T924&lt;VLOOKUP(P924,$Y$2:$AE$82,5)+VLOOKUP(P924,$Y$2:$AE$82,6),"hold","sell"))</f>
        <v>buy</v>
      </c>
      <c r="V924" s="2">
        <f t="shared" ca="1" si="137"/>
        <v>249.94626155376594</v>
      </c>
      <c r="W924" s="1">
        <f t="shared" ca="1" si="138"/>
        <v>0</v>
      </c>
    </row>
    <row r="925" spans="1:23" x14ac:dyDescent="0.25">
      <c r="A925">
        <v>923</v>
      </c>
      <c r="B925" s="8" t="s">
        <v>934</v>
      </c>
      <c r="C925" s="8" t="str">
        <f t="shared" si="134"/>
        <v>2021-04-16 03:25:00</v>
      </c>
      <c r="D925">
        <v>0.37291800000000003</v>
      </c>
      <c r="E925">
        <f t="shared" ca="1" si="135"/>
        <v>0.26475100000000001</v>
      </c>
      <c r="F925">
        <v>0.27920099999999998</v>
      </c>
      <c r="G925">
        <v>0.25933099999999998</v>
      </c>
      <c r="H925">
        <v>0</v>
      </c>
      <c r="I925" t="s">
        <v>10</v>
      </c>
      <c r="J925" t="b">
        <v>0</v>
      </c>
      <c r="K925" t="s">
        <v>11</v>
      </c>
      <c r="L925">
        <f t="shared" si="136"/>
        <v>-3.2582819845961204</v>
      </c>
      <c r="M925">
        <f t="shared" si="139"/>
        <v>-6.0150520675889156</v>
      </c>
      <c r="N925">
        <f t="shared" si="139"/>
        <v>4.6949633955360808</v>
      </c>
      <c r="O925" t="str">
        <f t="shared" si="142"/>
        <v>hold</v>
      </c>
      <c r="P925">
        <f t="shared" si="140"/>
        <v>14</v>
      </c>
      <c r="Q925" t="str">
        <f>IF($O925="buy",$P925,"")</f>
        <v/>
      </c>
      <c r="R925">
        <f>IF($O925="hold",$P925,"")</f>
        <v>14</v>
      </c>
      <c r="S925" t="str">
        <f>IF($O925="sell",$P925,"")</f>
        <v/>
      </c>
      <c r="T925">
        <f t="shared" ca="1" si="141"/>
        <v>0.62588852369739667</v>
      </c>
      <c r="U925" t="str">
        <f ca="1">IF(T925&lt;VLOOKUP(P925,$Y$2:$AE$82,5),"buy",IF(T925&lt;VLOOKUP(P925,$Y$2:$AE$82,5)+VLOOKUP(P925,$Y$2:$AE$82,6),"hold","sell"))</f>
        <v>buy</v>
      </c>
      <c r="V925" s="2">
        <f t="shared" ca="1" si="137"/>
        <v>249.94626155376594</v>
      </c>
      <c r="W925" s="1">
        <f t="shared" ca="1" si="138"/>
        <v>0</v>
      </c>
    </row>
    <row r="926" spans="1:23" x14ac:dyDescent="0.25">
      <c r="A926">
        <v>924</v>
      </c>
      <c r="B926" s="8" t="s">
        <v>935</v>
      </c>
      <c r="C926" s="8" t="str">
        <f t="shared" si="134"/>
        <v>2021-04-16 03:30:00</v>
      </c>
      <c r="D926">
        <v>0.367788</v>
      </c>
      <c r="E926">
        <f t="shared" ca="1" si="135"/>
        <v>0.27647100000000002</v>
      </c>
      <c r="F926">
        <v>0.28753600000000001</v>
      </c>
      <c r="G926">
        <v>0.27056000000000002</v>
      </c>
      <c r="H926">
        <v>0</v>
      </c>
      <c r="I926" t="s">
        <v>10</v>
      </c>
      <c r="J926" t="b">
        <v>0</v>
      </c>
      <c r="K926" t="s">
        <v>11</v>
      </c>
      <c r="L926">
        <f t="shared" si="136"/>
        <v>-4.017096801092042</v>
      </c>
      <c r="M926">
        <f t="shared" si="139"/>
        <v>-0.75881481649592164</v>
      </c>
      <c r="N926">
        <f t="shared" si="139"/>
        <v>5.256237251092994</v>
      </c>
      <c r="O926" t="str">
        <f t="shared" si="142"/>
        <v>buy</v>
      </c>
      <c r="P926">
        <f t="shared" si="140"/>
        <v>14</v>
      </c>
      <c r="Q926">
        <f>IF($O926="buy",$P926,"")</f>
        <v>14</v>
      </c>
      <c r="R926" t="str">
        <f>IF($O926="hold",$P926,"")</f>
        <v/>
      </c>
      <c r="S926" t="str">
        <f>IF($O926="sell",$P926,"")</f>
        <v/>
      </c>
      <c r="T926">
        <f t="shared" ca="1" si="141"/>
        <v>0.57970322161227472</v>
      </c>
      <c r="U926" t="str">
        <f ca="1">IF(T926&lt;VLOOKUP(P926,$Y$2:$AE$82,5),"buy",IF(T926&lt;VLOOKUP(P926,$Y$2:$AE$82,5)+VLOOKUP(P926,$Y$2:$AE$82,6),"hold","sell"))</f>
        <v>buy</v>
      </c>
      <c r="V926" s="2">
        <f t="shared" ca="1" si="137"/>
        <v>249.94626155376594</v>
      </c>
      <c r="W926" s="1">
        <f t="shared" ca="1" si="138"/>
        <v>0</v>
      </c>
    </row>
    <row r="927" spans="1:23" x14ac:dyDescent="0.25">
      <c r="A927">
        <v>925</v>
      </c>
      <c r="B927" s="8" t="s">
        <v>936</v>
      </c>
      <c r="C927" s="8" t="str">
        <f t="shared" si="134"/>
        <v>2021-04-16 03:35:00</v>
      </c>
      <c r="D927">
        <v>0.37429800000000002</v>
      </c>
      <c r="E927">
        <f t="shared" ca="1" si="135"/>
        <v>0.27473199999999998</v>
      </c>
      <c r="F927">
        <v>0.27906500000000001</v>
      </c>
      <c r="G927">
        <v>0.26416600000000001</v>
      </c>
      <c r="H927">
        <v>0</v>
      </c>
      <c r="I927" t="s">
        <v>10</v>
      </c>
      <c r="J927" t="b">
        <v>0</v>
      </c>
      <c r="K927" t="s">
        <v>11</v>
      </c>
      <c r="L927">
        <f t="shared" si="136"/>
        <v>5.0090569592841065</v>
      </c>
      <c r="M927">
        <f t="shared" si="139"/>
        <v>9.0261537603761486</v>
      </c>
      <c r="N927">
        <f t="shared" si="139"/>
        <v>9.7849685768720711</v>
      </c>
      <c r="O927" t="str">
        <f t="shared" si="142"/>
        <v>hold</v>
      </c>
      <c r="P927">
        <f t="shared" si="140"/>
        <v>14</v>
      </c>
      <c r="Q927" t="str">
        <f>IF($O927="buy",$P927,"")</f>
        <v/>
      </c>
      <c r="R927">
        <f>IF($O927="hold",$P927,"")</f>
        <v>14</v>
      </c>
      <c r="S927" t="str">
        <f>IF($O927="sell",$P927,"")</f>
        <v/>
      </c>
      <c r="T927">
        <f t="shared" ca="1" si="141"/>
        <v>0.19681003333776981</v>
      </c>
      <c r="U927" t="str">
        <f ca="1">IF(T927&lt;VLOOKUP(P927,$Y$2:$AE$82,5),"buy",IF(T927&lt;VLOOKUP(P927,$Y$2:$AE$82,5)+VLOOKUP(P927,$Y$2:$AE$82,6),"hold","sell"))</f>
        <v>buy</v>
      </c>
      <c r="V927" s="2">
        <f t="shared" ca="1" si="137"/>
        <v>249.94626155376594</v>
      </c>
      <c r="W927" s="1">
        <f t="shared" ca="1" si="138"/>
        <v>0</v>
      </c>
    </row>
    <row r="928" spans="1:23" x14ac:dyDescent="0.25">
      <c r="A928">
        <v>926</v>
      </c>
      <c r="B928" s="8" t="s">
        <v>937</v>
      </c>
      <c r="C928" s="8" t="str">
        <f t="shared" si="134"/>
        <v>2021-04-16 03:40:00</v>
      </c>
      <c r="D928">
        <v>0.38561600000000001</v>
      </c>
      <c r="E928">
        <f t="shared" ca="1" si="135"/>
        <v>0.27383999999999997</v>
      </c>
      <c r="F928">
        <v>0.27570499999999998</v>
      </c>
      <c r="G928">
        <v>0.26264500000000002</v>
      </c>
      <c r="H928">
        <v>0</v>
      </c>
      <c r="I928" t="s">
        <v>10</v>
      </c>
      <c r="J928" t="b">
        <v>0</v>
      </c>
      <c r="K928" t="s">
        <v>11</v>
      </c>
      <c r="L928">
        <f t="shared" si="136"/>
        <v>8.4529272545883547</v>
      </c>
      <c r="M928">
        <f t="shared" si="139"/>
        <v>3.4438702953042482</v>
      </c>
      <c r="N928">
        <f t="shared" si="139"/>
        <v>-5.5822834650719004</v>
      </c>
      <c r="O928" t="str">
        <f t="shared" si="142"/>
        <v>sell</v>
      </c>
      <c r="P928">
        <f t="shared" si="140"/>
        <v>14</v>
      </c>
      <c r="Q928" t="str">
        <f>IF($O928="buy",$P928,"")</f>
        <v/>
      </c>
      <c r="R928" t="str">
        <f>IF($O928="hold",$P928,"")</f>
        <v/>
      </c>
      <c r="S928">
        <f>IF($O928="sell",$P928,"")</f>
        <v>14</v>
      </c>
      <c r="T928">
        <f t="shared" ca="1" si="141"/>
        <v>0.4322662964646673</v>
      </c>
      <c r="U928" t="str">
        <f ca="1">IF(T928&lt;VLOOKUP(P928,$Y$2:$AE$82,5),"buy",IF(T928&lt;VLOOKUP(P928,$Y$2:$AE$82,5)+VLOOKUP(P928,$Y$2:$AE$82,6),"hold","sell"))</f>
        <v>buy</v>
      </c>
      <c r="V928" s="2">
        <f t="shared" ca="1" si="137"/>
        <v>249.94626155376594</v>
      </c>
      <c r="W928" s="1">
        <f t="shared" ca="1" si="138"/>
        <v>0</v>
      </c>
    </row>
    <row r="929" spans="1:23" x14ac:dyDescent="0.25">
      <c r="A929">
        <v>927</v>
      </c>
      <c r="B929" s="8" t="s">
        <v>938</v>
      </c>
      <c r="C929" s="8" t="str">
        <f t="shared" si="134"/>
        <v>2021-04-16 03:45:00</v>
      </c>
      <c r="D929">
        <v>0.37202499999999999</v>
      </c>
      <c r="E929">
        <f t="shared" ca="1" si="135"/>
        <v>0.26544600000000002</v>
      </c>
      <c r="F929">
        <v>0.27185700000000002</v>
      </c>
      <c r="G929">
        <v>0.25787599999999999</v>
      </c>
      <c r="H929">
        <v>0</v>
      </c>
      <c r="I929" t="s">
        <v>10</v>
      </c>
      <c r="J929" t="b">
        <v>0</v>
      </c>
      <c r="K929" t="s">
        <v>11</v>
      </c>
      <c r="L929">
        <f t="shared" si="136"/>
        <v>-10.521357445454999</v>
      </c>
      <c r="M929">
        <f t="shared" si="139"/>
        <v>-18.974284700043356</v>
      </c>
      <c r="N929">
        <f t="shared" si="139"/>
        <v>-22.418154995347603</v>
      </c>
      <c r="O929" t="str">
        <f t="shared" si="142"/>
        <v>hold</v>
      </c>
      <c r="P929">
        <f t="shared" si="140"/>
        <v>11</v>
      </c>
      <c r="Q929" t="str">
        <f>IF($O929="buy",$P929,"")</f>
        <v/>
      </c>
      <c r="R929">
        <f>IF($O929="hold",$P929,"")</f>
        <v>11</v>
      </c>
      <c r="S929" t="str">
        <f>IF($O929="sell",$P929,"")</f>
        <v/>
      </c>
      <c r="T929">
        <f t="shared" ca="1" si="141"/>
        <v>0.54417522551433939</v>
      </c>
      <c r="U929" t="str">
        <f ca="1">IF(T929&lt;VLOOKUP(P929,$Y$2:$AE$82,5),"buy",IF(T929&lt;VLOOKUP(P929,$Y$2:$AE$82,5)+VLOOKUP(P929,$Y$2:$AE$82,6),"hold","sell"))</f>
        <v>buy</v>
      </c>
      <c r="V929" s="2">
        <f t="shared" ca="1" si="137"/>
        <v>249.94626155376594</v>
      </c>
      <c r="W929" s="1">
        <f t="shared" ca="1" si="138"/>
        <v>0</v>
      </c>
    </row>
    <row r="930" spans="1:23" x14ac:dyDescent="0.25">
      <c r="A930">
        <v>928</v>
      </c>
      <c r="B930" s="8" t="s">
        <v>939</v>
      </c>
      <c r="C930" s="8" t="str">
        <f t="shared" si="134"/>
        <v>2021-04-16 03:50:00</v>
      </c>
      <c r="D930">
        <v>0.35932500000000001</v>
      </c>
      <c r="E930">
        <f t="shared" ca="1" si="135"/>
        <v>0.26852700000000002</v>
      </c>
      <c r="F930">
        <v>0.27344200000000002</v>
      </c>
      <c r="G930">
        <v>0.26452300000000001</v>
      </c>
      <c r="H930">
        <v>0</v>
      </c>
      <c r="I930" t="s">
        <v>10</v>
      </c>
      <c r="J930" t="b">
        <v>0</v>
      </c>
      <c r="K930" t="s">
        <v>11</v>
      </c>
      <c r="L930">
        <f t="shared" si="136"/>
        <v>-10.179085795328469</v>
      </c>
      <c r="M930">
        <f t="shared" si="139"/>
        <v>0.3422716501265306</v>
      </c>
      <c r="N930">
        <f t="shared" si="139"/>
        <v>19.316556350169886</v>
      </c>
      <c r="O930" t="str">
        <f t="shared" si="142"/>
        <v>hold</v>
      </c>
      <c r="P930">
        <f t="shared" si="140"/>
        <v>14</v>
      </c>
      <c r="Q930" t="str">
        <f>IF($O930="buy",$P930,"")</f>
        <v/>
      </c>
      <c r="R930">
        <f>IF($O930="hold",$P930,"")</f>
        <v>14</v>
      </c>
      <c r="S930" t="str">
        <f>IF($O930="sell",$P930,"")</f>
        <v/>
      </c>
      <c r="T930">
        <f t="shared" ca="1" si="141"/>
        <v>5.0171555558854775E-2</v>
      </c>
      <c r="U930" t="str">
        <f ca="1">IF(T930&lt;VLOOKUP(P930,$Y$2:$AE$82,5),"buy",IF(T930&lt;VLOOKUP(P930,$Y$2:$AE$82,5)+VLOOKUP(P930,$Y$2:$AE$82,6),"hold","sell"))</f>
        <v>buy</v>
      </c>
      <c r="V930" s="2">
        <f t="shared" ca="1" si="137"/>
        <v>249.94626155376594</v>
      </c>
      <c r="W930" s="1">
        <f t="shared" ca="1" si="138"/>
        <v>0</v>
      </c>
    </row>
    <row r="931" spans="1:23" x14ac:dyDescent="0.25">
      <c r="A931">
        <v>929</v>
      </c>
      <c r="B931" s="8" t="s">
        <v>940</v>
      </c>
      <c r="C931" s="8" t="str">
        <f t="shared" si="134"/>
        <v>2021-04-16 03:55:00</v>
      </c>
      <c r="D931">
        <v>0.34876600000000002</v>
      </c>
      <c r="E931">
        <f t="shared" ca="1" si="135"/>
        <v>0.268924</v>
      </c>
      <c r="F931">
        <v>0.27214700000000003</v>
      </c>
      <c r="G931">
        <v>0.26312200000000002</v>
      </c>
      <c r="H931">
        <v>0</v>
      </c>
      <c r="I931" t="s">
        <v>10</v>
      </c>
      <c r="J931" t="b">
        <v>0</v>
      </c>
      <c r="K931" t="s">
        <v>11</v>
      </c>
      <c r="L931">
        <f t="shared" si="136"/>
        <v>-8.7192902876421865</v>
      </c>
      <c r="M931">
        <f t="shared" si="139"/>
        <v>1.4597955076862821</v>
      </c>
      <c r="N931">
        <f t="shared" si="139"/>
        <v>1.1175238575597515</v>
      </c>
      <c r="O931" t="str">
        <f t="shared" si="142"/>
        <v>buy</v>
      </c>
      <c r="P931">
        <f t="shared" si="140"/>
        <v>14</v>
      </c>
      <c r="Q931">
        <f>IF($O931="buy",$P931,"")</f>
        <v>14</v>
      </c>
      <c r="R931" t="str">
        <f>IF($O931="hold",$P931,"")</f>
        <v/>
      </c>
      <c r="S931" t="str">
        <f>IF($O931="sell",$P931,"")</f>
        <v/>
      </c>
      <c r="T931">
        <f t="shared" ca="1" si="141"/>
        <v>0.12088579685450485</v>
      </c>
      <c r="U931" t="str">
        <f ca="1">IF(T931&lt;VLOOKUP(P931,$Y$2:$AE$82,5),"buy",IF(T931&lt;VLOOKUP(P931,$Y$2:$AE$82,5)+VLOOKUP(P931,$Y$2:$AE$82,6),"hold","sell"))</f>
        <v>buy</v>
      </c>
      <c r="V931" s="2">
        <f t="shared" ca="1" si="137"/>
        <v>249.94626155376594</v>
      </c>
      <c r="W931" s="1">
        <f t="shared" ca="1" si="138"/>
        <v>0</v>
      </c>
    </row>
    <row r="932" spans="1:23" x14ac:dyDescent="0.25">
      <c r="A932">
        <v>930</v>
      </c>
      <c r="B932" s="8" t="s">
        <v>941</v>
      </c>
      <c r="C932" s="8" t="str">
        <f t="shared" si="134"/>
        <v>2021-04-16 04:00:00</v>
      </c>
      <c r="D932">
        <v>0.34963100000000003</v>
      </c>
      <c r="E932">
        <f t="shared" ca="1" si="135"/>
        <v>0.26624900000000001</v>
      </c>
      <c r="F932">
        <v>0.27119900000000002</v>
      </c>
      <c r="G932">
        <v>0.25206099999999998</v>
      </c>
      <c r="H932">
        <v>0</v>
      </c>
      <c r="I932" t="s">
        <v>10</v>
      </c>
      <c r="J932" t="b">
        <v>0</v>
      </c>
      <c r="K932" t="s">
        <v>11</v>
      </c>
      <c r="L932">
        <f t="shared" si="136"/>
        <v>0.71252263166599183</v>
      </c>
      <c r="M932">
        <f t="shared" si="139"/>
        <v>9.4318129193081788</v>
      </c>
      <c r="N932">
        <f t="shared" si="139"/>
        <v>7.9720174116218967</v>
      </c>
      <c r="O932" t="str">
        <f t="shared" si="142"/>
        <v>hold</v>
      </c>
      <c r="P932">
        <f t="shared" si="140"/>
        <v>14</v>
      </c>
      <c r="Q932" t="str">
        <f>IF($O932="buy",$P932,"")</f>
        <v/>
      </c>
      <c r="R932">
        <f>IF($O932="hold",$P932,"")</f>
        <v>14</v>
      </c>
      <c r="S932" t="str">
        <f>IF($O932="sell",$P932,"")</f>
        <v/>
      </c>
      <c r="T932">
        <f t="shared" ca="1" si="141"/>
        <v>0.76078713630836658</v>
      </c>
      <c r="U932" t="str">
        <f ca="1">IF(T932&lt;VLOOKUP(P932,$Y$2:$AE$82,5),"buy",IF(T932&lt;VLOOKUP(P932,$Y$2:$AE$82,5)+VLOOKUP(P932,$Y$2:$AE$82,6),"hold","sell"))</f>
        <v>buy</v>
      </c>
      <c r="V932" s="2">
        <f t="shared" ca="1" si="137"/>
        <v>249.94626155376594</v>
      </c>
      <c r="W932" s="1">
        <f t="shared" ca="1" si="138"/>
        <v>0</v>
      </c>
    </row>
    <row r="933" spans="1:23" x14ac:dyDescent="0.25">
      <c r="A933">
        <v>931</v>
      </c>
      <c r="B933" s="8" t="s">
        <v>942</v>
      </c>
      <c r="C933" s="8" t="str">
        <f t="shared" si="134"/>
        <v>2021-04-16 04:05:00</v>
      </c>
      <c r="D933">
        <v>0.354153</v>
      </c>
      <c r="E933">
        <f t="shared" ca="1" si="135"/>
        <v>0.25644299999999998</v>
      </c>
      <c r="F933">
        <v>0.260822</v>
      </c>
      <c r="G933">
        <v>0.237567</v>
      </c>
      <c r="H933">
        <v>0</v>
      </c>
      <c r="I933" t="s">
        <v>10</v>
      </c>
      <c r="J933" t="b">
        <v>0</v>
      </c>
      <c r="K933" t="s">
        <v>11</v>
      </c>
      <c r="L933">
        <f t="shared" si="136"/>
        <v>3.6773258972361464</v>
      </c>
      <c r="M933">
        <f t="shared" si="139"/>
        <v>2.9648032655701546</v>
      </c>
      <c r="N933">
        <f t="shared" si="139"/>
        <v>-6.4670096537380246</v>
      </c>
      <c r="O933" t="str">
        <f t="shared" si="142"/>
        <v>sell</v>
      </c>
      <c r="P933">
        <f t="shared" si="140"/>
        <v>14</v>
      </c>
      <c r="Q933" t="str">
        <f>IF($O933="buy",$P933,"")</f>
        <v/>
      </c>
      <c r="R933" t="str">
        <f>IF($O933="hold",$P933,"")</f>
        <v/>
      </c>
      <c r="S933">
        <f>IF($O933="sell",$P933,"")</f>
        <v>14</v>
      </c>
      <c r="T933">
        <f t="shared" ca="1" si="141"/>
        <v>0.17806956037880306</v>
      </c>
      <c r="U933" t="str">
        <f ca="1">IF(T933&lt;VLOOKUP(P933,$Y$2:$AE$82,5),"buy",IF(T933&lt;VLOOKUP(P933,$Y$2:$AE$82,5)+VLOOKUP(P933,$Y$2:$AE$82,6),"hold","sell"))</f>
        <v>buy</v>
      </c>
      <c r="V933" s="2">
        <f t="shared" ca="1" si="137"/>
        <v>249.94626155376594</v>
      </c>
      <c r="W933" s="1">
        <f t="shared" ca="1" si="138"/>
        <v>0</v>
      </c>
    </row>
    <row r="934" spans="1:23" x14ac:dyDescent="0.25">
      <c r="A934">
        <v>932</v>
      </c>
      <c r="B934" s="8" t="s">
        <v>943</v>
      </c>
      <c r="C934" s="8" t="str">
        <f t="shared" si="134"/>
        <v>2021-04-16 04:10:00</v>
      </c>
      <c r="D934">
        <v>0.33087</v>
      </c>
      <c r="E934">
        <f t="shared" ca="1" si="135"/>
        <v>0.23877399999999999</v>
      </c>
      <c r="F934">
        <v>0.26072499999999998</v>
      </c>
      <c r="G934">
        <v>0.234565</v>
      </c>
      <c r="H934">
        <v>0</v>
      </c>
      <c r="I934" t="s">
        <v>10</v>
      </c>
      <c r="J934" t="b">
        <v>0</v>
      </c>
      <c r="K934" t="s">
        <v>11</v>
      </c>
      <c r="L934">
        <f t="shared" si="136"/>
        <v>-20.266279826653935</v>
      </c>
      <c r="M934">
        <f t="shared" si="139"/>
        <v>-23.94360572389008</v>
      </c>
      <c r="N934">
        <f t="shared" si="139"/>
        <v>-26.908408989460234</v>
      </c>
      <c r="O934" t="str">
        <f t="shared" si="142"/>
        <v>hold</v>
      </c>
      <c r="P934">
        <f t="shared" si="140"/>
        <v>11</v>
      </c>
      <c r="Q934" t="str">
        <f>IF($O934="buy",$P934,"")</f>
        <v/>
      </c>
      <c r="R934">
        <f>IF($O934="hold",$P934,"")</f>
        <v>11</v>
      </c>
      <c r="S934" t="str">
        <f>IF($O934="sell",$P934,"")</f>
        <v/>
      </c>
      <c r="T934">
        <f t="shared" ca="1" si="141"/>
        <v>0.74438357657473353</v>
      </c>
      <c r="U934" t="str">
        <f ca="1">IF(T934&lt;VLOOKUP(P934,$Y$2:$AE$82,5),"buy",IF(T934&lt;VLOOKUP(P934,$Y$2:$AE$82,5)+VLOOKUP(P934,$Y$2:$AE$82,6),"hold","sell"))</f>
        <v>buy</v>
      </c>
      <c r="V934" s="2">
        <f t="shared" ca="1" si="137"/>
        <v>249.94626155376594</v>
      </c>
      <c r="W934" s="1">
        <f t="shared" ca="1" si="138"/>
        <v>0</v>
      </c>
    </row>
    <row r="935" spans="1:23" x14ac:dyDescent="0.25">
      <c r="A935">
        <v>933</v>
      </c>
      <c r="B935" s="8" t="s">
        <v>944</v>
      </c>
      <c r="C935" s="8" t="str">
        <f t="shared" si="134"/>
        <v>2021-04-16 04:15:00</v>
      </c>
      <c r="D935">
        <v>0.32943899999999998</v>
      </c>
      <c r="E935">
        <f t="shared" ca="1" si="135"/>
        <v>0.24738499999999999</v>
      </c>
      <c r="F935">
        <v>0.25858500000000001</v>
      </c>
      <c r="G935">
        <v>0.24416599999999999</v>
      </c>
      <c r="H935">
        <v>0</v>
      </c>
      <c r="I935" t="s">
        <v>10</v>
      </c>
      <c r="J935" t="b">
        <v>0</v>
      </c>
      <c r="K935" t="s">
        <v>11</v>
      </c>
      <c r="L935">
        <f t="shared" si="136"/>
        <v>-1.2509994248410916</v>
      </c>
      <c r="M935">
        <f t="shared" si="139"/>
        <v>19.015280401812845</v>
      </c>
      <c r="N935">
        <f t="shared" si="139"/>
        <v>42.958886125702925</v>
      </c>
      <c r="O935" t="str">
        <f t="shared" si="142"/>
        <v>buy</v>
      </c>
      <c r="P935">
        <f t="shared" si="140"/>
        <v>14</v>
      </c>
      <c r="Q935">
        <f>IF($O935="buy",$P935,"")</f>
        <v>14</v>
      </c>
      <c r="R935" t="str">
        <f>IF($O935="hold",$P935,"")</f>
        <v/>
      </c>
      <c r="S935" t="str">
        <f>IF($O935="sell",$P935,"")</f>
        <v/>
      </c>
      <c r="T935">
        <f t="shared" ca="1" si="141"/>
        <v>0.3837137988751651</v>
      </c>
      <c r="U935" t="str">
        <f ca="1">IF(T935&lt;VLOOKUP(P935,$Y$2:$AE$82,5),"buy",IF(T935&lt;VLOOKUP(P935,$Y$2:$AE$82,5)+VLOOKUP(P935,$Y$2:$AE$82,6),"hold","sell"))</f>
        <v>buy</v>
      </c>
      <c r="V935" s="2">
        <f t="shared" ca="1" si="137"/>
        <v>249.94626155376594</v>
      </c>
      <c r="W935" s="1">
        <f t="shared" ca="1" si="138"/>
        <v>0</v>
      </c>
    </row>
    <row r="936" spans="1:23" x14ac:dyDescent="0.25">
      <c r="A936">
        <v>934</v>
      </c>
      <c r="B936" s="8" t="s">
        <v>945</v>
      </c>
      <c r="C936" s="8" t="str">
        <f t="shared" si="134"/>
        <v>2021-04-16 04:20:00</v>
      </c>
      <c r="D936">
        <v>0.34916700000000001</v>
      </c>
      <c r="E936">
        <f t="shared" ca="1" si="135"/>
        <v>0.25692199999999998</v>
      </c>
      <c r="F936">
        <v>0.26208199999999998</v>
      </c>
      <c r="G936">
        <v>0.25201000000000001</v>
      </c>
      <c r="H936">
        <v>0</v>
      </c>
      <c r="I936" t="s">
        <v>10</v>
      </c>
      <c r="J936" t="b">
        <v>0</v>
      </c>
      <c r="K936" t="s">
        <v>11</v>
      </c>
      <c r="L936">
        <f t="shared" si="136"/>
        <v>16.272053216058417</v>
      </c>
      <c r="M936">
        <f t="shared" si="139"/>
        <v>17.523052640899508</v>
      </c>
      <c r="N936">
        <f t="shared" si="139"/>
        <v>-1.4922277609133374</v>
      </c>
      <c r="O936" t="str">
        <f t="shared" si="142"/>
        <v>sell</v>
      </c>
      <c r="P936">
        <f t="shared" si="140"/>
        <v>23</v>
      </c>
      <c r="Q936" t="str">
        <f>IF($O936="buy",$P936,"")</f>
        <v/>
      </c>
      <c r="R936" t="str">
        <f>IF($O936="hold",$P936,"")</f>
        <v/>
      </c>
      <c r="S936">
        <f>IF($O936="sell",$P936,"")</f>
        <v>23</v>
      </c>
      <c r="T936">
        <f t="shared" ca="1" si="141"/>
        <v>0.60784612707215269</v>
      </c>
      <c r="U936" t="str">
        <f ca="1">IF(T936&lt;VLOOKUP(P936,$Y$2:$AE$82,5),"buy",IF(T936&lt;VLOOKUP(P936,$Y$2:$AE$82,5)+VLOOKUP(P936,$Y$2:$AE$82,6),"hold","sell"))</f>
        <v>buy</v>
      </c>
      <c r="V936" s="2">
        <f t="shared" ca="1" si="137"/>
        <v>249.94626155376594</v>
      </c>
      <c r="W936" s="1">
        <f t="shared" ca="1" si="138"/>
        <v>0</v>
      </c>
    </row>
    <row r="937" spans="1:23" x14ac:dyDescent="0.25">
      <c r="A937">
        <v>935</v>
      </c>
      <c r="B937" s="8" t="s">
        <v>946</v>
      </c>
      <c r="C937" s="8" t="str">
        <f t="shared" si="134"/>
        <v>2021-04-16 04:25:00</v>
      </c>
      <c r="D937">
        <v>0.295927</v>
      </c>
      <c r="E937">
        <f t="shared" ca="1" si="135"/>
        <v>0.25619999999999998</v>
      </c>
      <c r="F937">
        <v>0.26429000000000002</v>
      </c>
      <c r="G937">
        <v>0.25180200000000003</v>
      </c>
      <c r="H937">
        <v>0</v>
      </c>
      <c r="I937" t="s">
        <v>10</v>
      </c>
      <c r="J937" t="b">
        <v>0</v>
      </c>
      <c r="K937" t="s">
        <v>11</v>
      </c>
      <c r="L937">
        <f t="shared" si="136"/>
        <v>-51.813859438813971</v>
      </c>
      <c r="M937">
        <f t="shared" si="139"/>
        <v>-68.085912654872388</v>
      </c>
      <c r="N937">
        <f t="shared" si="139"/>
        <v>-85.608965295771895</v>
      </c>
      <c r="O937" t="str">
        <f t="shared" si="142"/>
        <v>buy</v>
      </c>
      <c r="P937">
        <f t="shared" si="140"/>
        <v>1</v>
      </c>
      <c r="Q937">
        <f>IF($O937="buy",$P937,"")</f>
        <v>1</v>
      </c>
      <c r="R937" t="str">
        <f>IF($O937="hold",$P937,"")</f>
        <v/>
      </c>
      <c r="S937" t="str">
        <f>IF($O937="sell",$P937,"")</f>
        <v/>
      </c>
      <c r="T937">
        <f t="shared" ca="1" si="141"/>
        <v>0.787083508117428</v>
      </c>
      <c r="U937" t="str">
        <f ca="1">IF(T937&lt;VLOOKUP(P937,$Y$2:$AE$82,5),"buy",IF(T937&lt;VLOOKUP(P937,$Y$2:$AE$82,5)+VLOOKUP(P937,$Y$2:$AE$82,6),"hold","sell"))</f>
        <v>hold</v>
      </c>
      <c r="V937" s="2">
        <f t="shared" ca="1" si="137"/>
        <v>249.94626155376594</v>
      </c>
      <c r="W937" s="1">
        <f t="shared" ca="1" si="138"/>
        <v>0</v>
      </c>
    </row>
    <row r="938" spans="1:23" x14ac:dyDescent="0.25">
      <c r="A938">
        <v>936</v>
      </c>
      <c r="B938" s="8" t="s">
        <v>947</v>
      </c>
      <c r="C938" s="8" t="str">
        <f t="shared" si="134"/>
        <v>2021-04-16 04:30:00</v>
      </c>
      <c r="D938">
        <v>0.34712799999999999</v>
      </c>
      <c r="E938">
        <f t="shared" ca="1" si="135"/>
        <v>0.26195600000000002</v>
      </c>
      <c r="F938">
        <v>0.263905</v>
      </c>
      <c r="G938">
        <v>0.24895999999999999</v>
      </c>
      <c r="H938">
        <v>0</v>
      </c>
      <c r="I938" t="s">
        <v>10</v>
      </c>
      <c r="J938" t="b">
        <v>0</v>
      </c>
      <c r="K938" t="s">
        <v>11</v>
      </c>
      <c r="L938">
        <f t="shared" si="136"/>
        <v>42.479684766809875</v>
      </c>
      <c r="M938">
        <f t="shared" si="139"/>
        <v>94.293544205623846</v>
      </c>
      <c r="N938">
        <f t="shared" si="139"/>
        <v>162.37945686049625</v>
      </c>
      <c r="O938" t="str">
        <f t="shared" si="142"/>
        <v>sell</v>
      </c>
      <c r="P938">
        <f t="shared" si="140"/>
        <v>27</v>
      </c>
      <c r="Q938" t="str">
        <f>IF($O938="buy",$P938,"")</f>
        <v/>
      </c>
      <c r="R938" t="str">
        <f>IF($O938="hold",$P938,"")</f>
        <v/>
      </c>
      <c r="S938">
        <f>IF($O938="sell",$P938,"")</f>
        <v>27</v>
      </c>
      <c r="T938">
        <f t="shared" ca="1" si="141"/>
        <v>0.58055930265101174</v>
      </c>
      <c r="U938" t="str">
        <f ca="1">IF(T938&lt;VLOOKUP(P938,$Y$2:$AE$82,5),"buy",IF(T938&lt;VLOOKUP(P938,$Y$2:$AE$82,5)+VLOOKUP(P938,$Y$2:$AE$82,6),"hold","sell"))</f>
        <v>buy</v>
      </c>
      <c r="V938" s="2">
        <f t="shared" ca="1" si="137"/>
        <v>249.94626155376594</v>
      </c>
      <c r="W938" s="1">
        <f t="shared" ca="1" si="138"/>
        <v>0</v>
      </c>
    </row>
    <row r="939" spans="1:23" x14ac:dyDescent="0.25">
      <c r="A939">
        <v>937</v>
      </c>
      <c r="B939" s="8" t="s">
        <v>948</v>
      </c>
      <c r="C939" s="8" t="str">
        <f t="shared" si="134"/>
        <v>2021-04-16 04:35:00</v>
      </c>
      <c r="D939">
        <v>0.34578599999999998</v>
      </c>
      <c r="E939">
        <f t="shared" ca="1" si="135"/>
        <v>0.249888</v>
      </c>
      <c r="F939">
        <v>0.25390000000000001</v>
      </c>
      <c r="G939">
        <v>0.244146</v>
      </c>
      <c r="H939">
        <v>0</v>
      </c>
      <c r="I939" t="s">
        <v>10</v>
      </c>
      <c r="J939" t="b">
        <v>0</v>
      </c>
      <c r="K939" t="s">
        <v>11</v>
      </c>
      <c r="L939">
        <f t="shared" si="136"/>
        <v>-1.1177317773419262</v>
      </c>
      <c r="M939">
        <f t="shared" si="139"/>
        <v>-43.597416544151798</v>
      </c>
      <c r="N939">
        <f t="shared" si="139"/>
        <v>-137.89096074977564</v>
      </c>
      <c r="O939" t="str">
        <f t="shared" si="142"/>
        <v>buy</v>
      </c>
      <c r="P939">
        <f t="shared" si="140"/>
        <v>10</v>
      </c>
      <c r="Q939">
        <f>IF($O939="buy",$P939,"")</f>
        <v>10</v>
      </c>
      <c r="R939" t="str">
        <f>IF($O939="hold",$P939,"")</f>
        <v/>
      </c>
      <c r="S939" t="str">
        <f>IF($O939="sell",$P939,"")</f>
        <v/>
      </c>
      <c r="T939">
        <f t="shared" ca="1" si="141"/>
        <v>0.51831287716037855</v>
      </c>
      <c r="U939" t="str">
        <f ca="1">IF(T939&lt;VLOOKUP(P939,$Y$2:$AE$82,5),"buy",IF(T939&lt;VLOOKUP(P939,$Y$2:$AE$82,5)+VLOOKUP(P939,$Y$2:$AE$82,6),"hold","sell"))</f>
        <v>buy</v>
      </c>
      <c r="V939" s="2">
        <f t="shared" ca="1" si="137"/>
        <v>249.94626155376594</v>
      </c>
      <c r="W939" s="1">
        <f t="shared" ca="1" si="138"/>
        <v>0</v>
      </c>
    </row>
    <row r="940" spans="1:23" x14ac:dyDescent="0.25">
      <c r="A940">
        <v>938</v>
      </c>
      <c r="B940" s="8" t="s">
        <v>949</v>
      </c>
      <c r="C940" s="8" t="str">
        <f t="shared" si="134"/>
        <v>2021-04-16 04:40:00</v>
      </c>
      <c r="D940">
        <v>0.36121900000000001</v>
      </c>
      <c r="E940">
        <f t="shared" ca="1" si="135"/>
        <v>0.249059</v>
      </c>
      <c r="F940">
        <v>0.25304900000000002</v>
      </c>
      <c r="G940">
        <v>0.244528</v>
      </c>
      <c r="H940">
        <v>0</v>
      </c>
      <c r="I940" t="s">
        <v>10</v>
      </c>
      <c r="J940" t="b">
        <v>0</v>
      </c>
      <c r="K940" t="s">
        <v>11</v>
      </c>
      <c r="L940">
        <f t="shared" si="136"/>
        <v>12.304734786447259</v>
      </c>
      <c r="M940">
        <f t="shared" si="139"/>
        <v>13.422466563789186</v>
      </c>
      <c r="N940">
        <f t="shared" si="139"/>
        <v>57.019883107940984</v>
      </c>
      <c r="O940" t="str">
        <f t="shared" si="142"/>
        <v>hold</v>
      </c>
      <c r="P940">
        <f t="shared" si="140"/>
        <v>23</v>
      </c>
      <c r="Q940" t="str">
        <f>IF($O940="buy",$P940,"")</f>
        <v/>
      </c>
      <c r="R940">
        <f>IF($O940="hold",$P940,"")</f>
        <v>23</v>
      </c>
      <c r="S940" t="str">
        <f>IF($O940="sell",$P940,"")</f>
        <v/>
      </c>
      <c r="T940">
        <f t="shared" ca="1" si="141"/>
        <v>0.66325991120107841</v>
      </c>
      <c r="U940" t="str">
        <f ca="1">IF(T940&lt;VLOOKUP(P940,$Y$2:$AE$82,5),"buy",IF(T940&lt;VLOOKUP(P940,$Y$2:$AE$82,5)+VLOOKUP(P940,$Y$2:$AE$82,6),"hold","sell"))</f>
        <v>buy</v>
      </c>
      <c r="V940" s="2">
        <f t="shared" ca="1" si="137"/>
        <v>249.94626155376594</v>
      </c>
      <c r="W940" s="1">
        <f t="shared" ca="1" si="138"/>
        <v>0</v>
      </c>
    </row>
    <row r="941" spans="1:23" x14ac:dyDescent="0.25">
      <c r="A941">
        <v>939</v>
      </c>
      <c r="B941" s="8" t="s">
        <v>950</v>
      </c>
      <c r="C941" s="8" t="str">
        <f t="shared" si="134"/>
        <v>2021-04-16 04:45:00</v>
      </c>
      <c r="D941">
        <v>0.37331999999999999</v>
      </c>
      <c r="E941">
        <f t="shared" ca="1" si="135"/>
        <v>0.25001200000000001</v>
      </c>
      <c r="F941">
        <v>0.25033100000000003</v>
      </c>
      <c r="G941">
        <v>0.23363</v>
      </c>
      <c r="H941">
        <v>0</v>
      </c>
      <c r="I941" t="s">
        <v>10</v>
      </c>
      <c r="J941" t="b">
        <v>0</v>
      </c>
      <c r="K941" t="s">
        <v>11</v>
      </c>
      <c r="L941">
        <f t="shared" si="136"/>
        <v>9.3353905583567265</v>
      </c>
      <c r="M941">
        <f t="shared" si="139"/>
        <v>-2.9693442280905327</v>
      </c>
      <c r="N941">
        <f t="shared" si="139"/>
        <v>-16.39181079187972</v>
      </c>
      <c r="O941" t="str">
        <f t="shared" si="142"/>
        <v>hold</v>
      </c>
      <c r="P941">
        <f t="shared" si="140"/>
        <v>14</v>
      </c>
      <c r="Q941" t="str">
        <f>IF($O941="buy",$P941,"")</f>
        <v/>
      </c>
      <c r="R941">
        <f>IF($O941="hold",$P941,"")</f>
        <v>14</v>
      </c>
      <c r="S941" t="str">
        <f>IF($O941="sell",$P941,"")</f>
        <v/>
      </c>
      <c r="T941">
        <f t="shared" ca="1" si="141"/>
        <v>8.4957468346867016E-2</v>
      </c>
      <c r="U941" t="str">
        <f ca="1">IF(T941&lt;VLOOKUP(P941,$Y$2:$AE$82,5),"buy",IF(T941&lt;VLOOKUP(P941,$Y$2:$AE$82,5)+VLOOKUP(P941,$Y$2:$AE$82,6),"hold","sell"))</f>
        <v>buy</v>
      </c>
      <c r="V941" s="2">
        <f t="shared" ca="1" si="137"/>
        <v>249.94626155376594</v>
      </c>
      <c r="W941" s="1">
        <f t="shared" ca="1" si="138"/>
        <v>0</v>
      </c>
    </row>
    <row r="942" spans="1:23" x14ac:dyDescent="0.25">
      <c r="A942">
        <v>940</v>
      </c>
      <c r="B942" s="8" t="s">
        <v>951</v>
      </c>
      <c r="C942" s="8" t="str">
        <f t="shared" si="134"/>
        <v>2021-04-16 04:50:00</v>
      </c>
      <c r="D942">
        <v>0.38467400000000002</v>
      </c>
      <c r="E942">
        <f t="shared" ca="1" si="135"/>
        <v>0.23561000000000001</v>
      </c>
      <c r="F942">
        <v>0.243117</v>
      </c>
      <c r="G942">
        <v>0.22650000000000001</v>
      </c>
      <c r="H942">
        <v>0</v>
      </c>
      <c r="I942" t="s">
        <v>10</v>
      </c>
      <c r="J942" t="b">
        <v>0</v>
      </c>
      <c r="K942" t="s">
        <v>11</v>
      </c>
      <c r="L942">
        <f t="shared" si="136"/>
        <v>8.5005797017559903</v>
      </c>
      <c r="M942">
        <f t="shared" si="139"/>
        <v>-0.83481085660073617</v>
      </c>
      <c r="N942">
        <f t="shared" si="139"/>
        <v>2.1345333714897965</v>
      </c>
      <c r="O942" t="str">
        <f t="shared" si="142"/>
        <v>sell</v>
      </c>
      <c r="P942">
        <f t="shared" si="140"/>
        <v>14</v>
      </c>
      <c r="Q942" t="str">
        <f>IF($O942="buy",$P942,"")</f>
        <v/>
      </c>
      <c r="R942" t="str">
        <f>IF($O942="hold",$P942,"")</f>
        <v/>
      </c>
      <c r="S942">
        <f>IF($O942="sell",$P942,"")</f>
        <v>14</v>
      </c>
      <c r="T942">
        <f t="shared" ca="1" si="141"/>
        <v>0.36011021604552396</v>
      </c>
      <c r="U942" t="str">
        <f ca="1">IF(T942&lt;VLOOKUP(P942,$Y$2:$AE$82,5),"buy",IF(T942&lt;VLOOKUP(P942,$Y$2:$AE$82,5)+VLOOKUP(P942,$Y$2:$AE$82,6),"hold","sell"))</f>
        <v>buy</v>
      </c>
      <c r="V942" s="2">
        <f t="shared" ca="1" si="137"/>
        <v>249.94626155376594</v>
      </c>
      <c r="W942" s="1">
        <f t="shared" ca="1" si="138"/>
        <v>0</v>
      </c>
    </row>
    <row r="943" spans="1:23" x14ac:dyDescent="0.25">
      <c r="A943">
        <v>941</v>
      </c>
      <c r="B943" s="8" t="s">
        <v>952</v>
      </c>
      <c r="C943" s="8" t="str">
        <f t="shared" si="134"/>
        <v>2021-04-16 04:55:00</v>
      </c>
      <c r="D943">
        <v>0.38039400000000001</v>
      </c>
      <c r="E943">
        <f t="shared" ca="1" si="135"/>
        <v>0.24063899999999999</v>
      </c>
      <c r="F943">
        <v>0.24252399999999999</v>
      </c>
      <c r="G943">
        <v>0.22509199999999999</v>
      </c>
      <c r="H943">
        <v>0</v>
      </c>
      <c r="I943" t="s">
        <v>10</v>
      </c>
      <c r="J943" t="b">
        <v>0</v>
      </c>
      <c r="K943" t="s">
        <v>11</v>
      </c>
      <c r="L943">
        <f t="shared" si="136"/>
        <v>-3.2404296627917035</v>
      </c>
      <c r="M943">
        <f t="shared" si="139"/>
        <v>-11.741009364547693</v>
      </c>
      <c r="N943">
        <f t="shared" si="139"/>
        <v>-10.906198507946957</v>
      </c>
      <c r="O943" t="str">
        <f t="shared" si="142"/>
        <v>buy</v>
      </c>
      <c r="P943">
        <f t="shared" si="140"/>
        <v>14</v>
      </c>
      <c r="Q943">
        <f>IF($O943="buy",$P943,"")</f>
        <v>14</v>
      </c>
      <c r="R943" t="str">
        <f>IF($O943="hold",$P943,"")</f>
        <v/>
      </c>
      <c r="S943" t="str">
        <f>IF($O943="sell",$P943,"")</f>
        <v/>
      </c>
      <c r="T943">
        <f t="shared" ca="1" si="141"/>
        <v>0.98684316798674976</v>
      </c>
      <c r="U943" t="str">
        <f ca="1">IF(T943&lt;VLOOKUP(P943,$Y$2:$AE$82,5),"buy",IF(T943&lt;VLOOKUP(P943,$Y$2:$AE$82,5)+VLOOKUP(P943,$Y$2:$AE$82,6),"hold","sell"))</f>
        <v>buy</v>
      </c>
      <c r="V943" s="2">
        <f t="shared" ca="1" si="137"/>
        <v>249.94626155376594</v>
      </c>
      <c r="W943" s="1">
        <f t="shared" ca="1" si="138"/>
        <v>0</v>
      </c>
    </row>
    <row r="944" spans="1:23" x14ac:dyDescent="0.25">
      <c r="A944">
        <v>942</v>
      </c>
      <c r="B944" s="8" t="s">
        <v>953</v>
      </c>
      <c r="C944" s="8" t="str">
        <f t="shared" si="134"/>
        <v>2021-04-16 05:00:00</v>
      </c>
      <c r="D944">
        <v>0.38779999999999998</v>
      </c>
      <c r="E944">
        <f t="shared" ca="1" si="135"/>
        <v>0.24440300000000001</v>
      </c>
      <c r="F944">
        <v>0.248281</v>
      </c>
      <c r="G944">
        <v>0.24148</v>
      </c>
      <c r="H944">
        <v>0</v>
      </c>
      <c r="I944" t="s">
        <v>10</v>
      </c>
      <c r="J944" t="b">
        <v>0</v>
      </c>
      <c r="K944" t="s">
        <v>11</v>
      </c>
      <c r="L944">
        <f t="shared" si="136"/>
        <v>5.5000721957631145</v>
      </c>
      <c r="M944">
        <f t="shared" si="139"/>
        <v>8.7405018585548184</v>
      </c>
      <c r="N944">
        <f t="shared" si="139"/>
        <v>20.481511223102512</v>
      </c>
      <c r="O944" t="str">
        <f t="shared" si="142"/>
        <v>hold</v>
      </c>
      <c r="P944">
        <f t="shared" si="140"/>
        <v>14</v>
      </c>
      <c r="Q944" t="str">
        <f>IF($O944="buy",$P944,"")</f>
        <v/>
      </c>
      <c r="R944">
        <f>IF($O944="hold",$P944,"")</f>
        <v>14</v>
      </c>
      <c r="S944" t="str">
        <f>IF($O944="sell",$P944,"")</f>
        <v/>
      </c>
      <c r="T944">
        <f t="shared" ca="1" si="141"/>
        <v>0.69136154792998528</v>
      </c>
      <c r="U944" t="str">
        <f ca="1">IF(T944&lt;VLOOKUP(P944,$Y$2:$AE$82,5),"buy",IF(T944&lt;VLOOKUP(P944,$Y$2:$AE$82,5)+VLOOKUP(P944,$Y$2:$AE$82,6),"hold","sell"))</f>
        <v>buy</v>
      </c>
      <c r="V944" s="2">
        <f t="shared" ca="1" si="137"/>
        <v>249.94626155376594</v>
      </c>
      <c r="W944" s="1">
        <f t="shared" ca="1" si="138"/>
        <v>0</v>
      </c>
    </row>
    <row r="945" spans="1:23" x14ac:dyDescent="0.25">
      <c r="A945">
        <v>943</v>
      </c>
      <c r="B945" s="8" t="s">
        <v>954</v>
      </c>
      <c r="C945" s="8" t="str">
        <f t="shared" si="134"/>
        <v>2021-04-16 05:05:00</v>
      </c>
      <c r="D945">
        <v>0.39136399999999999</v>
      </c>
      <c r="E945">
        <f t="shared" ca="1" si="135"/>
        <v>0.24529799999999999</v>
      </c>
      <c r="F945">
        <v>0.249336</v>
      </c>
      <c r="G945">
        <v>0.23919099999999999</v>
      </c>
      <c r="H945">
        <v>0</v>
      </c>
      <c r="I945" t="s">
        <v>10</v>
      </c>
      <c r="J945" t="b">
        <v>0</v>
      </c>
      <c r="K945" t="s">
        <v>11</v>
      </c>
      <c r="L945">
        <f t="shared" si="136"/>
        <v>2.6227041857604245</v>
      </c>
      <c r="M945">
        <f t="shared" si="139"/>
        <v>-2.8773680100026899</v>
      </c>
      <c r="N945">
        <f t="shared" si="139"/>
        <v>-11.617869868557509</v>
      </c>
      <c r="O945" t="str">
        <f t="shared" si="142"/>
        <v>hold</v>
      </c>
      <c r="P945">
        <f t="shared" si="140"/>
        <v>14</v>
      </c>
      <c r="Q945" t="str">
        <f>IF($O945="buy",$P945,"")</f>
        <v/>
      </c>
      <c r="R945">
        <f>IF($O945="hold",$P945,"")</f>
        <v>14</v>
      </c>
      <c r="S945" t="str">
        <f>IF($O945="sell",$P945,"")</f>
        <v/>
      </c>
      <c r="T945">
        <f t="shared" ca="1" si="141"/>
        <v>0.27453832439404469</v>
      </c>
      <c r="U945" t="str">
        <f ca="1">IF(T945&lt;VLOOKUP(P945,$Y$2:$AE$82,5),"buy",IF(T945&lt;VLOOKUP(P945,$Y$2:$AE$82,5)+VLOOKUP(P945,$Y$2:$AE$82,6),"hold","sell"))</f>
        <v>buy</v>
      </c>
      <c r="V945" s="2">
        <f t="shared" ca="1" si="137"/>
        <v>249.94626155376594</v>
      </c>
      <c r="W945" s="1">
        <f t="shared" ca="1" si="138"/>
        <v>0</v>
      </c>
    </row>
    <row r="946" spans="1:23" x14ac:dyDescent="0.25">
      <c r="A946">
        <v>944</v>
      </c>
      <c r="B946" s="8" t="s">
        <v>955</v>
      </c>
      <c r="C946" s="8" t="str">
        <f t="shared" si="134"/>
        <v>2021-04-16 05:10:00</v>
      </c>
      <c r="D946">
        <v>0.39467799999999997</v>
      </c>
      <c r="E946">
        <f t="shared" ca="1" si="135"/>
        <v>0.242336</v>
      </c>
      <c r="F946">
        <v>0.245251</v>
      </c>
      <c r="G946">
        <v>0.230715</v>
      </c>
      <c r="H946">
        <v>0</v>
      </c>
      <c r="I946" t="s">
        <v>10</v>
      </c>
      <c r="J946" t="b">
        <v>0</v>
      </c>
      <c r="K946" t="s">
        <v>11</v>
      </c>
      <c r="L946">
        <f t="shared" si="136"/>
        <v>2.4182548783790589</v>
      </c>
      <c r="M946">
        <f t="shared" si="139"/>
        <v>-0.20444930738136557</v>
      </c>
      <c r="N946">
        <f t="shared" si="139"/>
        <v>2.6729187026213244</v>
      </c>
      <c r="O946" t="str">
        <f t="shared" si="142"/>
        <v>sell</v>
      </c>
      <c r="P946">
        <f t="shared" si="140"/>
        <v>14</v>
      </c>
      <c r="Q946" t="str">
        <f>IF($O946="buy",$P946,"")</f>
        <v/>
      </c>
      <c r="R946" t="str">
        <f>IF($O946="hold",$P946,"")</f>
        <v/>
      </c>
      <c r="S946">
        <f>IF($O946="sell",$P946,"")</f>
        <v>14</v>
      </c>
      <c r="T946">
        <f t="shared" ca="1" si="141"/>
        <v>0.32704437667339092</v>
      </c>
      <c r="U946" t="str">
        <f ca="1">IF(T946&lt;VLOOKUP(P946,$Y$2:$AE$82,5),"buy",IF(T946&lt;VLOOKUP(P946,$Y$2:$AE$82,5)+VLOOKUP(P946,$Y$2:$AE$82,6),"hold","sell"))</f>
        <v>buy</v>
      </c>
      <c r="V946" s="2">
        <f t="shared" ca="1" si="137"/>
        <v>249.94626155376594</v>
      </c>
      <c r="W946" s="1">
        <f t="shared" ca="1" si="138"/>
        <v>0</v>
      </c>
    </row>
    <row r="947" spans="1:23" x14ac:dyDescent="0.25">
      <c r="A947">
        <v>945</v>
      </c>
      <c r="B947" s="8" t="s">
        <v>956</v>
      </c>
      <c r="C947" s="8" t="str">
        <f t="shared" si="134"/>
        <v>2021-04-16 05:15:00</v>
      </c>
      <c r="D947">
        <v>0.38802300000000001</v>
      </c>
      <c r="E947">
        <f t="shared" ca="1" si="135"/>
        <v>0.238681</v>
      </c>
      <c r="F947">
        <v>0.24865699999999999</v>
      </c>
      <c r="G947">
        <v>0.235176</v>
      </c>
      <c r="H947">
        <v>0</v>
      </c>
      <c r="I947" t="s">
        <v>10</v>
      </c>
      <c r="J947" t="b">
        <v>0</v>
      </c>
      <c r="K947" t="s">
        <v>11</v>
      </c>
      <c r="L947">
        <f t="shared" si="136"/>
        <v>-4.9395010135610526</v>
      </c>
      <c r="M947">
        <f t="shared" si="139"/>
        <v>-7.357755891940112</v>
      </c>
      <c r="N947">
        <f t="shared" si="139"/>
        <v>-7.1533065845587469</v>
      </c>
      <c r="O947" t="str">
        <f t="shared" si="142"/>
        <v>buy</v>
      </c>
      <c r="P947">
        <f t="shared" si="140"/>
        <v>14</v>
      </c>
      <c r="Q947">
        <f>IF($O947="buy",$P947,"")</f>
        <v>14</v>
      </c>
      <c r="R947" t="str">
        <f>IF($O947="hold",$P947,"")</f>
        <v/>
      </c>
      <c r="S947" t="str">
        <f>IF($O947="sell",$P947,"")</f>
        <v/>
      </c>
      <c r="T947">
        <f t="shared" ca="1" si="141"/>
        <v>0.27240173933586209</v>
      </c>
      <c r="U947" t="str">
        <f ca="1">IF(T947&lt;VLOOKUP(P947,$Y$2:$AE$82,5),"buy",IF(T947&lt;VLOOKUP(P947,$Y$2:$AE$82,5)+VLOOKUP(P947,$Y$2:$AE$82,6),"hold","sell"))</f>
        <v>buy</v>
      </c>
      <c r="V947" s="2">
        <f t="shared" ca="1" si="137"/>
        <v>249.94626155376594</v>
      </c>
      <c r="W947" s="1">
        <f t="shared" ca="1" si="138"/>
        <v>0</v>
      </c>
    </row>
    <row r="948" spans="1:23" x14ac:dyDescent="0.25">
      <c r="A948">
        <v>946</v>
      </c>
      <c r="B948" s="8" t="s">
        <v>957</v>
      </c>
      <c r="C948" s="8" t="str">
        <f t="shared" si="134"/>
        <v>2021-04-16 05:20:00</v>
      </c>
      <c r="D948">
        <v>0.38999200000000001</v>
      </c>
      <c r="E948">
        <f t="shared" ca="1" si="135"/>
        <v>0.247444</v>
      </c>
      <c r="F948">
        <v>0.25333600000000001</v>
      </c>
      <c r="G948">
        <v>0.24341399999999999</v>
      </c>
      <c r="H948">
        <v>0</v>
      </c>
      <c r="I948" t="s">
        <v>10</v>
      </c>
      <c r="J948" t="b">
        <v>0</v>
      </c>
      <c r="K948" t="s">
        <v>11</v>
      </c>
      <c r="L948">
        <f t="shared" si="136"/>
        <v>1.4540605974689906</v>
      </c>
      <c r="M948">
        <f t="shared" si="139"/>
        <v>6.3935616110300435</v>
      </c>
      <c r="N948">
        <f t="shared" si="139"/>
        <v>13.751317502970156</v>
      </c>
      <c r="O948" t="str">
        <f t="shared" si="142"/>
        <v>hold</v>
      </c>
      <c r="P948">
        <f t="shared" si="140"/>
        <v>14</v>
      </c>
      <c r="Q948" t="str">
        <f>IF($O948="buy",$P948,"")</f>
        <v/>
      </c>
      <c r="R948">
        <f>IF($O948="hold",$P948,"")</f>
        <v>14</v>
      </c>
      <c r="S948" t="str">
        <f>IF($O948="sell",$P948,"")</f>
        <v/>
      </c>
      <c r="T948">
        <f t="shared" ca="1" si="141"/>
        <v>0.84721357398224251</v>
      </c>
      <c r="U948" t="str">
        <f ca="1">IF(T948&lt;VLOOKUP(P948,$Y$2:$AE$82,5),"buy",IF(T948&lt;VLOOKUP(P948,$Y$2:$AE$82,5)+VLOOKUP(P948,$Y$2:$AE$82,6),"hold","sell"))</f>
        <v>buy</v>
      </c>
      <c r="V948" s="2">
        <f t="shared" ca="1" si="137"/>
        <v>249.94626155376594</v>
      </c>
      <c r="W948" s="1">
        <f t="shared" ca="1" si="138"/>
        <v>0</v>
      </c>
    </row>
    <row r="949" spans="1:23" x14ac:dyDescent="0.25">
      <c r="A949">
        <v>947</v>
      </c>
      <c r="B949" s="8" t="s">
        <v>958</v>
      </c>
      <c r="C949" s="8" t="str">
        <f t="shared" si="134"/>
        <v>2021-04-16 05:25:00</v>
      </c>
      <c r="D949">
        <v>0.39452500000000001</v>
      </c>
      <c r="E949">
        <f t="shared" ca="1" si="135"/>
        <v>0.25012499999999999</v>
      </c>
      <c r="F949">
        <v>0.25794699999999998</v>
      </c>
      <c r="G949">
        <v>0.24793799999999999</v>
      </c>
      <c r="H949">
        <v>0</v>
      </c>
      <c r="I949" t="s">
        <v>10</v>
      </c>
      <c r="J949" t="b">
        <v>0</v>
      </c>
      <c r="K949" t="s">
        <v>11</v>
      </c>
      <c r="L949">
        <f t="shared" si="136"/>
        <v>3.309052654407695</v>
      </c>
      <c r="M949">
        <f t="shared" si="139"/>
        <v>1.8549920569387044</v>
      </c>
      <c r="N949">
        <f t="shared" si="139"/>
        <v>-4.5385695540913389</v>
      </c>
      <c r="O949" t="str">
        <f t="shared" si="142"/>
        <v>hold</v>
      </c>
      <c r="P949">
        <f t="shared" si="140"/>
        <v>14</v>
      </c>
      <c r="Q949" t="str">
        <f>IF($O949="buy",$P949,"")</f>
        <v/>
      </c>
      <c r="R949">
        <f>IF($O949="hold",$P949,"")</f>
        <v>14</v>
      </c>
      <c r="S949" t="str">
        <f>IF($O949="sell",$P949,"")</f>
        <v/>
      </c>
      <c r="T949">
        <f t="shared" ca="1" si="141"/>
        <v>0.889738855171889</v>
      </c>
      <c r="U949" t="str">
        <f ca="1">IF(T949&lt;VLOOKUP(P949,$Y$2:$AE$82,5),"buy",IF(T949&lt;VLOOKUP(P949,$Y$2:$AE$82,5)+VLOOKUP(P949,$Y$2:$AE$82,6),"hold","sell"))</f>
        <v>buy</v>
      </c>
      <c r="V949" s="2">
        <f t="shared" ca="1" si="137"/>
        <v>249.94626155376594</v>
      </c>
      <c r="W949" s="1">
        <f t="shared" ca="1" si="138"/>
        <v>0</v>
      </c>
    </row>
    <row r="950" spans="1:23" x14ac:dyDescent="0.25">
      <c r="A950">
        <v>948</v>
      </c>
      <c r="B950" s="8" t="s">
        <v>959</v>
      </c>
      <c r="C950" s="8" t="str">
        <f t="shared" si="134"/>
        <v>2021-04-16 05:30:00</v>
      </c>
      <c r="D950">
        <v>0.39848</v>
      </c>
      <c r="E950">
        <f t="shared" ca="1" si="135"/>
        <v>0.252085</v>
      </c>
      <c r="F950">
        <v>0.254857</v>
      </c>
      <c r="G950">
        <v>0.24150099999999999</v>
      </c>
      <c r="H950">
        <v>0</v>
      </c>
      <c r="I950" t="s">
        <v>10</v>
      </c>
      <c r="J950" t="b">
        <v>0</v>
      </c>
      <c r="K950" t="s">
        <v>11</v>
      </c>
      <c r="L950">
        <f t="shared" si="136"/>
        <v>2.858462158855676</v>
      </c>
      <c r="M950">
        <f t="shared" si="139"/>
        <v>-0.45059049555201902</v>
      </c>
      <c r="N950">
        <f t="shared" si="139"/>
        <v>-2.3055825524907236</v>
      </c>
      <c r="O950" t="str">
        <f t="shared" si="142"/>
        <v>hold</v>
      </c>
      <c r="P950">
        <f t="shared" si="140"/>
        <v>14</v>
      </c>
      <c r="Q950" t="str">
        <f>IF($O950="buy",$P950,"")</f>
        <v/>
      </c>
      <c r="R950">
        <f>IF($O950="hold",$P950,"")</f>
        <v>14</v>
      </c>
      <c r="S950" t="str">
        <f>IF($O950="sell",$P950,"")</f>
        <v/>
      </c>
      <c r="T950">
        <f t="shared" ca="1" si="141"/>
        <v>0.12396009376576334</v>
      </c>
      <c r="U950" t="str">
        <f ca="1">IF(T950&lt;VLOOKUP(P950,$Y$2:$AE$82,5),"buy",IF(T950&lt;VLOOKUP(P950,$Y$2:$AE$82,5)+VLOOKUP(P950,$Y$2:$AE$82,6),"hold","sell"))</f>
        <v>buy</v>
      </c>
      <c r="V950" s="2">
        <f t="shared" ca="1" si="137"/>
        <v>249.94626155376594</v>
      </c>
      <c r="W950" s="1">
        <f t="shared" ca="1" si="138"/>
        <v>0</v>
      </c>
    </row>
    <row r="951" spans="1:23" x14ac:dyDescent="0.25">
      <c r="A951">
        <v>949</v>
      </c>
      <c r="B951" s="8" t="s">
        <v>960</v>
      </c>
      <c r="C951" s="8" t="str">
        <f t="shared" si="134"/>
        <v>2021-04-16 05:35:00</v>
      </c>
      <c r="D951">
        <v>0.400424</v>
      </c>
      <c r="E951">
        <f t="shared" ca="1" si="135"/>
        <v>0.24418500000000001</v>
      </c>
      <c r="F951">
        <v>0.25114399999999998</v>
      </c>
      <c r="G951">
        <v>0.24199699999999999</v>
      </c>
      <c r="H951">
        <v>0</v>
      </c>
      <c r="I951" t="s">
        <v>10</v>
      </c>
      <c r="J951" t="b">
        <v>0</v>
      </c>
      <c r="K951" t="s">
        <v>11</v>
      </c>
      <c r="L951">
        <f t="shared" si="136"/>
        <v>1.3981979085874563</v>
      </c>
      <c r="M951">
        <f t="shared" si="139"/>
        <v>-1.4602642502682197</v>
      </c>
      <c r="N951">
        <f t="shared" si="139"/>
        <v>-1.0096737547162007</v>
      </c>
      <c r="O951" t="str">
        <f t="shared" si="142"/>
        <v>hold</v>
      </c>
      <c r="P951">
        <f t="shared" si="140"/>
        <v>14</v>
      </c>
      <c r="Q951" t="str">
        <f>IF($O951="buy",$P951,"")</f>
        <v/>
      </c>
      <c r="R951">
        <f>IF($O951="hold",$P951,"")</f>
        <v>14</v>
      </c>
      <c r="S951" t="str">
        <f>IF($O951="sell",$P951,"")</f>
        <v/>
      </c>
      <c r="T951">
        <f t="shared" ca="1" si="141"/>
        <v>0.35976415298993525</v>
      </c>
      <c r="U951" t="str">
        <f ca="1">IF(T951&lt;VLOOKUP(P951,$Y$2:$AE$82,5),"buy",IF(T951&lt;VLOOKUP(P951,$Y$2:$AE$82,5)+VLOOKUP(P951,$Y$2:$AE$82,6),"hold","sell"))</f>
        <v>buy</v>
      </c>
      <c r="V951" s="2">
        <f t="shared" ca="1" si="137"/>
        <v>249.94626155376594</v>
      </c>
      <c r="W951" s="1">
        <f t="shared" ca="1" si="138"/>
        <v>0</v>
      </c>
    </row>
    <row r="952" spans="1:23" x14ac:dyDescent="0.25">
      <c r="A952">
        <v>950</v>
      </c>
      <c r="B952" s="8" t="s">
        <v>961</v>
      </c>
      <c r="C952" s="8" t="str">
        <f t="shared" si="134"/>
        <v>2021-04-16 05:40:00</v>
      </c>
      <c r="D952">
        <v>0.42009600000000002</v>
      </c>
      <c r="E952">
        <f t="shared" ca="1" si="135"/>
        <v>0.24716299999999999</v>
      </c>
      <c r="F952">
        <v>0.25661299999999998</v>
      </c>
      <c r="G952">
        <v>0.244146</v>
      </c>
      <c r="H952">
        <v>0</v>
      </c>
      <c r="I952" t="s">
        <v>10</v>
      </c>
      <c r="J952" t="b">
        <v>0</v>
      </c>
      <c r="K952" t="s">
        <v>11</v>
      </c>
      <c r="L952">
        <f t="shared" si="136"/>
        <v>13.486288860823354</v>
      </c>
      <c r="M952">
        <f t="shared" si="139"/>
        <v>12.088090952235898</v>
      </c>
      <c r="N952">
        <f t="shared" si="139"/>
        <v>13.548355202504117</v>
      </c>
      <c r="O952" t="str">
        <f t="shared" si="142"/>
        <v>sell</v>
      </c>
      <c r="P952">
        <f t="shared" si="140"/>
        <v>23</v>
      </c>
      <c r="Q952" t="str">
        <f>IF($O952="buy",$P952,"")</f>
        <v/>
      </c>
      <c r="R952" t="str">
        <f>IF($O952="hold",$P952,"")</f>
        <v/>
      </c>
      <c r="S952">
        <f>IF($O952="sell",$P952,"")</f>
        <v>23</v>
      </c>
      <c r="T952">
        <f t="shared" ca="1" si="141"/>
        <v>0.3295627957088122</v>
      </c>
      <c r="U952" t="str">
        <f ca="1">IF(T952&lt;VLOOKUP(P952,$Y$2:$AE$82,5),"buy",IF(T952&lt;VLOOKUP(P952,$Y$2:$AE$82,5)+VLOOKUP(P952,$Y$2:$AE$82,6),"hold","sell"))</f>
        <v>buy</v>
      </c>
      <c r="V952" s="2">
        <f t="shared" ca="1" si="137"/>
        <v>249.94626155376594</v>
      </c>
      <c r="W952" s="1">
        <f t="shared" ca="1" si="138"/>
        <v>0</v>
      </c>
    </row>
    <row r="953" spans="1:23" x14ac:dyDescent="0.25">
      <c r="A953">
        <v>951</v>
      </c>
      <c r="B953" s="8" t="s">
        <v>962</v>
      </c>
      <c r="C953" s="8" t="str">
        <f t="shared" si="134"/>
        <v>2021-04-16 05:45:00</v>
      </c>
      <c r="D953">
        <v>0.400084</v>
      </c>
      <c r="E953">
        <f t="shared" ca="1" si="135"/>
        <v>0.25025199999999997</v>
      </c>
      <c r="F953">
        <v>0.26510899999999998</v>
      </c>
      <c r="G953">
        <v>0.24806500000000001</v>
      </c>
      <c r="H953">
        <v>0</v>
      </c>
      <c r="I953" t="s">
        <v>10</v>
      </c>
      <c r="J953" t="b">
        <v>0</v>
      </c>
      <c r="K953" t="s">
        <v>11</v>
      </c>
      <c r="L953">
        <f t="shared" si="136"/>
        <v>-14.405614804117292</v>
      </c>
      <c r="M953">
        <f t="shared" si="139"/>
        <v>-27.891903664940646</v>
      </c>
      <c r="N953">
        <f t="shared" si="139"/>
        <v>-39.979994617176544</v>
      </c>
      <c r="O953" t="str">
        <f t="shared" si="142"/>
        <v>hold</v>
      </c>
      <c r="P953">
        <f t="shared" si="140"/>
        <v>10</v>
      </c>
      <c r="Q953" t="str">
        <f>IF($O953="buy",$P953,"")</f>
        <v/>
      </c>
      <c r="R953">
        <f>IF($O953="hold",$P953,"")</f>
        <v>10</v>
      </c>
      <c r="S953" t="str">
        <f>IF($O953="sell",$P953,"")</f>
        <v/>
      </c>
      <c r="T953">
        <f t="shared" ca="1" si="141"/>
        <v>0.412749190638658</v>
      </c>
      <c r="U953" t="str">
        <f ca="1">IF(T953&lt;VLOOKUP(P953,$Y$2:$AE$82,5),"buy",IF(T953&lt;VLOOKUP(P953,$Y$2:$AE$82,5)+VLOOKUP(P953,$Y$2:$AE$82,6),"hold","sell"))</f>
        <v>buy</v>
      </c>
      <c r="V953" s="2">
        <f t="shared" ca="1" si="137"/>
        <v>249.94626155376594</v>
      </c>
      <c r="W953" s="1">
        <f t="shared" ca="1" si="138"/>
        <v>0</v>
      </c>
    </row>
    <row r="954" spans="1:23" x14ac:dyDescent="0.25">
      <c r="A954">
        <v>952</v>
      </c>
      <c r="B954" s="8" t="s">
        <v>963</v>
      </c>
      <c r="C954" s="8" t="str">
        <f t="shared" si="134"/>
        <v>2021-04-16 05:50:00</v>
      </c>
      <c r="D954">
        <v>0.38805899999999999</v>
      </c>
      <c r="E954">
        <f t="shared" ca="1" si="135"/>
        <v>0.26249699999999998</v>
      </c>
      <c r="F954">
        <v>0.27346700000000002</v>
      </c>
      <c r="G954">
        <v>0.25711600000000001</v>
      </c>
      <c r="H954">
        <v>0</v>
      </c>
      <c r="I954" t="s">
        <v>10</v>
      </c>
      <c r="J954" t="b">
        <v>0</v>
      </c>
      <c r="K954" t="s">
        <v>11</v>
      </c>
      <c r="L954">
        <f t="shared" si="136"/>
        <v>-8.9244161409099103</v>
      </c>
      <c r="M954">
        <f t="shared" si="139"/>
        <v>5.4811986632073815</v>
      </c>
      <c r="N954">
        <f t="shared" si="139"/>
        <v>33.373102328148029</v>
      </c>
      <c r="O954" t="str">
        <f t="shared" si="142"/>
        <v>hold</v>
      </c>
      <c r="P954">
        <f t="shared" si="140"/>
        <v>14</v>
      </c>
      <c r="Q954" t="str">
        <f>IF($O954="buy",$P954,"")</f>
        <v/>
      </c>
      <c r="R954">
        <f>IF($O954="hold",$P954,"")</f>
        <v>14</v>
      </c>
      <c r="S954" t="str">
        <f>IF($O954="sell",$P954,"")</f>
        <v/>
      </c>
      <c r="T954">
        <f t="shared" ca="1" si="141"/>
        <v>5.6751028770714584E-2</v>
      </c>
      <c r="U954" t="str">
        <f ca="1">IF(T954&lt;VLOOKUP(P954,$Y$2:$AE$82,5),"buy",IF(T954&lt;VLOOKUP(P954,$Y$2:$AE$82,5)+VLOOKUP(P954,$Y$2:$AE$82,6),"hold","sell"))</f>
        <v>buy</v>
      </c>
      <c r="V954" s="2">
        <f t="shared" ca="1" si="137"/>
        <v>249.94626155376594</v>
      </c>
      <c r="W954" s="1">
        <f t="shared" ca="1" si="138"/>
        <v>0</v>
      </c>
    </row>
    <row r="955" spans="1:23" x14ac:dyDescent="0.25">
      <c r="A955">
        <v>953</v>
      </c>
      <c r="B955" s="8" t="s">
        <v>964</v>
      </c>
      <c r="C955" s="8" t="str">
        <f t="shared" si="134"/>
        <v>2021-04-16 05:55:00</v>
      </c>
      <c r="D955">
        <v>0.37651200000000001</v>
      </c>
      <c r="E955">
        <f t="shared" ca="1" si="135"/>
        <v>0.268345</v>
      </c>
      <c r="F955">
        <v>0.27087800000000001</v>
      </c>
      <c r="G955">
        <v>0.259772</v>
      </c>
      <c r="H955">
        <v>0</v>
      </c>
      <c r="I955" t="s">
        <v>10</v>
      </c>
      <c r="J955" t="b">
        <v>0</v>
      </c>
      <c r="K955" t="s">
        <v>11</v>
      </c>
      <c r="L955">
        <f t="shared" si="136"/>
        <v>-8.8324834165406649</v>
      </c>
      <c r="M955">
        <f t="shared" si="139"/>
        <v>9.1932724369245378E-2</v>
      </c>
      <c r="N955">
        <f t="shared" si="139"/>
        <v>-5.3892659388381361</v>
      </c>
      <c r="O955" t="str">
        <f t="shared" si="142"/>
        <v>buy</v>
      </c>
      <c r="P955">
        <f t="shared" si="140"/>
        <v>14</v>
      </c>
      <c r="Q955">
        <f>IF($O955="buy",$P955,"")</f>
        <v>14</v>
      </c>
      <c r="R955" t="str">
        <f>IF($O955="hold",$P955,"")</f>
        <v/>
      </c>
      <c r="S955" t="str">
        <f>IF($O955="sell",$P955,"")</f>
        <v/>
      </c>
      <c r="T955">
        <f t="shared" ca="1" si="141"/>
        <v>0.76605895877931096</v>
      </c>
      <c r="U955" t="str">
        <f ca="1">IF(T955&lt;VLOOKUP(P955,$Y$2:$AE$82,5),"buy",IF(T955&lt;VLOOKUP(P955,$Y$2:$AE$82,5)+VLOOKUP(P955,$Y$2:$AE$82,6),"hold","sell"))</f>
        <v>buy</v>
      </c>
      <c r="V955" s="2">
        <f t="shared" ca="1" si="137"/>
        <v>249.94626155376594</v>
      </c>
      <c r="W955" s="1">
        <f t="shared" ca="1" si="138"/>
        <v>0</v>
      </c>
    </row>
    <row r="956" spans="1:23" x14ac:dyDescent="0.25">
      <c r="A956">
        <v>954</v>
      </c>
      <c r="B956" s="8" t="s">
        <v>965</v>
      </c>
      <c r="C956" s="8" t="str">
        <f t="shared" si="134"/>
        <v>2021-04-16 06:00:00</v>
      </c>
      <c r="D956">
        <v>0.38403199999999998</v>
      </c>
      <c r="E956">
        <f t="shared" ca="1" si="135"/>
        <v>0.26751399999999997</v>
      </c>
      <c r="F956">
        <v>0.26884599999999997</v>
      </c>
      <c r="G956">
        <v>0.25319900000000001</v>
      </c>
      <c r="H956">
        <v>0</v>
      </c>
      <c r="I956" t="s">
        <v>10</v>
      </c>
      <c r="J956" t="b">
        <v>0</v>
      </c>
      <c r="K956" t="s">
        <v>11</v>
      </c>
      <c r="L956">
        <f t="shared" si="136"/>
        <v>5.6395300444156033</v>
      </c>
      <c r="M956">
        <f t="shared" si="139"/>
        <v>14.472013460956269</v>
      </c>
      <c r="N956">
        <f t="shared" si="139"/>
        <v>14.380080736587024</v>
      </c>
      <c r="O956" t="str">
        <f t="shared" si="142"/>
        <v>sell</v>
      </c>
      <c r="P956">
        <f t="shared" si="140"/>
        <v>14</v>
      </c>
      <c r="Q956" t="str">
        <f>IF($O956="buy",$P956,"")</f>
        <v/>
      </c>
      <c r="R956" t="str">
        <f>IF($O956="hold",$P956,"")</f>
        <v/>
      </c>
      <c r="S956">
        <f>IF($O956="sell",$P956,"")</f>
        <v>14</v>
      </c>
      <c r="T956">
        <f t="shared" ca="1" si="141"/>
        <v>0.93199749192687598</v>
      </c>
      <c r="U956" t="str">
        <f ca="1">IF(T956&lt;VLOOKUP(P956,$Y$2:$AE$82,5),"buy",IF(T956&lt;VLOOKUP(P956,$Y$2:$AE$82,5)+VLOOKUP(P956,$Y$2:$AE$82,6),"hold","sell"))</f>
        <v>buy</v>
      </c>
      <c r="V956" s="2">
        <f t="shared" ca="1" si="137"/>
        <v>249.94626155376594</v>
      </c>
      <c r="W956" s="1">
        <f t="shared" ca="1" si="138"/>
        <v>0</v>
      </c>
    </row>
    <row r="957" spans="1:23" x14ac:dyDescent="0.25">
      <c r="A957">
        <v>955</v>
      </c>
      <c r="B957" s="8" t="s">
        <v>966</v>
      </c>
      <c r="C957" s="8" t="str">
        <f t="shared" si="134"/>
        <v>2021-04-16 06:05:00</v>
      </c>
      <c r="D957">
        <v>0.36999100000000001</v>
      </c>
      <c r="E957">
        <f t="shared" ca="1" si="135"/>
        <v>0.25808300000000001</v>
      </c>
      <c r="F957">
        <v>0.26575399999999999</v>
      </c>
      <c r="G957">
        <v>0.25431799999999999</v>
      </c>
      <c r="H957">
        <v>0</v>
      </c>
      <c r="I957" t="s">
        <v>10</v>
      </c>
      <c r="J957" t="b">
        <v>0</v>
      </c>
      <c r="K957" t="s">
        <v>11</v>
      </c>
      <c r="L957">
        <f t="shared" si="136"/>
        <v>-10.9294766731247</v>
      </c>
      <c r="M957">
        <f t="shared" si="139"/>
        <v>-16.569006717540304</v>
      </c>
      <c r="N957">
        <f t="shared" si="139"/>
        <v>-31.041020178496574</v>
      </c>
      <c r="O957" t="str">
        <f t="shared" si="142"/>
        <v>buy</v>
      </c>
      <c r="P957">
        <f t="shared" si="140"/>
        <v>11</v>
      </c>
      <c r="Q957">
        <f>IF($O957="buy",$P957,"")</f>
        <v>11</v>
      </c>
      <c r="R957" t="str">
        <f>IF($O957="hold",$P957,"")</f>
        <v/>
      </c>
      <c r="S957" t="str">
        <f>IF($O957="sell",$P957,"")</f>
        <v/>
      </c>
      <c r="T957">
        <f t="shared" ca="1" si="141"/>
        <v>0.70516909493309698</v>
      </c>
      <c r="U957" t="str">
        <f ca="1">IF(T957&lt;VLOOKUP(P957,$Y$2:$AE$82,5),"buy",IF(T957&lt;VLOOKUP(P957,$Y$2:$AE$82,5)+VLOOKUP(P957,$Y$2:$AE$82,6),"hold","sell"))</f>
        <v>buy</v>
      </c>
      <c r="V957" s="2">
        <f t="shared" ca="1" si="137"/>
        <v>249.94626155376594</v>
      </c>
      <c r="W957" s="1">
        <f t="shared" ca="1" si="138"/>
        <v>0</v>
      </c>
    </row>
    <row r="958" spans="1:23" x14ac:dyDescent="0.25">
      <c r="A958">
        <v>956</v>
      </c>
      <c r="B958" s="8" t="s">
        <v>967</v>
      </c>
      <c r="C958" s="8" t="str">
        <f t="shared" si="134"/>
        <v>2021-04-16 06:10:00</v>
      </c>
      <c r="D958">
        <v>0.37008999999999997</v>
      </c>
      <c r="E958">
        <f t="shared" ca="1" si="135"/>
        <v>0.26039699999999999</v>
      </c>
      <c r="F958">
        <v>0.26314799999999999</v>
      </c>
      <c r="G958">
        <v>0.25265900000000002</v>
      </c>
      <c r="H958">
        <v>0</v>
      </c>
      <c r="I958" t="s">
        <v>10</v>
      </c>
      <c r="J958" t="b">
        <v>0</v>
      </c>
      <c r="K958" t="s">
        <v>11</v>
      </c>
      <c r="L958">
        <f t="shared" si="136"/>
        <v>7.7040719735189306E-2</v>
      </c>
      <c r="M958">
        <f t="shared" si="139"/>
        <v>11.006517392859889</v>
      </c>
      <c r="N958">
        <f t="shared" si="139"/>
        <v>27.575524110400195</v>
      </c>
      <c r="O958" t="str">
        <f t="shared" si="142"/>
        <v>sell</v>
      </c>
      <c r="P958">
        <f t="shared" si="140"/>
        <v>14</v>
      </c>
      <c r="Q958" t="str">
        <f>IF($O958="buy",$P958,"")</f>
        <v/>
      </c>
      <c r="R958" t="str">
        <f>IF($O958="hold",$P958,"")</f>
        <v/>
      </c>
      <c r="S958">
        <f>IF($O958="sell",$P958,"")</f>
        <v>14</v>
      </c>
      <c r="T958">
        <f t="shared" ca="1" si="141"/>
        <v>0.77694688972778558</v>
      </c>
      <c r="U958" t="str">
        <f ca="1">IF(T958&lt;VLOOKUP(P958,$Y$2:$AE$82,5),"buy",IF(T958&lt;VLOOKUP(P958,$Y$2:$AE$82,5)+VLOOKUP(P958,$Y$2:$AE$82,6),"hold","sell"))</f>
        <v>buy</v>
      </c>
      <c r="V958" s="2">
        <f t="shared" ca="1" si="137"/>
        <v>249.94626155376594</v>
      </c>
      <c r="W958" s="1">
        <f t="shared" ca="1" si="138"/>
        <v>0</v>
      </c>
    </row>
    <row r="959" spans="1:23" x14ac:dyDescent="0.25">
      <c r="A959">
        <v>957</v>
      </c>
      <c r="B959" s="8" t="s">
        <v>968</v>
      </c>
      <c r="C959" s="8" t="str">
        <f t="shared" si="134"/>
        <v>2021-04-16 06:15:00</v>
      </c>
      <c r="D959">
        <v>0.36974499999999999</v>
      </c>
      <c r="E959">
        <f t="shared" ca="1" si="135"/>
        <v>0.259768</v>
      </c>
      <c r="F959">
        <v>0.266625</v>
      </c>
      <c r="G959">
        <v>0.25192300000000001</v>
      </c>
      <c r="H959">
        <v>0</v>
      </c>
      <c r="I959" t="s">
        <v>10</v>
      </c>
      <c r="J959" t="b">
        <v>0</v>
      </c>
      <c r="K959" t="s">
        <v>11</v>
      </c>
      <c r="L959">
        <f t="shared" si="136"/>
        <v>-0.26872574366801893</v>
      </c>
      <c r="M959">
        <f t="shared" si="139"/>
        <v>-0.34576646340320827</v>
      </c>
      <c r="N959">
        <f t="shared" si="139"/>
        <v>-11.352283856263098</v>
      </c>
      <c r="O959" t="str">
        <f t="shared" si="142"/>
        <v>buy</v>
      </c>
      <c r="P959">
        <f t="shared" si="140"/>
        <v>14</v>
      </c>
      <c r="Q959">
        <f>IF($O959="buy",$P959,"")</f>
        <v>14</v>
      </c>
      <c r="R959" t="str">
        <f>IF($O959="hold",$P959,"")</f>
        <v/>
      </c>
      <c r="S959" t="str">
        <f>IF($O959="sell",$P959,"")</f>
        <v/>
      </c>
      <c r="T959">
        <f t="shared" ca="1" si="141"/>
        <v>0.31344946934767903</v>
      </c>
      <c r="U959" t="str">
        <f ca="1">IF(T959&lt;VLOOKUP(P959,$Y$2:$AE$82,5),"buy",IF(T959&lt;VLOOKUP(P959,$Y$2:$AE$82,5)+VLOOKUP(P959,$Y$2:$AE$82,6),"hold","sell"))</f>
        <v>buy</v>
      </c>
      <c r="V959" s="2">
        <f t="shared" ca="1" si="137"/>
        <v>249.94626155376594</v>
      </c>
      <c r="W959" s="1">
        <f t="shared" ca="1" si="138"/>
        <v>0</v>
      </c>
    </row>
    <row r="960" spans="1:23" x14ac:dyDescent="0.25">
      <c r="A960">
        <v>958</v>
      </c>
      <c r="B960" s="8" t="s">
        <v>969</v>
      </c>
      <c r="C960" s="8" t="str">
        <f t="shared" si="134"/>
        <v>2021-04-16 06:20:00</v>
      </c>
      <c r="D960">
        <v>0.37489299999999998</v>
      </c>
      <c r="E960">
        <f t="shared" ca="1" si="135"/>
        <v>0.25401499999999999</v>
      </c>
      <c r="F960">
        <v>0.25955800000000001</v>
      </c>
      <c r="G960">
        <v>0.24610699999999999</v>
      </c>
      <c r="H960">
        <v>0</v>
      </c>
      <c r="I960" t="s">
        <v>10</v>
      </c>
      <c r="J960" t="b">
        <v>0</v>
      </c>
      <c r="K960" t="s">
        <v>11</v>
      </c>
      <c r="L960">
        <f t="shared" si="136"/>
        <v>3.9547924295038706</v>
      </c>
      <c r="M960">
        <f t="shared" si="139"/>
        <v>4.2235181731718896</v>
      </c>
      <c r="N960">
        <f t="shared" si="139"/>
        <v>4.5692846365750981</v>
      </c>
      <c r="O960" t="str">
        <f t="shared" si="142"/>
        <v>hold</v>
      </c>
      <c r="P960">
        <f t="shared" si="140"/>
        <v>14</v>
      </c>
      <c r="Q960" t="str">
        <f>IF($O960="buy",$P960,"")</f>
        <v/>
      </c>
      <c r="R960">
        <f>IF($O960="hold",$P960,"")</f>
        <v>14</v>
      </c>
      <c r="S960" t="str">
        <f>IF($O960="sell",$P960,"")</f>
        <v/>
      </c>
      <c r="T960">
        <f t="shared" ca="1" si="141"/>
        <v>0.15279928544143462</v>
      </c>
      <c r="U960" t="str">
        <f ca="1">IF(T960&lt;VLOOKUP(P960,$Y$2:$AE$82,5),"buy",IF(T960&lt;VLOOKUP(P960,$Y$2:$AE$82,5)+VLOOKUP(P960,$Y$2:$AE$82,6),"hold","sell"))</f>
        <v>buy</v>
      </c>
      <c r="V960" s="2">
        <f t="shared" ca="1" si="137"/>
        <v>249.94626155376594</v>
      </c>
      <c r="W960" s="1">
        <f t="shared" ca="1" si="138"/>
        <v>0</v>
      </c>
    </row>
    <row r="961" spans="1:23" x14ac:dyDescent="0.25">
      <c r="A961">
        <v>959</v>
      </c>
      <c r="B961" s="8" t="s">
        <v>970</v>
      </c>
      <c r="C961" s="8" t="str">
        <f t="shared" si="134"/>
        <v>2021-04-16 06:25:00</v>
      </c>
      <c r="D961">
        <v>0.37693300000000002</v>
      </c>
      <c r="E961">
        <f t="shared" ca="1" si="135"/>
        <v>0.25026199999999998</v>
      </c>
      <c r="F961">
        <v>0.25294800000000001</v>
      </c>
      <c r="G961">
        <v>0.242866</v>
      </c>
      <c r="H961">
        <v>0</v>
      </c>
      <c r="I961" t="s">
        <v>10</v>
      </c>
      <c r="J961" t="b">
        <v>0</v>
      </c>
      <c r="K961" t="s">
        <v>11</v>
      </c>
      <c r="L961">
        <f t="shared" si="136"/>
        <v>1.5586854972824948</v>
      </c>
      <c r="M961">
        <f t="shared" si="139"/>
        <v>-2.3961069322213757</v>
      </c>
      <c r="N961">
        <f t="shared" si="139"/>
        <v>-6.6196251053932649</v>
      </c>
      <c r="O961" t="str">
        <f t="shared" si="142"/>
        <v>sell</v>
      </c>
      <c r="P961">
        <f t="shared" si="140"/>
        <v>14</v>
      </c>
      <c r="Q961" t="str">
        <f>IF($O961="buy",$P961,"")</f>
        <v/>
      </c>
      <c r="R961" t="str">
        <f>IF($O961="hold",$P961,"")</f>
        <v/>
      </c>
      <c r="S961">
        <f>IF($O961="sell",$P961,"")</f>
        <v>14</v>
      </c>
      <c r="T961">
        <f t="shared" ca="1" si="141"/>
        <v>0.53704443469532537</v>
      </c>
      <c r="U961" t="str">
        <f ca="1">IF(T961&lt;VLOOKUP(P961,$Y$2:$AE$82,5),"buy",IF(T961&lt;VLOOKUP(P961,$Y$2:$AE$82,5)+VLOOKUP(P961,$Y$2:$AE$82,6),"hold","sell"))</f>
        <v>buy</v>
      </c>
      <c r="V961" s="2">
        <f t="shared" ca="1" si="137"/>
        <v>249.94626155376594</v>
      </c>
      <c r="W961" s="1">
        <f t="shared" ca="1" si="138"/>
        <v>0</v>
      </c>
    </row>
    <row r="962" spans="1:23" x14ac:dyDescent="0.25">
      <c r="A962">
        <v>960</v>
      </c>
      <c r="B962" s="8" t="s">
        <v>971</v>
      </c>
      <c r="C962" s="8" t="str">
        <f t="shared" si="134"/>
        <v>2021-04-16 06:30:00</v>
      </c>
      <c r="D962">
        <v>0.35633799999999999</v>
      </c>
      <c r="E962">
        <f t="shared" ca="1" si="135"/>
        <v>0.24781900000000001</v>
      </c>
      <c r="F962">
        <v>0.25634200000000001</v>
      </c>
      <c r="G962">
        <v>0.24540600000000001</v>
      </c>
      <c r="H962">
        <v>0</v>
      </c>
      <c r="I962" t="s">
        <v>10</v>
      </c>
      <c r="J962" t="b">
        <v>0</v>
      </c>
      <c r="K962" t="s">
        <v>11</v>
      </c>
      <c r="L962">
        <f t="shared" si="136"/>
        <v>-16.645319873532987</v>
      </c>
      <c r="M962">
        <f t="shared" si="139"/>
        <v>-18.20400537081548</v>
      </c>
      <c r="N962">
        <f t="shared" si="139"/>
        <v>-15.807898438594105</v>
      </c>
      <c r="O962" t="str">
        <f t="shared" si="142"/>
        <v>hold</v>
      </c>
      <c r="P962">
        <f t="shared" si="140"/>
        <v>11</v>
      </c>
      <c r="Q962" t="str">
        <f>IF($O962="buy",$P962,"")</f>
        <v/>
      </c>
      <c r="R962">
        <f>IF($O962="hold",$P962,"")</f>
        <v>11</v>
      </c>
      <c r="S962" t="str">
        <f>IF($O962="sell",$P962,"")</f>
        <v/>
      </c>
      <c r="T962">
        <f t="shared" ca="1" si="141"/>
        <v>0.77828258968706232</v>
      </c>
      <c r="U962" t="str">
        <f ca="1">IF(T962&lt;VLOOKUP(P962,$Y$2:$AE$82,5),"buy",IF(T962&lt;VLOOKUP(P962,$Y$2:$AE$82,5)+VLOOKUP(P962,$Y$2:$AE$82,6),"hold","sell"))</f>
        <v>buy</v>
      </c>
      <c r="V962" s="2">
        <f t="shared" ca="1" si="137"/>
        <v>249.94626155376594</v>
      </c>
      <c r="W962" s="1">
        <f t="shared" ca="1" si="138"/>
        <v>0</v>
      </c>
    </row>
    <row r="963" spans="1:23" x14ac:dyDescent="0.25">
      <c r="A963">
        <v>961</v>
      </c>
      <c r="B963" s="8" t="s">
        <v>972</v>
      </c>
      <c r="C963" s="8" t="str">
        <f t="shared" ref="C963:C1026" si="143">LEFT(B963,10)&amp;" "&amp;MID(B963,12,8)</f>
        <v>2021-04-16 06:35:00</v>
      </c>
      <c r="D963">
        <v>0.35579300000000003</v>
      </c>
      <c r="E963">
        <f t="shared" ref="E963:E1026" ca="1" si="144">OFFSET($D$2,2015-A963,0)</f>
        <v>0.24956300000000001</v>
      </c>
      <c r="F963">
        <v>0.25670900000000002</v>
      </c>
      <c r="G963">
        <v>0.248089</v>
      </c>
      <c r="H963">
        <v>0</v>
      </c>
      <c r="I963" t="s">
        <v>10</v>
      </c>
      <c r="J963" t="b">
        <v>0</v>
      </c>
      <c r="K963" t="s">
        <v>11</v>
      </c>
      <c r="L963">
        <f t="shared" si="136"/>
        <v>-0.44115539132633158</v>
      </c>
      <c r="M963">
        <f t="shared" si="139"/>
        <v>16.204164482206654</v>
      </c>
      <c r="N963">
        <f t="shared" si="139"/>
        <v>34.40816985302213</v>
      </c>
      <c r="O963" t="str">
        <f t="shared" si="142"/>
        <v>buy</v>
      </c>
      <c r="P963">
        <f t="shared" si="140"/>
        <v>14</v>
      </c>
      <c r="Q963">
        <f>IF($O963="buy",$P963,"")</f>
        <v>14</v>
      </c>
      <c r="R963" t="str">
        <f>IF($O963="hold",$P963,"")</f>
        <v/>
      </c>
      <c r="S963" t="str">
        <f>IF($O963="sell",$P963,"")</f>
        <v/>
      </c>
      <c r="T963">
        <f t="shared" ca="1" si="141"/>
        <v>0.17804673248569602</v>
      </c>
      <c r="U963" t="str">
        <f ca="1">IF(T963&lt;VLOOKUP(P963,$Y$2:$AE$82,5),"buy",IF(T963&lt;VLOOKUP(P963,$Y$2:$AE$82,5)+VLOOKUP(P963,$Y$2:$AE$82,6),"hold","sell"))</f>
        <v>buy</v>
      </c>
      <c r="V963" s="2">
        <f t="shared" ca="1" si="137"/>
        <v>249.94626155376594</v>
      </c>
      <c r="W963" s="1">
        <f t="shared" ca="1" si="138"/>
        <v>0</v>
      </c>
    </row>
    <row r="964" spans="1:23" x14ac:dyDescent="0.25">
      <c r="A964">
        <v>962</v>
      </c>
      <c r="B964" s="8" t="s">
        <v>973</v>
      </c>
      <c r="C964" s="8" t="str">
        <f t="shared" si="143"/>
        <v>2021-04-16 06:40:00</v>
      </c>
      <c r="D964">
        <v>0.39131700000000003</v>
      </c>
      <c r="E964">
        <f t="shared" ca="1" si="144"/>
        <v>0.25594099999999997</v>
      </c>
      <c r="F964">
        <v>0.25659399999999999</v>
      </c>
      <c r="G964">
        <v>0.24895900000000001</v>
      </c>
      <c r="H964">
        <v>0</v>
      </c>
      <c r="I964" t="s">
        <v>10</v>
      </c>
      <c r="J964" t="b">
        <v>0</v>
      </c>
      <c r="K964" t="s">
        <v>11</v>
      </c>
      <c r="L964">
        <f t="shared" ref="L964:L1027" si="145">(D964-D963)/(C964-C963)/D964</f>
        <v>26.144818620427049</v>
      </c>
      <c r="M964">
        <f t="shared" si="139"/>
        <v>26.585974011753382</v>
      </c>
      <c r="N964">
        <f t="shared" si="139"/>
        <v>10.381809529546729</v>
      </c>
      <c r="O964" t="str">
        <f t="shared" si="142"/>
        <v>hold</v>
      </c>
      <c r="P964">
        <f t="shared" si="140"/>
        <v>23</v>
      </c>
      <c r="Q964" t="str">
        <f>IF($O964="buy",$P964,"")</f>
        <v/>
      </c>
      <c r="R964">
        <f>IF($O964="hold",$P964,"")</f>
        <v>23</v>
      </c>
      <c r="S964" t="str">
        <f>IF($O964="sell",$P964,"")</f>
        <v/>
      </c>
      <c r="T964">
        <f t="shared" ca="1" si="141"/>
        <v>0.48891517524063788</v>
      </c>
      <c r="U964" t="str">
        <f ca="1">IF(T964&lt;VLOOKUP(P964,$Y$2:$AE$82,5),"buy",IF(T964&lt;VLOOKUP(P964,$Y$2:$AE$82,5)+VLOOKUP(P964,$Y$2:$AE$82,6),"hold","sell"))</f>
        <v>buy</v>
      </c>
      <c r="V964" s="2">
        <f t="shared" ref="V964:V1027" ca="1" si="146">IF(AND(U964="buy",W963&lt;&gt;0),W963/$D964,IF(U964="sell",0,V963))</f>
        <v>249.94626155376594</v>
      </c>
      <c r="W964" s="1">
        <f t="shared" ref="W964:W1027" ca="1" si="147">IF(AND(U964="sell",V963&lt;&gt;0),V963*$D964,IF(U964="buy",0,W963))</f>
        <v>0</v>
      </c>
    </row>
    <row r="965" spans="1:23" x14ac:dyDescent="0.25">
      <c r="A965">
        <v>963</v>
      </c>
      <c r="B965" s="8" t="s">
        <v>974</v>
      </c>
      <c r="C965" s="8" t="str">
        <f t="shared" si="143"/>
        <v>2021-04-16 06:45:00</v>
      </c>
      <c r="D965">
        <v>0.40778900000000001</v>
      </c>
      <c r="E965">
        <f t="shared" ca="1" si="144"/>
        <v>0.25361699999999998</v>
      </c>
      <c r="F965">
        <v>0.25536500000000001</v>
      </c>
      <c r="G965">
        <v>0.24549099999999999</v>
      </c>
      <c r="H965">
        <v>0</v>
      </c>
      <c r="I965" t="s">
        <v>10</v>
      </c>
      <c r="J965" t="b">
        <v>0</v>
      </c>
      <c r="K965" t="s">
        <v>11</v>
      </c>
      <c r="L965">
        <f t="shared" si="145"/>
        <v>11.633310374772567</v>
      </c>
      <c r="M965">
        <f t="shared" ref="M965:N1028" si="148">L965-L964</f>
        <v>-14.511508245654483</v>
      </c>
      <c r="N965">
        <f t="shared" si="148"/>
        <v>-41.097482257407862</v>
      </c>
      <c r="O965" t="str">
        <f t="shared" si="142"/>
        <v>sell</v>
      </c>
      <c r="P965">
        <f t="shared" ref="P965:P1028" si="149">9*IF((L965-MIN($L:$L))/(MAX($L:$L)-MIN($L:$L))&lt;1/3,0,IF((L965-MIN($L:$L))/(MAX($L:$L)-MIN($L:$L))&lt;2/3,1,2))+3*IF((M965-MIN($M:$M))/(MAX($M:$M)-MIN($M:$M))&lt;1/3,0,IF((M965-MIN($M:$M))/(MAX($M:$M)-MIN($M:$M))&lt;2/3,1,2))+IF((N965-MIN($N:$N))/(MAX($N:$N)-MIN($N:$N))&lt;1/3,0,IF((N965-MIN($N:$N))/(MAX($N:$N)-MIN($N:$N))&lt;2/3,1,2))+1</f>
        <v>19</v>
      </c>
      <c r="Q965" t="str">
        <f>IF($O965="buy",$P965,"")</f>
        <v/>
      </c>
      <c r="R965" t="str">
        <f>IF($O965="hold",$P965,"")</f>
        <v/>
      </c>
      <c r="S965">
        <f>IF($O965="sell",$P965,"")</f>
        <v>19</v>
      </c>
      <c r="T965">
        <f t="shared" ca="1" si="141"/>
        <v>0.23472648783192951</v>
      </c>
      <c r="U965" t="str">
        <f ca="1">IF(T965&lt;VLOOKUP(P965,$Y$2:$AE$82,5),"buy",IF(T965&lt;VLOOKUP(P965,$Y$2:$AE$82,5)+VLOOKUP(P965,$Y$2:$AE$82,6),"hold","sell"))</f>
        <v>buy</v>
      </c>
      <c r="V965" s="2">
        <f t="shared" ca="1" si="146"/>
        <v>249.94626155376594</v>
      </c>
      <c r="W965" s="1">
        <f t="shared" ca="1" si="147"/>
        <v>0</v>
      </c>
    </row>
    <row r="966" spans="1:23" x14ac:dyDescent="0.25">
      <c r="A966">
        <v>964</v>
      </c>
      <c r="B966" s="8" t="s">
        <v>975</v>
      </c>
      <c r="C966" s="8" t="str">
        <f t="shared" si="143"/>
        <v>2021-04-16 06:50:00</v>
      </c>
      <c r="D966">
        <v>0.40500000000000003</v>
      </c>
      <c r="E966">
        <f t="shared" ca="1" si="144"/>
        <v>0.24912500000000001</v>
      </c>
      <c r="F966">
        <v>0.25418600000000002</v>
      </c>
      <c r="G966">
        <v>0.24598200000000001</v>
      </c>
      <c r="H966">
        <v>0</v>
      </c>
      <c r="I966" t="s">
        <v>10</v>
      </c>
      <c r="J966" t="b">
        <v>0</v>
      </c>
      <c r="K966" t="s">
        <v>11</v>
      </c>
      <c r="L966">
        <f t="shared" si="145"/>
        <v>-1.9832888907359603</v>
      </c>
      <c r="M966">
        <f t="shared" si="148"/>
        <v>-13.616599265508526</v>
      </c>
      <c r="N966">
        <f t="shared" si="148"/>
        <v>0.89490898014595643</v>
      </c>
      <c r="O966" t="str">
        <f t="shared" si="142"/>
        <v>buy</v>
      </c>
      <c r="P966">
        <f t="shared" si="149"/>
        <v>14</v>
      </c>
      <c r="Q966">
        <f>IF($O966="buy",$P966,"")</f>
        <v>14</v>
      </c>
      <c r="R966" t="str">
        <f>IF($O966="hold",$P966,"")</f>
        <v/>
      </c>
      <c r="S966" t="str">
        <f>IF($O966="sell",$P966,"")</f>
        <v/>
      </c>
      <c r="T966">
        <f t="shared" ca="1" si="141"/>
        <v>0.20066734593752067</v>
      </c>
      <c r="U966" t="str">
        <f ca="1">IF(T966&lt;VLOOKUP(P966,$Y$2:$AE$82,5),"buy",IF(T966&lt;VLOOKUP(P966,$Y$2:$AE$82,5)+VLOOKUP(P966,$Y$2:$AE$82,6),"hold","sell"))</f>
        <v>buy</v>
      </c>
      <c r="V966" s="2">
        <f t="shared" ca="1" si="146"/>
        <v>249.94626155376594</v>
      </c>
      <c r="W966" s="1">
        <f t="shared" ca="1" si="147"/>
        <v>0</v>
      </c>
    </row>
    <row r="967" spans="1:23" x14ac:dyDescent="0.25">
      <c r="A967">
        <v>965</v>
      </c>
      <c r="B967" s="8" t="s">
        <v>976</v>
      </c>
      <c r="C967" s="8" t="str">
        <f t="shared" si="143"/>
        <v>2021-04-16 06:55:00</v>
      </c>
      <c r="D967">
        <v>0.42088199999999998</v>
      </c>
      <c r="E967">
        <f t="shared" ca="1" si="144"/>
        <v>0.249166</v>
      </c>
      <c r="F967">
        <v>0.25472600000000001</v>
      </c>
      <c r="G967">
        <v>0.24731500000000001</v>
      </c>
      <c r="H967">
        <v>0</v>
      </c>
      <c r="I967" t="s">
        <v>10</v>
      </c>
      <c r="J967" t="b">
        <v>0</v>
      </c>
      <c r="K967" t="s">
        <v>11</v>
      </c>
      <c r="L967">
        <f t="shared" si="145"/>
        <v>10.867692119584898</v>
      </c>
      <c r="M967">
        <f t="shared" si="148"/>
        <v>12.850981010320858</v>
      </c>
      <c r="N967">
        <f t="shared" si="148"/>
        <v>26.467580275829384</v>
      </c>
      <c r="O967" t="str">
        <f t="shared" si="142"/>
        <v>sell</v>
      </c>
      <c r="P967">
        <f t="shared" si="149"/>
        <v>23</v>
      </c>
      <c r="Q967" t="str">
        <f>IF($O967="buy",$P967,"")</f>
        <v/>
      </c>
      <c r="R967" t="str">
        <f>IF($O967="hold",$P967,"")</f>
        <v/>
      </c>
      <c r="S967">
        <f>IF($O967="sell",$P967,"")</f>
        <v>23</v>
      </c>
      <c r="T967">
        <f t="shared" ca="1" si="141"/>
        <v>0.46138939889507224</v>
      </c>
      <c r="U967" t="str">
        <f ca="1">IF(T967&lt;VLOOKUP(P967,$Y$2:$AE$82,5),"buy",IF(T967&lt;VLOOKUP(P967,$Y$2:$AE$82,5)+VLOOKUP(P967,$Y$2:$AE$82,6),"hold","sell"))</f>
        <v>buy</v>
      </c>
      <c r="V967" s="2">
        <f t="shared" ca="1" si="146"/>
        <v>249.94626155376594</v>
      </c>
      <c r="W967" s="1">
        <f t="shared" ca="1" si="147"/>
        <v>0</v>
      </c>
    </row>
    <row r="968" spans="1:23" x14ac:dyDescent="0.25">
      <c r="A968">
        <v>966</v>
      </c>
      <c r="B968" s="8" t="s">
        <v>977</v>
      </c>
      <c r="C968" s="8" t="str">
        <f t="shared" si="143"/>
        <v>2021-04-16 07:00:00</v>
      </c>
      <c r="D968">
        <v>0.378695</v>
      </c>
      <c r="E968">
        <f t="shared" ca="1" si="144"/>
        <v>0.25162400000000001</v>
      </c>
      <c r="F968">
        <v>0.25325799999999998</v>
      </c>
      <c r="G968">
        <v>0.243783</v>
      </c>
      <c r="H968">
        <v>0</v>
      </c>
      <c r="I968" t="s">
        <v>10</v>
      </c>
      <c r="J968" t="b">
        <v>0</v>
      </c>
      <c r="K968" t="s">
        <v>11</v>
      </c>
      <c r="L968">
        <f t="shared" si="145"/>
        <v>-32.083486740821577</v>
      </c>
      <c r="M968">
        <f t="shared" si="148"/>
        <v>-42.951178860406472</v>
      </c>
      <c r="N968">
        <f t="shared" si="148"/>
        <v>-55.80215987072733</v>
      </c>
      <c r="O968" t="str">
        <f t="shared" si="142"/>
        <v>buy</v>
      </c>
      <c r="P968">
        <f t="shared" si="149"/>
        <v>1</v>
      </c>
      <c r="Q968">
        <f>IF($O968="buy",$P968,"")</f>
        <v>1</v>
      </c>
      <c r="R968" t="str">
        <f>IF($O968="hold",$P968,"")</f>
        <v/>
      </c>
      <c r="S968" t="str">
        <f>IF($O968="sell",$P968,"")</f>
        <v/>
      </c>
      <c r="T968">
        <f t="shared" ca="1" si="141"/>
        <v>0.68073857053880837</v>
      </c>
      <c r="U968" t="str">
        <f ca="1">IF(T968&lt;VLOOKUP(P968,$Y$2:$AE$82,5),"buy",IF(T968&lt;VLOOKUP(P968,$Y$2:$AE$82,5)+VLOOKUP(P968,$Y$2:$AE$82,6),"hold","sell"))</f>
        <v>hold</v>
      </c>
      <c r="V968" s="2">
        <f t="shared" ca="1" si="146"/>
        <v>249.94626155376594</v>
      </c>
      <c r="W968" s="1">
        <f t="shared" ca="1" si="147"/>
        <v>0</v>
      </c>
    </row>
    <row r="969" spans="1:23" x14ac:dyDescent="0.25">
      <c r="A969">
        <v>967</v>
      </c>
      <c r="B969" s="8" t="s">
        <v>978</v>
      </c>
      <c r="C969" s="8" t="str">
        <f t="shared" si="143"/>
        <v>2021-04-16 07:05:00</v>
      </c>
      <c r="D969">
        <v>0.43632300000000002</v>
      </c>
      <c r="E969">
        <f t="shared" ca="1" si="144"/>
        <v>0.25079899999999999</v>
      </c>
      <c r="F969">
        <v>0.25102799999999997</v>
      </c>
      <c r="G969">
        <v>0.239621</v>
      </c>
      <c r="H969">
        <v>0</v>
      </c>
      <c r="I969" t="s">
        <v>10</v>
      </c>
      <c r="J969" t="b">
        <v>0</v>
      </c>
      <c r="K969" t="s">
        <v>11</v>
      </c>
      <c r="L969">
        <f t="shared" si="145"/>
        <v>38.038022246543754</v>
      </c>
      <c r="M969">
        <f t="shared" si="148"/>
        <v>70.121508987365331</v>
      </c>
      <c r="N969">
        <f t="shared" si="148"/>
        <v>113.0726878477718</v>
      </c>
      <c r="O969" t="str">
        <f t="shared" si="142"/>
        <v>hold</v>
      </c>
      <c r="P969">
        <f t="shared" si="149"/>
        <v>27</v>
      </c>
      <c r="Q969" t="str">
        <f>IF($O969="buy",$P969,"")</f>
        <v/>
      </c>
      <c r="R969">
        <f>IF($O969="hold",$P969,"")</f>
        <v>27</v>
      </c>
      <c r="S969" t="str">
        <f>IF($O969="sell",$P969,"")</f>
        <v/>
      </c>
      <c r="T969">
        <f t="shared" ca="1" si="141"/>
        <v>0.91911985683643982</v>
      </c>
      <c r="U969" t="str">
        <f ca="1">IF(T969&lt;VLOOKUP(P969,$Y$2:$AE$82,5),"buy",IF(T969&lt;VLOOKUP(P969,$Y$2:$AE$82,5)+VLOOKUP(P969,$Y$2:$AE$82,6),"hold","sell"))</f>
        <v>buy</v>
      </c>
      <c r="V969" s="2">
        <f t="shared" ca="1" si="146"/>
        <v>249.94626155376594</v>
      </c>
      <c r="W969" s="1">
        <f t="shared" ca="1" si="147"/>
        <v>0</v>
      </c>
    </row>
    <row r="970" spans="1:23" x14ac:dyDescent="0.25">
      <c r="A970">
        <v>968</v>
      </c>
      <c r="B970" s="8" t="s">
        <v>979</v>
      </c>
      <c r="C970" s="8" t="str">
        <f t="shared" si="143"/>
        <v>2021-04-16 07:10:00</v>
      </c>
      <c r="D970">
        <v>0.45661200000000002</v>
      </c>
      <c r="E970">
        <f t="shared" ca="1" si="144"/>
        <v>0.241893</v>
      </c>
      <c r="F970">
        <v>0.248501</v>
      </c>
      <c r="G970">
        <v>0.239875</v>
      </c>
      <c r="H970">
        <v>0</v>
      </c>
      <c r="I970" t="s">
        <v>10</v>
      </c>
      <c r="J970" t="b">
        <v>0</v>
      </c>
      <c r="K970" t="s">
        <v>11</v>
      </c>
      <c r="L970">
        <f t="shared" si="145"/>
        <v>12.796930447386258</v>
      </c>
      <c r="M970">
        <f t="shared" si="148"/>
        <v>-25.241091799157495</v>
      </c>
      <c r="N970">
        <f t="shared" si="148"/>
        <v>-95.362600786522819</v>
      </c>
      <c r="O970" t="str">
        <f t="shared" si="142"/>
        <v>hold</v>
      </c>
      <c r="P970">
        <f t="shared" si="149"/>
        <v>19</v>
      </c>
      <c r="Q970" t="str">
        <f>IF($O970="buy",$P970,"")</f>
        <v/>
      </c>
      <c r="R970">
        <f>IF($O970="hold",$P970,"")</f>
        <v>19</v>
      </c>
      <c r="S970" t="str">
        <f>IF($O970="sell",$P970,"")</f>
        <v/>
      </c>
      <c r="T970">
        <f t="shared" ca="1" si="141"/>
        <v>0.17900423294938994</v>
      </c>
      <c r="U970" t="str">
        <f ca="1">IF(T970&lt;VLOOKUP(P970,$Y$2:$AE$82,5),"buy",IF(T970&lt;VLOOKUP(P970,$Y$2:$AE$82,5)+VLOOKUP(P970,$Y$2:$AE$82,6),"hold","sell"))</f>
        <v>buy</v>
      </c>
      <c r="V970" s="2">
        <f t="shared" ca="1" si="146"/>
        <v>249.94626155376594</v>
      </c>
      <c r="W970" s="1">
        <f t="shared" ca="1" si="147"/>
        <v>0</v>
      </c>
    </row>
    <row r="971" spans="1:23" x14ac:dyDescent="0.25">
      <c r="A971">
        <v>969</v>
      </c>
      <c r="B971" s="8" t="s">
        <v>980</v>
      </c>
      <c r="C971" s="8" t="str">
        <f t="shared" si="143"/>
        <v>2021-04-16 07:15:00</v>
      </c>
      <c r="D971">
        <v>0.47245100000000001</v>
      </c>
      <c r="E971">
        <f t="shared" ca="1" si="144"/>
        <v>0.24582499999999999</v>
      </c>
      <c r="F971">
        <v>0.248894</v>
      </c>
      <c r="G971">
        <v>0.23561099999999999</v>
      </c>
      <c r="H971">
        <v>0</v>
      </c>
      <c r="I971" t="s">
        <v>10</v>
      </c>
      <c r="J971" t="b">
        <v>0</v>
      </c>
      <c r="K971" t="s">
        <v>11</v>
      </c>
      <c r="L971">
        <f t="shared" si="145"/>
        <v>9.6552488928789639</v>
      </c>
      <c r="M971">
        <f t="shared" si="148"/>
        <v>-3.1416815545072936</v>
      </c>
      <c r="N971">
        <f t="shared" si="148"/>
        <v>22.099410244650201</v>
      </c>
      <c r="O971" t="str">
        <f t="shared" si="142"/>
        <v>sell</v>
      </c>
      <c r="P971">
        <f t="shared" si="149"/>
        <v>14</v>
      </c>
      <c r="Q971" t="str">
        <f>IF($O971="buy",$P971,"")</f>
        <v/>
      </c>
      <c r="R971" t="str">
        <f>IF($O971="hold",$P971,"")</f>
        <v/>
      </c>
      <c r="S971">
        <f>IF($O971="sell",$P971,"")</f>
        <v>14</v>
      </c>
      <c r="T971">
        <f t="shared" ca="1" si="141"/>
        <v>0.70115960276346867</v>
      </c>
      <c r="U971" t="str">
        <f ca="1">IF(T971&lt;VLOOKUP(P971,$Y$2:$AE$82,5),"buy",IF(T971&lt;VLOOKUP(P971,$Y$2:$AE$82,5)+VLOOKUP(P971,$Y$2:$AE$82,6),"hold","sell"))</f>
        <v>buy</v>
      </c>
      <c r="V971" s="2">
        <f t="shared" ca="1" si="146"/>
        <v>249.94626155376594</v>
      </c>
      <c r="W971" s="1">
        <f t="shared" ca="1" si="147"/>
        <v>0</v>
      </c>
    </row>
    <row r="972" spans="1:23" x14ac:dyDescent="0.25">
      <c r="A972">
        <v>970</v>
      </c>
      <c r="B972" s="8" t="s">
        <v>981</v>
      </c>
      <c r="C972" s="8" t="str">
        <f t="shared" si="143"/>
        <v>2021-04-16 07:20:00</v>
      </c>
      <c r="D972">
        <v>0.39929700000000001</v>
      </c>
      <c r="E972">
        <f t="shared" ca="1" si="144"/>
        <v>0.23940500000000001</v>
      </c>
      <c r="F972">
        <v>0.244204</v>
      </c>
      <c r="G972">
        <v>0.23381399999999999</v>
      </c>
      <c r="H972">
        <v>0</v>
      </c>
      <c r="I972" t="s">
        <v>10</v>
      </c>
      <c r="J972" t="b">
        <v>0</v>
      </c>
      <c r="K972" t="s">
        <v>11</v>
      </c>
      <c r="L972">
        <f t="shared" si="145"/>
        <v>-52.763612097314606</v>
      </c>
      <c r="M972">
        <f t="shared" si="148"/>
        <v>-62.418860990193572</v>
      </c>
      <c r="N972">
        <f t="shared" si="148"/>
        <v>-59.277179435686278</v>
      </c>
      <c r="O972" t="str">
        <f t="shared" si="142"/>
        <v>hold</v>
      </c>
      <c r="P972">
        <f t="shared" si="149"/>
        <v>1</v>
      </c>
      <c r="Q972" t="str">
        <f>IF($O972="buy",$P972,"")</f>
        <v/>
      </c>
      <c r="R972">
        <f>IF($O972="hold",$P972,"")</f>
        <v>1</v>
      </c>
      <c r="S972" t="str">
        <f>IF($O972="sell",$P972,"")</f>
        <v/>
      </c>
      <c r="T972">
        <f t="shared" ca="1" si="141"/>
        <v>0.54115425814324813</v>
      </c>
      <c r="U972" t="str">
        <f ca="1">IF(T972&lt;VLOOKUP(P972,$Y$2:$AE$82,5),"buy",IF(T972&lt;VLOOKUP(P972,$Y$2:$AE$82,5)+VLOOKUP(P972,$Y$2:$AE$82,6),"hold","sell"))</f>
        <v>hold</v>
      </c>
      <c r="V972" s="2">
        <f t="shared" ca="1" si="146"/>
        <v>249.94626155376594</v>
      </c>
      <c r="W972" s="1">
        <f t="shared" ca="1" si="147"/>
        <v>0</v>
      </c>
    </row>
    <row r="973" spans="1:23" x14ac:dyDescent="0.25">
      <c r="A973">
        <v>971</v>
      </c>
      <c r="B973" s="8" t="s">
        <v>982</v>
      </c>
      <c r="C973" s="8" t="str">
        <f t="shared" si="143"/>
        <v>2021-04-16 07:25:00</v>
      </c>
      <c r="D973">
        <v>0.359929</v>
      </c>
      <c r="E973">
        <f t="shared" ca="1" si="144"/>
        <v>0.24307599999999999</v>
      </c>
      <c r="F973">
        <v>0.24593200000000001</v>
      </c>
      <c r="G973">
        <v>0.238875</v>
      </c>
      <c r="H973">
        <v>0</v>
      </c>
      <c r="I973" t="s">
        <v>10</v>
      </c>
      <c r="J973" t="b">
        <v>0</v>
      </c>
      <c r="K973" t="s">
        <v>11</v>
      </c>
      <c r="L973">
        <f t="shared" si="145"/>
        <v>-31.500612584150911</v>
      </c>
      <c r="M973">
        <f t="shared" si="148"/>
        <v>21.262999513163695</v>
      </c>
      <c r="N973">
        <f t="shared" si="148"/>
        <v>83.681860503357271</v>
      </c>
      <c r="O973" t="str">
        <f t="shared" si="142"/>
        <v>buy</v>
      </c>
      <c r="P973">
        <f t="shared" si="149"/>
        <v>6</v>
      </c>
      <c r="Q973">
        <f>IF($O973="buy",$P973,"")</f>
        <v>6</v>
      </c>
      <c r="R973" t="str">
        <f>IF($O973="hold",$P973,"")</f>
        <v/>
      </c>
      <c r="S973" t="str">
        <f>IF($O973="sell",$P973,"")</f>
        <v/>
      </c>
      <c r="T973">
        <f t="shared" ca="1" si="141"/>
        <v>0.34336827282014692</v>
      </c>
      <c r="U973" t="str">
        <f ca="1">IF(T973&lt;VLOOKUP(P973,$Y$2:$AE$82,5),"buy",IF(T973&lt;VLOOKUP(P973,$Y$2:$AE$82,5)+VLOOKUP(P973,$Y$2:$AE$82,6),"hold","sell"))</f>
        <v>buy</v>
      </c>
      <c r="V973" s="2">
        <f t="shared" ca="1" si="146"/>
        <v>249.94626155376594</v>
      </c>
      <c r="W973" s="1">
        <f t="shared" ca="1" si="147"/>
        <v>0</v>
      </c>
    </row>
    <row r="974" spans="1:23" x14ac:dyDescent="0.25">
      <c r="A974">
        <v>972</v>
      </c>
      <c r="B974" s="8" t="s">
        <v>983</v>
      </c>
      <c r="C974" s="8" t="str">
        <f t="shared" si="143"/>
        <v>2021-04-16 07:30:00</v>
      </c>
      <c r="D974">
        <v>0.38998699999999997</v>
      </c>
      <c r="E974">
        <f t="shared" ca="1" si="144"/>
        <v>0.242089</v>
      </c>
      <c r="F974">
        <v>0.25058900000000001</v>
      </c>
      <c r="G974">
        <v>0.238291</v>
      </c>
      <c r="H974">
        <v>0</v>
      </c>
      <c r="I974" t="s">
        <v>10</v>
      </c>
      <c r="J974" t="b">
        <v>0</v>
      </c>
      <c r="K974" t="s">
        <v>11</v>
      </c>
      <c r="L974">
        <f t="shared" si="145"/>
        <v>22.197416857644427</v>
      </c>
      <c r="M974">
        <f t="shared" si="148"/>
        <v>53.698029441795342</v>
      </c>
      <c r="N974">
        <f t="shared" si="148"/>
        <v>32.43502992863165</v>
      </c>
      <c r="O974" t="str">
        <f t="shared" si="142"/>
        <v>hold</v>
      </c>
      <c r="P974">
        <f t="shared" si="149"/>
        <v>26</v>
      </c>
      <c r="Q974" t="str">
        <f>IF($O974="buy",$P974,"")</f>
        <v/>
      </c>
      <c r="R974">
        <f>IF($O974="hold",$P974,"")</f>
        <v>26</v>
      </c>
      <c r="S974" t="str">
        <f>IF($O974="sell",$P974,"")</f>
        <v/>
      </c>
      <c r="T974">
        <f t="shared" ca="1" si="141"/>
        <v>0.29057091295178628</v>
      </c>
      <c r="U974" t="str">
        <f ca="1">IF(T974&lt;VLOOKUP(P974,$Y$2:$AE$82,5),"buy",IF(T974&lt;VLOOKUP(P974,$Y$2:$AE$82,5)+VLOOKUP(P974,$Y$2:$AE$82,6),"hold","sell"))</f>
        <v>buy</v>
      </c>
      <c r="V974" s="2">
        <f t="shared" ca="1" si="146"/>
        <v>249.94626155376594</v>
      </c>
      <c r="W974" s="1">
        <f t="shared" ca="1" si="147"/>
        <v>0</v>
      </c>
    </row>
    <row r="975" spans="1:23" x14ac:dyDescent="0.25">
      <c r="A975">
        <v>973</v>
      </c>
      <c r="B975" s="8" t="s">
        <v>984</v>
      </c>
      <c r="C975" s="8" t="str">
        <f t="shared" si="143"/>
        <v>2021-04-16 07:35:00</v>
      </c>
      <c r="D975">
        <v>0.39416899999999999</v>
      </c>
      <c r="E975">
        <f t="shared" ca="1" si="144"/>
        <v>0.24814</v>
      </c>
      <c r="F975">
        <v>0.25256299999999998</v>
      </c>
      <c r="G975">
        <v>0.24376999999999999</v>
      </c>
      <c r="H975">
        <v>0</v>
      </c>
      <c r="I975" t="s">
        <v>10</v>
      </c>
      <c r="J975" t="b">
        <v>0</v>
      </c>
      <c r="K975" t="s">
        <v>11</v>
      </c>
      <c r="L975">
        <f t="shared" si="145"/>
        <v>3.0555827604953847</v>
      </c>
      <c r="M975">
        <f t="shared" si="148"/>
        <v>-19.141834097149044</v>
      </c>
      <c r="N975">
        <f t="shared" si="148"/>
        <v>-72.839863538944385</v>
      </c>
      <c r="O975" t="str">
        <f t="shared" si="142"/>
        <v>sell</v>
      </c>
      <c r="P975">
        <f t="shared" si="149"/>
        <v>10</v>
      </c>
      <c r="Q975" t="str">
        <f>IF($O975="buy",$P975,"")</f>
        <v/>
      </c>
      <c r="R975" t="str">
        <f>IF($O975="hold",$P975,"")</f>
        <v/>
      </c>
      <c r="S975">
        <f>IF($O975="sell",$P975,"")</f>
        <v>10</v>
      </c>
      <c r="T975">
        <f t="shared" ca="1" si="141"/>
        <v>0.51953758425619712</v>
      </c>
      <c r="U975" t="str">
        <f ca="1">IF(T975&lt;VLOOKUP(P975,$Y$2:$AE$82,5),"buy",IF(T975&lt;VLOOKUP(P975,$Y$2:$AE$82,5)+VLOOKUP(P975,$Y$2:$AE$82,6),"hold","sell"))</f>
        <v>buy</v>
      </c>
      <c r="V975" s="2">
        <f t="shared" ca="1" si="146"/>
        <v>249.94626155376594</v>
      </c>
      <c r="W975" s="1">
        <f t="shared" ca="1" si="147"/>
        <v>0</v>
      </c>
    </row>
    <row r="976" spans="1:23" x14ac:dyDescent="0.25">
      <c r="A976">
        <v>974</v>
      </c>
      <c r="B976" s="8" t="s">
        <v>985</v>
      </c>
      <c r="C976" s="8" t="str">
        <f t="shared" si="143"/>
        <v>2021-04-16 07:40:00</v>
      </c>
      <c r="D976">
        <v>0.35864200000000002</v>
      </c>
      <c r="E976">
        <f t="shared" ca="1" si="144"/>
        <v>0.25145499999999998</v>
      </c>
      <c r="F976">
        <v>0.25543300000000002</v>
      </c>
      <c r="G976">
        <v>0.247081</v>
      </c>
      <c r="H976">
        <v>0</v>
      </c>
      <c r="I976" t="s">
        <v>10</v>
      </c>
      <c r="J976" t="b">
        <v>0</v>
      </c>
      <c r="K976" t="s">
        <v>11</v>
      </c>
      <c r="L976">
        <f t="shared" si="145"/>
        <v>-28.52921851899286</v>
      </c>
      <c r="M976">
        <f t="shared" si="148"/>
        <v>-31.584801279488243</v>
      </c>
      <c r="N976">
        <f t="shared" si="148"/>
        <v>-12.442967182339199</v>
      </c>
      <c r="O976" t="str">
        <f t="shared" si="142"/>
        <v>hold</v>
      </c>
      <c r="P976">
        <f t="shared" si="149"/>
        <v>2</v>
      </c>
      <c r="Q976" t="str">
        <f>IF($O976="buy",$P976,"")</f>
        <v/>
      </c>
      <c r="R976">
        <f>IF($O976="hold",$P976,"")</f>
        <v>2</v>
      </c>
      <c r="S976" t="str">
        <f>IF($O976="sell",$P976,"")</f>
        <v/>
      </c>
      <c r="T976">
        <f t="shared" ca="1" si="141"/>
        <v>0.66938741057616513</v>
      </c>
      <c r="U976" t="str">
        <f ca="1">IF(T976&lt;VLOOKUP(P976,$Y$2:$AE$82,5),"buy",IF(T976&lt;VLOOKUP(P976,$Y$2:$AE$82,5)+VLOOKUP(P976,$Y$2:$AE$82,6),"hold","sell"))</f>
        <v>hold</v>
      </c>
      <c r="V976" s="2">
        <f t="shared" ca="1" si="146"/>
        <v>249.94626155376594</v>
      </c>
      <c r="W976" s="1">
        <f t="shared" ca="1" si="147"/>
        <v>0</v>
      </c>
    </row>
    <row r="977" spans="1:23" x14ac:dyDescent="0.25">
      <c r="A977">
        <v>975</v>
      </c>
      <c r="B977" s="8" t="s">
        <v>986</v>
      </c>
      <c r="C977" s="8" t="str">
        <f t="shared" si="143"/>
        <v>2021-04-16 07:45:00</v>
      </c>
      <c r="D977">
        <v>0.33918700000000002</v>
      </c>
      <c r="E977">
        <f t="shared" ca="1" si="144"/>
        <v>0.25235800000000003</v>
      </c>
      <c r="F977">
        <v>0.25417699999999999</v>
      </c>
      <c r="G977">
        <v>0.24579799999999999</v>
      </c>
      <c r="H977">
        <v>0</v>
      </c>
      <c r="I977" t="s">
        <v>10</v>
      </c>
      <c r="J977" t="b">
        <v>0</v>
      </c>
      <c r="K977" t="s">
        <v>11</v>
      </c>
      <c r="L977">
        <f t="shared" si="145"/>
        <v>-16.519029341390553</v>
      </c>
      <c r="M977">
        <f t="shared" si="148"/>
        <v>12.010189177602307</v>
      </c>
      <c r="N977">
        <f t="shared" si="148"/>
        <v>43.594990457090546</v>
      </c>
      <c r="O977" t="str">
        <f t="shared" si="142"/>
        <v>buy</v>
      </c>
      <c r="P977">
        <f t="shared" si="149"/>
        <v>14</v>
      </c>
      <c r="Q977">
        <f>IF($O977="buy",$P977,"")</f>
        <v>14</v>
      </c>
      <c r="R977" t="str">
        <f>IF($O977="hold",$P977,"")</f>
        <v/>
      </c>
      <c r="S977" t="str">
        <f>IF($O977="sell",$P977,"")</f>
        <v/>
      </c>
      <c r="T977">
        <f t="shared" ca="1" si="141"/>
        <v>0.82289796196128018</v>
      </c>
      <c r="U977" t="str">
        <f ca="1">IF(T977&lt;VLOOKUP(P977,$Y$2:$AE$82,5),"buy",IF(T977&lt;VLOOKUP(P977,$Y$2:$AE$82,5)+VLOOKUP(P977,$Y$2:$AE$82,6),"hold","sell"))</f>
        <v>buy</v>
      </c>
      <c r="V977" s="2">
        <f t="shared" ca="1" si="146"/>
        <v>249.94626155376594</v>
      </c>
      <c r="W977" s="1">
        <f t="shared" ca="1" si="147"/>
        <v>0</v>
      </c>
    </row>
    <row r="978" spans="1:23" x14ac:dyDescent="0.25">
      <c r="A978">
        <v>976</v>
      </c>
      <c r="B978" s="8" t="s">
        <v>987</v>
      </c>
      <c r="C978" s="8" t="str">
        <f t="shared" si="143"/>
        <v>2021-04-16 07:50:00</v>
      </c>
      <c r="D978">
        <v>0.34128700000000001</v>
      </c>
      <c r="E978">
        <f t="shared" ca="1" si="144"/>
        <v>0.24815699999999999</v>
      </c>
      <c r="F978">
        <v>0.24976499999999999</v>
      </c>
      <c r="G978">
        <v>0.24407200000000001</v>
      </c>
      <c r="H978">
        <v>0</v>
      </c>
      <c r="I978" t="s">
        <v>10</v>
      </c>
      <c r="J978" t="b">
        <v>0</v>
      </c>
      <c r="K978" t="s">
        <v>11</v>
      </c>
      <c r="L978">
        <f t="shared" si="145"/>
        <v>1.772115548778352</v>
      </c>
      <c r="M978">
        <f t="shared" si="148"/>
        <v>18.291144890168905</v>
      </c>
      <c r="N978">
        <f t="shared" si="148"/>
        <v>6.2809557125665982</v>
      </c>
      <c r="O978" t="str">
        <f t="shared" si="142"/>
        <v>hold</v>
      </c>
      <c r="P978">
        <f t="shared" si="149"/>
        <v>14</v>
      </c>
      <c r="Q978" t="str">
        <f>IF($O978="buy",$P978,"")</f>
        <v/>
      </c>
      <c r="R978">
        <f>IF($O978="hold",$P978,"")</f>
        <v>14</v>
      </c>
      <c r="S978" t="str">
        <f>IF($O978="sell",$P978,"")</f>
        <v/>
      </c>
      <c r="T978">
        <f t="shared" ca="1" si="141"/>
        <v>0.46957967992164662</v>
      </c>
      <c r="U978" t="str">
        <f ca="1">IF(T978&lt;VLOOKUP(P978,$Y$2:$AE$82,5),"buy",IF(T978&lt;VLOOKUP(P978,$Y$2:$AE$82,5)+VLOOKUP(P978,$Y$2:$AE$82,6),"hold","sell"))</f>
        <v>buy</v>
      </c>
      <c r="V978" s="2">
        <f t="shared" ca="1" si="146"/>
        <v>249.94626155376594</v>
      </c>
      <c r="W978" s="1">
        <f t="shared" ca="1" si="147"/>
        <v>0</v>
      </c>
    </row>
    <row r="979" spans="1:23" x14ac:dyDescent="0.25">
      <c r="A979">
        <v>977</v>
      </c>
      <c r="B979" s="8" t="s">
        <v>988</v>
      </c>
      <c r="C979" s="8" t="str">
        <f t="shared" si="143"/>
        <v>2021-04-16 07:55:00</v>
      </c>
      <c r="D979">
        <v>0.34253400000000001</v>
      </c>
      <c r="E979">
        <f t="shared" ca="1" si="144"/>
        <v>0.244587</v>
      </c>
      <c r="F979">
        <v>0.24976899999999999</v>
      </c>
      <c r="G979">
        <v>0.24290300000000001</v>
      </c>
      <c r="H979">
        <v>0</v>
      </c>
      <c r="I979" t="s">
        <v>10</v>
      </c>
      <c r="J979" t="b">
        <v>0</v>
      </c>
      <c r="K979" t="s">
        <v>11</v>
      </c>
      <c r="L979">
        <f t="shared" si="145"/>
        <v>1.0484681822372988</v>
      </c>
      <c r="M979">
        <f t="shared" si="148"/>
        <v>-0.72364736654105322</v>
      </c>
      <c r="N979">
        <f t="shared" si="148"/>
        <v>-19.01479225670996</v>
      </c>
      <c r="O979" t="str">
        <f t="shared" si="142"/>
        <v>sell</v>
      </c>
      <c r="P979">
        <f t="shared" si="149"/>
        <v>14</v>
      </c>
      <c r="Q979" t="str">
        <f>IF($O979="buy",$P979,"")</f>
        <v/>
      </c>
      <c r="R979" t="str">
        <f>IF($O979="hold",$P979,"")</f>
        <v/>
      </c>
      <c r="S979">
        <f>IF($O979="sell",$P979,"")</f>
        <v>14</v>
      </c>
      <c r="T979">
        <f t="shared" ca="1" si="141"/>
        <v>0.75400746900732363</v>
      </c>
      <c r="U979" t="str">
        <f ca="1">IF(T979&lt;VLOOKUP(P979,$Y$2:$AE$82,5),"buy",IF(T979&lt;VLOOKUP(P979,$Y$2:$AE$82,5)+VLOOKUP(P979,$Y$2:$AE$82,6),"hold","sell"))</f>
        <v>buy</v>
      </c>
      <c r="V979" s="2">
        <f t="shared" ca="1" si="146"/>
        <v>249.94626155376594</v>
      </c>
      <c r="W979" s="1">
        <f t="shared" ca="1" si="147"/>
        <v>0</v>
      </c>
    </row>
    <row r="980" spans="1:23" x14ac:dyDescent="0.25">
      <c r="A980">
        <v>978</v>
      </c>
      <c r="B980" s="8" t="s">
        <v>989</v>
      </c>
      <c r="C980" s="8" t="str">
        <f t="shared" si="143"/>
        <v>2021-04-16 08:00:00</v>
      </c>
      <c r="D980">
        <v>0.33740199999999998</v>
      </c>
      <c r="E980">
        <f t="shared" ca="1" si="144"/>
        <v>0.24665799999999999</v>
      </c>
      <c r="F980">
        <v>0.247807</v>
      </c>
      <c r="G980">
        <v>0.23952499999999999</v>
      </c>
      <c r="H980">
        <v>0</v>
      </c>
      <c r="I980" t="s">
        <v>10</v>
      </c>
      <c r="J980" t="b">
        <v>0</v>
      </c>
      <c r="K980" t="s">
        <v>11</v>
      </c>
      <c r="L980">
        <f t="shared" si="145"/>
        <v>-4.3805786518140684</v>
      </c>
      <c r="M980">
        <f t="shared" si="148"/>
        <v>-5.4290468340513671</v>
      </c>
      <c r="N980">
        <f t="shared" si="148"/>
        <v>-4.7053994675103139</v>
      </c>
      <c r="O980" t="str">
        <f t="shared" si="142"/>
        <v>hold</v>
      </c>
      <c r="P980">
        <f t="shared" si="149"/>
        <v>14</v>
      </c>
      <c r="Q980" t="str">
        <f>IF($O980="buy",$P980,"")</f>
        <v/>
      </c>
      <c r="R980">
        <f>IF($O980="hold",$P980,"")</f>
        <v>14</v>
      </c>
      <c r="S980" t="str">
        <f>IF($O980="sell",$P980,"")</f>
        <v/>
      </c>
      <c r="T980">
        <f t="shared" ca="1" si="141"/>
        <v>8.217936160759054E-2</v>
      </c>
      <c r="U980" t="str">
        <f ca="1">IF(T980&lt;VLOOKUP(P980,$Y$2:$AE$82,5),"buy",IF(T980&lt;VLOOKUP(P980,$Y$2:$AE$82,5)+VLOOKUP(P980,$Y$2:$AE$82,6),"hold","sell"))</f>
        <v>buy</v>
      </c>
      <c r="V980" s="2">
        <f t="shared" ca="1" si="146"/>
        <v>249.94626155376594</v>
      </c>
      <c r="W980" s="1">
        <f t="shared" ca="1" si="147"/>
        <v>0</v>
      </c>
    </row>
    <row r="981" spans="1:23" x14ac:dyDescent="0.25">
      <c r="A981">
        <v>979</v>
      </c>
      <c r="B981" s="8" t="s">
        <v>990</v>
      </c>
      <c r="C981" s="8" t="str">
        <f t="shared" si="143"/>
        <v>2021-04-16 08:05:00</v>
      </c>
      <c r="D981">
        <v>0.32009599999999999</v>
      </c>
      <c r="E981">
        <f t="shared" ca="1" si="144"/>
        <v>0.24348400000000001</v>
      </c>
      <c r="F981">
        <v>0.24721599999999999</v>
      </c>
      <c r="G981">
        <v>0.240374</v>
      </c>
      <c r="H981">
        <v>0</v>
      </c>
      <c r="I981" t="s">
        <v>10</v>
      </c>
      <c r="J981" t="b">
        <v>0</v>
      </c>
      <c r="K981" t="s">
        <v>11</v>
      </c>
      <c r="L981">
        <f t="shared" si="145"/>
        <v>-15.570728795866952</v>
      </c>
      <c r="M981">
        <f t="shared" si="148"/>
        <v>-11.190150144052883</v>
      </c>
      <c r="N981">
        <f t="shared" si="148"/>
        <v>-5.7611033100015154</v>
      </c>
      <c r="O981" t="str">
        <f t="shared" si="142"/>
        <v>hold</v>
      </c>
      <c r="P981">
        <f t="shared" si="149"/>
        <v>14</v>
      </c>
      <c r="Q981" t="str">
        <f>IF($O981="buy",$P981,"")</f>
        <v/>
      </c>
      <c r="R981">
        <f>IF($O981="hold",$P981,"")</f>
        <v>14</v>
      </c>
      <c r="S981" t="str">
        <f>IF($O981="sell",$P981,"")</f>
        <v/>
      </c>
      <c r="T981">
        <f t="shared" ca="1" si="141"/>
        <v>8.0644278000114533E-2</v>
      </c>
      <c r="U981" t="str">
        <f ca="1">IF(T981&lt;VLOOKUP(P981,$Y$2:$AE$82,5),"buy",IF(T981&lt;VLOOKUP(P981,$Y$2:$AE$82,5)+VLOOKUP(P981,$Y$2:$AE$82,6),"hold","sell"))</f>
        <v>buy</v>
      </c>
      <c r="V981" s="2">
        <f t="shared" ca="1" si="146"/>
        <v>249.94626155376594</v>
      </c>
      <c r="W981" s="1">
        <f t="shared" ca="1" si="147"/>
        <v>0</v>
      </c>
    </row>
    <row r="982" spans="1:23" x14ac:dyDescent="0.25">
      <c r="A982">
        <v>980</v>
      </c>
      <c r="B982" s="8" t="s">
        <v>991</v>
      </c>
      <c r="C982" s="8" t="str">
        <f t="shared" si="143"/>
        <v>2021-04-16 08:10:00</v>
      </c>
      <c r="D982">
        <v>0.314027</v>
      </c>
      <c r="E982">
        <f t="shared" ca="1" si="144"/>
        <v>0.24602599999999999</v>
      </c>
      <c r="F982">
        <v>0.25076300000000001</v>
      </c>
      <c r="G982">
        <v>0.24362700000000001</v>
      </c>
      <c r="H982">
        <v>0</v>
      </c>
      <c r="I982" t="s">
        <v>10</v>
      </c>
      <c r="J982" t="b">
        <v>0</v>
      </c>
      <c r="K982" t="s">
        <v>11</v>
      </c>
      <c r="L982">
        <f t="shared" si="145"/>
        <v>-5.5659927266292604</v>
      </c>
      <c r="M982">
        <f t="shared" si="148"/>
        <v>10.004736069237691</v>
      </c>
      <c r="N982">
        <f t="shared" si="148"/>
        <v>21.194886213290573</v>
      </c>
      <c r="O982" t="str">
        <f t="shared" si="142"/>
        <v>buy</v>
      </c>
      <c r="P982">
        <f t="shared" si="149"/>
        <v>14</v>
      </c>
      <c r="Q982">
        <f>IF($O982="buy",$P982,"")</f>
        <v>14</v>
      </c>
      <c r="R982" t="str">
        <f>IF($O982="hold",$P982,"")</f>
        <v/>
      </c>
      <c r="S982" t="str">
        <f>IF($O982="sell",$P982,"")</f>
        <v/>
      </c>
      <c r="T982">
        <f t="shared" ref="T982:T1045" ca="1" si="150">RAND()</f>
        <v>0.47711062623679079</v>
      </c>
      <c r="U982" t="str">
        <f ca="1">IF(T982&lt;VLOOKUP(P982,$Y$2:$AE$82,5),"buy",IF(T982&lt;VLOOKUP(P982,$Y$2:$AE$82,5)+VLOOKUP(P982,$Y$2:$AE$82,6),"hold","sell"))</f>
        <v>buy</v>
      </c>
      <c r="V982" s="2">
        <f t="shared" ca="1" si="146"/>
        <v>249.94626155376594</v>
      </c>
      <c r="W982" s="1">
        <f t="shared" ca="1" si="147"/>
        <v>0</v>
      </c>
    </row>
    <row r="983" spans="1:23" x14ac:dyDescent="0.25">
      <c r="A983">
        <v>981</v>
      </c>
      <c r="B983" s="8" t="s">
        <v>992</v>
      </c>
      <c r="C983" s="8" t="str">
        <f t="shared" si="143"/>
        <v>2021-04-16 08:15:00</v>
      </c>
      <c r="D983">
        <v>0.315556</v>
      </c>
      <c r="E983">
        <f t="shared" ca="1" si="144"/>
        <v>0.24560699999999999</v>
      </c>
      <c r="F983">
        <v>0.25564100000000001</v>
      </c>
      <c r="G983">
        <v>0.24307999999999999</v>
      </c>
      <c r="H983">
        <v>0</v>
      </c>
      <c r="I983" t="s">
        <v>10</v>
      </c>
      <c r="J983" t="b">
        <v>0</v>
      </c>
      <c r="K983" t="s">
        <v>11</v>
      </c>
      <c r="L983">
        <f t="shared" si="145"/>
        <v>1.3954797259760883</v>
      </c>
      <c r="M983">
        <f t="shared" si="148"/>
        <v>6.9614724526053484</v>
      </c>
      <c r="N983">
        <f t="shared" si="148"/>
        <v>-3.0432636166323421</v>
      </c>
      <c r="O983" t="str">
        <f t="shared" ref="O983:O1046" si="151">IF(D983=MIN(D982:D984),"buy",IF(D983=MAX(D982:D984),"sell","hold"))</f>
        <v>sell</v>
      </c>
      <c r="P983">
        <f t="shared" si="149"/>
        <v>14</v>
      </c>
      <c r="Q983" t="str">
        <f>IF($O983="buy",$P983,"")</f>
        <v/>
      </c>
      <c r="R983" t="str">
        <f>IF($O983="hold",$P983,"")</f>
        <v/>
      </c>
      <c r="S983">
        <f>IF($O983="sell",$P983,"")</f>
        <v>14</v>
      </c>
      <c r="T983">
        <f t="shared" ca="1" si="150"/>
        <v>0.26546438560489494</v>
      </c>
      <c r="U983" t="str">
        <f ca="1">IF(T983&lt;VLOOKUP(P983,$Y$2:$AE$82,5),"buy",IF(T983&lt;VLOOKUP(P983,$Y$2:$AE$82,5)+VLOOKUP(P983,$Y$2:$AE$82,6),"hold","sell"))</f>
        <v>buy</v>
      </c>
      <c r="V983" s="2">
        <f t="shared" ca="1" si="146"/>
        <v>249.94626155376594</v>
      </c>
      <c r="W983" s="1">
        <f t="shared" ca="1" si="147"/>
        <v>0</v>
      </c>
    </row>
    <row r="984" spans="1:23" x14ac:dyDescent="0.25">
      <c r="A984">
        <v>982</v>
      </c>
      <c r="B984" s="8" t="s">
        <v>993</v>
      </c>
      <c r="C984" s="8" t="str">
        <f t="shared" si="143"/>
        <v>2021-04-16 08:20:00</v>
      </c>
      <c r="D984">
        <v>0.31408000000000003</v>
      </c>
      <c r="E984">
        <f t="shared" ca="1" si="144"/>
        <v>0.25330999999999998</v>
      </c>
      <c r="F984">
        <v>0.25986199999999998</v>
      </c>
      <c r="G984">
        <v>0.25136399999999998</v>
      </c>
      <c r="H984">
        <v>0</v>
      </c>
      <c r="I984" t="s">
        <v>10</v>
      </c>
      <c r="J984" t="b">
        <v>0</v>
      </c>
      <c r="K984" t="s">
        <v>11</v>
      </c>
      <c r="L984">
        <f t="shared" si="145"/>
        <v>-1.3534386156262337</v>
      </c>
      <c r="M984">
        <f t="shared" si="148"/>
        <v>-2.7489183416023222</v>
      </c>
      <c r="N984">
        <f t="shared" si="148"/>
        <v>-9.7103907942076706</v>
      </c>
      <c r="O984" t="str">
        <f t="shared" si="151"/>
        <v>buy</v>
      </c>
      <c r="P984">
        <f t="shared" si="149"/>
        <v>14</v>
      </c>
      <c r="Q984">
        <f>IF($O984="buy",$P984,"")</f>
        <v>14</v>
      </c>
      <c r="R984" t="str">
        <f>IF($O984="hold",$P984,"")</f>
        <v/>
      </c>
      <c r="S984" t="str">
        <f>IF($O984="sell",$P984,"")</f>
        <v/>
      </c>
      <c r="T984">
        <f t="shared" ca="1" si="150"/>
        <v>0.67296905129134166</v>
      </c>
      <c r="U984" t="str">
        <f ca="1">IF(T984&lt;VLOOKUP(P984,$Y$2:$AE$82,5),"buy",IF(T984&lt;VLOOKUP(P984,$Y$2:$AE$82,5)+VLOOKUP(P984,$Y$2:$AE$82,6),"hold","sell"))</f>
        <v>buy</v>
      </c>
      <c r="V984" s="2">
        <f t="shared" ca="1" si="146"/>
        <v>249.94626155376594</v>
      </c>
      <c r="W984" s="1">
        <f t="shared" ca="1" si="147"/>
        <v>0</v>
      </c>
    </row>
    <row r="985" spans="1:23" x14ac:dyDescent="0.25">
      <c r="A985">
        <v>983</v>
      </c>
      <c r="B985" s="8" t="s">
        <v>994</v>
      </c>
      <c r="C985" s="8" t="str">
        <f t="shared" si="143"/>
        <v>2021-04-16 08:25:00</v>
      </c>
      <c r="D985">
        <v>0.31654500000000002</v>
      </c>
      <c r="E985">
        <f t="shared" ca="1" si="144"/>
        <v>0.25285299999999999</v>
      </c>
      <c r="F985">
        <v>0.25739600000000001</v>
      </c>
      <c r="G985">
        <v>0.24959600000000001</v>
      </c>
      <c r="H985">
        <v>0</v>
      </c>
      <c r="I985" t="s">
        <v>10</v>
      </c>
      <c r="J985" t="b">
        <v>0</v>
      </c>
      <c r="K985" t="s">
        <v>11</v>
      </c>
      <c r="L985">
        <f t="shared" si="145"/>
        <v>2.2427143034119723</v>
      </c>
      <c r="M985">
        <f t="shared" si="148"/>
        <v>3.596152919038206</v>
      </c>
      <c r="N985">
        <f t="shared" si="148"/>
        <v>6.3450712606405286</v>
      </c>
      <c r="O985" t="str">
        <f t="shared" si="151"/>
        <v>hold</v>
      </c>
      <c r="P985">
        <f t="shared" si="149"/>
        <v>14</v>
      </c>
      <c r="Q985" t="str">
        <f>IF($O985="buy",$P985,"")</f>
        <v/>
      </c>
      <c r="R985">
        <f>IF($O985="hold",$P985,"")</f>
        <v>14</v>
      </c>
      <c r="S985" t="str">
        <f>IF($O985="sell",$P985,"")</f>
        <v/>
      </c>
      <c r="T985">
        <f t="shared" ca="1" si="150"/>
        <v>0.2510371989539063</v>
      </c>
      <c r="U985" t="str">
        <f ca="1">IF(T985&lt;VLOOKUP(P985,$Y$2:$AE$82,5),"buy",IF(T985&lt;VLOOKUP(P985,$Y$2:$AE$82,5)+VLOOKUP(P985,$Y$2:$AE$82,6),"hold","sell"))</f>
        <v>buy</v>
      </c>
      <c r="V985" s="2">
        <f t="shared" ca="1" si="146"/>
        <v>249.94626155376594</v>
      </c>
      <c r="W985" s="1">
        <f t="shared" ca="1" si="147"/>
        <v>0</v>
      </c>
    </row>
    <row r="986" spans="1:23" x14ac:dyDescent="0.25">
      <c r="A986">
        <v>984</v>
      </c>
      <c r="B986" s="8" t="s">
        <v>995</v>
      </c>
      <c r="C986" s="8" t="str">
        <f t="shared" si="143"/>
        <v>2021-04-16 08:30:00</v>
      </c>
      <c r="D986">
        <v>0.31706400000000001</v>
      </c>
      <c r="E986">
        <f t="shared" ca="1" si="144"/>
        <v>0.25238500000000003</v>
      </c>
      <c r="F986">
        <v>0.25842199999999999</v>
      </c>
      <c r="G986">
        <v>0.250413</v>
      </c>
      <c r="H986">
        <v>0</v>
      </c>
      <c r="I986" t="s">
        <v>10</v>
      </c>
      <c r="J986" t="b">
        <v>0</v>
      </c>
      <c r="K986" t="s">
        <v>11</v>
      </c>
      <c r="L986">
        <f t="shared" si="145"/>
        <v>0.47142532781774105</v>
      </c>
      <c r="M986">
        <f t="shared" si="148"/>
        <v>-1.7712889755942314</v>
      </c>
      <c r="N986">
        <f t="shared" si="148"/>
        <v>-5.3674418946324369</v>
      </c>
      <c r="O986" t="str">
        <f t="shared" si="151"/>
        <v>sell</v>
      </c>
      <c r="P986">
        <f t="shared" si="149"/>
        <v>14</v>
      </c>
      <c r="Q986" t="str">
        <f>IF($O986="buy",$P986,"")</f>
        <v/>
      </c>
      <c r="R986" t="str">
        <f>IF($O986="hold",$P986,"")</f>
        <v/>
      </c>
      <c r="S986">
        <f>IF($O986="sell",$P986,"")</f>
        <v>14</v>
      </c>
      <c r="T986">
        <f t="shared" ca="1" si="150"/>
        <v>7.4327532252340456E-2</v>
      </c>
      <c r="U986" t="str">
        <f ca="1">IF(T986&lt;VLOOKUP(P986,$Y$2:$AE$82,5),"buy",IF(T986&lt;VLOOKUP(P986,$Y$2:$AE$82,5)+VLOOKUP(P986,$Y$2:$AE$82,6),"hold","sell"))</f>
        <v>buy</v>
      </c>
      <c r="V986" s="2">
        <f t="shared" ca="1" si="146"/>
        <v>249.94626155376594</v>
      </c>
      <c r="W986" s="1">
        <f t="shared" ca="1" si="147"/>
        <v>0</v>
      </c>
    </row>
    <row r="987" spans="1:23" x14ac:dyDescent="0.25">
      <c r="A987">
        <v>985</v>
      </c>
      <c r="B987" s="8" t="s">
        <v>996</v>
      </c>
      <c r="C987" s="8" t="str">
        <f t="shared" si="143"/>
        <v>2021-04-16 08:35:00</v>
      </c>
      <c r="D987">
        <v>0.313558</v>
      </c>
      <c r="E987">
        <f t="shared" ca="1" si="144"/>
        <v>0.25673499999999999</v>
      </c>
      <c r="F987">
        <v>0.26656400000000002</v>
      </c>
      <c r="G987">
        <v>0.25289</v>
      </c>
      <c r="H987">
        <v>0</v>
      </c>
      <c r="I987" t="s">
        <v>10</v>
      </c>
      <c r="J987" t="b">
        <v>0</v>
      </c>
      <c r="K987" t="s">
        <v>11</v>
      </c>
      <c r="L987">
        <f t="shared" si="145"/>
        <v>-3.2202271950469274</v>
      </c>
      <c r="M987">
        <f t="shared" si="148"/>
        <v>-3.6916525228646684</v>
      </c>
      <c r="N987">
        <f t="shared" si="148"/>
        <v>-1.920363547270437</v>
      </c>
      <c r="O987" t="str">
        <f t="shared" si="151"/>
        <v>hold</v>
      </c>
      <c r="P987">
        <f t="shared" si="149"/>
        <v>14</v>
      </c>
      <c r="Q987" t="str">
        <f>IF($O987="buy",$P987,"")</f>
        <v/>
      </c>
      <c r="R987">
        <f>IF($O987="hold",$P987,"")</f>
        <v>14</v>
      </c>
      <c r="S987" t="str">
        <f>IF($O987="sell",$P987,"")</f>
        <v/>
      </c>
      <c r="T987">
        <f t="shared" ca="1" si="150"/>
        <v>0.11426654056746766</v>
      </c>
      <c r="U987" t="str">
        <f ca="1">IF(T987&lt;VLOOKUP(P987,$Y$2:$AE$82,5),"buy",IF(T987&lt;VLOOKUP(P987,$Y$2:$AE$82,5)+VLOOKUP(P987,$Y$2:$AE$82,6),"hold","sell"))</f>
        <v>buy</v>
      </c>
      <c r="V987" s="2">
        <f t="shared" ca="1" si="146"/>
        <v>249.94626155376594</v>
      </c>
      <c r="W987" s="1">
        <f t="shared" ca="1" si="147"/>
        <v>0</v>
      </c>
    </row>
    <row r="988" spans="1:23" x14ac:dyDescent="0.25">
      <c r="A988">
        <v>986</v>
      </c>
      <c r="B988" s="8" t="s">
        <v>997</v>
      </c>
      <c r="C988" s="8" t="str">
        <f t="shared" si="143"/>
        <v>2021-04-16 08:40:00</v>
      </c>
      <c r="D988">
        <v>0.30307499999999998</v>
      </c>
      <c r="E988">
        <f t="shared" ca="1" si="144"/>
        <v>0.26506800000000003</v>
      </c>
      <c r="F988">
        <v>0.26671499999999998</v>
      </c>
      <c r="G988">
        <v>0.25703900000000002</v>
      </c>
      <c r="H988">
        <v>0</v>
      </c>
      <c r="I988" t="s">
        <v>10</v>
      </c>
      <c r="J988" t="b">
        <v>0</v>
      </c>
      <c r="K988" t="s">
        <v>11</v>
      </c>
      <c r="L988">
        <f t="shared" si="145"/>
        <v>-9.9615738771319489</v>
      </c>
      <c r="M988">
        <f t="shared" si="148"/>
        <v>-6.7413466820850214</v>
      </c>
      <c r="N988">
        <f t="shared" si="148"/>
        <v>-3.049694159220353</v>
      </c>
      <c r="O988" t="str">
        <f t="shared" si="151"/>
        <v>buy</v>
      </c>
      <c r="P988">
        <f t="shared" si="149"/>
        <v>14</v>
      </c>
      <c r="Q988">
        <f>IF($O988="buy",$P988,"")</f>
        <v>14</v>
      </c>
      <c r="R988" t="str">
        <f>IF($O988="hold",$P988,"")</f>
        <v/>
      </c>
      <c r="S988" t="str">
        <f>IF($O988="sell",$P988,"")</f>
        <v/>
      </c>
      <c r="T988">
        <f t="shared" ca="1" si="150"/>
        <v>0.53354534343621318</v>
      </c>
      <c r="U988" t="str">
        <f ca="1">IF(T988&lt;VLOOKUP(P988,$Y$2:$AE$82,5),"buy",IF(T988&lt;VLOOKUP(P988,$Y$2:$AE$82,5)+VLOOKUP(P988,$Y$2:$AE$82,6),"hold","sell"))</f>
        <v>buy</v>
      </c>
      <c r="V988" s="2">
        <f t="shared" ca="1" si="146"/>
        <v>249.94626155376594</v>
      </c>
      <c r="W988" s="1">
        <f t="shared" ca="1" si="147"/>
        <v>0</v>
      </c>
    </row>
    <row r="989" spans="1:23" x14ac:dyDescent="0.25">
      <c r="A989">
        <v>987</v>
      </c>
      <c r="B989" s="8" t="s">
        <v>998</v>
      </c>
      <c r="C989" s="8" t="str">
        <f t="shared" si="143"/>
        <v>2021-04-16 08:45:00</v>
      </c>
      <c r="D989">
        <v>0.30382900000000002</v>
      </c>
      <c r="E989">
        <f t="shared" ca="1" si="144"/>
        <v>0.26234800000000003</v>
      </c>
      <c r="F989">
        <v>0.264598</v>
      </c>
      <c r="G989">
        <v>0.25439200000000001</v>
      </c>
      <c r="H989">
        <v>0</v>
      </c>
      <c r="I989" t="s">
        <v>10</v>
      </c>
      <c r="J989" t="b">
        <v>0</v>
      </c>
      <c r="K989" t="s">
        <v>11</v>
      </c>
      <c r="L989">
        <f t="shared" si="145"/>
        <v>0.71471781741443752</v>
      </c>
      <c r="M989">
        <f t="shared" si="148"/>
        <v>10.676291694546386</v>
      </c>
      <c r="N989">
        <f t="shared" si="148"/>
        <v>17.417638376631409</v>
      </c>
      <c r="O989" t="str">
        <f t="shared" si="151"/>
        <v>sell</v>
      </c>
      <c r="P989">
        <f t="shared" si="149"/>
        <v>14</v>
      </c>
      <c r="Q989" t="str">
        <f>IF($O989="buy",$P989,"")</f>
        <v/>
      </c>
      <c r="R989" t="str">
        <f>IF($O989="hold",$P989,"")</f>
        <v/>
      </c>
      <c r="S989">
        <f>IF($O989="sell",$P989,"")</f>
        <v>14</v>
      </c>
      <c r="T989">
        <f t="shared" ca="1" si="150"/>
        <v>0.12100006327488622</v>
      </c>
      <c r="U989" t="str">
        <f ca="1">IF(T989&lt;VLOOKUP(P989,$Y$2:$AE$82,5),"buy",IF(T989&lt;VLOOKUP(P989,$Y$2:$AE$82,5)+VLOOKUP(P989,$Y$2:$AE$82,6),"hold","sell"))</f>
        <v>buy</v>
      </c>
      <c r="V989" s="2">
        <f t="shared" ca="1" si="146"/>
        <v>249.94626155376594</v>
      </c>
      <c r="W989" s="1">
        <f t="shared" ca="1" si="147"/>
        <v>0</v>
      </c>
    </row>
    <row r="990" spans="1:23" x14ac:dyDescent="0.25">
      <c r="A990">
        <v>988</v>
      </c>
      <c r="B990" s="8" t="s">
        <v>999</v>
      </c>
      <c r="C990" s="8" t="str">
        <f t="shared" si="143"/>
        <v>2021-04-16 08:50:00</v>
      </c>
      <c r="D990">
        <v>0.298541</v>
      </c>
      <c r="E990">
        <f t="shared" ca="1" si="144"/>
        <v>0.25814500000000001</v>
      </c>
      <c r="F990">
        <v>0.26336399999999999</v>
      </c>
      <c r="G990">
        <v>0.25480999999999998</v>
      </c>
      <c r="H990">
        <v>0</v>
      </c>
      <c r="I990" t="s">
        <v>10</v>
      </c>
      <c r="J990" t="b">
        <v>0</v>
      </c>
      <c r="K990" t="s">
        <v>11</v>
      </c>
      <c r="L990">
        <f t="shared" si="145"/>
        <v>-5.1012892749014584</v>
      </c>
      <c r="M990">
        <f t="shared" si="148"/>
        <v>-5.8160070923158962</v>
      </c>
      <c r="N990">
        <f t="shared" si="148"/>
        <v>-16.492298786862282</v>
      </c>
      <c r="O990" t="str">
        <f t="shared" si="151"/>
        <v>buy</v>
      </c>
      <c r="P990">
        <f t="shared" si="149"/>
        <v>14</v>
      </c>
      <c r="Q990">
        <f>IF($O990="buy",$P990,"")</f>
        <v>14</v>
      </c>
      <c r="R990" t="str">
        <f>IF($O990="hold",$P990,"")</f>
        <v/>
      </c>
      <c r="S990" t="str">
        <f>IF($O990="sell",$P990,"")</f>
        <v/>
      </c>
      <c r="T990">
        <f t="shared" ca="1" si="150"/>
        <v>0.42422116853376846</v>
      </c>
      <c r="U990" t="str">
        <f ca="1">IF(T990&lt;VLOOKUP(P990,$Y$2:$AE$82,5),"buy",IF(T990&lt;VLOOKUP(P990,$Y$2:$AE$82,5)+VLOOKUP(P990,$Y$2:$AE$82,6),"hold","sell"))</f>
        <v>buy</v>
      </c>
      <c r="V990" s="2">
        <f t="shared" ca="1" si="146"/>
        <v>249.94626155376594</v>
      </c>
      <c r="W990" s="1">
        <f t="shared" ca="1" si="147"/>
        <v>0</v>
      </c>
    </row>
    <row r="991" spans="1:23" x14ac:dyDescent="0.25">
      <c r="A991">
        <v>989</v>
      </c>
      <c r="B991" s="8" t="s">
        <v>1000</v>
      </c>
      <c r="C991" s="8" t="str">
        <f t="shared" si="143"/>
        <v>2021-04-16 08:55:00</v>
      </c>
      <c r="D991">
        <v>0.30515700000000001</v>
      </c>
      <c r="E991">
        <f t="shared" ca="1" si="144"/>
        <v>0.25909700000000002</v>
      </c>
      <c r="F991">
        <v>0.26412400000000003</v>
      </c>
      <c r="G991">
        <v>0.25717099999999998</v>
      </c>
      <c r="H991">
        <v>0</v>
      </c>
      <c r="I991" t="s">
        <v>10</v>
      </c>
      <c r="J991" t="b">
        <v>0</v>
      </c>
      <c r="K991" t="s">
        <v>11</v>
      </c>
      <c r="L991">
        <f t="shared" si="145"/>
        <v>6.244025199427889</v>
      </c>
      <c r="M991">
        <f t="shared" si="148"/>
        <v>11.345314474329347</v>
      </c>
      <c r="N991">
        <f t="shared" si="148"/>
        <v>17.161321566645242</v>
      </c>
      <c r="O991" t="str">
        <f t="shared" si="151"/>
        <v>sell</v>
      </c>
      <c r="P991">
        <f t="shared" si="149"/>
        <v>14</v>
      </c>
      <c r="Q991" t="str">
        <f>IF($O991="buy",$P991,"")</f>
        <v/>
      </c>
      <c r="R991" t="str">
        <f>IF($O991="hold",$P991,"")</f>
        <v/>
      </c>
      <c r="S991">
        <f>IF($O991="sell",$P991,"")</f>
        <v>14</v>
      </c>
      <c r="T991">
        <f t="shared" ca="1" si="150"/>
        <v>0.17381973329405664</v>
      </c>
      <c r="U991" t="str">
        <f ca="1">IF(T991&lt;VLOOKUP(P991,$Y$2:$AE$82,5),"buy",IF(T991&lt;VLOOKUP(P991,$Y$2:$AE$82,5)+VLOOKUP(P991,$Y$2:$AE$82,6),"hold","sell"))</f>
        <v>buy</v>
      </c>
      <c r="V991" s="2">
        <f t="shared" ca="1" si="146"/>
        <v>249.94626155376594</v>
      </c>
      <c r="W991" s="1">
        <f t="shared" ca="1" si="147"/>
        <v>0</v>
      </c>
    </row>
    <row r="992" spans="1:23" x14ac:dyDescent="0.25">
      <c r="A992">
        <v>990</v>
      </c>
      <c r="B992" s="8" t="s">
        <v>1001</v>
      </c>
      <c r="C992" s="8" t="str">
        <f t="shared" si="143"/>
        <v>2021-04-16 09:00:00</v>
      </c>
      <c r="D992">
        <v>0.30423699999999998</v>
      </c>
      <c r="E992">
        <f t="shared" ca="1" si="144"/>
        <v>0.26182499999999997</v>
      </c>
      <c r="F992">
        <v>0.26182499999999997</v>
      </c>
      <c r="G992">
        <v>0.25483600000000001</v>
      </c>
      <c r="H992">
        <v>0</v>
      </c>
      <c r="I992" t="s">
        <v>10</v>
      </c>
      <c r="J992" t="b">
        <v>0</v>
      </c>
      <c r="K992" t="s">
        <v>11</v>
      </c>
      <c r="L992">
        <f t="shared" si="145"/>
        <v>-0.87089998996431217</v>
      </c>
      <c r="M992">
        <f t="shared" si="148"/>
        <v>-7.114925189392201</v>
      </c>
      <c r="N992">
        <f t="shared" si="148"/>
        <v>-18.460239663721548</v>
      </c>
      <c r="O992" t="str">
        <f t="shared" si="151"/>
        <v>hold</v>
      </c>
      <c r="P992">
        <f t="shared" si="149"/>
        <v>14</v>
      </c>
      <c r="Q992" t="str">
        <f>IF($O992="buy",$P992,"")</f>
        <v/>
      </c>
      <c r="R992">
        <f>IF($O992="hold",$P992,"")</f>
        <v>14</v>
      </c>
      <c r="S992" t="str">
        <f>IF($O992="sell",$P992,"")</f>
        <v/>
      </c>
      <c r="T992">
        <f t="shared" ca="1" si="150"/>
        <v>0.25727960193395782</v>
      </c>
      <c r="U992" t="str">
        <f ca="1">IF(T992&lt;VLOOKUP(P992,$Y$2:$AE$82,5),"buy",IF(T992&lt;VLOOKUP(P992,$Y$2:$AE$82,5)+VLOOKUP(P992,$Y$2:$AE$82,6),"hold","sell"))</f>
        <v>buy</v>
      </c>
      <c r="V992" s="2">
        <f t="shared" ca="1" si="146"/>
        <v>249.94626155376594</v>
      </c>
      <c r="W992" s="1">
        <f t="shared" ca="1" si="147"/>
        <v>0</v>
      </c>
    </row>
    <row r="993" spans="1:23" x14ac:dyDescent="0.25">
      <c r="A993">
        <v>991</v>
      </c>
      <c r="B993" s="8" t="s">
        <v>1002</v>
      </c>
      <c r="C993" s="8" t="str">
        <f t="shared" si="143"/>
        <v>2021-04-16 09:05:00</v>
      </c>
      <c r="D993">
        <v>0.29289599999999999</v>
      </c>
      <c r="E993">
        <f t="shared" ca="1" si="144"/>
        <v>0.26044299999999998</v>
      </c>
      <c r="F993">
        <v>0.272285</v>
      </c>
      <c r="G993">
        <v>0.25819199999999998</v>
      </c>
      <c r="H993">
        <v>0</v>
      </c>
      <c r="I993" t="s">
        <v>10</v>
      </c>
      <c r="J993" t="b">
        <v>0</v>
      </c>
      <c r="K993" t="s">
        <v>11</v>
      </c>
      <c r="L993">
        <f t="shared" si="145"/>
        <v>-11.151425772430796</v>
      </c>
      <c r="M993">
        <f t="shared" si="148"/>
        <v>-10.280525782466484</v>
      </c>
      <c r="N993">
        <f t="shared" si="148"/>
        <v>-3.1656005930742825</v>
      </c>
      <c r="O993" t="str">
        <f t="shared" si="151"/>
        <v>buy</v>
      </c>
      <c r="P993">
        <f t="shared" si="149"/>
        <v>14</v>
      </c>
      <c r="Q993">
        <f>IF($O993="buy",$P993,"")</f>
        <v>14</v>
      </c>
      <c r="R993" t="str">
        <f>IF($O993="hold",$P993,"")</f>
        <v/>
      </c>
      <c r="S993" t="str">
        <f>IF($O993="sell",$P993,"")</f>
        <v/>
      </c>
      <c r="T993">
        <f t="shared" ca="1" si="150"/>
        <v>0.2286366318828208</v>
      </c>
      <c r="U993" t="str">
        <f ca="1">IF(T993&lt;VLOOKUP(P993,$Y$2:$AE$82,5),"buy",IF(T993&lt;VLOOKUP(P993,$Y$2:$AE$82,5)+VLOOKUP(P993,$Y$2:$AE$82,6),"hold","sell"))</f>
        <v>buy</v>
      </c>
      <c r="V993" s="2">
        <f t="shared" ca="1" si="146"/>
        <v>249.94626155376594</v>
      </c>
      <c r="W993" s="1">
        <f t="shared" ca="1" si="147"/>
        <v>0</v>
      </c>
    </row>
    <row r="994" spans="1:23" x14ac:dyDescent="0.25">
      <c r="A994">
        <v>992</v>
      </c>
      <c r="B994" s="8" t="s">
        <v>1003</v>
      </c>
      <c r="C994" s="8" t="str">
        <f t="shared" si="143"/>
        <v>2021-04-16 09:10:00</v>
      </c>
      <c r="D994">
        <v>0.29831299999999999</v>
      </c>
      <c r="E994">
        <f t="shared" ca="1" si="144"/>
        <v>0.26856999999999998</v>
      </c>
      <c r="F994">
        <v>0.27740799999999999</v>
      </c>
      <c r="G994">
        <v>0.26158500000000001</v>
      </c>
      <c r="H994">
        <v>0</v>
      </c>
      <c r="I994" t="s">
        <v>10</v>
      </c>
      <c r="J994" t="b">
        <v>0</v>
      </c>
      <c r="K994" t="s">
        <v>11</v>
      </c>
      <c r="L994">
        <f t="shared" si="145"/>
        <v>5.2297285005474476</v>
      </c>
      <c r="M994">
        <f t="shared" si="148"/>
        <v>16.381154272978243</v>
      </c>
      <c r="N994">
        <f t="shared" si="148"/>
        <v>26.661680055444727</v>
      </c>
      <c r="O994" t="str">
        <f t="shared" si="151"/>
        <v>hold</v>
      </c>
      <c r="P994">
        <f t="shared" si="149"/>
        <v>14</v>
      </c>
      <c r="Q994" t="str">
        <f>IF($O994="buy",$P994,"")</f>
        <v/>
      </c>
      <c r="R994">
        <f>IF($O994="hold",$P994,"")</f>
        <v>14</v>
      </c>
      <c r="S994" t="str">
        <f>IF($O994="sell",$P994,"")</f>
        <v/>
      </c>
      <c r="T994">
        <f t="shared" ca="1" si="150"/>
        <v>0.60439983369546857</v>
      </c>
      <c r="U994" t="str">
        <f ca="1">IF(T994&lt;VLOOKUP(P994,$Y$2:$AE$82,5),"buy",IF(T994&lt;VLOOKUP(P994,$Y$2:$AE$82,5)+VLOOKUP(P994,$Y$2:$AE$82,6),"hold","sell"))</f>
        <v>buy</v>
      </c>
      <c r="V994" s="2">
        <f t="shared" ca="1" si="146"/>
        <v>249.94626155376594</v>
      </c>
      <c r="W994" s="1">
        <f t="shared" ca="1" si="147"/>
        <v>0</v>
      </c>
    </row>
    <row r="995" spans="1:23" x14ac:dyDescent="0.25">
      <c r="A995">
        <v>993</v>
      </c>
      <c r="B995" s="8" t="s">
        <v>1004</v>
      </c>
      <c r="C995" s="8" t="str">
        <f t="shared" si="143"/>
        <v>2021-04-16 09:15:00</v>
      </c>
      <c r="D995">
        <v>0.29988100000000001</v>
      </c>
      <c r="E995">
        <f t="shared" ca="1" si="144"/>
        <v>0.274949</v>
      </c>
      <c r="F995">
        <v>0.28222599999999998</v>
      </c>
      <c r="G995">
        <v>0.269986</v>
      </c>
      <c r="H995">
        <v>0</v>
      </c>
      <c r="I995" t="s">
        <v>10</v>
      </c>
      <c r="J995" t="b">
        <v>0</v>
      </c>
      <c r="K995" t="s">
        <v>11</v>
      </c>
      <c r="L995">
        <f t="shared" si="145"/>
        <v>1.5058773327439028</v>
      </c>
      <c r="M995">
        <f t="shared" si="148"/>
        <v>-3.7238511678035451</v>
      </c>
      <c r="N995">
        <f t="shared" si="148"/>
        <v>-20.105005440781788</v>
      </c>
      <c r="O995" t="str">
        <f t="shared" si="151"/>
        <v>sell</v>
      </c>
      <c r="P995">
        <f t="shared" si="149"/>
        <v>14</v>
      </c>
      <c r="Q995" t="str">
        <f>IF($O995="buy",$P995,"")</f>
        <v/>
      </c>
      <c r="R995" t="str">
        <f>IF($O995="hold",$P995,"")</f>
        <v/>
      </c>
      <c r="S995">
        <f>IF($O995="sell",$P995,"")</f>
        <v>14</v>
      </c>
      <c r="T995">
        <f t="shared" ca="1" si="150"/>
        <v>0.3204754869190729</v>
      </c>
      <c r="U995" t="str">
        <f ca="1">IF(T995&lt;VLOOKUP(P995,$Y$2:$AE$82,5),"buy",IF(T995&lt;VLOOKUP(P995,$Y$2:$AE$82,5)+VLOOKUP(P995,$Y$2:$AE$82,6),"hold","sell"))</f>
        <v>buy</v>
      </c>
      <c r="V995" s="2">
        <f t="shared" ca="1" si="146"/>
        <v>249.94626155376594</v>
      </c>
      <c r="W995" s="1">
        <f t="shared" ca="1" si="147"/>
        <v>0</v>
      </c>
    </row>
    <row r="996" spans="1:23" x14ac:dyDescent="0.25">
      <c r="A996">
        <v>994</v>
      </c>
      <c r="B996" s="8" t="s">
        <v>1005</v>
      </c>
      <c r="C996" s="8" t="str">
        <f t="shared" si="143"/>
        <v>2021-04-16 09:20:00</v>
      </c>
      <c r="D996">
        <v>0.29244999999999999</v>
      </c>
      <c r="E996">
        <f t="shared" ca="1" si="144"/>
        <v>0.27957300000000002</v>
      </c>
      <c r="F996">
        <v>0.28134199999999998</v>
      </c>
      <c r="G996">
        <v>0.26890900000000001</v>
      </c>
      <c r="H996">
        <v>0</v>
      </c>
      <c r="I996" t="s">
        <v>10</v>
      </c>
      <c r="J996" t="b">
        <v>0</v>
      </c>
      <c r="K996" t="s">
        <v>11</v>
      </c>
      <c r="L996">
        <f t="shared" si="145"/>
        <v>-7.3179278423955179</v>
      </c>
      <c r="M996">
        <f t="shared" si="148"/>
        <v>-8.8238051751394213</v>
      </c>
      <c r="N996">
        <f t="shared" si="148"/>
        <v>-5.0999540073358762</v>
      </c>
      <c r="O996" t="str">
        <f t="shared" si="151"/>
        <v>buy</v>
      </c>
      <c r="P996">
        <f t="shared" si="149"/>
        <v>14</v>
      </c>
      <c r="Q996">
        <f>IF($O996="buy",$P996,"")</f>
        <v>14</v>
      </c>
      <c r="R996" t="str">
        <f>IF($O996="hold",$P996,"")</f>
        <v/>
      </c>
      <c r="S996" t="str">
        <f>IF($O996="sell",$P996,"")</f>
        <v/>
      </c>
      <c r="T996">
        <f t="shared" ca="1" si="150"/>
        <v>0.15532844797374123</v>
      </c>
      <c r="U996" t="str">
        <f ca="1">IF(T996&lt;VLOOKUP(P996,$Y$2:$AE$82,5),"buy",IF(T996&lt;VLOOKUP(P996,$Y$2:$AE$82,5)+VLOOKUP(P996,$Y$2:$AE$82,6),"hold","sell"))</f>
        <v>buy</v>
      </c>
      <c r="V996" s="2">
        <f t="shared" ca="1" si="146"/>
        <v>249.94626155376594</v>
      </c>
      <c r="W996" s="1">
        <f t="shared" ca="1" si="147"/>
        <v>0</v>
      </c>
    </row>
    <row r="997" spans="1:23" x14ac:dyDescent="0.25">
      <c r="A997">
        <v>995</v>
      </c>
      <c r="B997" s="8" t="s">
        <v>1006</v>
      </c>
      <c r="C997" s="8" t="str">
        <f t="shared" si="143"/>
        <v>2021-04-16 09:25:00</v>
      </c>
      <c r="D997">
        <v>0.31027399999999999</v>
      </c>
      <c r="E997">
        <f t="shared" ca="1" si="144"/>
        <v>0.27176899999999998</v>
      </c>
      <c r="F997">
        <v>0.27213100000000001</v>
      </c>
      <c r="G997">
        <v>0.262129</v>
      </c>
      <c r="H997">
        <v>0</v>
      </c>
      <c r="I997" t="s">
        <v>10</v>
      </c>
      <c r="J997" t="b">
        <v>0</v>
      </c>
      <c r="K997" t="s">
        <v>11</v>
      </c>
      <c r="L997">
        <f t="shared" si="145"/>
        <v>16.544447826053009</v>
      </c>
      <c r="M997">
        <f t="shared" si="148"/>
        <v>23.862375668448529</v>
      </c>
      <c r="N997">
        <f t="shared" si="148"/>
        <v>32.686180843587948</v>
      </c>
      <c r="O997" t="str">
        <f t="shared" si="151"/>
        <v>hold</v>
      </c>
      <c r="P997">
        <f t="shared" si="149"/>
        <v>23</v>
      </c>
      <c r="Q997" t="str">
        <f>IF($O997="buy",$P997,"")</f>
        <v/>
      </c>
      <c r="R997">
        <f>IF($O997="hold",$P997,"")</f>
        <v>23</v>
      </c>
      <c r="S997" t="str">
        <f>IF($O997="sell",$P997,"")</f>
        <v/>
      </c>
      <c r="T997">
        <f t="shared" ca="1" si="150"/>
        <v>0.79439144965448427</v>
      </c>
      <c r="U997" t="str">
        <f ca="1">IF(T997&lt;VLOOKUP(P997,$Y$2:$AE$82,5),"buy",IF(T997&lt;VLOOKUP(P997,$Y$2:$AE$82,5)+VLOOKUP(P997,$Y$2:$AE$82,6),"hold","sell"))</f>
        <v>buy</v>
      </c>
      <c r="V997" s="2">
        <f t="shared" ca="1" si="146"/>
        <v>249.94626155376594</v>
      </c>
      <c r="W997" s="1">
        <f t="shared" ca="1" si="147"/>
        <v>0</v>
      </c>
    </row>
    <row r="998" spans="1:23" x14ac:dyDescent="0.25">
      <c r="A998">
        <v>996</v>
      </c>
      <c r="B998" s="8" t="s">
        <v>1007</v>
      </c>
      <c r="C998" s="8" t="str">
        <f t="shared" si="143"/>
        <v>2021-04-16 09:30:00</v>
      </c>
      <c r="D998">
        <v>0.31785999999999998</v>
      </c>
      <c r="E998">
        <f t="shared" ca="1" si="144"/>
        <v>0.26495999999999997</v>
      </c>
      <c r="F998">
        <v>0.27053500000000003</v>
      </c>
      <c r="G998">
        <v>0.259716</v>
      </c>
      <c r="H998">
        <v>0</v>
      </c>
      <c r="I998" t="s">
        <v>10</v>
      </c>
      <c r="J998" t="b">
        <v>0</v>
      </c>
      <c r="K998" t="s">
        <v>11</v>
      </c>
      <c r="L998">
        <f t="shared" si="145"/>
        <v>6.8733656246668042</v>
      </c>
      <c r="M998">
        <f t="shared" si="148"/>
        <v>-9.6710822013862057</v>
      </c>
      <c r="N998">
        <f t="shared" si="148"/>
        <v>-33.533457869834734</v>
      </c>
      <c r="O998" t="str">
        <f t="shared" si="151"/>
        <v>hold</v>
      </c>
      <c r="P998">
        <f t="shared" si="149"/>
        <v>14</v>
      </c>
      <c r="Q998" t="str">
        <f>IF($O998="buy",$P998,"")</f>
        <v/>
      </c>
      <c r="R998">
        <f>IF($O998="hold",$P998,"")</f>
        <v>14</v>
      </c>
      <c r="S998" t="str">
        <f>IF($O998="sell",$P998,"")</f>
        <v/>
      </c>
      <c r="T998">
        <f t="shared" ca="1" si="150"/>
        <v>0.86898310396712142</v>
      </c>
      <c r="U998" t="str">
        <f ca="1">IF(T998&lt;VLOOKUP(P998,$Y$2:$AE$82,5),"buy",IF(T998&lt;VLOOKUP(P998,$Y$2:$AE$82,5)+VLOOKUP(P998,$Y$2:$AE$82,6),"hold","sell"))</f>
        <v>buy</v>
      </c>
      <c r="V998" s="2">
        <f t="shared" ca="1" si="146"/>
        <v>249.94626155376594</v>
      </c>
      <c r="W998" s="1">
        <f t="shared" ca="1" si="147"/>
        <v>0</v>
      </c>
    </row>
    <row r="999" spans="1:23" x14ac:dyDescent="0.25">
      <c r="A999">
        <v>997</v>
      </c>
      <c r="B999" s="8" t="s">
        <v>1008</v>
      </c>
      <c r="C999" s="8" t="str">
        <f t="shared" si="143"/>
        <v>2021-04-16 09:35:00</v>
      </c>
      <c r="D999">
        <v>0.32630100000000001</v>
      </c>
      <c r="E999">
        <f t="shared" ca="1" si="144"/>
        <v>0.26147500000000001</v>
      </c>
      <c r="F999">
        <v>0.26528299999999999</v>
      </c>
      <c r="G999">
        <v>0.25553700000000001</v>
      </c>
      <c r="H999">
        <v>0</v>
      </c>
      <c r="I999" t="s">
        <v>10</v>
      </c>
      <c r="J999" t="b">
        <v>0</v>
      </c>
      <c r="K999" t="s">
        <v>11</v>
      </c>
      <c r="L999">
        <f t="shared" si="145"/>
        <v>7.4502008950755947</v>
      </c>
      <c r="M999">
        <f t="shared" si="148"/>
        <v>0.57683527040879046</v>
      </c>
      <c r="N999">
        <f t="shared" si="148"/>
        <v>10.247917471794995</v>
      </c>
      <c r="O999" t="str">
        <f t="shared" si="151"/>
        <v>sell</v>
      </c>
      <c r="P999">
        <f t="shared" si="149"/>
        <v>14</v>
      </c>
      <c r="Q999" t="str">
        <f>IF($O999="buy",$P999,"")</f>
        <v/>
      </c>
      <c r="R999" t="str">
        <f>IF($O999="hold",$P999,"")</f>
        <v/>
      </c>
      <c r="S999">
        <f>IF($O999="sell",$P999,"")</f>
        <v>14</v>
      </c>
      <c r="T999">
        <f t="shared" ca="1" si="150"/>
        <v>0.65002777526431943</v>
      </c>
      <c r="U999" t="str">
        <f ca="1">IF(T999&lt;VLOOKUP(P999,$Y$2:$AE$82,5),"buy",IF(T999&lt;VLOOKUP(P999,$Y$2:$AE$82,5)+VLOOKUP(P999,$Y$2:$AE$82,6),"hold","sell"))</f>
        <v>buy</v>
      </c>
      <c r="V999" s="2">
        <f t="shared" ca="1" si="146"/>
        <v>249.94626155376594</v>
      </c>
      <c r="W999" s="1">
        <f t="shared" ca="1" si="147"/>
        <v>0</v>
      </c>
    </row>
    <row r="1000" spans="1:23" x14ac:dyDescent="0.25">
      <c r="A1000">
        <v>998</v>
      </c>
      <c r="B1000" s="8" t="s">
        <v>1009</v>
      </c>
      <c r="C1000" s="8" t="str">
        <f t="shared" si="143"/>
        <v>2021-04-16 09:40:00</v>
      </c>
      <c r="D1000">
        <v>0.315384</v>
      </c>
      <c r="E1000">
        <f t="shared" ca="1" si="144"/>
        <v>0.260044</v>
      </c>
      <c r="F1000">
        <v>0.26794600000000002</v>
      </c>
      <c r="G1000">
        <v>0.25875500000000001</v>
      </c>
      <c r="H1000">
        <v>0</v>
      </c>
      <c r="I1000" t="s">
        <v>10</v>
      </c>
      <c r="J1000" t="b">
        <v>0</v>
      </c>
      <c r="K1000" t="s">
        <v>11</v>
      </c>
      <c r="L1000">
        <f t="shared" si="145"/>
        <v>-9.9691043183541126</v>
      </c>
      <c r="M1000">
        <f t="shared" si="148"/>
        <v>-17.419305213429709</v>
      </c>
      <c r="N1000">
        <f t="shared" si="148"/>
        <v>-17.996140483838499</v>
      </c>
      <c r="O1000" t="str">
        <f t="shared" si="151"/>
        <v>hold</v>
      </c>
      <c r="P1000">
        <f t="shared" si="149"/>
        <v>11</v>
      </c>
      <c r="Q1000" t="str">
        <f>IF($O1000="buy",$P1000,"")</f>
        <v/>
      </c>
      <c r="R1000">
        <f>IF($O1000="hold",$P1000,"")</f>
        <v>11</v>
      </c>
      <c r="S1000" t="str">
        <f>IF($O1000="sell",$P1000,"")</f>
        <v/>
      </c>
      <c r="T1000">
        <f t="shared" ca="1" si="150"/>
        <v>0.51010223742459992</v>
      </c>
      <c r="U1000" t="str">
        <f ca="1">IF(T1000&lt;VLOOKUP(P1000,$Y$2:$AE$82,5),"buy",IF(T1000&lt;VLOOKUP(P1000,$Y$2:$AE$82,5)+VLOOKUP(P1000,$Y$2:$AE$82,6),"hold","sell"))</f>
        <v>buy</v>
      </c>
      <c r="V1000" s="2">
        <f t="shared" ca="1" si="146"/>
        <v>249.94626155376594</v>
      </c>
      <c r="W1000" s="1">
        <f t="shared" ca="1" si="147"/>
        <v>0</v>
      </c>
    </row>
    <row r="1001" spans="1:23" x14ac:dyDescent="0.25">
      <c r="A1001">
        <v>999</v>
      </c>
      <c r="B1001" s="8" t="s">
        <v>1010</v>
      </c>
      <c r="C1001" s="8" t="str">
        <f t="shared" si="143"/>
        <v>2021-04-16 09:45:00</v>
      </c>
      <c r="D1001">
        <v>0.31299199999999999</v>
      </c>
      <c r="E1001">
        <f t="shared" ca="1" si="144"/>
        <v>0.26542399999999999</v>
      </c>
      <c r="F1001">
        <v>0.27170499999999997</v>
      </c>
      <c r="G1001">
        <v>0.26467800000000002</v>
      </c>
      <c r="H1001">
        <v>0</v>
      </c>
      <c r="I1001" t="s">
        <v>10</v>
      </c>
      <c r="J1001" t="b">
        <v>0</v>
      </c>
      <c r="K1001" t="s">
        <v>11</v>
      </c>
      <c r="L1001">
        <f t="shared" si="145"/>
        <v>-2.2010019445915101</v>
      </c>
      <c r="M1001">
        <f t="shared" si="148"/>
        <v>7.768102373762602</v>
      </c>
      <c r="N1001">
        <f t="shared" si="148"/>
        <v>25.187407587192311</v>
      </c>
      <c r="O1001" t="str">
        <f t="shared" si="151"/>
        <v>hold</v>
      </c>
      <c r="P1001">
        <f t="shared" si="149"/>
        <v>14</v>
      </c>
      <c r="Q1001" t="str">
        <f>IF($O1001="buy",$P1001,"")</f>
        <v/>
      </c>
      <c r="R1001">
        <f>IF($O1001="hold",$P1001,"")</f>
        <v>14</v>
      </c>
      <c r="S1001" t="str">
        <f>IF($O1001="sell",$P1001,"")</f>
        <v/>
      </c>
      <c r="T1001">
        <f t="shared" ca="1" si="150"/>
        <v>0.23144340953444653</v>
      </c>
      <c r="U1001" t="str">
        <f ca="1">IF(T1001&lt;VLOOKUP(P1001,$Y$2:$AE$82,5),"buy",IF(T1001&lt;VLOOKUP(P1001,$Y$2:$AE$82,5)+VLOOKUP(P1001,$Y$2:$AE$82,6),"hold","sell"))</f>
        <v>buy</v>
      </c>
      <c r="V1001" s="2">
        <f t="shared" ca="1" si="146"/>
        <v>249.94626155376594</v>
      </c>
      <c r="W1001" s="1">
        <f t="shared" ca="1" si="147"/>
        <v>0</v>
      </c>
    </row>
    <row r="1002" spans="1:23" x14ac:dyDescent="0.25">
      <c r="A1002">
        <v>1000</v>
      </c>
      <c r="B1002" s="8" t="s">
        <v>1011</v>
      </c>
      <c r="C1002" s="8" t="str">
        <f t="shared" si="143"/>
        <v>2021-04-16 09:50:00</v>
      </c>
      <c r="D1002">
        <v>0.295684</v>
      </c>
      <c r="E1002">
        <f t="shared" ca="1" si="144"/>
        <v>0.26936599999999999</v>
      </c>
      <c r="F1002">
        <v>0.27143800000000001</v>
      </c>
      <c r="G1002">
        <v>0.26230100000000001</v>
      </c>
      <c r="H1002">
        <v>0</v>
      </c>
      <c r="I1002" t="s">
        <v>10</v>
      </c>
      <c r="J1002" t="b">
        <v>0</v>
      </c>
      <c r="K1002" t="s">
        <v>11</v>
      </c>
      <c r="L1002">
        <f t="shared" si="145"/>
        <v>-16.858213513894444</v>
      </c>
      <c r="M1002">
        <f t="shared" si="148"/>
        <v>-14.657211569302934</v>
      </c>
      <c r="N1002">
        <f t="shared" si="148"/>
        <v>-22.425313943065536</v>
      </c>
      <c r="O1002" t="str">
        <f t="shared" si="151"/>
        <v>hold</v>
      </c>
      <c r="P1002">
        <f t="shared" si="149"/>
        <v>11</v>
      </c>
      <c r="Q1002" t="str">
        <f>IF($O1002="buy",$P1002,"")</f>
        <v/>
      </c>
      <c r="R1002">
        <f>IF($O1002="hold",$P1002,"")</f>
        <v>11</v>
      </c>
      <c r="S1002" t="str">
        <f>IF($O1002="sell",$P1002,"")</f>
        <v/>
      </c>
      <c r="T1002">
        <f t="shared" ca="1" si="150"/>
        <v>0.49848432961715416</v>
      </c>
      <c r="U1002" t="str">
        <f ca="1">IF(T1002&lt;VLOOKUP(P1002,$Y$2:$AE$82,5),"buy",IF(T1002&lt;VLOOKUP(P1002,$Y$2:$AE$82,5)+VLOOKUP(P1002,$Y$2:$AE$82,6),"hold","sell"))</f>
        <v>buy</v>
      </c>
      <c r="V1002" s="2">
        <f t="shared" ca="1" si="146"/>
        <v>249.94626155376594</v>
      </c>
      <c r="W1002" s="1">
        <f t="shared" ca="1" si="147"/>
        <v>0</v>
      </c>
    </row>
    <row r="1003" spans="1:23" x14ac:dyDescent="0.25">
      <c r="A1003">
        <v>1001</v>
      </c>
      <c r="B1003" s="8" t="s">
        <v>1012</v>
      </c>
      <c r="C1003" s="8" t="str">
        <f t="shared" si="143"/>
        <v>2021-04-16 09:55:00</v>
      </c>
      <c r="D1003">
        <v>0.27999499999999999</v>
      </c>
      <c r="E1003">
        <f t="shared" ca="1" si="144"/>
        <v>0.26548699999999997</v>
      </c>
      <c r="F1003">
        <v>0.268845</v>
      </c>
      <c r="G1003">
        <v>0.26080300000000001</v>
      </c>
      <c r="H1003">
        <v>0</v>
      </c>
      <c r="I1003" t="s">
        <v>10</v>
      </c>
      <c r="J1003" t="b">
        <v>0</v>
      </c>
      <c r="K1003" t="s">
        <v>11</v>
      </c>
      <c r="L1003">
        <f t="shared" si="145"/>
        <v>-16.137545294522599</v>
      </c>
      <c r="M1003">
        <f t="shared" si="148"/>
        <v>0.720668219371845</v>
      </c>
      <c r="N1003">
        <f t="shared" si="148"/>
        <v>15.377879788674779</v>
      </c>
      <c r="O1003" t="str">
        <f t="shared" si="151"/>
        <v>buy</v>
      </c>
      <c r="P1003">
        <f t="shared" si="149"/>
        <v>14</v>
      </c>
      <c r="Q1003">
        <f>IF($O1003="buy",$P1003,"")</f>
        <v>14</v>
      </c>
      <c r="R1003" t="str">
        <f>IF($O1003="hold",$P1003,"")</f>
        <v/>
      </c>
      <c r="S1003" t="str">
        <f>IF($O1003="sell",$P1003,"")</f>
        <v/>
      </c>
      <c r="T1003">
        <f t="shared" ca="1" si="150"/>
        <v>0.52036645195254594</v>
      </c>
      <c r="U1003" t="str">
        <f ca="1">IF(T1003&lt;VLOOKUP(P1003,$Y$2:$AE$82,5),"buy",IF(T1003&lt;VLOOKUP(P1003,$Y$2:$AE$82,5)+VLOOKUP(P1003,$Y$2:$AE$82,6),"hold","sell"))</f>
        <v>buy</v>
      </c>
      <c r="V1003" s="2">
        <f t="shared" ca="1" si="146"/>
        <v>249.94626155376594</v>
      </c>
      <c r="W1003" s="1">
        <f t="shared" ca="1" si="147"/>
        <v>0</v>
      </c>
    </row>
    <row r="1004" spans="1:23" x14ac:dyDescent="0.25">
      <c r="A1004">
        <v>1002</v>
      </c>
      <c r="B1004" s="8" t="s">
        <v>1013</v>
      </c>
      <c r="C1004" s="8" t="str">
        <f t="shared" si="143"/>
        <v>2021-04-16 10:00:00</v>
      </c>
      <c r="D1004">
        <v>0.28979700000000003</v>
      </c>
      <c r="E1004">
        <f t="shared" ca="1" si="144"/>
        <v>0.26318900000000001</v>
      </c>
      <c r="F1004">
        <v>0.26726</v>
      </c>
      <c r="G1004">
        <v>0.25726399999999999</v>
      </c>
      <c r="H1004">
        <v>0</v>
      </c>
      <c r="I1004" t="s">
        <v>10</v>
      </c>
      <c r="J1004" t="b">
        <v>0</v>
      </c>
      <c r="K1004" t="s">
        <v>11</v>
      </c>
      <c r="L1004">
        <f t="shared" si="145"/>
        <v>9.7412188622694877</v>
      </c>
      <c r="M1004">
        <f t="shared" si="148"/>
        <v>25.878764156792087</v>
      </c>
      <c r="N1004">
        <f t="shared" si="148"/>
        <v>25.158095937420242</v>
      </c>
      <c r="O1004" t="str">
        <f t="shared" si="151"/>
        <v>sell</v>
      </c>
      <c r="P1004">
        <f t="shared" si="149"/>
        <v>14</v>
      </c>
      <c r="Q1004" t="str">
        <f>IF($O1004="buy",$P1004,"")</f>
        <v/>
      </c>
      <c r="R1004" t="str">
        <f>IF($O1004="hold",$P1004,"")</f>
        <v/>
      </c>
      <c r="S1004">
        <f>IF($O1004="sell",$P1004,"")</f>
        <v>14</v>
      </c>
      <c r="T1004">
        <f t="shared" ca="1" si="150"/>
        <v>0.77114601840241948</v>
      </c>
      <c r="U1004" t="str">
        <f ca="1">IF(T1004&lt;VLOOKUP(P1004,$Y$2:$AE$82,5),"buy",IF(T1004&lt;VLOOKUP(P1004,$Y$2:$AE$82,5)+VLOOKUP(P1004,$Y$2:$AE$82,6),"hold","sell"))</f>
        <v>buy</v>
      </c>
      <c r="V1004" s="2">
        <f t="shared" ca="1" si="146"/>
        <v>249.94626155376594</v>
      </c>
      <c r="W1004" s="1">
        <f t="shared" ca="1" si="147"/>
        <v>0</v>
      </c>
    </row>
    <row r="1005" spans="1:23" x14ac:dyDescent="0.25">
      <c r="A1005">
        <v>1003</v>
      </c>
      <c r="B1005" s="8" t="s">
        <v>1014</v>
      </c>
      <c r="C1005" s="8" t="str">
        <f t="shared" si="143"/>
        <v>2021-04-16 10:05:00</v>
      </c>
      <c r="D1005">
        <v>0.275449</v>
      </c>
      <c r="E1005">
        <f t="shared" ca="1" si="144"/>
        <v>0.265629</v>
      </c>
      <c r="F1005">
        <v>0.270677</v>
      </c>
      <c r="G1005">
        <v>0.262042</v>
      </c>
      <c r="H1005">
        <v>0</v>
      </c>
      <c r="I1005" t="s">
        <v>10</v>
      </c>
      <c r="J1005" t="b">
        <v>0</v>
      </c>
      <c r="K1005" t="s">
        <v>11</v>
      </c>
      <c r="L1005">
        <f t="shared" si="145"/>
        <v>-15.001775265800442</v>
      </c>
      <c r="M1005">
        <f t="shared" si="148"/>
        <v>-24.742994128069931</v>
      </c>
      <c r="N1005">
        <f t="shared" si="148"/>
        <v>-50.621758284862018</v>
      </c>
      <c r="O1005" t="str">
        <f t="shared" si="151"/>
        <v>hold</v>
      </c>
      <c r="P1005">
        <f t="shared" si="149"/>
        <v>10</v>
      </c>
      <c r="Q1005" t="str">
        <f>IF($O1005="buy",$P1005,"")</f>
        <v/>
      </c>
      <c r="R1005">
        <f>IF($O1005="hold",$P1005,"")</f>
        <v>10</v>
      </c>
      <c r="S1005" t="str">
        <f>IF($O1005="sell",$P1005,"")</f>
        <v/>
      </c>
      <c r="T1005">
        <f t="shared" ca="1" si="150"/>
        <v>0.30872194107967321</v>
      </c>
      <c r="U1005" t="str">
        <f ca="1">IF(T1005&lt;VLOOKUP(P1005,$Y$2:$AE$82,5),"buy",IF(T1005&lt;VLOOKUP(P1005,$Y$2:$AE$82,5)+VLOOKUP(P1005,$Y$2:$AE$82,6),"hold","sell"))</f>
        <v>buy</v>
      </c>
      <c r="V1005" s="2">
        <f t="shared" ca="1" si="146"/>
        <v>249.94626155376594</v>
      </c>
      <c r="W1005" s="1">
        <f t="shared" ca="1" si="147"/>
        <v>0</v>
      </c>
    </row>
    <row r="1006" spans="1:23" x14ac:dyDescent="0.25">
      <c r="A1006">
        <v>1004</v>
      </c>
      <c r="B1006" s="8" t="s">
        <v>1015</v>
      </c>
      <c r="C1006" s="8" t="str">
        <f t="shared" si="143"/>
        <v>2021-04-16 10:10:00</v>
      </c>
      <c r="D1006">
        <v>0.27500599999999997</v>
      </c>
      <c r="E1006">
        <f t="shared" ca="1" si="144"/>
        <v>0.26816400000000001</v>
      </c>
      <c r="F1006">
        <v>0.27028000000000002</v>
      </c>
      <c r="G1006">
        <v>0.26446399999999998</v>
      </c>
      <c r="H1006">
        <v>0</v>
      </c>
      <c r="I1006" t="s">
        <v>10</v>
      </c>
      <c r="J1006" t="b">
        <v>0</v>
      </c>
      <c r="K1006" t="s">
        <v>11</v>
      </c>
      <c r="L1006">
        <f t="shared" si="145"/>
        <v>-0.46393169646782095</v>
      </c>
      <c r="M1006">
        <f t="shared" si="148"/>
        <v>14.537843569332621</v>
      </c>
      <c r="N1006">
        <f t="shared" si="148"/>
        <v>39.280837697402553</v>
      </c>
      <c r="O1006" t="str">
        <f t="shared" si="151"/>
        <v>buy</v>
      </c>
      <c r="P1006">
        <f t="shared" si="149"/>
        <v>14</v>
      </c>
      <c r="Q1006">
        <f>IF($O1006="buy",$P1006,"")</f>
        <v>14</v>
      </c>
      <c r="R1006" t="str">
        <f>IF($O1006="hold",$P1006,"")</f>
        <v/>
      </c>
      <c r="S1006" t="str">
        <f>IF($O1006="sell",$P1006,"")</f>
        <v/>
      </c>
      <c r="T1006">
        <f t="shared" ca="1" si="150"/>
        <v>0.90928466600793834</v>
      </c>
      <c r="U1006" t="str">
        <f ca="1">IF(T1006&lt;VLOOKUP(P1006,$Y$2:$AE$82,5),"buy",IF(T1006&lt;VLOOKUP(P1006,$Y$2:$AE$82,5)+VLOOKUP(P1006,$Y$2:$AE$82,6),"hold","sell"))</f>
        <v>buy</v>
      </c>
      <c r="V1006" s="2">
        <f t="shared" ca="1" si="146"/>
        <v>249.94626155376594</v>
      </c>
      <c r="W1006" s="1">
        <f t="shared" ca="1" si="147"/>
        <v>0</v>
      </c>
    </row>
    <row r="1007" spans="1:23" x14ac:dyDescent="0.25">
      <c r="A1007">
        <v>1005</v>
      </c>
      <c r="B1007" s="8" t="s">
        <v>1016</v>
      </c>
      <c r="C1007" s="8" t="str">
        <f t="shared" si="143"/>
        <v>2021-04-16 10:15:00</v>
      </c>
      <c r="D1007">
        <v>0.275451</v>
      </c>
      <c r="E1007">
        <f t="shared" ca="1" si="144"/>
        <v>0.26686199999999999</v>
      </c>
      <c r="F1007">
        <v>0.27601300000000001</v>
      </c>
      <c r="G1007">
        <v>0.264486</v>
      </c>
      <c r="H1007">
        <v>0</v>
      </c>
      <c r="I1007" t="s">
        <v>10</v>
      </c>
      <c r="J1007" t="b">
        <v>0</v>
      </c>
      <c r="K1007" t="s">
        <v>11</v>
      </c>
      <c r="L1007">
        <f t="shared" si="145"/>
        <v>0.46527331485748968</v>
      </c>
      <c r="M1007">
        <f t="shared" si="148"/>
        <v>0.92920501132531064</v>
      </c>
      <c r="N1007">
        <f t="shared" si="148"/>
        <v>-13.608638558007311</v>
      </c>
      <c r="O1007" t="str">
        <f t="shared" si="151"/>
        <v>sell</v>
      </c>
      <c r="P1007">
        <f t="shared" si="149"/>
        <v>14</v>
      </c>
      <c r="Q1007" t="str">
        <f>IF($O1007="buy",$P1007,"")</f>
        <v/>
      </c>
      <c r="R1007" t="str">
        <f>IF($O1007="hold",$P1007,"")</f>
        <v/>
      </c>
      <c r="S1007">
        <f>IF($O1007="sell",$P1007,"")</f>
        <v>14</v>
      </c>
      <c r="T1007">
        <f t="shared" ca="1" si="150"/>
        <v>0.65525334834298099</v>
      </c>
      <c r="U1007" t="str">
        <f ca="1">IF(T1007&lt;VLOOKUP(P1007,$Y$2:$AE$82,5),"buy",IF(T1007&lt;VLOOKUP(P1007,$Y$2:$AE$82,5)+VLOOKUP(P1007,$Y$2:$AE$82,6),"hold","sell"))</f>
        <v>buy</v>
      </c>
      <c r="V1007" s="2">
        <f t="shared" ca="1" si="146"/>
        <v>249.94626155376594</v>
      </c>
      <c r="W1007" s="1">
        <f t="shared" ca="1" si="147"/>
        <v>0</v>
      </c>
    </row>
    <row r="1008" spans="1:23" x14ac:dyDescent="0.25">
      <c r="A1008">
        <v>1006</v>
      </c>
      <c r="B1008" s="8" t="s">
        <v>1017</v>
      </c>
      <c r="C1008" s="8" t="str">
        <f t="shared" si="143"/>
        <v>2021-04-16 10:20:00</v>
      </c>
      <c r="D1008">
        <v>0.273148</v>
      </c>
      <c r="E1008">
        <f t="shared" ca="1" si="144"/>
        <v>0.27187</v>
      </c>
      <c r="F1008">
        <v>0.27822400000000003</v>
      </c>
      <c r="G1008">
        <v>0.26706299999999999</v>
      </c>
      <c r="H1008">
        <v>0</v>
      </c>
      <c r="I1008" t="s">
        <v>10</v>
      </c>
      <c r="J1008" t="b">
        <v>0</v>
      </c>
      <c r="K1008" t="s">
        <v>11</v>
      </c>
      <c r="L1008">
        <f t="shared" si="145"/>
        <v>-2.4282220650259663</v>
      </c>
      <c r="M1008">
        <f t="shared" si="148"/>
        <v>-2.893495379883456</v>
      </c>
      <c r="N1008">
        <f t="shared" si="148"/>
        <v>-3.8227003912087665</v>
      </c>
      <c r="O1008" t="str">
        <f t="shared" si="151"/>
        <v>hold</v>
      </c>
      <c r="P1008">
        <f t="shared" si="149"/>
        <v>14</v>
      </c>
      <c r="Q1008" t="str">
        <f>IF($O1008="buy",$P1008,"")</f>
        <v/>
      </c>
      <c r="R1008">
        <f>IF($O1008="hold",$P1008,"")</f>
        <v>14</v>
      </c>
      <c r="S1008" t="str">
        <f>IF($O1008="sell",$P1008,"")</f>
        <v/>
      </c>
      <c r="T1008">
        <f t="shared" ca="1" si="150"/>
        <v>0.30581040404030946</v>
      </c>
      <c r="U1008" t="str">
        <f ca="1">IF(T1008&lt;VLOOKUP(P1008,$Y$2:$AE$82,5),"buy",IF(T1008&lt;VLOOKUP(P1008,$Y$2:$AE$82,5)+VLOOKUP(P1008,$Y$2:$AE$82,6),"hold","sell"))</f>
        <v>buy</v>
      </c>
      <c r="V1008" s="2">
        <f t="shared" ca="1" si="146"/>
        <v>249.94626155376594</v>
      </c>
      <c r="W1008" s="1">
        <f t="shared" ca="1" si="147"/>
        <v>0</v>
      </c>
    </row>
    <row r="1009" spans="1:23" x14ac:dyDescent="0.25">
      <c r="A1009">
        <v>1007</v>
      </c>
      <c r="B1009" s="8" t="s">
        <v>1018</v>
      </c>
      <c r="C1009" s="8" t="str">
        <f t="shared" si="143"/>
        <v>2021-04-16 10:25:00</v>
      </c>
      <c r="D1009">
        <v>0.27254899999999999</v>
      </c>
      <c r="E1009">
        <f t="shared" ca="1" si="144"/>
        <v>0.27693200000000001</v>
      </c>
      <c r="F1009">
        <v>0.27736</v>
      </c>
      <c r="G1009">
        <v>0.26861800000000002</v>
      </c>
      <c r="H1009">
        <v>0</v>
      </c>
      <c r="I1009" t="s">
        <v>10</v>
      </c>
      <c r="J1009" t="b">
        <v>0</v>
      </c>
      <c r="K1009" t="s">
        <v>11</v>
      </c>
      <c r="L1009">
        <f t="shared" si="145"/>
        <v>-0.63295774264141225</v>
      </c>
      <c r="M1009">
        <f t="shared" si="148"/>
        <v>1.7952643223845541</v>
      </c>
      <c r="N1009">
        <f t="shared" si="148"/>
        <v>4.6887597022680101</v>
      </c>
      <c r="O1009" t="str">
        <f t="shared" si="151"/>
        <v>buy</v>
      </c>
      <c r="P1009">
        <f t="shared" si="149"/>
        <v>14</v>
      </c>
      <c r="Q1009">
        <f>IF($O1009="buy",$P1009,"")</f>
        <v>14</v>
      </c>
      <c r="R1009" t="str">
        <f>IF($O1009="hold",$P1009,"")</f>
        <v/>
      </c>
      <c r="S1009" t="str">
        <f>IF($O1009="sell",$P1009,"")</f>
        <v/>
      </c>
      <c r="T1009">
        <f t="shared" ca="1" si="150"/>
        <v>0.35252763876233917</v>
      </c>
      <c r="U1009" t="str">
        <f ca="1">IF(T1009&lt;VLOOKUP(P1009,$Y$2:$AE$82,5),"buy",IF(T1009&lt;VLOOKUP(P1009,$Y$2:$AE$82,5)+VLOOKUP(P1009,$Y$2:$AE$82,6),"hold","sell"))</f>
        <v>buy</v>
      </c>
      <c r="V1009" s="2">
        <f t="shared" ca="1" si="146"/>
        <v>249.94626155376594</v>
      </c>
      <c r="W1009" s="1">
        <f t="shared" ca="1" si="147"/>
        <v>0</v>
      </c>
    </row>
    <row r="1010" spans="1:23" x14ac:dyDescent="0.25">
      <c r="A1010">
        <v>1008</v>
      </c>
      <c r="B1010" s="8" t="s">
        <v>1019</v>
      </c>
      <c r="C1010" s="8" t="str">
        <f t="shared" si="143"/>
        <v>2021-04-16 10:30:00</v>
      </c>
      <c r="D1010">
        <v>0.27693200000000001</v>
      </c>
      <c r="E1010">
        <f t="shared" ca="1" si="144"/>
        <v>0.27254899999999999</v>
      </c>
      <c r="F1010">
        <v>0.27681800000000001</v>
      </c>
      <c r="G1010">
        <v>0.26663199999999998</v>
      </c>
      <c r="H1010">
        <v>0</v>
      </c>
      <c r="I1010" t="s">
        <v>10</v>
      </c>
      <c r="J1010" t="b">
        <v>0</v>
      </c>
      <c r="K1010" t="s">
        <v>11</v>
      </c>
      <c r="L1010">
        <f t="shared" si="145"/>
        <v>4.5581731297777779</v>
      </c>
      <c r="M1010">
        <f t="shared" si="148"/>
        <v>5.1911308724191905</v>
      </c>
      <c r="N1010">
        <f t="shared" si="148"/>
        <v>3.3958665500346363</v>
      </c>
      <c r="O1010" t="str">
        <f t="shared" si="151"/>
        <v>sell</v>
      </c>
      <c r="P1010">
        <f t="shared" si="149"/>
        <v>14</v>
      </c>
      <c r="Q1010" t="str">
        <f>IF($O1010="buy",$P1010,"")</f>
        <v/>
      </c>
      <c r="R1010" t="str">
        <f>IF($O1010="hold",$P1010,"")</f>
        <v/>
      </c>
      <c r="S1010">
        <f>IF($O1010="sell",$P1010,"")</f>
        <v>14</v>
      </c>
      <c r="T1010">
        <f t="shared" ca="1" si="150"/>
        <v>0.96416412023695397</v>
      </c>
      <c r="U1010" t="str">
        <f ca="1">IF(T1010&lt;VLOOKUP(P1010,$Y$2:$AE$82,5),"buy",IF(T1010&lt;VLOOKUP(P1010,$Y$2:$AE$82,5)+VLOOKUP(P1010,$Y$2:$AE$82,6),"hold","sell"))</f>
        <v>buy</v>
      </c>
      <c r="V1010" s="2">
        <f t="shared" ca="1" si="146"/>
        <v>249.94626155376594</v>
      </c>
      <c r="W1010" s="1">
        <f t="shared" ca="1" si="147"/>
        <v>0</v>
      </c>
    </row>
    <row r="1011" spans="1:23" x14ac:dyDescent="0.25">
      <c r="A1011">
        <v>1009</v>
      </c>
      <c r="B1011" s="8" t="s">
        <v>1020</v>
      </c>
      <c r="C1011" s="8" t="str">
        <f t="shared" si="143"/>
        <v>2021-04-16 10:35:00</v>
      </c>
      <c r="D1011">
        <v>0.27187</v>
      </c>
      <c r="E1011">
        <f t="shared" ca="1" si="144"/>
        <v>0.273148</v>
      </c>
      <c r="F1011">
        <v>0.281719</v>
      </c>
      <c r="G1011">
        <v>0.27091199999999999</v>
      </c>
      <c r="H1011">
        <v>0</v>
      </c>
      <c r="I1011" t="s">
        <v>10</v>
      </c>
      <c r="J1011" t="b">
        <v>0</v>
      </c>
      <c r="K1011" t="s">
        <v>11</v>
      </c>
      <c r="L1011">
        <f t="shared" si="145"/>
        <v>-5.3623275880300776</v>
      </c>
      <c r="M1011">
        <f t="shared" si="148"/>
        <v>-9.9205007178078546</v>
      </c>
      <c r="N1011">
        <f t="shared" si="148"/>
        <v>-15.111631590227045</v>
      </c>
      <c r="O1011" t="str">
        <f t="shared" si="151"/>
        <v>hold</v>
      </c>
      <c r="P1011">
        <f t="shared" si="149"/>
        <v>14</v>
      </c>
      <c r="Q1011" t="str">
        <f>IF($O1011="buy",$P1011,"")</f>
        <v/>
      </c>
      <c r="R1011">
        <f>IF($O1011="hold",$P1011,"")</f>
        <v>14</v>
      </c>
      <c r="S1011" t="str">
        <f>IF($O1011="sell",$P1011,"")</f>
        <v/>
      </c>
      <c r="T1011">
        <f t="shared" ca="1" si="150"/>
        <v>0.98414082977838035</v>
      </c>
      <c r="U1011" t="str">
        <f ca="1">IF(T1011&lt;VLOOKUP(P1011,$Y$2:$AE$82,5),"buy",IF(T1011&lt;VLOOKUP(P1011,$Y$2:$AE$82,5)+VLOOKUP(P1011,$Y$2:$AE$82,6),"hold","sell"))</f>
        <v>buy</v>
      </c>
      <c r="V1011" s="2">
        <f t="shared" ca="1" si="146"/>
        <v>249.94626155376594</v>
      </c>
      <c r="W1011" s="1">
        <f t="shared" ca="1" si="147"/>
        <v>0</v>
      </c>
    </row>
    <row r="1012" spans="1:23" x14ac:dyDescent="0.25">
      <c r="A1012">
        <v>1010</v>
      </c>
      <c r="B1012" s="8" t="s">
        <v>1021</v>
      </c>
      <c r="C1012" s="8" t="str">
        <f t="shared" si="143"/>
        <v>2021-04-16 10:40:00</v>
      </c>
      <c r="D1012">
        <v>0.26686199999999999</v>
      </c>
      <c r="E1012">
        <f t="shared" ca="1" si="144"/>
        <v>0.275451</v>
      </c>
      <c r="F1012">
        <v>0.27955200000000002</v>
      </c>
      <c r="G1012">
        <v>0.269347</v>
      </c>
      <c r="H1012">
        <v>0</v>
      </c>
      <c r="I1012" t="s">
        <v>10</v>
      </c>
      <c r="J1012" t="b">
        <v>0</v>
      </c>
      <c r="K1012" t="s">
        <v>11</v>
      </c>
      <c r="L1012">
        <f t="shared" si="145"/>
        <v>-5.4046810648235448</v>
      </c>
      <c r="M1012">
        <f t="shared" si="148"/>
        <v>-4.2353476793467237E-2</v>
      </c>
      <c r="N1012">
        <f t="shared" si="148"/>
        <v>9.8781472410143873</v>
      </c>
      <c r="O1012" t="str">
        <f t="shared" si="151"/>
        <v>buy</v>
      </c>
      <c r="P1012">
        <f t="shared" si="149"/>
        <v>14</v>
      </c>
      <c r="Q1012">
        <f>IF($O1012="buy",$P1012,"")</f>
        <v>14</v>
      </c>
      <c r="R1012" t="str">
        <f>IF($O1012="hold",$P1012,"")</f>
        <v/>
      </c>
      <c r="S1012" t="str">
        <f>IF($O1012="sell",$P1012,"")</f>
        <v/>
      </c>
      <c r="T1012">
        <f t="shared" ca="1" si="150"/>
        <v>0.86320497009006081</v>
      </c>
      <c r="U1012" t="str">
        <f ca="1">IF(T1012&lt;VLOOKUP(P1012,$Y$2:$AE$82,5),"buy",IF(T1012&lt;VLOOKUP(P1012,$Y$2:$AE$82,5)+VLOOKUP(P1012,$Y$2:$AE$82,6),"hold","sell"))</f>
        <v>buy</v>
      </c>
      <c r="V1012" s="2">
        <f t="shared" ca="1" si="146"/>
        <v>249.94626155376594</v>
      </c>
      <c r="W1012" s="1">
        <f t="shared" ca="1" si="147"/>
        <v>0</v>
      </c>
    </row>
    <row r="1013" spans="1:23" x14ac:dyDescent="0.25">
      <c r="A1013">
        <v>1011</v>
      </c>
      <c r="B1013" s="8" t="s">
        <v>1022</v>
      </c>
      <c r="C1013" s="8" t="str">
        <f t="shared" si="143"/>
        <v>2021-04-16 10:45:00</v>
      </c>
      <c r="D1013">
        <v>0.26816400000000001</v>
      </c>
      <c r="E1013">
        <f t="shared" ca="1" si="144"/>
        <v>0.27500599999999997</v>
      </c>
      <c r="F1013">
        <v>0.27775699999999998</v>
      </c>
      <c r="G1013">
        <v>0.26969399999999999</v>
      </c>
      <c r="H1013">
        <v>0</v>
      </c>
      <c r="I1013" t="s">
        <v>10</v>
      </c>
      <c r="J1013" t="b">
        <v>0</v>
      </c>
      <c r="K1013" t="s">
        <v>11</v>
      </c>
      <c r="L1013">
        <f t="shared" si="145"/>
        <v>1.398308499087241</v>
      </c>
      <c r="M1013">
        <f t="shared" si="148"/>
        <v>6.8029895639107858</v>
      </c>
      <c r="N1013">
        <f t="shared" si="148"/>
        <v>6.845343040704253</v>
      </c>
      <c r="O1013" t="str">
        <f t="shared" si="151"/>
        <v>sell</v>
      </c>
      <c r="P1013">
        <f t="shared" si="149"/>
        <v>14</v>
      </c>
      <c r="Q1013" t="str">
        <f>IF($O1013="buy",$P1013,"")</f>
        <v/>
      </c>
      <c r="R1013" t="str">
        <f>IF($O1013="hold",$P1013,"")</f>
        <v/>
      </c>
      <c r="S1013">
        <f>IF($O1013="sell",$P1013,"")</f>
        <v>14</v>
      </c>
      <c r="T1013">
        <f t="shared" ca="1" si="150"/>
        <v>0.57415646640722806</v>
      </c>
      <c r="U1013" t="str">
        <f ca="1">IF(T1013&lt;VLOOKUP(P1013,$Y$2:$AE$82,5),"buy",IF(T1013&lt;VLOOKUP(P1013,$Y$2:$AE$82,5)+VLOOKUP(P1013,$Y$2:$AE$82,6),"hold","sell"))</f>
        <v>buy</v>
      </c>
      <c r="V1013" s="2">
        <f t="shared" ca="1" si="146"/>
        <v>249.94626155376594</v>
      </c>
      <c r="W1013" s="1">
        <f t="shared" ca="1" si="147"/>
        <v>0</v>
      </c>
    </row>
    <row r="1014" spans="1:23" x14ac:dyDescent="0.25">
      <c r="A1014">
        <v>1012</v>
      </c>
      <c r="B1014" s="8" t="s">
        <v>1023</v>
      </c>
      <c r="C1014" s="8" t="str">
        <f t="shared" si="143"/>
        <v>2021-04-16 10:50:00</v>
      </c>
      <c r="D1014">
        <v>0.265629</v>
      </c>
      <c r="E1014">
        <f t="shared" ca="1" si="144"/>
        <v>0.275449</v>
      </c>
      <c r="F1014">
        <v>0.29070299999999999</v>
      </c>
      <c r="G1014">
        <v>0.274563</v>
      </c>
      <c r="H1014">
        <v>0</v>
      </c>
      <c r="I1014" t="s">
        <v>10</v>
      </c>
      <c r="J1014" t="b">
        <v>0</v>
      </c>
      <c r="K1014" t="s">
        <v>11</v>
      </c>
      <c r="L1014">
        <f t="shared" si="145"/>
        <v>-2.7484950782861723</v>
      </c>
      <c r="M1014">
        <f t="shared" si="148"/>
        <v>-4.1468035773734133</v>
      </c>
      <c r="N1014">
        <f t="shared" si="148"/>
        <v>-10.9497931412842</v>
      </c>
      <c r="O1014" t="str">
        <f t="shared" si="151"/>
        <v>hold</v>
      </c>
      <c r="P1014">
        <f t="shared" si="149"/>
        <v>14</v>
      </c>
      <c r="Q1014" t="str">
        <f>IF($O1014="buy",$P1014,"")</f>
        <v/>
      </c>
      <c r="R1014">
        <f>IF($O1014="hold",$P1014,"")</f>
        <v>14</v>
      </c>
      <c r="S1014" t="str">
        <f>IF($O1014="sell",$P1014,"")</f>
        <v/>
      </c>
      <c r="T1014">
        <f t="shared" ca="1" si="150"/>
        <v>0.35119219512623645</v>
      </c>
      <c r="U1014" t="str">
        <f ca="1">IF(T1014&lt;VLOOKUP(P1014,$Y$2:$AE$82,5),"buy",IF(T1014&lt;VLOOKUP(P1014,$Y$2:$AE$82,5)+VLOOKUP(P1014,$Y$2:$AE$82,6),"hold","sell"))</f>
        <v>buy</v>
      </c>
      <c r="V1014" s="2">
        <f t="shared" ca="1" si="146"/>
        <v>249.94626155376594</v>
      </c>
      <c r="W1014" s="1">
        <f t="shared" ca="1" si="147"/>
        <v>0</v>
      </c>
    </row>
    <row r="1015" spans="1:23" x14ac:dyDescent="0.25">
      <c r="A1015">
        <v>1013</v>
      </c>
      <c r="B1015" s="8" t="s">
        <v>1024</v>
      </c>
      <c r="C1015" s="8" t="str">
        <f t="shared" si="143"/>
        <v>2021-04-16 10:55:00</v>
      </c>
      <c r="D1015">
        <v>0.26318900000000001</v>
      </c>
      <c r="E1015">
        <f t="shared" ca="1" si="144"/>
        <v>0.28979700000000003</v>
      </c>
      <c r="F1015">
        <v>0.29182399999999997</v>
      </c>
      <c r="G1015">
        <v>0.27764800000000001</v>
      </c>
      <c r="H1015">
        <v>0</v>
      </c>
      <c r="I1015" t="s">
        <v>10</v>
      </c>
      <c r="J1015" t="b">
        <v>0</v>
      </c>
      <c r="K1015" t="s">
        <v>11</v>
      </c>
      <c r="L1015">
        <f t="shared" si="145"/>
        <v>-2.670020406074944</v>
      </c>
      <c r="M1015">
        <f t="shared" si="148"/>
        <v>7.8474672211228391E-2</v>
      </c>
      <c r="N1015">
        <f t="shared" si="148"/>
        <v>4.2252782495846422</v>
      </c>
      <c r="O1015" t="str">
        <f t="shared" si="151"/>
        <v>buy</v>
      </c>
      <c r="P1015">
        <f t="shared" si="149"/>
        <v>14</v>
      </c>
      <c r="Q1015">
        <f>IF($O1015="buy",$P1015,"")</f>
        <v>14</v>
      </c>
      <c r="R1015" t="str">
        <f>IF($O1015="hold",$P1015,"")</f>
        <v/>
      </c>
      <c r="S1015" t="str">
        <f>IF($O1015="sell",$P1015,"")</f>
        <v/>
      </c>
      <c r="T1015">
        <f t="shared" ca="1" si="150"/>
        <v>0.87409627293913261</v>
      </c>
      <c r="U1015" t="str">
        <f ca="1">IF(T1015&lt;VLOOKUP(P1015,$Y$2:$AE$82,5),"buy",IF(T1015&lt;VLOOKUP(P1015,$Y$2:$AE$82,5)+VLOOKUP(P1015,$Y$2:$AE$82,6),"hold","sell"))</f>
        <v>buy</v>
      </c>
      <c r="V1015" s="2">
        <f t="shared" ca="1" si="146"/>
        <v>249.94626155376594</v>
      </c>
      <c r="W1015" s="1">
        <f t="shared" ca="1" si="147"/>
        <v>0</v>
      </c>
    </row>
    <row r="1016" spans="1:23" x14ac:dyDescent="0.25">
      <c r="A1016">
        <v>1014</v>
      </c>
      <c r="B1016" s="8" t="s">
        <v>1025</v>
      </c>
      <c r="C1016" s="8" t="str">
        <f t="shared" si="143"/>
        <v>2021-04-16 11:00:00</v>
      </c>
      <c r="D1016">
        <v>0.26548699999999997</v>
      </c>
      <c r="E1016">
        <f t="shared" ca="1" si="144"/>
        <v>0.27999499999999999</v>
      </c>
      <c r="F1016">
        <v>0.29821599999999998</v>
      </c>
      <c r="G1016">
        <v>0.27934399999999998</v>
      </c>
      <c r="H1016">
        <v>0</v>
      </c>
      <c r="I1016" t="s">
        <v>10</v>
      </c>
      <c r="J1016" t="b">
        <v>0</v>
      </c>
      <c r="K1016" t="s">
        <v>11</v>
      </c>
      <c r="L1016">
        <f t="shared" si="145"/>
        <v>2.4928678211344657</v>
      </c>
      <c r="M1016">
        <f t="shared" si="148"/>
        <v>5.1628882272094092</v>
      </c>
      <c r="N1016">
        <f t="shared" si="148"/>
        <v>5.0844135549981804</v>
      </c>
      <c r="O1016" t="str">
        <f t="shared" si="151"/>
        <v>hold</v>
      </c>
      <c r="P1016">
        <f t="shared" si="149"/>
        <v>14</v>
      </c>
      <c r="Q1016" t="str">
        <f>IF($O1016="buy",$P1016,"")</f>
        <v/>
      </c>
      <c r="R1016">
        <f>IF($O1016="hold",$P1016,"")</f>
        <v>14</v>
      </c>
      <c r="S1016" t="str">
        <f>IF($O1016="sell",$P1016,"")</f>
        <v/>
      </c>
      <c r="T1016">
        <f t="shared" ca="1" si="150"/>
        <v>0.27009595264582131</v>
      </c>
      <c r="U1016" t="str">
        <f ca="1">IF(T1016&lt;VLOOKUP(P1016,$Y$2:$AE$82,5),"buy",IF(T1016&lt;VLOOKUP(P1016,$Y$2:$AE$82,5)+VLOOKUP(P1016,$Y$2:$AE$82,6),"hold","sell"))</f>
        <v>buy</v>
      </c>
      <c r="V1016" s="2">
        <f t="shared" ca="1" si="146"/>
        <v>249.94626155376594</v>
      </c>
      <c r="W1016" s="1">
        <f t="shared" ca="1" si="147"/>
        <v>0</v>
      </c>
    </row>
    <row r="1017" spans="1:23" x14ac:dyDescent="0.25">
      <c r="A1017">
        <v>1015</v>
      </c>
      <c r="B1017" s="8" t="s">
        <v>1026</v>
      </c>
      <c r="C1017" s="8" t="str">
        <f t="shared" si="143"/>
        <v>2021-04-16 11:05:00</v>
      </c>
      <c r="D1017">
        <v>0.26936599999999999</v>
      </c>
      <c r="E1017">
        <f t="shared" ca="1" si="144"/>
        <v>0.295684</v>
      </c>
      <c r="F1017">
        <v>0.32937100000000002</v>
      </c>
      <c r="G1017">
        <v>0.29417599999999999</v>
      </c>
      <c r="H1017">
        <v>0</v>
      </c>
      <c r="I1017" t="s">
        <v>10</v>
      </c>
      <c r="J1017" t="b">
        <v>0</v>
      </c>
      <c r="K1017" t="s">
        <v>11</v>
      </c>
      <c r="L1017">
        <f t="shared" si="145"/>
        <v>4.1473385692345541</v>
      </c>
      <c r="M1017">
        <f t="shared" si="148"/>
        <v>1.6544707481000884</v>
      </c>
      <c r="N1017">
        <f t="shared" si="148"/>
        <v>-3.5084174791093208</v>
      </c>
      <c r="O1017" t="str">
        <f t="shared" si="151"/>
        <v>sell</v>
      </c>
      <c r="P1017">
        <f t="shared" si="149"/>
        <v>14</v>
      </c>
      <c r="Q1017" t="str">
        <f>IF($O1017="buy",$P1017,"")</f>
        <v/>
      </c>
      <c r="R1017" t="str">
        <f>IF($O1017="hold",$P1017,"")</f>
        <v/>
      </c>
      <c r="S1017">
        <f>IF($O1017="sell",$P1017,"")</f>
        <v>14</v>
      </c>
      <c r="T1017">
        <f t="shared" ca="1" si="150"/>
        <v>9.7132071173371415E-3</v>
      </c>
      <c r="U1017" t="str">
        <f ca="1">IF(T1017&lt;VLOOKUP(P1017,$Y$2:$AE$82,5),"buy",IF(T1017&lt;VLOOKUP(P1017,$Y$2:$AE$82,5)+VLOOKUP(P1017,$Y$2:$AE$82,6),"hold","sell"))</f>
        <v>buy</v>
      </c>
      <c r="V1017" s="2">
        <f t="shared" ca="1" si="146"/>
        <v>249.94626155376594</v>
      </c>
      <c r="W1017" s="1">
        <f t="shared" ca="1" si="147"/>
        <v>0</v>
      </c>
    </row>
    <row r="1018" spans="1:23" x14ac:dyDescent="0.25">
      <c r="A1018">
        <v>1016</v>
      </c>
      <c r="B1018" s="8" t="s">
        <v>1027</v>
      </c>
      <c r="C1018" s="8" t="str">
        <f t="shared" si="143"/>
        <v>2021-04-16 11:10:00</v>
      </c>
      <c r="D1018">
        <v>0.26542399999999999</v>
      </c>
      <c r="E1018">
        <f t="shared" ca="1" si="144"/>
        <v>0.31299199999999999</v>
      </c>
      <c r="F1018">
        <v>0.31875999999999999</v>
      </c>
      <c r="G1018">
        <v>0.304012</v>
      </c>
      <c r="H1018">
        <v>0</v>
      </c>
      <c r="I1018" t="s">
        <v>10</v>
      </c>
      <c r="J1018" t="b">
        <v>0</v>
      </c>
      <c r="K1018" t="s">
        <v>11</v>
      </c>
      <c r="L1018">
        <f t="shared" si="145"/>
        <v>-4.2772921765866752</v>
      </c>
      <c r="M1018">
        <f t="shared" si="148"/>
        <v>-8.4246307458212293</v>
      </c>
      <c r="N1018">
        <f t="shared" si="148"/>
        <v>-10.079101493921318</v>
      </c>
      <c r="O1018" t="str">
        <f t="shared" si="151"/>
        <v>hold</v>
      </c>
      <c r="P1018">
        <f t="shared" si="149"/>
        <v>14</v>
      </c>
      <c r="Q1018" t="str">
        <f>IF($O1018="buy",$P1018,"")</f>
        <v/>
      </c>
      <c r="R1018">
        <f>IF($O1018="hold",$P1018,"")</f>
        <v>14</v>
      </c>
      <c r="S1018" t="str">
        <f>IF($O1018="sell",$P1018,"")</f>
        <v/>
      </c>
      <c r="T1018">
        <f t="shared" ca="1" si="150"/>
        <v>0.83943454652324156</v>
      </c>
      <c r="U1018" t="str">
        <f ca="1">IF(T1018&lt;VLOOKUP(P1018,$Y$2:$AE$82,5),"buy",IF(T1018&lt;VLOOKUP(P1018,$Y$2:$AE$82,5)+VLOOKUP(P1018,$Y$2:$AE$82,6),"hold","sell"))</f>
        <v>buy</v>
      </c>
      <c r="V1018" s="2">
        <f t="shared" ca="1" si="146"/>
        <v>249.94626155376594</v>
      </c>
      <c r="W1018" s="1">
        <f t="shared" ca="1" si="147"/>
        <v>0</v>
      </c>
    </row>
    <row r="1019" spans="1:23" x14ac:dyDescent="0.25">
      <c r="A1019">
        <v>1017</v>
      </c>
      <c r="B1019" s="8" t="s">
        <v>1028</v>
      </c>
      <c r="C1019" s="8" t="str">
        <f t="shared" si="143"/>
        <v>2021-04-16 11:15:00</v>
      </c>
      <c r="D1019">
        <v>0.260044</v>
      </c>
      <c r="E1019">
        <f t="shared" ca="1" si="144"/>
        <v>0.315384</v>
      </c>
      <c r="F1019">
        <v>0.32814700000000002</v>
      </c>
      <c r="G1019">
        <v>0.30794199999999999</v>
      </c>
      <c r="H1019">
        <v>0</v>
      </c>
      <c r="I1019" t="s">
        <v>10</v>
      </c>
      <c r="J1019" t="b">
        <v>0</v>
      </c>
      <c r="K1019" t="s">
        <v>11</v>
      </c>
      <c r="L1019">
        <f t="shared" si="145"/>
        <v>-5.9583762803334324</v>
      </c>
      <c r="M1019">
        <f t="shared" si="148"/>
        <v>-1.6810841037467572</v>
      </c>
      <c r="N1019">
        <f t="shared" si="148"/>
        <v>6.7435466420744721</v>
      </c>
      <c r="O1019" t="str">
        <f t="shared" si="151"/>
        <v>buy</v>
      </c>
      <c r="P1019">
        <f t="shared" si="149"/>
        <v>14</v>
      </c>
      <c r="Q1019">
        <f>IF($O1019="buy",$P1019,"")</f>
        <v>14</v>
      </c>
      <c r="R1019" t="str">
        <f>IF($O1019="hold",$P1019,"")</f>
        <v/>
      </c>
      <c r="S1019" t="str">
        <f>IF($O1019="sell",$P1019,"")</f>
        <v/>
      </c>
      <c r="T1019">
        <f t="shared" ca="1" si="150"/>
        <v>0.21229212696181543</v>
      </c>
      <c r="U1019" t="str">
        <f ca="1">IF(T1019&lt;VLOOKUP(P1019,$Y$2:$AE$82,5),"buy",IF(T1019&lt;VLOOKUP(P1019,$Y$2:$AE$82,5)+VLOOKUP(P1019,$Y$2:$AE$82,6),"hold","sell"))</f>
        <v>buy</v>
      </c>
      <c r="V1019" s="2">
        <f t="shared" ca="1" si="146"/>
        <v>249.94626155376594</v>
      </c>
      <c r="W1019" s="1">
        <f t="shared" ca="1" si="147"/>
        <v>0</v>
      </c>
    </row>
    <row r="1020" spans="1:23" x14ac:dyDescent="0.25">
      <c r="A1020">
        <v>1018</v>
      </c>
      <c r="B1020" s="8" t="s">
        <v>1029</v>
      </c>
      <c r="C1020" s="8" t="str">
        <f t="shared" si="143"/>
        <v>2021-04-16 11:20:00</v>
      </c>
      <c r="D1020">
        <v>0.26147500000000001</v>
      </c>
      <c r="E1020">
        <f t="shared" ca="1" si="144"/>
        <v>0.32630100000000001</v>
      </c>
      <c r="F1020">
        <v>0.333181</v>
      </c>
      <c r="G1020">
        <v>0.30880600000000002</v>
      </c>
      <c r="H1020">
        <v>0</v>
      </c>
      <c r="I1020" t="s">
        <v>10</v>
      </c>
      <c r="J1020" t="b">
        <v>0</v>
      </c>
      <c r="K1020" t="s">
        <v>11</v>
      </c>
      <c r="L1020">
        <f t="shared" si="145"/>
        <v>1.5761659829193175</v>
      </c>
      <c r="M1020">
        <f t="shared" si="148"/>
        <v>7.5345422632527494</v>
      </c>
      <c r="N1020">
        <f t="shared" si="148"/>
        <v>9.2156263669995067</v>
      </c>
      <c r="O1020" t="str">
        <f t="shared" si="151"/>
        <v>hold</v>
      </c>
      <c r="P1020">
        <f t="shared" si="149"/>
        <v>14</v>
      </c>
      <c r="Q1020" t="str">
        <f>IF($O1020="buy",$P1020,"")</f>
        <v/>
      </c>
      <c r="R1020">
        <f>IF($O1020="hold",$P1020,"")</f>
        <v>14</v>
      </c>
      <c r="S1020" t="str">
        <f>IF($O1020="sell",$P1020,"")</f>
        <v/>
      </c>
      <c r="T1020">
        <f t="shared" ca="1" si="150"/>
        <v>0.46200581212258063</v>
      </c>
      <c r="U1020" t="str">
        <f ca="1">IF(T1020&lt;VLOOKUP(P1020,$Y$2:$AE$82,5),"buy",IF(T1020&lt;VLOOKUP(P1020,$Y$2:$AE$82,5)+VLOOKUP(P1020,$Y$2:$AE$82,6),"hold","sell"))</f>
        <v>buy</v>
      </c>
      <c r="V1020" s="2">
        <f t="shared" ca="1" si="146"/>
        <v>249.94626155376594</v>
      </c>
      <c r="W1020" s="1">
        <f t="shared" ca="1" si="147"/>
        <v>0</v>
      </c>
    </row>
    <row r="1021" spans="1:23" x14ac:dyDescent="0.25">
      <c r="A1021">
        <v>1019</v>
      </c>
      <c r="B1021" s="8" t="s">
        <v>1030</v>
      </c>
      <c r="C1021" s="8" t="str">
        <f t="shared" si="143"/>
        <v>2021-04-16 11:25:00</v>
      </c>
      <c r="D1021">
        <v>0.26495999999999997</v>
      </c>
      <c r="E1021">
        <f t="shared" ca="1" si="144"/>
        <v>0.31785999999999998</v>
      </c>
      <c r="F1021">
        <v>0.32140299999999999</v>
      </c>
      <c r="G1021">
        <v>0.27998699999999999</v>
      </c>
      <c r="H1021">
        <v>0</v>
      </c>
      <c r="I1021" t="s">
        <v>10</v>
      </c>
      <c r="J1021" t="b">
        <v>0</v>
      </c>
      <c r="K1021" t="s">
        <v>11</v>
      </c>
      <c r="L1021">
        <f t="shared" si="145"/>
        <v>3.7880434738509638</v>
      </c>
      <c r="M1021">
        <f t="shared" si="148"/>
        <v>2.2118774909316463</v>
      </c>
      <c r="N1021">
        <f t="shared" si="148"/>
        <v>-5.3226647723211027</v>
      </c>
      <c r="O1021" t="str">
        <f t="shared" si="151"/>
        <v>hold</v>
      </c>
      <c r="P1021">
        <f t="shared" si="149"/>
        <v>14</v>
      </c>
      <c r="Q1021" t="str">
        <f>IF($O1021="buy",$P1021,"")</f>
        <v/>
      </c>
      <c r="R1021">
        <f>IF($O1021="hold",$P1021,"")</f>
        <v>14</v>
      </c>
      <c r="S1021" t="str">
        <f>IF($O1021="sell",$P1021,"")</f>
        <v/>
      </c>
      <c r="T1021">
        <f t="shared" ca="1" si="150"/>
        <v>0.35273124372908904</v>
      </c>
      <c r="U1021" t="str">
        <f ca="1">IF(T1021&lt;VLOOKUP(P1021,$Y$2:$AE$82,5),"buy",IF(T1021&lt;VLOOKUP(P1021,$Y$2:$AE$82,5)+VLOOKUP(P1021,$Y$2:$AE$82,6),"hold","sell"))</f>
        <v>buy</v>
      </c>
      <c r="V1021" s="2">
        <f t="shared" ca="1" si="146"/>
        <v>249.94626155376594</v>
      </c>
      <c r="W1021" s="1">
        <f t="shared" ca="1" si="147"/>
        <v>0</v>
      </c>
    </row>
    <row r="1022" spans="1:23" x14ac:dyDescent="0.25">
      <c r="A1022">
        <v>1020</v>
      </c>
      <c r="B1022" s="8" t="s">
        <v>1031</v>
      </c>
      <c r="C1022" s="8" t="str">
        <f t="shared" si="143"/>
        <v>2021-04-16 11:30:00</v>
      </c>
      <c r="D1022">
        <v>0.27176899999999998</v>
      </c>
      <c r="E1022">
        <f t="shared" ca="1" si="144"/>
        <v>0.31027399999999999</v>
      </c>
      <c r="F1022">
        <v>0.31562899999999999</v>
      </c>
      <c r="G1022">
        <v>0.28827700000000001</v>
      </c>
      <c r="H1022">
        <v>0</v>
      </c>
      <c r="I1022" t="s">
        <v>10</v>
      </c>
      <c r="J1022" t="b">
        <v>0</v>
      </c>
      <c r="K1022" t="s">
        <v>11</v>
      </c>
      <c r="L1022">
        <f t="shared" si="145"/>
        <v>7.2156574216570659</v>
      </c>
      <c r="M1022">
        <f t="shared" si="148"/>
        <v>3.4276139478061021</v>
      </c>
      <c r="N1022">
        <f t="shared" si="148"/>
        <v>1.2157364568744558</v>
      </c>
      <c r="O1022" t="str">
        <f t="shared" si="151"/>
        <v>hold</v>
      </c>
      <c r="P1022">
        <f t="shared" si="149"/>
        <v>14</v>
      </c>
      <c r="Q1022" t="str">
        <f>IF($O1022="buy",$P1022,"")</f>
        <v/>
      </c>
      <c r="R1022">
        <f>IF($O1022="hold",$P1022,"")</f>
        <v>14</v>
      </c>
      <c r="S1022" t="str">
        <f>IF($O1022="sell",$P1022,"")</f>
        <v/>
      </c>
      <c r="T1022">
        <f t="shared" ca="1" si="150"/>
        <v>0.55567917614824103</v>
      </c>
      <c r="U1022" t="str">
        <f ca="1">IF(T1022&lt;VLOOKUP(P1022,$Y$2:$AE$82,5),"buy",IF(T1022&lt;VLOOKUP(P1022,$Y$2:$AE$82,5)+VLOOKUP(P1022,$Y$2:$AE$82,6),"hold","sell"))</f>
        <v>buy</v>
      </c>
      <c r="V1022" s="2">
        <f t="shared" ca="1" si="146"/>
        <v>249.94626155376594</v>
      </c>
      <c r="W1022" s="1">
        <f t="shared" ca="1" si="147"/>
        <v>0</v>
      </c>
    </row>
    <row r="1023" spans="1:23" x14ac:dyDescent="0.25">
      <c r="A1023">
        <v>1021</v>
      </c>
      <c r="B1023" s="8" t="s">
        <v>1032</v>
      </c>
      <c r="C1023" s="8" t="str">
        <f t="shared" si="143"/>
        <v>2021-04-16 11:35:00</v>
      </c>
      <c r="D1023">
        <v>0.27957300000000002</v>
      </c>
      <c r="E1023">
        <f t="shared" ca="1" si="144"/>
        <v>0.29244999999999999</v>
      </c>
      <c r="F1023">
        <v>0.30669400000000002</v>
      </c>
      <c r="G1023">
        <v>0.29060399999999997</v>
      </c>
      <c r="H1023">
        <v>0</v>
      </c>
      <c r="I1023" t="s">
        <v>10</v>
      </c>
      <c r="J1023" t="b">
        <v>0</v>
      </c>
      <c r="K1023" t="s">
        <v>11</v>
      </c>
      <c r="L1023">
        <f t="shared" si="145"/>
        <v>8.0392312468783267</v>
      </c>
      <c r="M1023">
        <f t="shared" si="148"/>
        <v>0.82357382522126077</v>
      </c>
      <c r="N1023">
        <f t="shared" si="148"/>
        <v>-2.6040401225848413</v>
      </c>
      <c r="O1023" t="str">
        <f t="shared" si="151"/>
        <v>sell</v>
      </c>
      <c r="P1023">
        <f t="shared" si="149"/>
        <v>14</v>
      </c>
      <c r="Q1023" t="str">
        <f>IF($O1023="buy",$P1023,"")</f>
        <v/>
      </c>
      <c r="R1023" t="str">
        <f>IF($O1023="hold",$P1023,"")</f>
        <v/>
      </c>
      <c r="S1023">
        <f>IF($O1023="sell",$P1023,"")</f>
        <v>14</v>
      </c>
      <c r="T1023">
        <f t="shared" ca="1" si="150"/>
        <v>0.65703268130973236</v>
      </c>
      <c r="U1023" t="str">
        <f ca="1">IF(T1023&lt;VLOOKUP(P1023,$Y$2:$AE$82,5),"buy",IF(T1023&lt;VLOOKUP(P1023,$Y$2:$AE$82,5)+VLOOKUP(P1023,$Y$2:$AE$82,6),"hold","sell"))</f>
        <v>buy</v>
      </c>
      <c r="V1023" s="2">
        <f t="shared" ca="1" si="146"/>
        <v>249.94626155376594</v>
      </c>
      <c r="W1023" s="1">
        <f t="shared" ca="1" si="147"/>
        <v>0</v>
      </c>
    </row>
    <row r="1024" spans="1:23" x14ac:dyDescent="0.25">
      <c r="A1024">
        <v>1022</v>
      </c>
      <c r="B1024" s="8" t="s">
        <v>1033</v>
      </c>
      <c r="C1024" s="8" t="str">
        <f t="shared" si="143"/>
        <v>2021-04-16 11:40:00</v>
      </c>
      <c r="D1024">
        <v>0.274949</v>
      </c>
      <c r="E1024">
        <f t="shared" ca="1" si="144"/>
        <v>0.29988100000000001</v>
      </c>
      <c r="F1024">
        <v>0.30492599999999997</v>
      </c>
      <c r="G1024">
        <v>0.293099</v>
      </c>
      <c r="H1024">
        <v>0</v>
      </c>
      <c r="I1024" t="s">
        <v>10</v>
      </c>
      <c r="J1024" t="b">
        <v>0</v>
      </c>
      <c r="K1024" t="s">
        <v>11</v>
      </c>
      <c r="L1024">
        <f t="shared" si="145"/>
        <v>-4.843487342162577</v>
      </c>
      <c r="M1024">
        <f t="shared" si="148"/>
        <v>-12.882718589040904</v>
      </c>
      <c r="N1024">
        <f t="shared" si="148"/>
        <v>-13.706292414262165</v>
      </c>
      <c r="O1024" t="str">
        <f t="shared" si="151"/>
        <v>hold</v>
      </c>
      <c r="P1024">
        <f t="shared" si="149"/>
        <v>14</v>
      </c>
      <c r="Q1024" t="str">
        <f>IF($O1024="buy",$P1024,"")</f>
        <v/>
      </c>
      <c r="R1024">
        <f>IF($O1024="hold",$P1024,"")</f>
        <v>14</v>
      </c>
      <c r="S1024" t="str">
        <f>IF($O1024="sell",$P1024,"")</f>
        <v/>
      </c>
      <c r="T1024">
        <f t="shared" ca="1" si="150"/>
        <v>0.34934394745530573</v>
      </c>
      <c r="U1024" t="str">
        <f ca="1">IF(T1024&lt;VLOOKUP(P1024,$Y$2:$AE$82,5),"buy",IF(T1024&lt;VLOOKUP(P1024,$Y$2:$AE$82,5)+VLOOKUP(P1024,$Y$2:$AE$82,6),"hold","sell"))</f>
        <v>buy</v>
      </c>
      <c r="V1024" s="2">
        <f t="shared" ca="1" si="146"/>
        <v>249.94626155376594</v>
      </c>
      <c r="W1024" s="1">
        <f t="shared" ca="1" si="147"/>
        <v>0</v>
      </c>
    </row>
    <row r="1025" spans="1:23" x14ac:dyDescent="0.25">
      <c r="A1025">
        <v>1023</v>
      </c>
      <c r="B1025" s="8" t="s">
        <v>1034</v>
      </c>
      <c r="C1025" s="8" t="str">
        <f t="shared" si="143"/>
        <v>2021-04-16 11:45:00</v>
      </c>
      <c r="D1025">
        <v>0.26856999999999998</v>
      </c>
      <c r="E1025">
        <f t="shared" ca="1" si="144"/>
        <v>0.29831299999999999</v>
      </c>
      <c r="F1025">
        <v>0.300429</v>
      </c>
      <c r="G1025">
        <v>0.29052299999999998</v>
      </c>
      <c r="H1025">
        <v>0</v>
      </c>
      <c r="I1025" t="s">
        <v>10</v>
      </c>
      <c r="J1025" t="b">
        <v>0</v>
      </c>
      <c r="K1025" t="s">
        <v>11</v>
      </c>
      <c r="L1025">
        <f t="shared" si="145"/>
        <v>-6.8404959521215352</v>
      </c>
      <c r="M1025">
        <f t="shared" si="148"/>
        <v>-1.9970086099589581</v>
      </c>
      <c r="N1025">
        <f t="shared" si="148"/>
        <v>10.885709979081945</v>
      </c>
      <c r="O1025" t="str">
        <f t="shared" si="151"/>
        <v>hold</v>
      </c>
      <c r="P1025">
        <f t="shared" si="149"/>
        <v>14</v>
      </c>
      <c r="Q1025" t="str">
        <f>IF($O1025="buy",$P1025,"")</f>
        <v/>
      </c>
      <c r="R1025">
        <f>IF($O1025="hold",$P1025,"")</f>
        <v>14</v>
      </c>
      <c r="S1025" t="str">
        <f>IF($O1025="sell",$P1025,"")</f>
        <v/>
      </c>
      <c r="T1025">
        <f t="shared" ca="1" si="150"/>
        <v>0.77674106141369437</v>
      </c>
      <c r="U1025" t="str">
        <f ca="1">IF(T1025&lt;VLOOKUP(P1025,$Y$2:$AE$82,5),"buy",IF(T1025&lt;VLOOKUP(P1025,$Y$2:$AE$82,5)+VLOOKUP(P1025,$Y$2:$AE$82,6),"hold","sell"))</f>
        <v>buy</v>
      </c>
      <c r="V1025" s="2">
        <f t="shared" ca="1" si="146"/>
        <v>249.94626155376594</v>
      </c>
      <c r="W1025" s="1">
        <f t="shared" ca="1" si="147"/>
        <v>0</v>
      </c>
    </row>
    <row r="1026" spans="1:23" x14ac:dyDescent="0.25">
      <c r="A1026">
        <v>1024</v>
      </c>
      <c r="B1026" s="8" t="s">
        <v>1035</v>
      </c>
      <c r="C1026" s="8" t="str">
        <f t="shared" si="143"/>
        <v>2021-04-16 11:50:00</v>
      </c>
      <c r="D1026">
        <v>0.26044299999999998</v>
      </c>
      <c r="E1026">
        <f t="shared" ca="1" si="144"/>
        <v>0.29289599999999999</v>
      </c>
      <c r="F1026">
        <v>0.31182500000000002</v>
      </c>
      <c r="G1026">
        <v>0.29190100000000002</v>
      </c>
      <c r="H1026">
        <v>0</v>
      </c>
      <c r="I1026" t="s">
        <v>10</v>
      </c>
      <c r="J1026" t="b">
        <v>0</v>
      </c>
      <c r="K1026" t="s">
        <v>11</v>
      </c>
      <c r="L1026">
        <f t="shared" si="145"/>
        <v>-8.9869030927298112</v>
      </c>
      <c r="M1026">
        <f t="shared" si="148"/>
        <v>-2.1464071406082761</v>
      </c>
      <c r="N1026">
        <f t="shared" si="148"/>
        <v>-0.14939853064931796</v>
      </c>
      <c r="O1026" t="str">
        <f t="shared" si="151"/>
        <v>buy</v>
      </c>
      <c r="P1026">
        <f t="shared" si="149"/>
        <v>14</v>
      </c>
      <c r="Q1026">
        <f>IF($O1026="buy",$P1026,"")</f>
        <v>14</v>
      </c>
      <c r="R1026" t="str">
        <f>IF($O1026="hold",$P1026,"")</f>
        <v/>
      </c>
      <c r="S1026" t="str">
        <f>IF($O1026="sell",$P1026,"")</f>
        <v/>
      </c>
      <c r="T1026">
        <f t="shared" ca="1" si="150"/>
        <v>0.16235166829186587</v>
      </c>
      <c r="U1026" t="str">
        <f ca="1">IF(T1026&lt;VLOOKUP(P1026,$Y$2:$AE$82,5),"buy",IF(T1026&lt;VLOOKUP(P1026,$Y$2:$AE$82,5)+VLOOKUP(P1026,$Y$2:$AE$82,6),"hold","sell"))</f>
        <v>buy</v>
      </c>
      <c r="V1026" s="2">
        <f t="shared" ca="1" si="146"/>
        <v>249.94626155376594</v>
      </c>
      <c r="W1026" s="1">
        <f t="shared" ca="1" si="147"/>
        <v>0</v>
      </c>
    </row>
    <row r="1027" spans="1:23" x14ac:dyDescent="0.25">
      <c r="A1027">
        <v>1025</v>
      </c>
      <c r="B1027" s="8" t="s">
        <v>1036</v>
      </c>
      <c r="C1027" s="8" t="str">
        <f t="shared" ref="C1027:C1090" si="152">LEFT(B1027,10)&amp;" "&amp;MID(B1027,12,8)</f>
        <v>2021-04-16 11:55:00</v>
      </c>
      <c r="D1027">
        <v>0.26182499999999997</v>
      </c>
      <c r="E1027">
        <f t="shared" ref="E1027:E1090" ca="1" si="153">OFFSET($D$2,2015-A1027,0)</f>
        <v>0.30423699999999998</v>
      </c>
      <c r="F1027">
        <v>0.31072899999999998</v>
      </c>
      <c r="G1027">
        <v>0.29933100000000001</v>
      </c>
      <c r="H1027">
        <v>0</v>
      </c>
      <c r="I1027" t="s">
        <v>10</v>
      </c>
      <c r="J1027" t="b">
        <v>0</v>
      </c>
      <c r="K1027" t="s">
        <v>11</v>
      </c>
      <c r="L1027">
        <f t="shared" si="145"/>
        <v>1.5201604107195525</v>
      </c>
      <c r="M1027">
        <f t="shared" si="148"/>
        <v>10.507063503449364</v>
      </c>
      <c r="N1027">
        <f t="shared" si="148"/>
        <v>12.653470644057641</v>
      </c>
      <c r="O1027" t="str">
        <f t="shared" si="151"/>
        <v>sell</v>
      </c>
      <c r="P1027">
        <f t="shared" si="149"/>
        <v>14</v>
      </c>
      <c r="Q1027" t="str">
        <f>IF($O1027="buy",$P1027,"")</f>
        <v/>
      </c>
      <c r="R1027" t="str">
        <f>IF($O1027="hold",$P1027,"")</f>
        <v/>
      </c>
      <c r="S1027">
        <f>IF($O1027="sell",$P1027,"")</f>
        <v>14</v>
      </c>
      <c r="T1027">
        <f t="shared" ca="1" si="150"/>
        <v>0.69669665525360036</v>
      </c>
      <c r="U1027" t="str">
        <f ca="1">IF(T1027&lt;VLOOKUP(P1027,$Y$2:$AE$82,5),"buy",IF(T1027&lt;VLOOKUP(P1027,$Y$2:$AE$82,5)+VLOOKUP(P1027,$Y$2:$AE$82,6),"hold","sell"))</f>
        <v>buy</v>
      </c>
      <c r="V1027" s="2">
        <f t="shared" ca="1" si="146"/>
        <v>249.94626155376594</v>
      </c>
      <c r="W1027" s="1">
        <f t="shared" ca="1" si="147"/>
        <v>0</v>
      </c>
    </row>
    <row r="1028" spans="1:23" x14ac:dyDescent="0.25">
      <c r="A1028">
        <v>1026</v>
      </c>
      <c r="B1028" s="8" t="s">
        <v>1037</v>
      </c>
      <c r="C1028" s="8" t="str">
        <f t="shared" si="152"/>
        <v>2021-04-16 12:00:00</v>
      </c>
      <c r="D1028">
        <v>0.25909700000000002</v>
      </c>
      <c r="E1028">
        <f t="shared" ca="1" si="153"/>
        <v>0.30515700000000001</v>
      </c>
      <c r="F1028">
        <v>0.308</v>
      </c>
      <c r="G1028">
        <v>0.29435499999999998</v>
      </c>
      <c r="H1028">
        <v>0</v>
      </c>
      <c r="I1028" t="s">
        <v>10</v>
      </c>
      <c r="J1028" t="b">
        <v>0</v>
      </c>
      <c r="K1028" t="s">
        <v>11</v>
      </c>
      <c r="L1028">
        <f t="shared" ref="L1028:L1091" si="154">(D1028-D1027)/(C1028-C1027)/D1028</f>
        <v>-3.0323160852178641</v>
      </c>
      <c r="M1028">
        <f t="shared" si="148"/>
        <v>-4.5524764959374169</v>
      </c>
      <c r="N1028">
        <f t="shared" si="148"/>
        <v>-15.059539999386782</v>
      </c>
      <c r="O1028" t="str">
        <f t="shared" si="151"/>
        <v>hold</v>
      </c>
      <c r="P1028">
        <f t="shared" si="149"/>
        <v>14</v>
      </c>
      <c r="Q1028" t="str">
        <f>IF($O1028="buy",$P1028,"")</f>
        <v/>
      </c>
      <c r="R1028">
        <f>IF($O1028="hold",$P1028,"")</f>
        <v>14</v>
      </c>
      <c r="S1028" t="str">
        <f>IF($O1028="sell",$P1028,"")</f>
        <v/>
      </c>
      <c r="T1028">
        <f t="shared" ca="1" si="150"/>
        <v>0.35103704014288606</v>
      </c>
      <c r="U1028" t="str">
        <f ca="1">IF(T1028&lt;VLOOKUP(P1028,$Y$2:$AE$82,5),"buy",IF(T1028&lt;VLOOKUP(P1028,$Y$2:$AE$82,5)+VLOOKUP(P1028,$Y$2:$AE$82,6),"hold","sell"))</f>
        <v>buy</v>
      </c>
      <c r="V1028" s="2">
        <f t="shared" ref="V1028:V1091" ca="1" si="155">IF(AND(U1028="buy",W1027&lt;&gt;0),W1027/$D1028,IF(U1028="sell",0,V1027))</f>
        <v>249.94626155376594</v>
      </c>
      <c r="W1028" s="1">
        <f t="shared" ref="W1028:W1091" ca="1" si="156">IF(AND(U1028="sell",V1027&lt;&gt;0),V1027*$D1028,IF(U1028="buy",0,W1027))</f>
        <v>0</v>
      </c>
    </row>
    <row r="1029" spans="1:23" x14ac:dyDescent="0.25">
      <c r="A1029">
        <v>1027</v>
      </c>
      <c r="B1029" s="8" t="s">
        <v>1038</v>
      </c>
      <c r="C1029" s="8" t="str">
        <f t="shared" si="152"/>
        <v>2021-04-16 12:05:00</v>
      </c>
      <c r="D1029">
        <v>0.25814500000000001</v>
      </c>
      <c r="E1029">
        <f t="shared" ca="1" si="153"/>
        <v>0.298541</v>
      </c>
      <c r="F1029">
        <v>0.30624499999999999</v>
      </c>
      <c r="G1029">
        <v>0.29566199999999998</v>
      </c>
      <c r="H1029">
        <v>0</v>
      </c>
      <c r="I1029" t="s">
        <v>10</v>
      </c>
      <c r="J1029" t="b">
        <v>0</v>
      </c>
      <c r="K1029" t="s">
        <v>11</v>
      </c>
      <c r="L1029">
        <f t="shared" si="154"/>
        <v>-1.0621007583154767</v>
      </c>
      <c r="M1029">
        <f t="shared" ref="M1029:N1092" si="157">L1029-L1028</f>
        <v>1.9702153269023874</v>
      </c>
      <c r="N1029">
        <f t="shared" si="157"/>
        <v>6.5226918228398043</v>
      </c>
      <c r="O1029" t="str">
        <f t="shared" si="151"/>
        <v>buy</v>
      </c>
      <c r="P1029">
        <f t="shared" ref="P1029:P1092" si="158">9*IF((L1029-MIN($L:$L))/(MAX($L:$L)-MIN($L:$L))&lt;1/3,0,IF((L1029-MIN($L:$L))/(MAX($L:$L)-MIN($L:$L))&lt;2/3,1,2))+3*IF((M1029-MIN($M:$M))/(MAX($M:$M)-MIN($M:$M))&lt;1/3,0,IF((M1029-MIN($M:$M))/(MAX($M:$M)-MIN($M:$M))&lt;2/3,1,2))+IF((N1029-MIN($N:$N))/(MAX($N:$N)-MIN($N:$N))&lt;1/3,0,IF((N1029-MIN($N:$N))/(MAX($N:$N)-MIN($N:$N))&lt;2/3,1,2))+1</f>
        <v>14</v>
      </c>
      <c r="Q1029">
        <f>IF($O1029="buy",$P1029,"")</f>
        <v>14</v>
      </c>
      <c r="R1029" t="str">
        <f>IF($O1029="hold",$P1029,"")</f>
        <v/>
      </c>
      <c r="S1029" t="str">
        <f>IF($O1029="sell",$P1029,"")</f>
        <v/>
      </c>
      <c r="T1029">
        <f t="shared" ca="1" si="150"/>
        <v>0.49551309213456451</v>
      </c>
      <c r="U1029" t="str">
        <f ca="1">IF(T1029&lt;VLOOKUP(P1029,$Y$2:$AE$82,5),"buy",IF(T1029&lt;VLOOKUP(P1029,$Y$2:$AE$82,5)+VLOOKUP(P1029,$Y$2:$AE$82,6),"hold","sell"))</f>
        <v>buy</v>
      </c>
      <c r="V1029" s="2">
        <f t="shared" ca="1" si="155"/>
        <v>249.94626155376594</v>
      </c>
      <c r="W1029" s="1">
        <f t="shared" ca="1" si="156"/>
        <v>0</v>
      </c>
    </row>
    <row r="1030" spans="1:23" x14ac:dyDescent="0.25">
      <c r="A1030">
        <v>1028</v>
      </c>
      <c r="B1030" s="8" t="s">
        <v>1039</v>
      </c>
      <c r="C1030" s="8" t="str">
        <f t="shared" si="152"/>
        <v>2021-04-16 12:10:00</v>
      </c>
      <c r="D1030">
        <v>0.26234800000000003</v>
      </c>
      <c r="E1030">
        <f t="shared" ca="1" si="153"/>
        <v>0.30382900000000002</v>
      </c>
      <c r="F1030">
        <v>0.30657800000000002</v>
      </c>
      <c r="G1030">
        <v>0.29690100000000003</v>
      </c>
      <c r="H1030">
        <v>0</v>
      </c>
      <c r="I1030" t="s">
        <v>10</v>
      </c>
      <c r="J1030" t="b">
        <v>0</v>
      </c>
      <c r="K1030" t="s">
        <v>11</v>
      </c>
      <c r="L1030">
        <f t="shared" si="154"/>
        <v>4.6139631275665831</v>
      </c>
      <c r="M1030">
        <f t="shared" si="157"/>
        <v>5.6760638858820602</v>
      </c>
      <c r="N1030">
        <f t="shared" si="157"/>
        <v>3.7058485589796728</v>
      </c>
      <c r="O1030" t="str">
        <f t="shared" si="151"/>
        <v>hold</v>
      </c>
      <c r="P1030">
        <f t="shared" si="158"/>
        <v>14</v>
      </c>
      <c r="Q1030" t="str">
        <f>IF($O1030="buy",$P1030,"")</f>
        <v/>
      </c>
      <c r="R1030">
        <f>IF($O1030="hold",$P1030,"")</f>
        <v>14</v>
      </c>
      <c r="S1030" t="str">
        <f>IF($O1030="sell",$P1030,"")</f>
        <v/>
      </c>
      <c r="T1030">
        <f t="shared" ca="1" si="150"/>
        <v>0.98345072544984313</v>
      </c>
      <c r="U1030" t="str">
        <f ca="1">IF(T1030&lt;VLOOKUP(P1030,$Y$2:$AE$82,5),"buy",IF(T1030&lt;VLOOKUP(P1030,$Y$2:$AE$82,5)+VLOOKUP(P1030,$Y$2:$AE$82,6),"hold","sell"))</f>
        <v>buy</v>
      </c>
      <c r="V1030" s="2">
        <f t="shared" ca="1" si="155"/>
        <v>249.94626155376594</v>
      </c>
      <c r="W1030" s="1">
        <f t="shared" ca="1" si="156"/>
        <v>0</v>
      </c>
    </row>
    <row r="1031" spans="1:23" x14ac:dyDescent="0.25">
      <c r="A1031">
        <v>1029</v>
      </c>
      <c r="B1031" s="8" t="s">
        <v>1040</v>
      </c>
      <c r="C1031" s="8" t="str">
        <f t="shared" si="152"/>
        <v>2021-04-16 12:15:00</v>
      </c>
      <c r="D1031">
        <v>0.26506800000000003</v>
      </c>
      <c r="E1031">
        <f t="shared" ca="1" si="153"/>
        <v>0.30307499999999998</v>
      </c>
      <c r="F1031">
        <v>0.31594499999999998</v>
      </c>
      <c r="G1031">
        <v>0.30074099999999998</v>
      </c>
      <c r="H1031">
        <v>0</v>
      </c>
      <c r="I1031" t="s">
        <v>10</v>
      </c>
      <c r="J1031" t="b">
        <v>0</v>
      </c>
      <c r="K1031" t="s">
        <v>11</v>
      </c>
      <c r="L1031">
        <f t="shared" si="154"/>
        <v>2.9553171289237512</v>
      </c>
      <c r="M1031">
        <f t="shared" si="157"/>
        <v>-1.6586459986428319</v>
      </c>
      <c r="N1031">
        <f t="shared" si="157"/>
        <v>-7.3347098845248926</v>
      </c>
      <c r="O1031" t="str">
        <f t="shared" si="151"/>
        <v>sell</v>
      </c>
      <c r="P1031">
        <f t="shared" si="158"/>
        <v>14</v>
      </c>
      <c r="Q1031" t="str">
        <f>IF($O1031="buy",$P1031,"")</f>
        <v/>
      </c>
      <c r="R1031" t="str">
        <f>IF($O1031="hold",$P1031,"")</f>
        <v/>
      </c>
      <c r="S1031">
        <f>IF($O1031="sell",$P1031,"")</f>
        <v>14</v>
      </c>
      <c r="T1031">
        <f t="shared" ca="1" si="150"/>
        <v>0.97557815006625037</v>
      </c>
      <c r="U1031" t="str">
        <f ca="1">IF(T1031&lt;VLOOKUP(P1031,$Y$2:$AE$82,5),"buy",IF(T1031&lt;VLOOKUP(P1031,$Y$2:$AE$82,5)+VLOOKUP(P1031,$Y$2:$AE$82,6),"hold","sell"))</f>
        <v>buy</v>
      </c>
      <c r="V1031" s="2">
        <f t="shared" ca="1" si="155"/>
        <v>249.94626155376594</v>
      </c>
      <c r="W1031" s="1">
        <f t="shared" ca="1" si="156"/>
        <v>0</v>
      </c>
    </row>
    <row r="1032" spans="1:23" x14ac:dyDescent="0.25">
      <c r="A1032">
        <v>1030</v>
      </c>
      <c r="B1032" s="8" t="s">
        <v>1041</v>
      </c>
      <c r="C1032" s="8" t="str">
        <f t="shared" si="152"/>
        <v>2021-04-16 12:20:00</v>
      </c>
      <c r="D1032">
        <v>0.25673499999999999</v>
      </c>
      <c r="E1032">
        <f t="shared" ca="1" si="153"/>
        <v>0.313558</v>
      </c>
      <c r="F1032">
        <v>0.322629</v>
      </c>
      <c r="G1032">
        <v>0.30988399999999999</v>
      </c>
      <c r="H1032">
        <v>0</v>
      </c>
      <c r="I1032" t="s">
        <v>10</v>
      </c>
      <c r="J1032" t="b">
        <v>0</v>
      </c>
      <c r="K1032" t="s">
        <v>11</v>
      </c>
      <c r="L1032">
        <f t="shared" si="154"/>
        <v>-9.3477866173531243</v>
      </c>
      <c r="M1032">
        <f t="shared" si="157"/>
        <v>-12.303103746276875</v>
      </c>
      <c r="N1032">
        <f t="shared" si="157"/>
        <v>-10.644457747634043</v>
      </c>
      <c r="O1032" t="str">
        <f t="shared" si="151"/>
        <v>hold</v>
      </c>
      <c r="P1032">
        <f t="shared" si="158"/>
        <v>14</v>
      </c>
      <c r="Q1032" t="str">
        <f>IF($O1032="buy",$P1032,"")</f>
        <v/>
      </c>
      <c r="R1032">
        <f>IF($O1032="hold",$P1032,"")</f>
        <v>14</v>
      </c>
      <c r="S1032" t="str">
        <f>IF($O1032="sell",$P1032,"")</f>
        <v/>
      </c>
      <c r="T1032">
        <f t="shared" ca="1" si="150"/>
        <v>0.51458414440864553</v>
      </c>
      <c r="U1032" t="str">
        <f ca="1">IF(T1032&lt;VLOOKUP(P1032,$Y$2:$AE$82,5),"buy",IF(T1032&lt;VLOOKUP(P1032,$Y$2:$AE$82,5)+VLOOKUP(P1032,$Y$2:$AE$82,6),"hold","sell"))</f>
        <v>buy</v>
      </c>
      <c r="V1032" s="2">
        <f t="shared" ca="1" si="155"/>
        <v>249.94626155376594</v>
      </c>
      <c r="W1032" s="1">
        <f t="shared" ca="1" si="156"/>
        <v>0</v>
      </c>
    </row>
    <row r="1033" spans="1:23" x14ac:dyDescent="0.25">
      <c r="A1033">
        <v>1031</v>
      </c>
      <c r="B1033" s="8" t="s">
        <v>1042</v>
      </c>
      <c r="C1033" s="8" t="str">
        <f t="shared" si="152"/>
        <v>2021-04-16 12:25:00</v>
      </c>
      <c r="D1033">
        <v>0.25238500000000003</v>
      </c>
      <c r="E1033">
        <f t="shared" ca="1" si="153"/>
        <v>0.31706400000000001</v>
      </c>
      <c r="F1033">
        <v>0.32066099999999997</v>
      </c>
      <c r="G1033">
        <v>0.31057899999999999</v>
      </c>
      <c r="H1033">
        <v>0</v>
      </c>
      <c r="I1033" t="s">
        <v>10</v>
      </c>
      <c r="J1033" t="b">
        <v>0</v>
      </c>
      <c r="K1033" t="s">
        <v>11</v>
      </c>
      <c r="L1033">
        <f t="shared" si="154"/>
        <v>-4.9638449240911733</v>
      </c>
      <c r="M1033">
        <f t="shared" si="157"/>
        <v>4.383941693261951</v>
      </c>
      <c r="N1033">
        <f t="shared" si="157"/>
        <v>16.687045439538828</v>
      </c>
      <c r="O1033" t="str">
        <f t="shared" si="151"/>
        <v>buy</v>
      </c>
      <c r="P1033">
        <f t="shared" si="158"/>
        <v>14</v>
      </c>
      <c r="Q1033">
        <f>IF($O1033="buy",$P1033,"")</f>
        <v>14</v>
      </c>
      <c r="R1033" t="str">
        <f>IF($O1033="hold",$P1033,"")</f>
        <v/>
      </c>
      <c r="S1033" t="str">
        <f>IF($O1033="sell",$P1033,"")</f>
        <v/>
      </c>
      <c r="T1033">
        <f t="shared" ca="1" si="150"/>
        <v>0.74696527487747877</v>
      </c>
      <c r="U1033" t="str">
        <f ca="1">IF(T1033&lt;VLOOKUP(P1033,$Y$2:$AE$82,5),"buy",IF(T1033&lt;VLOOKUP(P1033,$Y$2:$AE$82,5)+VLOOKUP(P1033,$Y$2:$AE$82,6),"hold","sell"))</f>
        <v>buy</v>
      </c>
      <c r="V1033" s="2">
        <f t="shared" ca="1" si="155"/>
        <v>249.94626155376594</v>
      </c>
      <c r="W1033" s="1">
        <f t="shared" ca="1" si="156"/>
        <v>0</v>
      </c>
    </row>
    <row r="1034" spans="1:23" x14ac:dyDescent="0.25">
      <c r="A1034">
        <v>1032</v>
      </c>
      <c r="B1034" s="8" t="s">
        <v>1043</v>
      </c>
      <c r="C1034" s="8" t="str">
        <f t="shared" si="152"/>
        <v>2021-04-16 12:30:00</v>
      </c>
      <c r="D1034">
        <v>0.25285299999999999</v>
      </c>
      <c r="E1034">
        <f t="shared" ca="1" si="153"/>
        <v>0.31654500000000002</v>
      </c>
      <c r="F1034">
        <v>0.31945099999999998</v>
      </c>
      <c r="G1034">
        <v>0.30381000000000002</v>
      </c>
      <c r="H1034">
        <v>0</v>
      </c>
      <c r="I1034" t="s">
        <v>10</v>
      </c>
      <c r="J1034" t="b">
        <v>0</v>
      </c>
      <c r="K1034" t="s">
        <v>11</v>
      </c>
      <c r="L1034">
        <f t="shared" si="154"/>
        <v>0.5330528008094888</v>
      </c>
      <c r="M1034">
        <f t="shared" si="157"/>
        <v>5.4968977249006619</v>
      </c>
      <c r="N1034">
        <f t="shared" si="157"/>
        <v>1.1129560316387108</v>
      </c>
      <c r="O1034" t="str">
        <f t="shared" si="151"/>
        <v>hold</v>
      </c>
      <c r="P1034">
        <f t="shared" si="158"/>
        <v>14</v>
      </c>
      <c r="Q1034" t="str">
        <f>IF($O1034="buy",$P1034,"")</f>
        <v/>
      </c>
      <c r="R1034">
        <f>IF($O1034="hold",$P1034,"")</f>
        <v>14</v>
      </c>
      <c r="S1034" t="str">
        <f>IF($O1034="sell",$P1034,"")</f>
        <v/>
      </c>
      <c r="T1034">
        <f t="shared" ca="1" si="150"/>
        <v>0.36666548262305221</v>
      </c>
      <c r="U1034" t="str">
        <f ca="1">IF(T1034&lt;VLOOKUP(P1034,$Y$2:$AE$82,5),"buy",IF(T1034&lt;VLOOKUP(P1034,$Y$2:$AE$82,5)+VLOOKUP(P1034,$Y$2:$AE$82,6),"hold","sell"))</f>
        <v>buy</v>
      </c>
      <c r="V1034" s="2">
        <f t="shared" ca="1" si="155"/>
        <v>249.94626155376594</v>
      </c>
      <c r="W1034" s="1">
        <f t="shared" ca="1" si="156"/>
        <v>0</v>
      </c>
    </row>
    <row r="1035" spans="1:23" x14ac:dyDescent="0.25">
      <c r="A1035">
        <v>1033</v>
      </c>
      <c r="B1035" s="8" t="s">
        <v>1044</v>
      </c>
      <c r="C1035" s="8" t="str">
        <f t="shared" si="152"/>
        <v>2021-04-16 12:35:00</v>
      </c>
      <c r="D1035">
        <v>0.25330999999999998</v>
      </c>
      <c r="E1035">
        <f t="shared" ca="1" si="153"/>
        <v>0.31408000000000003</v>
      </c>
      <c r="F1035">
        <v>0.31906699999999999</v>
      </c>
      <c r="G1035">
        <v>0.311274</v>
      </c>
      <c r="H1035">
        <v>0</v>
      </c>
      <c r="I1035" t="s">
        <v>10</v>
      </c>
      <c r="J1035" t="b">
        <v>0</v>
      </c>
      <c r="K1035" t="s">
        <v>11</v>
      </c>
      <c r="L1035">
        <f t="shared" si="154"/>
        <v>0.51958469907454385</v>
      </c>
      <c r="M1035">
        <f t="shared" si="157"/>
        <v>-1.3468101734944948E-2</v>
      </c>
      <c r="N1035">
        <f t="shared" si="157"/>
        <v>-5.5103658266356064</v>
      </c>
      <c r="O1035" t="str">
        <f t="shared" si="151"/>
        <v>sell</v>
      </c>
      <c r="P1035">
        <f t="shared" si="158"/>
        <v>14</v>
      </c>
      <c r="Q1035" t="str">
        <f>IF($O1035="buy",$P1035,"")</f>
        <v/>
      </c>
      <c r="R1035" t="str">
        <f>IF($O1035="hold",$P1035,"")</f>
        <v/>
      </c>
      <c r="S1035">
        <f>IF($O1035="sell",$P1035,"")</f>
        <v>14</v>
      </c>
      <c r="T1035">
        <f t="shared" ca="1" si="150"/>
        <v>8.7130174491609758E-2</v>
      </c>
      <c r="U1035" t="str">
        <f ca="1">IF(T1035&lt;VLOOKUP(P1035,$Y$2:$AE$82,5),"buy",IF(T1035&lt;VLOOKUP(P1035,$Y$2:$AE$82,5)+VLOOKUP(P1035,$Y$2:$AE$82,6),"hold","sell"))</f>
        <v>buy</v>
      </c>
      <c r="V1035" s="2">
        <f t="shared" ca="1" si="155"/>
        <v>249.94626155376594</v>
      </c>
      <c r="W1035" s="1">
        <f t="shared" ca="1" si="156"/>
        <v>0</v>
      </c>
    </row>
    <row r="1036" spans="1:23" x14ac:dyDescent="0.25">
      <c r="A1036">
        <v>1034</v>
      </c>
      <c r="B1036" s="8" t="s">
        <v>1045</v>
      </c>
      <c r="C1036" s="8" t="str">
        <f t="shared" si="152"/>
        <v>2021-04-16 12:40:00</v>
      </c>
      <c r="D1036">
        <v>0.24560699999999999</v>
      </c>
      <c r="E1036">
        <f t="shared" ca="1" si="153"/>
        <v>0.315556</v>
      </c>
      <c r="F1036">
        <v>0.317411</v>
      </c>
      <c r="G1036">
        <v>0.31046499999999999</v>
      </c>
      <c r="H1036">
        <v>0</v>
      </c>
      <c r="I1036" t="s">
        <v>10</v>
      </c>
      <c r="J1036" t="b">
        <v>0</v>
      </c>
      <c r="K1036" t="s">
        <v>11</v>
      </c>
      <c r="L1036">
        <f t="shared" si="154"/>
        <v>-9.0325764225668017</v>
      </c>
      <c r="M1036">
        <f t="shared" si="157"/>
        <v>-9.5521611216413458</v>
      </c>
      <c r="N1036">
        <f t="shared" si="157"/>
        <v>-9.5386930199064004</v>
      </c>
      <c r="O1036" t="str">
        <f t="shared" si="151"/>
        <v>buy</v>
      </c>
      <c r="P1036">
        <f t="shared" si="158"/>
        <v>14</v>
      </c>
      <c r="Q1036">
        <f>IF($O1036="buy",$P1036,"")</f>
        <v>14</v>
      </c>
      <c r="R1036" t="str">
        <f>IF($O1036="hold",$P1036,"")</f>
        <v/>
      </c>
      <c r="S1036" t="str">
        <f>IF($O1036="sell",$P1036,"")</f>
        <v/>
      </c>
      <c r="T1036">
        <f t="shared" ca="1" si="150"/>
        <v>0.58159179407047545</v>
      </c>
      <c r="U1036" t="str">
        <f ca="1">IF(T1036&lt;VLOOKUP(P1036,$Y$2:$AE$82,5),"buy",IF(T1036&lt;VLOOKUP(P1036,$Y$2:$AE$82,5)+VLOOKUP(P1036,$Y$2:$AE$82,6),"hold","sell"))</f>
        <v>buy</v>
      </c>
      <c r="V1036" s="2">
        <f t="shared" ca="1" si="155"/>
        <v>249.94626155376594</v>
      </c>
      <c r="W1036" s="1">
        <f t="shared" ca="1" si="156"/>
        <v>0</v>
      </c>
    </row>
    <row r="1037" spans="1:23" x14ac:dyDescent="0.25">
      <c r="A1037">
        <v>1035</v>
      </c>
      <c r="B1037" s="8" t="s">
        <v>1046</v>
      </c>
      <c r="C1037" s="8" t="str">
        <f t="shared" si="152"/>
        <v>2021-04-16 12:45:00</v>
      </c>
      <c r="D1037">
        <v>0.24602599999999999</v>
      </c>
      <c r="E1037">
        <f t="shared" ca="1" si="153"/>
        <v>0.314027</v>
      </c>
      <c r="F1037">
        <v>0.32346000000000003</v>
      </c>
      <c r="G1037">
        <v>0.31145699999999998</v>
      </c>
      <c r="H1037">
        <v>0</v>
      </c>
      <c r="I1037" t="s">
        <v>10</v>
      </c>
      <c r="J1037" t="b">
        <v>0</v>
      </c>
      <c r="K1037" t="s">
        <v>11</v>
      </c>
      <c r="L1037">
        <f t="shared" si="154"/>
        <v>0.49048474597150438</v>
      </c>
      <c r="M1037">
        <f t="shared" si="157"/>
        <v>9.5230611685383053</v>
      </c>
      <c r="N1037">
        <f t="shared" si="157"/>
        <v>19.075222290179653</v>
      </c>
      <c r="O1037" t="str">
        <f t="shared" si="151"/>
        <v>sell</v>
      </c>
      <c r="P1037">
        <f t="shared" si="158"/>
        <v>14</v>
      </c>
      <c r="Q1037" t="str">
        <f>IF($O1037="buy",$P1037,"")</f>
        <v/>
      </c>
      <c r="R1037" t="str">
        <f>IF($O1037="hold",$P1037,"")</f>
        <v/>
      </c>
      <c r="S1037">
        <f>IF($O1037="sell",$P1037,"")</f>
        <v>14</v>
      </c>
      <c r="T1037">
        <f t="shared" ca="1" si="150"/>
        <v>0.63914790810761979</v>
      </c>
      <c r="U1037" t="str">
        <f ca="1">IF(T1037&lt;VLOOKUP(P1037,$Y$2:$AE$82,5),"buy",IF(T1037&lt;VLOOKUP(P1037,$Y$2:$AE$82,5)+VLOOKUP(P1037,$Y$2:$AE$82,6),"hold","sell"))</f>
        <v>buy</v>
      </c>
      <c r="V1037" s="2">
        <f t="shared" ca="1" si="155"/>
        <v>249.94626155376594</v>
      </c>
      <c r="W1037" s="1">
        <f t="shared" ca="1" si="156"/>
        <v>0</v>
      </c>
    </row>
    <row r="1038" spans="1:23" x14ac:dyDescent="0.25">
      <c r="A1038">
        <v>1036</v>
      </c>
      <c r="B1038" s="8" t="s">
        <v>1047</v>
      </c>
      <c r="C1038" s="8" t="str">
        <f t="shared" si="152"/>
        <v>2021-04-16 12:50:00</v>
      </c>
      <c r="D1038">
        <v>0.24348400000000001</v>
      </c>
      <c r="E1038">
        <f t="shared" ca="1" si="153"/>
        <v>0.32009599999999999</v>
      </c>
      <c r="F1038">
        <v>0.34244799999999997</v>
      </c>
      <c r="G1038">
        <v>0.31740000000000002</v>
      </c>
      <c r="H1038">
        <v>0</v>
      </c>
      <c r="I1038" t="s">
        <v>10</v>
      </c>
      <c r="J1038" t="b">
        <v>0</v>
      </c>
      <c r="K1038" t="s">
        <v>11</v>
      </c>
      <c r="L1038">
        <f t="shared" si="154"/>
        <v>-3.0067519865034837</v>
      </c>
      <c r="M1038">
        <f t="shared" si="157"/>
        <v>-3.4972367324749882</v>
      </c>
      <c r="N1038">
        <f t="shared" si="157"/>
        <v>-13.020297901013294</v>
      </c>
      <c r="O1038" t="str">
        <f t="shared" si="151"/>
        <v>buy</v>
      </c>
      <c r="P1038">
        <f t="shared" si="158"/>
        <v>14</v>
      </c>
      <c r="Q1038">
        <f>IF($O1038="buy",$P1038,"")</f>
        <v>14</v>
      </c>
      <c r="R1038" t="str">
        <f>IF($O1038="hold",$P1038,"")</f>
        <v/>
      </c>
      <c r="S1038" t="str">
        <f>IF($O1038="sell",$P1038,"")</f>
        <v/>
      </c>
      <c r="T1038">
        <f t="shared" ca="1" si="150"/>
        <v>0.17988098871919211</v>
      </c>
      <c r="U1038" t="str">
        <f ca="1">IF(T1038&lt;VLOOKUP(P1038,$Y$2:$AE$82,5),"buy",IF(T1038&lt;VLOOKUP(P1038,$Y$2:$AE$82,5)+VLOOKUP(P1038,$Y$2:$AE$82,6),"hold","sell"))</f>
        <v>buy</v>
      </c>
      <c r="V1038" s="2">
        <f t="shared" ca="1" si="155"/>
        <v>249.94626155376594</v>
      </c>
      <c r="W1038" s="1">
        <f t="shared" ca="1" si="156"/>
        <v>0</v>
      </c>
    </row>
    <row r="1039" spans="1:23" x14ac:dyDescent="0.25">
      <c r="A1039">
        <v>1037</v>
      </c>
      <c r="B1039" s="8" t="s">
        <v>1048</v>
      </c>
      <c r="C1039" s="8" t="str">
        <f t="shared" si="152"/>
        <v>2021-04-16 12:55:00</v>
      </c>
      <c r="D1039">
        <v>0.24665799999999999</v>
      </c>
      <c r="E1039">
        <f t="shared" ca="1" si="153"/>
        <v>0.33740199999999998</v>
      </c>
      <c r="F1039">
        <v>0.34590500000000002</v>
      </c>
      <c r="G1039">
        <v>0.33319300000000002</v>
      </c>
      <c r="H1039">
        <v>0</v>
      </c>
      <c r="I1039" t="s">
        <v>10</v>
      </c>
      <c r="J1039" t="b">
        <v>0</v>
      </c>
      <c r="K1039" t="s">
        <v>11</v>
      </c>
      <c r="L1039">
        <f t="shared" si="154"/>
        <v>3.7059896655929609</v>
      </c>
      <c r="M1039">
        <f t="shared" si="157"/>
        <v>6.7127416520964447</v>
      </c>
      <c r="N1039">
        <f t="shared" si="157"/>
        <v>10.209978384571432</v>
      </c>
      <c r="O1039" t="str">
        <f t="shared" si="151"/>
        <v>sell</v>
      </c>
      <c r="P1039">
        <f t="shared" si="158"/>
        <v>14</v>
      </c>
      <c r="Q1039" t="str">
        <f>IF($O1039="buy",$P1039,"")</f>
        <v/>
      </c>
      <c r="R1039" t="str">
        <f>IF($O1039="hold",$P1039,"")</f>
        <v/>
      </c>
      <c r="S1039">
        <f>IF($O1039="sell",$P1039,"")</f>
        <v>14</v>
      </c>
      <c r="T1039">
        <f t="shared" ca="1" si="150"/>
        <v>0.95778007498292417</v>
      </c>
      <c r="U1039" t="str">
        <f ca="1">IF(T1039&lt;VLOOKUP(P1039,$Y$2:$AE$82,5),"buy",IF(T1039&lt;VLOOKUP(P1039,$Y$2:$AE$82,5)+VLOOKUP(P1039,$Y$2:$AE$82,6),"hold","sell"))</f>
        <v>buy</v>
      </c>
      <c r="V1039" s="2">
        <f t="shared" ca="1" si="155"/>
        <v>249.94626155376594</v>
      </c>
      <c r="W1039" s="1">
        <f t="shared" ca="1" si="156"/>
        <v>0</v>
      </c>
    </row>
    <row r="1040" spans="1:23" x14ac:dyDescent="0.25">
      <c r="A1040">
        <v>1038</v>
      </c>
      <c r="B1040" s="8" t="s">
        <v>1049</v>
      </c>
      <c r="C1040" s="8" t="str">
        <f t="shared" si="152"/>
        <v>2021-04-16 13:00:00</v>
      </c>
      <c r="D1040">
        <v>0.244587</v>
      </c>
      <c r="E1040">
        <f t="shared" ca="1" si="153"/>
        <v>0.34253400000000001</v>
      </c>
      <c r="F1040">
        <v>0.34768900000000003</v>
      </c>
      <c r="G1040">
        <v>0.321183</v>
      </c>
      <c r="H1040">
        <v>0</v>
      </c>
      <c r="I1040" t="s">
        <v>10</v>
      </c>
      <c r="J1040" t="b">
        <v>0</v>
      </c>
      <c r="K1040" t="s">
        <v>11</v>
      </c>
      <c r="L1040">
        <f t="shared" si="154"/>
        <v>-2.4385924049744361</v>
      </c>
      <c r="M1040">
        <f t="shared" si="157"/>
        <v>-6.144582070567397</v>
      </c>
      <c r="N1040">
        <f t="shared" si="157"/>
        <v>-12.857323722663843</v>
      </c>
      <c r="O1040" t="str">
        <f t="shared" si="151"/>
        <v>buy</v>
      </c>
      <c r="P1040">
        <f t="shared" si="158"/>
        <v>14</v>
      </c>
      <c r="Q1040">
        <f>IF($O1040="buy",$P1040,"")</f>
        <v>14</v>
      </c>
      <c r="R1040" t="str">
        <f>IF($O1040="hold",$P1040,"")</f>
        <v/>
      </c>
      <c r="S1040" t="str">
        <f>IF($O1040="sell",$P1040,"")</f>
        <v/>
      </c>
      <c r="T1040">
        <f t="shared" ca="1" si="150"/>
        <v>0.78461083292972122</v>
      </c>
      <c r="U1040" t="str">
        <f ca="1">IF(T1040&lt;VLOOKUP(P1040,$Y$2:$AE$82,5),"buy",IF(T1040&lt;VLOOKUP(P1040,$Y$2:$AE$82,5)+VLOOKUP(P1040,$Y$2:$AE$82,6),"hold","sell"))</f>
        <v>buy</v>
      </c>
      <c r="V1040" s="2">
        <f t="shared" ca="1" si="155"/>
        <v>249.94626155376594</v>
      </c>
      <c r="W1040" s="1">
        <f t="shared" ca="1" si="156"/>
        <v>0</v>
      </c>
    </row>
    <row r="1041" spans="1:23" x14ac:dyDescent="0.25">
      <c r="A1041">
        <v>1039</v>
      </c>
      <c r="B1041" s="8" t="s">
        <v>1050</v>
      </c>
      <c r="C1041" s="8" t="str">
        <f t="shared" si="152"/>
        <v>2021-04-16 13:05:00</v>
      </c>
      <c r="D1041">
        <v>0.24815699999999999</v>
      </c>
      <c r="E1041">
        <f t="shared" ca="1" si="153"/>
        <v>0.34128700000000001</v>
      </c>
      <c r="F1041">
        <v>0.34262999999999999</v>
      </c>
      <c r="G1041">
        <v>0.33044899999999999</v>
      </c>
      <c r="H1041">
        <v>0</v>
      </c>
      <c r="I1041" t="s">
        <v>10</v>
      </c>
      <c r="J1041" t="b">
        <v>0</v>
      </c>
      <c r="K1041" t="s">
        <v>11</v>
      </c>
      <c r="L1041">
        <f t="shared" si="154"/>
        <v>4.1431835443008316</v>
      </c>
      <c r="M1041">
        <f t="shared" si="157"/>
        <v>6.5817759492752677</v>
      </c>
      <c r="N1041">
        <f t="shared" si="157"/>
        <v>12.726358019842664</v>
      </c>
      <c r="O1041" t="str">
        <f t="shared" si="151"/>
        <v>hold</v>
      </c>
      <c r="P1041">
        <f t="shared" si="158"/>
        <v>14</v>
      </c>
      <c r="Q1041" t="str">
        <f>IF($O1041="buy",$P1041,"")</f>
        <v/>
      </c>
      <c r="R1041">
        <f>IF($O1041="hold",$P1041,"")</f>
        <v>14</v>
      </c>
      <c r="S1041" t="str">
        <f>IF($O1041="sell",$P1041,"")</f>
        <v/>
      </c>
      <c r="T1041">
        <f t="shared" ca="1" si="150"/>
        <v>0.11785567676261355</v>
      </c>
      <c r="U1041" t="str">
        <f ca="1">IF(T1041&lt;VLOOKUP(P1041,$Y$2:$AE$82,5),"buy",IF(T1041&lt;VLOOKUP(P1041,$Y$2:$AE$82,5)+VLOOKUP(P1041,$Y$2:$AE$82,6),"hold","sell"))</f>
        <v>buy</v>
      </c>
      <c r="V1041" s="2">
        <f t="shared" ca="1" si="155"/>
        <v>249.94626155376594</v>
      </c>
      <c r="W1041" s="1">
        <f t="shared" ca="1" si="156"/>
        <v>0</v>
      </c>
    </row>
    <row r="1042" spans="1:23" x14ac:dyDescent="0.25">
      <c r="A1042">
        <v>1040</v>
      </c>
      <c r="B1042" s="8" t="s">
        <v>1051</v>
      </c>
      <c r="C1042" s="8" t="str">
        <f t="shared" si="152"/>
        <v>2021-04-16 13:10:00</v>
      </c>
      <c r="D1042">
        <v>0.25235800000000003</v>
      </c>
      <c r="E1042">
        <f t="shared" ca="1" si="153"/>
        <v>0.33918700000000002</v>
      </c>
      <c r="F1042">
        <v>0.360875</v>
      </c>
      <c r="G1042">
        <v>0.33507100000000001</v>
      </c>
      <c r="H1042">
        <v>0</v>
      </c>
      <c r="I1042" t="s">
        <v>10</v>
      </c>
      <c r="J1042" t="b">
        <v>0</v>
      </c>
      <c r="K1042" t="s">
        <v>11</v>
      </c>
      <c r="L1042">
        <f t="shared" si="154"/>
        <v>4.7943318663438719</v>
      </c>
      <c r="M1042">
        <f t="shared" si="157"/>
        <v>0.6511483220430403</v>
      </c>
      <c r="N1042">
        <f t="shared" si="157"/>
        <v>-5.9306276272322274</v>
      </c>
      <c r="O1042" t="str">
        <f t="shared" si="151"/>
        <v>sell</v>
      </c>
      <c r="P1042">
        <f t="shared" si="158"/>
        <v>14</v>
      </c>
      <c r="Q1042" t="str">
        <f>IF($O1042="buy",$P1042,"")</f>
        <v/>
      </c>
      <c r="R1042" t="str">
        <f>IF($O1042="hold",$P1042,"")</f>
        <v/>
      </c>
      <c r="S1042">
        <f>IF($O1042="sell",$P1042,"")</f>
        <v>14</v>
      </c>
      <c r="T1042">
        <f t="shared" ca="1" si="150"/>
        <v>0.7162206899662148</v>
      </c>
      <c r="U1042" t="str">
        <f ca="1">IF(T1042&lt;VLOOKUP(P1042,$Y$2:$AE$82,5),"buy",IF(T1042&lt;VLOOKUP(P1042,$Y$2:$AE$82,5)+VLOOKUP(P1042,$Y$2:$AE$82,6),"hold","sell"))</f>
        <v>buy</v>
      </c>
      <c r="V1042" s="2">
        <f t="shared" ca="1" si="155"/>
        <v>249.94626155376594</v>
      </c>
      <c r="W1042" s="1">
        <f t="shared" ca="1" si="156"/>
        <v>0</v>
      </c>
    </row>
    <row r="1043" spans="1:23" x14ac:dyDescent="0.25">
      <c r="A1043">
        <v>1041</v>
      </c>
      <c r="B1043" s="8" t="s">
        <v>1052</v>
      </c>
      <c r="C1043" s="8" t="str">
        <f t="shared" si="152"/>
        <v>2021-04-16 13:15:00</v>
      </c>
      <c r="D1043">
        <v>0.25145499999999998</v>
      </c>
      <c r="E1043">
        <f t="shared" ca="1" si="153"/>
        <v>0.35864200000000002</v>
      </c>
      <c r="F1043">
        <v>0.40160200000000001</v>
      </c>
      <c r="G1043">
        <v>0.35292800000000002</v>
      </c>
      <c r="H1043">
        <v>0</v>
      </c>
      <c r="I1043" t="s">
        <v>10</v>
      </c>
      <c r="J1043" t="b">
        <v>0</v>
      </c>
      <c r="K1043" t="s">
        <v>11</v>
      </c>
      <c r="L1043">
        <f t="shared" si="154"/>
        <v>-1.0342367409566642</v>
      </c>
      <c r="M1043">
        <f t="shared" si="157"/>
        <v>-5.8285686073005358</v>
      </c>
      <c r="N1043">
        <f t="shared" si="157"/>
        <v>-6.4797169293435761</v>
      </c>
      <c r="O1043" t="str">
        <f t="shared" si="151"/>
        <v>hold</v>
      </c>
      <c r="P1043">
        <f t="shared" si="158"/>
        <v>14</v>
      </c>
      <c r="Q1043" t="str">
        <f>IF($O1043="buy",$P1043,"")</f>
        <v/>
      </c>
      <c r="R1043">
        <f>IF($O1043="hold",$P1043,"")</f>
        <v>14</v>
      </c>
      <c r="S1043" t="str">
        <f>IF($O1043="sell",$P1043,"")</f>
        <v/>
      </c>
      <c r="T1043">
        <f t="shared" ca="1" si="150"/>
        <v>0.91618594278072174</v>
      </c>
      <c r="U1043" t="str">
        <f ca="1">IF(T1043&lt;VLOOKUP(P1043,$Y$2:$AE$82,5),"buy",IF(T1043&lt;VLOOKUP(P1043,$Y$2:$AE$82,5)+VLOOKUP(P1043,$Y$2:$AE$82,6),"hold","sell"))</f>
        <v>buy</v>
      </c>
      <c r="V1043" s="2">
        <f t="shared" ca="1" si="155"/>
        <v>249.94626155376594</v>
      </c>
      <c r="W1043" s="1">
        <f t="shared" ca="1" si="156"/>
        <v>0</v>
      </c>
    </row>
    <row r="1044" spans="1:23" x14ac:dyDescent="0.25">
      <c r="A1044">
        <v>1042</v>
      </c>
      <c r="B1044" s="8" t="s">
        <v>1053</v>
      </c>
      <c r="C1044" s="8" t="str">
        <f t="shared" si="152"/>
        <v>2021-04-16 13:20:00</v>
      </c>
      <c r="D1044">
        <v>0.24814</v>
      </c>
      <c r="E1044">
        <f t="shared" ca="1" si="153"/>
        <v>0.39416899999999999</v>
      </c>
      <c r="F1044">
        <v>0.39854800000000001</v>
      </c>
      <c r="G1044">
        <v>0.37203799999999998</v>
      </c>
      <c r="H1044">
        <v>0</v>
      </c>
      <c r="I1044" t="s">
        <v>10</v>
      </c>
      <c r="J1044" t="b">
        <v>0</v>
      </c>
      <c r="K1044" t="s">
        <v>11</v>
      </c>
      <c r="L1044">
        <f t="shared" si="154"/>
        <v>-3.8475054440604008</v>
      </c>
      <c r="M1044">
        <f t="shared" si="157"/>
        <v>-2.8132687031037369</v>
      </c>
      <c r="N1044">
        <f t="shared" si="157"/>
        <v>3.0152999041967989</v>
      </c>
      <c r="O1044" t="str">
        <f t="shared" si="151"/>
        <v>hold</v>
      </c>
      <c r="P1044">
        <f t="shared" si="158"/>
        <v>14</v>
      </c>
      <c r="Q1044" t="str">
        <f>IF($O1044="buy",$P1044,"")</f>
        <v/>
      </c>
      <c r="R1044">
        <f>IF($O1044="hold",$P1044,"")</f>
        <v>14</v>
      </c>
      <c r="S1044" t="str">
        <f>IF($O1044="sell",$P1044,"")</f>
        <v/>
      </c>
      <c r="T1044">
        <f t="shared" ca="1" si="150"/>
        <v>0.61272066757290533</v>
      </c>
      <c r="U1044" t="str">
        <f ca="1">IF(T1044&lt;VLOOKUP(P1044,$Y$2:$AE$82,5),"buy",IF(T1044&lt;VLOOKUP(P1044,$Y$2:$AE$82,5)+VLOOKUP(P1044,$Y$2:$AE$82,6),"hold","sell"))</f>
        <v>buy</v>
      </c>
      <c r="V1044" s="2">
        <f t="shared" ca="1" si="155"/>
        <v>249.94626155376594</v>
      </c>
      <c r="W1044" s="1">
        <f t="shared" ca="1" si="156"/>
        <v>0</v>
      </c>
    </row>
    <row r="1045" spans="1:23" x14ac:dyDescent="0.25">
      <c r="A1045">
        <v>1043</v>
      </c>
      <c r="B1045" s="8" t="s">
        <v>1054</v>
      </c>
      <c r="C1045" s="8" t="str">
        <f t="shared" si="152"/>
        <v>2021-04-16 13:25:00</v>
      </c>
      <c r="D1045">
        <v>0.242089</v>
      </c>
      <c r="E1045">
        <f t="shared" ca="1" si="153"/>
        <v>0.38998699999999997</v>
      </c>
      <c r="F1045">
        <v>0.39454099999999998</v>
      </c>
      <c r="G1045">
        <v>0.340555</v>
      </c>
      <c r="H1045">
        <v>0</v>
      </c>
      <c r="I1045" t="s">
        <v>10</v>
      </c>
      <c r="J1045" t="b">
        <v>0</v>
      </c>
      <c r="K1045" t="s">
        <v>11</v>
      </c>
      <c r="L1045">
        <f t="shared" si="154"/>
        <v>-7.1985426763349203</v>
      </c>
      <c r="M1045">
        <f t="shared" si="157"/>
        <v>-3.3510372322745194</v>
      </c>
      <c r="N1045">
        <f t="shared" si="157"/>
        <v>-0.53776852917078255</v>
      </c>
      <c r="O1045" t="str">
        <f t="shared" si="151"/>
        <v>buy</v>
      </c>
      <c r="P1045">
        <f t="shared" si="158"/>
        <v>14</v>
      </c>
      <c r="Q1045">
        <f>IF($O1045="buy",$P1045,"")</f>
        <v>14</v>
      </c>
      <c r="R1045" t="str">
        <f>IF($O1045="hold",$P1045,"")</f>
        <v/>
      </c>
      <c r="S1045" t="str">
        <f>IF($O1045="sell",$P1045,"")</f>
        <v/>
      </c>
      <c r="T1045">
        <f t="shared" ca="1" si="150"/>
        <v>0.11044087993539486</v>
      </c>
      <c r="U1045" t="str">
        <f ca="1">IF(T1045&lt;VLOOKUP(P1045,$Y$2:$AE$82,5),"buy",IF(T1045&lt;VLOOKUP(P1045,$Y$2:$AE$82,5)+VLOOKUP(P1045,$Y$2:$AE$82,6),"hold","sell"))</f>
        <v>buy</v>
      </c>
      <c r="V1045" s="2">
        <f t="shared" ca="1" si="155"/>
        <v>249.94626155376594</v>
      </c>
      <c r="W1045" s="1">
        <f t="shared" ca="1" si="156"/>
        <v>0</v>
      </c>
    </row>
    <row r="1046" spans="1:23" x14ac:dyDescent="0.25">
      <c r="A1046">
        <v>1044</v>
      </c>
      <c r="B1046" s="8" t="s">
        <v>1055</v>
      </c>
      <c r="C1046" s="8" t="str">
        <f t="shared" si="152"/>
        <v>2021-04-16 13:30:00</v>
      </c>
      <c r="D1046">
        <v>0.24307599999999999</v>
      </c>
      <c r="E1046">
        <f t="shared" ca="1" si="153"/>
        <v>0.359929</v>
      </c>
      <c r="F1046">
        <v>0.41135300000000002</v>
      </c>
      <c r="G1046">
        <v>0.35631000000000002</v>
      </c>
      <c r="H1046">
        <v>0</v>
      </c>
      <c r="I1046" t="s">
        <v>10</v>
      </c>
      <c r="J1046" t="b">
        <v>0</v>
      </c>
      <c r="K1046" t="s">
        <v>11</v>
      </c>
      <c r="L1046">
        <f t="shared" si="154"/>
        <v>1.1694120368309933</v>
      </c>
      <c r="M1046">
        <f t="shared" si="157"/>
        <v>8.3679547131659131</v>
      </c>
      <c r="N1046">
        <f t="shared" si="157"/>
        <v>11.718991945440433</v>
      </c>
      <c r="O1046" t="str">
        <f t="shared" si="151"/>
        <v>sell</v>
      </c>
      <c r="P1046">
        <f t="shared" si="158"/>
        <v>14</v>
      </c>
      <c r="Q1046" t="str">
        <f>IF($O1046="buy",$P1046,"")</f>
        <v/>
      </c>
      <c r="R1046" t="str">
        <f>IF($O1046="hold",$P1046,"")</f>
        <v/>
      </c>
      <c r="S1046">
        <f>IF($O1046="sell",$P1046,"")</f>
        <v>14</v>
      </c>
      <c r="T1046">
        <f t="shared" ref="T1046:T1109" ca="1" si="159">RAND()</f>
        <v>0.25800358177628646</v>
      </c>
      <c r="U1046" t="str">
        <f ca="1">IF(T1046&lt;VLOOKUP(P1046,$Y$2:$AE$82,5),"buy",IF(T1046&lt;VLOOKUP(P1046,$Y$2:$AE$82,5)+VLOOKUP(P1046,$Y$2:$AE$82,6),"hold","sell"))</f>
        <v>buy</v>
      </c>
      <c r="V1046" s="2">
        <f t="shared" ca="1" si="155"/>
        <v>249.94626155376594</v>
      </c>
      <c r="W1046" s="1">
        <f t="shared" ca="1" si="156"/>
        <v>0</v>
      </c>
    </row>
    <row r="1047" spans="1:23" x14ac:dyDescent="0.25">
      <c r="A1047">
        <v>1045</v>
      </c>
      <c r="B1047" s="8" t="s">
        <v>1056</v>
      </c>
      <c r="C1047" s="8" t="str">
        <f t="shared" si="152"/>
        <v>2021-04-16 13:35:00</v>
      </c>
      <c r="D1047">
        <v>0.23940500000000001</v>
      </c>
      <c r="E1047">
        <f t="shared" ca="1" si="153"/>
        <v>0.39929700000000001</v>
      </c>
      <c r="F1047">
        <v>0.48538599999999998</v>
      </c>
      <c r="G1047">
        <v>0.39604200000000001</v>
      </c>
      <c r="H1047">
        <v>0</v>
      </c>
      <c r="I1047" t="s">
        <v>10</v>
      </c>
      <c r="J1047" t="b">
        <v>0</v>
      </c>
      <c r="K1047" t="s">
        <v>11</v>
      </c>
      <c r="L1047">
        <f t="shared" si="154"/>
        <v>-4.4161483719414099</v>
      </c>
      <c r="M1047">
        <f t="shared" si="157"/>
        <v>-5.5855604087724036</v>
      </c>
      <c r="N1047">
        <f t="shared" si="157"/>
        <v>-13.953515121938317</v>
      </c>
      <c r="O1047" t="str">
        <f t="shared" ref="O1047:O1110" si="160">IF(D1047=MIN(D1046:D1048),"buy",IF(D1047=MAX(D1046:D1048),"sell","hold"))</f>
        <v>buy</v>
      </c>
      <c r="P1047">
        <f t="shared" si="158"/>
        <v>14</v>
      </c>
      <c r="Q1047">
        <f>IF($O1047="buy",$P1047,"")</f>
        <v>14</v>
      </c>
      <c r="R1047" t="str">
        <f>IF($O1047="hold",$P1047,"")</f>
        <v/>
      </c>
      <c r="S1047" t="str">
        <f>IF($O1047="sell",$P1047,"")</f>
        <v/>
      </c>
      <c r="T1047">
        <f t="shared" ca="1" si="159"/>
        <v>0.15023080531847399</v>
      </c>
      <c r="U1047" t="str">
        <f ca="1">IF(T1047&lt;VLOOKUP(P1047,$Y$2:$AE$82,5),"buy",IF(T1047&lt;VLOOKUP(P1047,$Y$2:$AE$82,5)+VLOOKUP(P1047,$Y$2:$AE$82,6),"hold","sell"))</f>
        <v>buy</v>
      </c>
      <c r="V1047" s="2">
        <f t="shared" ca="1" si="155"/>
        <v>249.94626155376594</v>
      </c>
      <c r="W1047" s="1">
        <f t="shared" ca="1" si="156"/>
        <v>0</v>
      </c>
    </row>
    <row r="1048" spans="1:23" x14ac:dyDescent="0.25">
      <c r="A1048">
        <v>1046</v>
      </c>
      <c r="B1048" s="8" t="s">
        <v>1057</v>
      </c>
      <c r="C1048" s="8" t="str">
        <f t="shared" si="152"/>
        <v>2021-04-16 13:40:00</v>
      </c>
      <c r="D1048">
        <v>0.24582499999999999</v>
      </c>
      <c r="E1048">
        <f t="shared" ca="1" si="153"/>
        <v>0.47245100000000001</v>
      </c>
      <c r="F1048">
        <v>0.48729099999999997</v>
      </c>
      <c r="G1048">
        <v>0.40696300000000002</v>
      </c>
      <c r="H1048">
        <v>0</v>
      </c>
      <c r="I1048" t="s">
        <v>10</v>
      </c>
      <c r="J1048" t="b">
        <v>0</v>
      </c>
      <c r="K1048" t="s">
        <v>11</v>
      </c>
      <c r="L1048">
        <f t="shared" si="154"/>
        <v>7.5214481759280876</v>
      </c>
      <c r="M1048">
        <f t="shared" si="157"/>
        <v>11.937596547869497</v>
      </c>
      <c r="N1048">
        <f t="shared" si="157"/>
        <v>17.523156956641898</v>
      </c>
      <c r="O1048" t="str">
        <f t="shared" si="160"/>
        <v>sell</v>
      </c>
      <c r="P1048">
        <f t="shared" si="158"/>
        <v>14</v>
      </c>
      <c r="Q1048" t="str">
        <f>IF($O1048="buy",$P1048,"")</f>
        <v/>
      </c>
      <c r="R1048" t="str">
        <f>IF($O1048="hold",$P1048,"")</f>
        <v/>
      </c>
      <c r="S1048">
        <f>IF($O1048="sell",$P1048,"")</f>
        <v>14</v>
      </c>
      <c r="T1048">
        <f t="shared" ca="1" si="159"/>
        <v>0.33655442146755921</v>
      </c>
      <c r="U1048" t="str">
        <f ca="1">IF(T1048&lt;VLOOKUP(P1048,$Y$2:$AE$82,5),"buy",IF(T1048&lt;VLOOKUP(P1048,$Y$2:$AE$82,5)+VLOOKUP(P1048,$Y$2:$AE$82,6),"hold","sell"))</f>
        <v>buy</v>
      </c>
      <c r="V1048" s="2">
        <f t="shared" ca="1" si="155"/>
        <v>249.94626155376594</v>
      </c>
      <c r="W1048" s="1">
        <f t="shared" ca="1" si="156"/>
        <v>0</v>
      </c>
    </row>
    <row r="1049" spans="1:23" x14ac:dyDescent="0.25">
      <c r="A1049">
        <v>1047</v>
      </c>
      <c r="B1049" s="8" t="s">
        <v>1058</v>
      </c>
      <c r="C1049" s="8" t="str">
        <f t="shared" si="152"/>
        <v>2021-04-16 13:45:00</v>
      </c>
      <c r="D1049">
        <v>0.241893</v>
      </c>
      <c r="E1049">
        <f t="shared" ca="1" si="153"/>
        <v>0.45661200000000002</v>
      </c>
      <c r="F1049">
        <v>0.48099399999999998</v>
      </c>
      <c r="G1049">
        <v>0.426925</v>
      </c>
      <c r="H1049">
        <v>0</v>
      </c>
      <c r="I1049" t="s">
        <v>10</v>
      </c>
      <c r="J1049" t="b">
        <v>0</v>
      </c>
      <c r="K1049" t="s">
        <v>11</v>
      </c>
      <c r="L1049">
        <f t="shared" si="154"/>
        <v>-4.6814748713465955</v>
      </c>
      <c r="M1049">
        <f t="shared" si="157"/>
        <v>-12.202923047274684</v>
      </c>
      <c r="N1049">
        <f t="shared" si="157"/>
        <v>-24.14051959514418</v>
      </c>
      <c r="O1049" t="str">
        <f t="shared" si="160"/>
        <v>buy</v>
      </c>
      <c r="P1049">
        <f t="shared" si="158"/>
        <v>14</v>
      </c>
      <c r="Q1049">
        <f>IF($O1049="buy",$P1049,"")</f>
        <v>14</v>
      </c>
      <c r="R1049" t="str">
        <f>IF($O1049="hold",$P1049,"")</f>
        <v/>
      </c>
      <c r="S1049" t="str">
        <f>IF($O1049="sell",$P1049,"")</f>
        <v/>
      </c>
      <c r="T1049">
        <f t="shared" ca="1" si="159"/>
        <v>0.40277773767518577</v>
      </c>
      <c r="U1049" t="str">
        <f ca="1">IF(T1049&lt;VLOOKUP(P1049,$Y$2:$AE$82,5),"buy",IF(T1049&lt;VLOOKUP(P1049,$Y$2:$AE$82,5)+VLOOKUP(P1049,$Y$2:$AE$82,6),"hold","sell"))</f>
        <v>buy</v>
      </c>
      <c r="V1049" s="2">
        <f t="shared" ca="1" si="155"/>
        <v>249.94626155376594</v>
      </c>
      <c r="W1049" s="1">
        <f t="shared" ca="1" si="156"/>
        <v>0</v>
      </c>
    </row>
    <row r="1050" spans="1:23" x14ac:dyDescent="0.25">
      <c r="A1050">
        <v>1048</v>
      </c>
      <c r="B1050" s="8" t="s">
        <v>1059</v>
      </c>
      <c r="C1050" s="8" t="str">
        <f t="shared" si="152"/>
        <v>2021-04-16 13:50:00</v>
      </c>
      <c r="D1050">
        <v>0.25079899999999999</v>
      </c>
      <c r="E1050">
        <f t="shared" ca="1" si="153"/>
        <v>0.43632300000000002</v>
      </c>
      <c r="F1050">
        <v>0.44796200000000003</v>
      </c>
      <c r="G1050">
        <v>0.31936100000000001</v>
      </c>
      <c r="H1050">
        <v>0</v>
      </c>
      <c r="I1050" t="s">
        <v>10</v>
      </c>
      <c r="J1050" t="b">
        <v>0</v>
      </c>
      <c r="K1050" t="s">
        <v>11</v>
      </c>
      <c r="L1050">
        <f t="shared" si="154"/>
        <v>10.227026411644504</v>
      </c>
      <c r="M1050">
        <f t="shared" si="157"/>
        <v>14.9085012829911</v>
      </c>
      <c r="N1050">
        <f t="shared" si="157"/>
        <v>27.111424330265784</v>
      </c>
      <c r="O1050" t="str">
        <f t="shared" si="160"/>
        <v>hold</v>
      </c>
      <c r="P1050">
        <f t="shared" si="158"/>
        <v>14</v>
      </c>
      <c r="Q1050" t="str">
        <f>IF($O1050="buy",$P1050,"")</f>
        <v/>
      </c>
      <c r="R1050">
        <f>IF($O1050="hold",$P1050,"")</f>
        <v>14</v>
      </c>
      <c r="S1050" t="str">
        <f>IF($O1050="sell",$P1050,"")</f>
        <v/>
      </c>
      <c r="T1050">
        <f t="shared" ca="1" si="159"/>
        <v>0.42120395171604252</v>
      </c>
      <c r="U1050" t="str">
        <f ca="1">IF(T1050&lt;VLOOKUP(P1050,$Y$2:$AE$82,5),"buy",IF(T1050&lt;VLOOKUP(P1050,$Y$2:$AE$82,5)+VLOOKUP(P1050,$Y$2:$AE$82,6),"hold","sell"))</f>
        <v>buy</v>
      </c>
      <c r="V1050" s="2">
        <f t="shared" ca="1" si="155"/>
        <v>249.94626155376594</v>
      </c>
      <c r="W1050" s="1">
        <f t="shared" ca="1" si="156"/>
        <v>0</v>
      </c>
    </row>
    <row r="1051" spans="1:23" x14ac:dyDescent="0.25">
      <c r="A1051">
        <v>1049</v>
      </c>
      <c r="B1051" s="8" t="s">
        <v>1060</v>
      </c>
      <c r="C1051" s="8" t="str">
        <f t="shared" si="152"/>
        <v>2021-04-16 13:55:00</v>
      </c>
      <c r="D1051">
        <v>0.25162400000000001</v>
      </c>
      <c r="E1051">
        <f t="shared" ca="1" si="153"/>
        <v>0.378695</v>
      </c>
      <c r="F1051">
        <v>0.43034299999999998</v>
      </c>
      <c r="G1051">
        <v>0.36248000000000002</v>
      </c>
      <c r="H1051">
        <v>0</v>
      </c>
      <c r="I1051" t="s">
        <v>10</v>
      </c>
      <c r="J1051" t="b">
        <v>0</v>
      </c>
      <c r="K1051" t="s">
        <v>11</v>
      </c>
      <c r="L1051">
        <f t="shared" si="154"/>
        <v>0.94426604863323071</v>
      </c>
      <c r="M1051">
        <f t="shared" si="157"/>
        <v>-9.2827603630112723</v>
      </c>
      <c r="N1051">
        <f t="shared" si="157"/>
        <v>-24.191261646002374</v>
      </c>
      <c r="O1051" t="str">
        <f t="shared" si="160"/>
        <v>sell</v>
      </c>
      <c r="P1051">
        <f t="shared" si="158"/>
        <v>14</v>
      </c>
      <c r="Q1051" t="str">
        <f>IF($O1051="buy",$P1051,"")</f>
        <v/>
      </c>
      <c r="R1051" t="str">
        <f>IF($O1051="hold",$P1051,"")</f>
        <v/>
      </c>
      <c r="S1051">
        <f>IF($O1051="sell",$P1051,"")</f>
        <v>14</v>
      </c>
      <c r="T1051">
        <f t="shared" ca="1" si="159"/>
        <v>0.49503267484025415</v>
      </c>
      <c r="U1051" t="str">
        <f ca="1">IF(T1051&lt;VLOOKUP(P1051,$Y$2:$AE$82,5),"buy",IF(T1051&lt;VLOOKUP(P1051,$Y$2:$AE$82,5)+VLOOKUP(P1051,$Y$2:$AE$82,6),"hold","sell"))</f>
        <v>buy</v>
      </c>
      <c r="V1051" s="2">
        <f t="shared" ca="1" si="155"/>
        <v>249.94626155376594</v>
      </c>
      <c r="W1051" s="1">
        <f t="shared" ca="1" si="156"/>
        <v>0</v>
      </c>
    </row>
    <row r="1052" spans="1:23" x14ac:dyDescent="0.25">
      <c r="A1052">
        <v>1050</v>
      </c>
      <c r="B1052" s="8" t="s">
        <v>1061</v>
      </c>
      <c r="C1052" s="8" t="str">
        <f t="shared" si="152"/>
        <v>2021-04-16 14:00:00</v>
      </c>
      <c r="D1052">
        <v>0.249166</v>
      </c>
      <c r="E1052">
        <f t="shared" ca="1" si="153"/>
        <v>0.42088199999999998</v>
      </c>
      <c r="F1052">
        <v>0.45573200000000003</v>
      </c>
      <c r="G1052">
        <v>0.39285199999999998</v>
      </c>
      <c r="H1052">
        <v>0</v>
      </c>
      <c r="I1052" t="s">
        <v>10</v>
      </c>
      <c r="J1052" t="b">
        <v>0</v>
      </c>
      <c r="K1052" t="s">
        <v>11</v>
      </c>
      <c r="L1052">
        <f t="shared" si="154"/>
        <v>-2.841093885906969</v>
      </c>
      <c r="M1052">
        <f t="shared" si="157"/>
        <v>-3.7853599345401996</v>
      </c>
      <c r="N1052">
        <f t="shared" si="157"/>
        <v>5.4974004284710727</v>
      </c>
      <c r="O1052" t="str">
        <f t="shared" si="160"/>
        <v>hold</v>
      </c>
      <c r="P1052">
        <f t="shared" si="158"/>
        <v>14</v>
      </c>
      <c r="Q1052" t="str">
        <f>IF($O1052="buy",$P1052,"")</f>
        <v/>
      </c>
      <c r="R1052">
        <f>IF($O1052="hold",$P1052,"")</f>
        <v>14</v>
      </c>
      <c r="S1052" t="str">
        <f>IF($O1052="sell",$P1052,"")</f>
        <v/>
      </c>
      <c r="T1052">
        <f t="shared" ca="1" si="159"/>
        <v>0.12369564994712701</v>
      </c>
      <c r="U1052" t="str">
        <f ca="1">IF(T1052&lt;VLOOKUP(P1052,$Y$2:$AE$82,5),"buy",IF(T1052&lt;VLOOKUP(P1052,$Y$2:$AE$82,5)+VLOOKUP(P1052,$Y$2:$AE$82,6),"hold","sell"))</f>
        <v>buy</v>
      </c>
      <c r="V1052" s="2">
        <f t="shared" ca="1" si="155"/>
        <v>249.94626155376594</v>
      </c>
      <c r="W1052" s="1">
        <f t="shared" ca="1" si="156"/>
        <v>0</v>
      </c>
    </row>
    <row r="1053" spans="1:23" x14ac:dyDescent="0.25">
      <c r="A1053">
        <v>1051</v>
      </c>
      <c r="B1053" s="8" t="s">
        <v>1062</v>
      </c>
      <c r="C1053" s="8" t="str">
        <f t="shared" si="152"/>
        <v>2021-04-16 14:05:00</v>
      </c>
      <c r="D1053">
        <v>0.24912500000000001</v>
      </c>
      <c r="E1053">
        <f t="shared" ca="1" si="153"/>
        <v>0.40500000000000003</v>
      </c>
      <c r="F1053">
        <v>0.41732799999999998</v>
      </c>
      <c r="G1053">
        <v>0.38229200000000002</v>
      </c>
      <c r="H1053">
        <v>0</v>
      </c>
      <c r="I1053" t="s">
        <v>10</v>
      </c>
      <c r="J1053" t="b">
        <v>0</v>
      </c>
      <c r="K1053" t="s">
        <v>11</v>
      </c>
      <c r="L1053">
        <f t="shared" si="154"/>
        <v>-4.7397892668310598E-2</v>
      </c>
      <c r="M1053">
        <f t="shared" si="157"/>
        <v>2.7936959932386585</v>
      </c>
      <c r="N1053">
        <f t="shared" si="157"/>
        <v>6.5790559277788585</v>
      </c>
      <c r="O1053" t="str">
        <f t="shared" si="160"/>
        <v>buy</v>
      </c>
      <c r="P1053">
        <f t="shared" si="158"/>
        <v>14</v>
      </c>
      <c r="Q1053">
        <f>IF($O1053="buy",$P1053,"")</f>
        <v>14</v>
      </c>
      <c r="R1053" t="str">
        <f>IF($O1053="hold",$P1053,"")</f>
        <v/>
      </c>
      <c r="S1053" t="str">
        <f>IF($O1053="sell",$P1053,"")</f>
        <v/>
      </c>
      <c r="T1053">
        <f t="shared" ca="1" si="159"/>
        <v>0.84296157434059615</v>
      </c>
      <c r="U1053" t="str">
        <f ca="1">IF(T1053&lt;VLOOKUP(P1053,$Y$2:$AE$82,5),"buy",IF(T1053&lt;VLOOKUP(P1053,$Y$2:$AE$82,5)+VLOOKUP(P1053,$Y$2:$AE$82,6),"hold","sell"))</f>
        <v>buy</v>
      </c>
      <c r="V1053" s="2">
        <f t="shared" ca="1" si="155"/>
        <v>249.94626155376594</v>
      </c>
      <c r="W1053" s="1">
        <f t="shared" ca="1" si="156"/>
        <v>0</v>
      </c>
    </row>
    <row r="1054" spans="1:23" x14ac:dyDescent="0.25">
      <c r="A1054">
        <v>1052</v>
      </c>
      <c r="B1054" s="8" t="s">
        <v>1063</v>
      </c>
      <c r="C1054" s="8" t="str">
        <f t="shared" si="152"/>
        <v>2021-04-16 14:10:00</v>
      </c>
      <c r="D1054">
        <v>0.25361699999999998</v>
      </c>
      <c r="E1054">
        <f t="shared" ca="1" si="153"/>
        <v>0.40778900000000001</v>
      </c>
      <c r="F1054">
        <v>0.40892499999999998</v>
      </c>
      <c r="G1054">
        <v>0.38154700000000003</v>
      </c>
      <c r="H1054">
        <v>0</v>
      </c>
      <c r="I1054" t="s">
        <v>10</v>
      </c>
      <c r="J1054" t="b">
        <v>0</v>
      </c>
      <c r="K1054" t="s">
        <v>11</v>
      </c>
      <c r="L1054">
        <f t="shared" si="154"/>
        <v>5.1009829723320221</v>
      </c>
      <c r="M1054">
        <f t="shared" si="157"/>
        <v>5.1483808650003331</v>
      </c>
      <c r="N1054">
        <f t="shared" si="157"/>
        <v>2.3546848717616746</v>
      </c>
      <c r="O1054" t="str">
        <f t="shared" si="160"/>
        <v>hold</v>
      </c>
      <c r="P1054">
        <f t="shared" si="158"/>
        <v>14</v>
      </c>
      <c r="Q1054" t="str">
        <f>IF($O1054="buy",$P1054,"")</f>
        <v/>
      </c>
      <c r="R1054">
        <f>IF($O1054="hold",$P1054,"")</f>
        <v>14</v>
      </c>
      <c r="S1054" t="str">
        <f>IF($O1054="sell",$P1054,"")</f>
        <v/>
      </c>
      <c r="T1054">
        <f t="shared" ca="1" si="159"/>
        <v>0.64592672543539631</v>
      </c>
      <c r="U1054" t="str">
        <f ca="1">IF(T1054&lt;VLOOKUP(P1054,$Y$2:$AE$82,5),"buy",IF(T1054&lt;VLOOKUP(P1054,$Y$2:$AE$82,5)+VLOOKUP(P1054,$Y$2:$AE$82,6),"hold","sell"))</f>
        <v>buy</v>
      </c>
      <c r="V1054" s="2">
        <f t="shared" ca="1" si="155"/>
        <v>249.94626155376594</v>
      </c>
      <c r="W1054" s="1">
        <f t="shared" ca="1" si="156"/>
        <v>0</v>
      </c>
    </row>
    <row r="1055" spans="1:23" x14ac:dyDescent="0.25">
      <c r="A1055">
        <v>1053</v>
      </c>
      <c r="B1055" s="8" t="s">
        <v>1064</v>
      </c>
      <c r="C1055" s="8" t="str">
        <f t="shared" si="152"/>
        <v>2021-04-16 14:15:00</v>
      </c>
      <c r="D1055">
        <v>0.25594099999999997</v>
      </c>
      <c r="E1055">
        <f t="shared" ca="1" si="153"/>
        <v>0.39131700000000003</v>
      </c>
      <c r="F1055">
        <v>0.39467400000000002</v>
      </c>
      <c r="G1055">
        <v>0.34675600000000001</v>
      </c>
      <c r="H1055">
        <v>0</v>
      </c>
      <c r="I1055" t="s">
        <v>10</v>
      </c>
      <c r="J1055" t="b">
        <v>0</v>
      </c>
      <c r="K1055" t="s">
        <v>11</v>
      </c>
      <c r="L1055">
        <f t="shared" si="154"/>
        <v>2.61510270188576</v>
      </c>
      <c r="M1055">
        <f t="shared" si="157"/>
        <v>-2.4858802704462621</v>
      </c>
      <c r="N1055">
        <f t="shared" si="157"/>
        <v>-7.6342611354465948</v>
      </c>
      <c r="O1055" t="str">
        <f t="shared" si="160"/>
        <v>sell</v>
      </c>
      <c r="P1055">
        <f t="shared" si="158"/>
        <v>14</v>
      </c>
      <c r="Q1055" t="str">
        <f>IF($O1055="buy",$P1055,"")</f>
        <v/>
      </c>
      <c r="R1055" t="str">
        <f>IF($O1055="hold",$P1055,"")</f>
        <v/>
      </c>
      <c r="S1055">
        <f>IF($O1055="sell",$P1055,"")</f>
        <v>14</v>
      </c>
      <c r="T1055">
        <f t="shared" ca="1" si="159"/>
        <v>0.11179919565397101</v>
      </c>
      <c r="U1055" t="str">
        <f ca="1">IF(T1055&lt;VLOOKUP(P1055,$Y$2:$AE$82,5),"buy",IF(T1055&lt;VLOOKUP(P1055,$Y$2:$AE$82,5)+VLOOKUP(P1055,$Y$2:$AE$82,6),"hold","sell"))</f>
        <v>buy</v>
      </c>
      <c r="V1055" s="2">
        <f t="shared" ca="1" si="155"/>
        <v>249.94626155376594</v>
      </c>
      <c r="W1055" s="1">
        <f t="shared" ca="1" si="156"/>
        <v>0</v>
      </c>
    </row>
    <row r="1056" spans="1:23" x14ac:dyDescent="0.25">
      <c r="A1056">
        <v>1054</v>
      </c>
      <c r="B1056" s="8" t="s">
        <v>1065</v>
      </c>
      <c r="C1056" s="8" t="str">
        <f t="shared" si="152"/>
        <v>2021-04-16 14:20:00</v>
      </c>
      <c r="D1056">
        <v>0.24956300000000001</v>
      </c>
      <c r="E1056">
        <f t="shared" ca="1" si="153"/>
        <v>0.35579300000000003</v>
      </c>
      <c r="F1056">
        <v>0.36179499999999998</v>
      </c>
      <c r="G1056">
        <v>0.32532899999999998</v>
      </c>
      <c r="H1056">
        <v>0</v>
      </c>
      <c r="I1056" t="s">
        <v>10</v>
      </c>
      <c r="J1056" t="b">
        <v>0</v>
      </c>
      <c r="K1056" t="s">
        <v>11</v>
      </c>
      <c r="L1056">
        <f t="shared" si="154"/>
        <v>-7.3603218494356266</v>
      </c>
      <c r="M1056">
        <f t="shared" si="157"/>
        <v>-9.9754245513213871</v>
      </c>
      <c r="N1056">
        <f t="shared" si="157"/>
        <v>-7.4895442808751245</v>
      </c>
      <c r="O1056" t="str">
        <f t="shared" si="160"/>
        <v>hold</v>
      </c>
      <c r="P1056">
        <f t="shared" si="158"/>
        <v>14</v>
      </c>
      <c r="Q1056" t="str">
        <f>IF($O1056="buy",$P1056,"")</f>
        <v/>
      </c>
      <c r="R1056">
        <f>IF($O1056="hold",$P1056,"")</f>
        <v>14</v>
      </c>
      <c r="S1056" t="str">
        <f>IF($O1056="sell",$P1056,"")</f>
        <v/>
      </c>
      <c r="T1056">
        <f t="shared" ca="1" si="159"/>
        <v>0.16863052454801475</v>
      </c>
      <c r="U1056" t="str">
        <f ca="1">IF(T1056&lt;VLOOKUP(P1056,$Y$2:$AE$82,5),"buy",IF(T1056&lt;VLOOKUP(P1056,$Y$2:$AE$82,5)+VLOOKUP(P1056,$Y$2:$AE$82,6),"hold","sell"))</f>
        <v>buy</v>
      </c>
      <c r="V1056" s="2">
        <f t="shared" ca="1" si="155"/>
        <v>249.94626155376594</v>
      </c>
      <c r="W1056" s="1">
        <f t="shared" ca="1" si="156"/>
        <v>0</v>
      </c>
    </row>
    <row r="1057" spans="1:23" x14ac:dyDescent="0.25">
      <c r="A1057">
        <v>1055</v>
      </c>
      <c r="B1057" s="8" t="s">
        <v>1066</v>
      </c>
      <c r="C1057" s="8" t="str">
        <f t="shared" si="152"/>
        <v>2021-04-16 14:25:00</v>
      </c>
      <c r="D1057">
        <v>0.24781900000000001</v>
      </c>
      <c r="E1057">
        <f t="shared" ca="1" si="153"/>
        <v>0.35633799999999999</v>
      </c>
      <c r="F1057">
        <v>0.402586</v>
      </c>
      <c r="G1057">
        <v>0.348464</v>
      </c>
      <c r="H1057">
        <v>0</v>
      </c>
      <c r="I1057" t="s">
        <v>10</v>
      </c>
      <c r="J1057" t="b">
        <v>0</v>
      </c>
      <c r="K1057" t="s">
        <v>11</v>
      </c>
      <c r="L1057">
        <f t="shared" si="154"/>
        <v>-2.0267695350851915</v>
      </c>
      <c r="M1057">
        <f t="shared" si="157"/>
        <v>5.3335523143504346</v>
      </c>
      <c r="N1057">
        <f t="shared" si="157"/>
        <v>15.308976865671822</v>
      </c>
      <c r="O1057" t="str">
        <f t="shared" si="160"/>
        <v>buy</v>
      </c>
      <c r="P1057">
        <f t="shared" si="158"/>
        <v>14</v>
      </c>
      <c r="Q1057">
        <f>IF($O1057="buy",$P1057,"")</f>
        <v>14</v>
      </c>
      <c r="R1057" t="str">
        <f>IF($O1057="hold",$P1057,"")</f>
        <v/>
      </c>
      <c r="S1057" t="str">
        <f>IF($O1057="sell",$P1057,"")</f>
        <v/>
      </c>
      <c r="T1057">
        <f t="shared" ca="1" si="159"/>
        <v>0.4712818222313695</v>
      </c>
      <c r="U1057" t="str">
        <f ca="1">IF(T1057&lt;VLOOKUP(P1057,$Y$2:$AE$82,5),"buy",IF(T1057&lt;VLOOKUP(P1057,$Y$2:$AE$82,5)+VLOOKUP(P1057,$Y$2:$AE$82,6),"hold","sell"))</f>
        <v>buy</v>
      </c>
      <c r="V1057" s="2">
        <f t="shared" ca="1" si="155"/>
        <v>249.94626155376594</v>
      </c>
      <c r="W1057" s="1">
        <f t="shared" ca="1" si="156"/>
        <v>0</v>
      </c>
    </row>
    <row r="1058" spans="1:23" x14ac:dyDescent="0.25">
      <c r="A1058">
        <v>1056</v>
      </c>
      <c r="B1058" s="8" t="s">
        <v>1067</v>
      </c>
      <c r="C1058" s="8" t="str">
        <f t="shared" si="152"/>
        <v>2021-04-16 14:30:00</v>
      </c>
      <c r="D1058">
        <v>0.25026199999999998</v>
      </c>
      <c r="E1058">
        <f t="shared" ca="1" si="153"/>
        <v>0.37693300000000002</v>
      </c>
      <c r="F1058">
        <v>0.395283</v>
      </c>
      <c r="G1058">
        <v>0.363759</v>
      </c>
      <c r="H1058">
        <v>0</v>
      </c>
      <c r="I1058" t="s">
        <v>10</v>
      </c>
      <c r="J1058" t="b">
        <v>0</v>
      </c>
      <c r="K1058" t="s">
        <v>11</v>
      </c>
      <c r="L1058">
        <f t="shared" si="154"/>
        <v>2.8113896662507929</v>
      </c>
      <c r="M1058">
        <f t="shared" si="157"/>
        <v>4.8381592013359844</v>
      </c>
      <c r="N1058">
        <f t="shared" si="157"/>
        <v>-0.49539311301445021</v>
      </c>
      <c r="O1058" t="str">
        <f t="shared" si="160"/>
        <v>hold</v>
      </c>
      <c r="P1058">
        <f t="shared" si="158"/>
        <v>14</v>
      </c>
      <c r="Q1058" t="str">
        <f>IF($O1058="buy",$P1058,"")</f>
        <v/>
      </c>
      <c r="R1058">
        <f>IF($O1058="hold",$P1058,"")</f>
        <v>14</v>
      </c>
      <c r="S1058" t="str">
        <f>IF($O1058="sell",$P1058,"")</f>
        <v/>
      </c>
      <c r="T1058">
        <f t="shared" ca="1" si="159"/>
        <v>0.34434906087407646</v>
      </c>
      <c r="U1058" t="str">
        <f ca="1">IF(T1058&lt;VLOOKUP(P1058,$Y$2:$AE$82,5),"buy",IF(T1058&lt;VLOOKUP(P1058,$Y$2:$AE$82,5)+VLOOKUP(P1058,$Y$2:$AE$82,6),"hold","sell"))</f>
        <v>buy</v>
      </c>
      <c r="V1058" s="2">
        <f t="shared" ca="1" si="155"/>
        <v>249.94626155376594</v>
      </c>
      <c r="W1058" s="1">
        <f t="shared" ca="1" si="156"/>
        <v>0</v>
      </c>
    </row>
    <row r="1059" spans="1:23" x14ac:dyDescent="0.25">
      <c r="A1059">
        <v>1057</v>
      </c>
      <c r="B1059" s="8" t="s">
        <v>1068</v>
      </c>
      <c r="C1059" s="8" t="str">
        <f t="shared" si="152"/>
        <v>2021-04-16 14:35:00</v>
      </c>
      <c r="D1059">
        <v>0.25401499999999999</v>
      </c>
      <c r="E1059">
        <f t="shared" ca="1" si="153"/>
        <v>0.37489299999999998</v>
      </c>
      <c r="F1059">
        <v>0.38106000000000001</v>
      </c>
      <c r="G1059">
        <v>0.36254199999999998</v>
      </c>
      <c r="H1059">
        <v>0</v>
      </c>
      <c r="I1059" t="s">
        <v>10</v>
      </c>
      <c r="J1059" t="b">
        <v>0</v>
      </c>
      <c r="K1059" t="s">
        <v>11</v>
      </c>
      <c r="L1059">
        <f t="shared" si="154"/>
        <v>4.2551187872437088</v>
      </c>
      <c r="M1059">
        <f t="shared" si="157"/>
        <v>1.4437291209929159</v>
      </c>
      <c r="N1059">
        <f t="shared" si="157"/>
        <v>-3.3944300803430685</v>
      </c>
      <c r="O1059" t="str">
        <f t="shared" si="160"/>
        <v>hold</v>
      </c>
      <c r="P1059">
        <f t="shared" si="158"/>
        <v>14</v>
      </c>
      <c r="Q1059" t="str">
        <f>IF($O1059="buy",$P1059,"")</f>
        <v/>
      </c>
      <c r="R1059">
        <f>IF($O1059="hold",$P1059,"")</f>
        <v>14</v>
      </c>
      <c r="S1059" t="str">
        <f>IF($O1059="sell",$P1059,"")</f>
        <v/>
      </c>
      <c r="T1059">
        <f t="shared" ca="1" si="159"/>
        <v>0.37305892592103662</v>
      </c>
      <c r="U1059" t="str">
        <f ca="1">IF(T1059&lt;VLOOKUP(P1059,$Y$2:$AE$82,5),"buy",IF(T1059&lt;VLOOKUP(P1059,$Y$2:$AE$82,5)+VLOOKUP(P1059,$Y$2:$AE$82,6),"hold","sell"))</f>
        <v>buy</v>
      </c>
      <c r="V1059" s="2">
        <f t="shared" ca="1" si="155"/>
        <v>249.94626155376594</v>
      </c>
      <c r="W1059" s="1">
        <f t="shared" ca="1" si="156"/>
        <v>0</v>
      </c>
    </row>
    <row r="1060" spans="1:23" x14ac:dyDescent="0.25">
      <c r="A1060">
        <v>1058</v>
      </c>
      <c r="B1060" s="8" t="s">
        <v>1069</v>
      </c>
      <c r="C1060" s="8" t="str">
        <f t="shared" si="152"/>
        <v>2021-04-16 14:40:00</v>
      </c>
      <c r="D1060">
        <v>0.259768</v>
      </c>
      <c r="E1060">
        <f t="shared" ca="1" si="153"/>
        <v>0.36974499999999999</v>
      </c>
      <c r="F1060">
        <v>0.382357</v>
      </c>
      <c r="G1060">
        <v>0.36448999999999998</v>
      </c>
      <c r="H1060">
        <v>0</v>
      </c>
      <c r="I1060" t="s">
        <v>10</v>
      </c>
      <c r="J1060" t="b">
        <v>0</v>
      </c>
      <c r="K1060" t="s">
        <v>11</v>
      </c>
      <c r="L1060">
        <f t="shared" si="154"/>
        <v>6.378245209352488</v>
      </c>
      <c r="M1060">
        <f t="shared" si="157"/>
        <v>2.1231264221087791</v>
      </c>
      <c r="N1060">
        <f t="shared" si="157"/>
        <v>0.67939730111586316</v>
      </c>
      <c r="O1060" t="str">
        <f t="shared" si="160"/>
        <v>hold</v>
      </c>
      <c r="P1060">
        <f t="shared" si="158"/>
        <v>14</v>
      </c>
      <c r="Q1060" t="str">
        <f>IF($O1060="buy",$P1060,"")</f>
        <v/>
      </c>
      <c r="R1060">
        <f>IF($O1060="hold",$P1060,"")</f>
        <v>14</v>
      </c>
      <c r="S1060" t="str">
        <f>IF($O1060="sell",$P1060,"")</f>
        <v/>
      </c>
      <c r="T1060">
        <f t="shared" ca="1" si="159"/>
        <v>0.46479990343221511</v>
      </c>
      <c r="U1060" t="str">
        <f ca="1">IF(T1060&lt;VLOOKUP(P1060,$Y$2:$AE$82,5),"buy",IF(T1060&lt;VLOOKUP(P1060,$Y$2:$AE$82,5)+VLOOKUP(P1060,$Y$2:$AE$82,6),"hold","sell"))</f>
        <v>buy</v>
      </c>
      <c r="V1060" s="2">
        <f t="shared" ca="1" si="155"/>
        <v>249.94626155376594</v>
      </c>
      <c r="W1060" s="1">
        <f t="shared" ca="1" si="156"/>
        <v>0</v>
      </c>
    </row>
    <row r="1061" spans="1:23" x14ac:dyDescent="0.25">
      <c r="A1061">
        <v>1059</v>
      </c>
      <c r="B1061" s="8" t="s">
        <v>1070</v>
      </c>
      <c r="C1061" s="8" t="str">
        <f t="shared" si="152"/>
        <v>2021-04-16 14:45:00</v>
      </c>
      <c r="D1061">
        <v>0.26039699999999999</v>
      </c>
      <c r="E1061">
        <f t="shared" ca="1" si="153"/>
        <v>0.37008999999999997</v>
      </c>
      <c r="F1061">
        <v>0.38774900000000001</v>
      </c>
      <c r="G1061">
        <v>0.36529099999999998</v>
      </c>
      <c r="H1061">
        <v>0</v>
      </c>
      <c r="I1061" t="s">
        <v>10</v>
      </c>
      <c r="J1061" t="b">
        <v>0</v>
      </c>
      <c r="K1061" t="s">
        <v>11</v>
      </c>
      <c r="L1061">
        <f t="shared" si="154"/>
        <v>0.69567621665805912</v>
      </c>
      <c r="M1061">
        <f t="shared" si="157"/>
        <v>-5.6825689926944287</v>
      </c>
      <c r="N1061">
        <f t="shared" si="157"/>
        <v>-7.8056954148032078</v>
      </c>
      <c r="O1061" t="str">
        <f t="shared" si="160"/>
        <v>sell</v>
      </c>
      <c r="P1061">
        <f t="shared" si="158"/>
        <v>14</v>
      </c>
      <c r="Q1061" t="str">
        <f>IF($O1061="buy",$P1061,"")</f>
        <v/>
      </c>
      <c r="R1061" t="str">
        <f>IF($O1061="hold",$P1061,"")</f>
        <v/>
      </c>
      <c r="S1061">
        <f>IF($O1061="sell",$P1061,"")</f>
        <v>14</v>
      </c>
      <c r="T1061">
        <f t="shared" ca="1" si="159"/>
        <v>0.18151135141787578</v>
      </c>
      <c r="U1061" t="str">
        <f ca="1">IF(T1061&lt;VLOOKUP(P1061,$Y$2:$AE$82,5),"buy",IF(T1061&lt;VLOOKUP(P1061,$Y$2:$AE$82,5)+VLOOKUP(P1061,$Y$2:$AE$82,6),"hold","sell"))</f>
        <v>buy</v>
      </c>
      <c r="V1061" s="2">
        <f t="shared" ca="1" si="155"/>
        <v>249.94626155376594</v>
      </c>
      <c r="W1061" s="1">
        <f t="shared" ca="1" si="156"/>
        <v>0</v>
      </c>
    </row>
    <row r="1062" spans="1:23" x14ac:dyDescent="0.25">
      <c r="A1062">
        <v>1060</v>
      </c>
      <c r="B1062" s="8" t="s">
        <v>1071</v>
      </c>
      <c r="C1062" s="8" t="str">
        <f t="shared" si="152"/>
        <v>2021-04-16 14:50:00</v>
      </c>
      <c r="D1062">
        <v>0.25808300000000001</v>
      </c>
      <c r="E1062">
        <f t="shared" ca="1" si="153"/>
        <v>0.36999100000000001</v>
      </c>
      <c r="F1062">
        <v>0.38369199999999998</v>
      </c>
      <c r="G1062">
        <v>0.36659399999999998</v>
      </c>
      <c r="H1062">
        <v>0</v>
      </c>
      <c r="I1062" t="s">
        <v>10</v>
      </c>
      <c r="J1062" t="b">
        <v>0</v>
      </c>
      <c r="K1062" t="s">
        <v>11</v>
      </c>
      <c r="L1062">
        <f t="shared" si="154"/>
        <v>-2.5822390495331278</v>
      </c>
      <c r="M1062">
        <f t="shared" si="157"/>
        <v>-3.277915266191187</v>
      </c>
      <c r="N1062">
        <f t="shared" si="157"/>
        <v>2.4046537265032417</v>
      </c>
      <c r="O1062" t="str">
        <f t="shared" si="160"/>
        <v>buy</v>
      </c>
      <c r="P1062">
        <f t="shared" si="158"/>
        <v>14</v>
      </c>
      <c r="Q1062">
        <f>IF($O1062="buy",$P1062,"")</f>
        <v>14</v>
      </c>
      <c r="R1062" t="str">
        <f>IF($O1062="hold",$P1062,"")</f>
        <v/>
      </c>
      <c r="S1062" t="str">
        <f>IF($O1062="sell",$P1062,"")</f>
        <v/>
      </c>
      <c r="T1062">
        <f t="shared" ca="1" si="159"/>
        <v>0.9462838754130688</v>
      </c>
      <c r="U1062" t="str">
        <f ca="1">IF(T1062&lt;VLOOKUP(P1062,$Y$2:$AE$82,5),"buy",IF(T1062&lt;VLOOKUP(P1062,$Y$2:$AE$82,5)+VLOOKUP(P1062,$Y$2:$AE$82,6),"hold","sell"))</f>
        <v>buy</v>
      </c>
      <c r="V1062" s="2">
        <f t="shared" ca="1" si="155"/>
        <v>249.94626155376594</v>
      </c>
      <c r="W1062" s="1">
        <f t="shared" ca="1" si="156"/>
        <v>0</v>
      </c>
    </row>
    <row r="1063" spans="1:23" x14ac:dyDescent="0.25">
      <c r="A1063">
        <v>1061</v>
      </c>
      <c r="B1063" s="8" t="s">
        <v>1072</v>
      </c>
      <c r="C1063" s="8" t="str">
        <f t="shared" si="152"/>
        <v>2021-04-16 14:55:00</v>
      </c>
      <c r="D1063">
        <v>0.26751399999999997</v>
      </c>
      <c r="E1063">
        <f t="shared" ca="1" si="153"/>
        <v>0.38403199999999998</v>
      </c>
      <c r="F1063">
        <v>0.399501</v>
      </c>
      <c r="G1063">
        <v>0.36835899999999999</v>
      </c>
      <c r="H1063">
        <v>0</v>
      </c>
      <c r="I1063" t="s">
        <v>10</v>
      </c>
      <c r="J1063" t="b">
        <v>0</v>
      </c>
      <c r="K1063" t="s">
        <v>11</v>
      </c>
      <c r="L1063">
        <f t="shared" si="154"/>
        <v>10.153218137510565</v>
      </c>
      <c r="M1063">
        <f t="shared" si="157"/>
        <v>12.735457187043693</v>
      </c>
      <c r="N1063">
        <f t="shared" si="157"/>
        <v>16.013372453234879</v>
      </c>
      <c r="O1063" t="str">
        <f t="shared" si="160"/>
        <v>hold</v>
      </c>
      <c r="P1063">
        <f t="shared" si="158"/>
        <v>14</v>
      </c>
      <c r="Q1063" t="str">
        <f>IF($O1063="buy",$P1063,"")</f>
        <v/>
      </c>
      <c r="R1063">
        <f>IF($O1063="hold",$P1063,"")</f>
        <v>14</v>
      </c>
      <c r="S1063" t="str">
        <f>IF($O1063="sell",$P1063,"")</f>
        <v/>
      </c>
      <c r="T1063">
        <f t="shared" ca="1" si="159"/>
        <v>0.43457539502968368</v>
      </c>
      <c r="U1063" t="str">
        <f ca="1">IF(T1063&lt;VLOOKUP(P1063,$Y$2:$AE$82,5),"buy",IF(T1063&lt;VLOOKUP(P1063,$Y$2:$AE$82,5)+VLOOKUP(P1063,$Y$2:$AE$82,6),"hold","sell"))</f>
        <v>buy</v>
      </c>
      <c r="V1063" s="2">
        <f t="shared" ca="1" si="155"/>
        <v>249.94626155376594</v>
      </c>
      <c r="W1063" s="1">
        <f t="shared" ca="1" si="156"/>
        <v>0</v>
      </c>
    </row>
    <row r="1064" spans="1:23" x14ac:dyDescent="0.25">
      <c r="A1064">
        <v>1062</v>
      </c>
      <c r="B1064" s="8" t="s">
        <v>1073</v>
      </c>
      <c r="C1064" s="8" t="str">
        <f t="shared" si="152"/>
        <v>2021-04-16 15:00:00</v>
      </c>
      <c r="D1064">
        <v>0.268345</v>
      </c>
      <c r="E1064">
        <f t="shared" ca="1" si="153"/>
        <v>0.37651200000000001</v>
      </c>
      <c r="F1064">
        <v>0.40484999999999999</v>
      </c>
      <c r="G1064">
        <v>0.371143</v>
      </c>
      <c r="H1064">
        <v>0</v>
      </c>
      <c r="I1064" t="s">
        <v>10</v>
      </c>
      <c r="J1064" t="b">
        <v>0</v>
      </c>
      <c r="K1064" t="s">
        <v>11</v>
      </c>
      <c r="L1064">
        <f t="shared" si="154"/>
        <v>0.89186681407478841</v>
      </c>
      <c r="M1064">
        <f t="shared" si="157"/>
        <v>-9.2613513234357772</v>
      </c>
      <c r="N1064">
        <f t="shared" si="157"/>
        <v>-21.996808510479468</v>
      </c>
      <c r="O1064" t="str">
        <f t="shared" si="160"/>
        <v>sell</v>
      </c>
      <c r="P1064">
        <f t="shared" si="158"/>
        <v>14</v>
      </c>
      <c r="Q1064" t="str">
        <f>IF($O1064="buy",$P1064,"")</f>
        <v/>
      </c>
      <c r="R1064" t="str">
        <f>IF($O1064="hold",$P1064,"")</f>
        <v/>
      </c>
      <c r="S1064">
        <f>IF($O1064="sell",$P1064,"")</f>
        <v>14</v>
      </c>
      <c r="T1064">
        <f t="shared" ca="1" si="159"/>
        <v>0.37003302310437836</v>
      </c>
      <c r="U1064" t="str">
        <f ca="1">IF(T1064&lt;VLOOKUP(P1064,$Y$2:$AE$82,5),"buy",IF(T1064&lt;VLOOKUP(P1064,$Y$2:$AE$82,5)+VLOOKUP(P1064,$Y$2:$AE$82,6),"hold","sell"))</f>
        <v>buy</v>
      </c>
      <c r="V1064" s="2">
        <f t="shared" ca="1" si="155"/>
        <v>249.94626155376594</v>
      </c>
      <c r="W1064" s="1">
        <f t="shared" ca="1" si="156"/>
        <v>0</v>
      </c>
    </row>
    <row r="1065" spans="1:23" x14ac:dyDescent="0.25">
      <c r="A1065">
        <v>1063</v>
      </c>
      <c r="B1065" s="8" t="s">
        <v>1074</v>
      </c>
      <c r="C1065" s="8" t="str">
        <f t="shared" si="152"/>
        <v>2021-04-16 15:05:00</v>
      </c>
      <c r="D1065">
        <v>0.26249699999999998</v>
      </c>
      <c r="E1065">
        <f t="shared" ca="1" si="153"/>
        <v>0.38805899999999999</v>
      </c>
      <c r="F1065">
        <v>0.41933399999999998</v>
      </c>
      <c r="G1065">
        <v>0.38085400000000003</v>
      </c>
      <c r="H1065">
        <v>0</v>
      </c>
      <c r="I1065" t="s">
        <v>10</v>
      </c>
      <c r="J1065" t="b">
        <v>0</v>
      </c>
      <c r="K1065" t="s">
        <v>11</v>
      </c>
      <c r="L1065">
        <f t="shared" si="154"/>
        <v>-6.4161647621441826</v>
      </c>
      <c r="M1065">
        <f t="shared" si="157"/>
        <v>-7.3080315762189709</v>
      </c>
      <c r="N1065">
        <f t="shared" si="157"/>
        <v>1.9533197472168062</v>
      </c>
      <c r="O1065" t="str">
        <f t="shared" si="160"/>
        <v>hold</v>
      </c>
      <c r="P1065">
        <f t="shared" si="158"/>
        <v>14</v>
      </c>
      <c r="Q1065" t="str">
        <f>IF($O1065="buy",$P1065,"")</f>
        <v/>
      </c>
      <c r="R1065">
        <f>IF($O1065="hold",$P1065,"")</f>
        <v>14</v>
      </c>
      <c r="S1065" t="str">
        <f>IF($O1065="sell",$P1065,"")</f>
        <v/>
      </c>
      <c r="T1065">
        <f t="shared" ca="1" si="159"/>
        <v>0.39497832502208674</v>
      </c>
      <c r="U1065" t="str">
        <f ca="1">IF(T1065&lt;VLOOKUP(P1065,$Y$2:$AE$82,5),"buy",IF(T1065&lt;VLOOKUP(P1065,$Y$2:$AE$82,5)+VLOOKUP(P1065,$Y$2:$AE$82,6),"hold","sell"))</f>
        <v>buy</v>
      </c>
      <c r="V1065" s="2">
        <f t="shared" ca="1" si="155"/>
        <v>249.94626155376594</v>
      </c>
      <c r="W1065" s="1">
        <f t="shared" ca="1" si="156"/>
        <v>0</v>
      </c>
    </row>
    <row r="1066" spans="1:23" x14ac:dyDescent="0.25">
      <c r="A1066">
        <v>1064</v>
      </c>
      <c r="B1066" s="8" t="s">
        <v>1075</v>
      </c>
      <c r="C1066" s="8" t="str">
        <f t="shared" si="152"/>
        <v>2021-04-16 15:10:00</v>
      </c>
      <c r="D1066">
        <v>0.25025199999999997</v>
      </c>
      <c r="E1066">
        <f t="shared" ca="1" si="153"/>
        <v>0.400084</v>
      </c>
      <c r="F1066">
        <v>0.43743199999999999</v>
      </c>
      <c r="G1066">
        <v>0.39327400000000001</v>
      </c>
      <c r="H1066">
        <v>0</v>
      </c>
      <c r="I1066" t="s">
        <v>10</v>
      </c>
      <c r="J1066" t="b">
        <v>0</v>
      </c>
      <c r="K1066" t="s">
        <v>11</v>
      </c>
      <c r="L1066">
        <f t="shared" si="154"/>
        <v>-14.092035212084403</v>
      </c>
      <c r="M1066">
        <f t="shared" si="157"/>
        <v>-7.6758704499402199</v>
      </c>
      <c r="N1066">
        <f t="shared" si="157"/>
        <v>-0.36783887372124902</v>
      </c>
      <c r="O1066" t="str">
        <f t="shared" si="160"/>
        <v>hold</v>
      </c>
      <c r="P1066">
        <f t="shared" si="158"/>
        <v>14</v>
      </c>
      <c r="Q1066" t="str">
        <f>IF($O1066="buy",$P1066,"")</f>
        <v/>
      </c>
      <c r="R1066">
        <f>IF($O1066="hold",$P1066,"")</f>
        <v>14</v>
      </c>
      <c r="S1066" t="str">
        <f>IF($O1066="sell",$P1066,"")</f>
        <v/>
      </c>
      <c r="T1066">
        <f t="shared" ca="1" si="159"/>
        <v>0.1898992286407577</v>
      </c>
      <c r="U1066" t="str">
        <f ca="1">IF(T1066&lt;VLOOKUP(P1066,$Y$2:$AE$82,5),"buy",IF(T1066&lt;VLOOKUP(P1066,$Y$2:$AE$82,5)+VLOOKUP(P1066,$Y$2:$AE$82,6),"hold","sell"))</f>
        <v>buy</v>
      </c>
      <c r="V1066" s="2">
        <f t="shared" ca="1" si="155"/>
        <v>249.94626155376594</v>
      </c>
      <c r="W1066" s="1">
        <f t="shared" ca="1" si="156"/>
        <v>0</v>
      </c>
    </row>
    <row r="1067" spans="1:23" x14ac:dyDescent="0.25">
      <c r="A1067">
        <v>1065</v>
      </c>
      <c r="B1067" s="8" t="s">
        <v>1076</v>
      </c>
      <c r="C1067" s="8" t="str">
        <f t="shared" si="152"/>
        <v>2021-04-16 15:15:00</v>
      </c>
      <c r="D1067">
        <v>0.24716299999999999</v>
      </c>
      <c r="E1067">
        <f t="shared" ca="1" si="153"/>
        <v>0.42009600000000002</v>
      </c>
      <c r="F1067">
        <v>0.42932599999999999</v>
      </c>
      <c r="G1067">
        <v>0.39124900000000001</v>
      </c>
      <c r="H1067">
        <v>0</v>
      </c>
      <c r="I1067" t="s">
        <v>10</v>
      </c>
      <c r="J1067" t="b">
        <v>0</v>
      </c>
      <c r="K1067" t="s">
        <v>11</v>
      </c>
      <c r="L1067">
        <f t="shared" si="154"/>
        <v>-3.5993736960165106</v>
      </c>
      <c r="M1067">
        <f t="shared" si="157"/>
        <v>10.492661516067892</v>
      </c>
      <c r="N1067">
        <f t="shared" si="157"/>
        <v>18.168531966008111</v>
      </c>
      <c r="O1067" t="str">
        <f t="shared" si="160"/>
        <v>hold</v>
      </c>
      <c r="P1067">
        <f t="shared" si="158"/>
        <v>14</v>
      </c>
      <c r="Q1067" t="str">
        <f>IF($O1067="buy",$P1067,"")</f>
        <v/>
      </c>
      <c r="R1067">
        <f>IF($O1067="hold",$P1067,"")</f>
        <v>14</v>
      </c>
      <c r="S1067" t="str">
        <f>IF($O1067="sell",$P1067,"")</f>
        <v/>
      </c>
      <c r="T1067">
        <f t="shared" ca="1" si="159"/>
        <v>3.4097774513528245E-2</v>
      </c>
      <c r="U1067" t="str">
        <f ca="1">IF(T1067&lt;VLOOKUP(P1067,$Y$2:$AE$82,5),"buy",IF(T1067&lt;VLOOKUP(P1067,$Y$2:$AE$82,5)+VLOOKUP(P1067,$Y$2:$AE$82,6),"hold","sell"))</f>
        <v>buy</v>
      </c>
      <c r="V1067" s="2">
        <f t="shared" ca="1" si="155"/>
        <v>249.94626155376594</v>
      </c>
      <c r="W1067" s="1">
        <f t="shared" ca="1" si="156"/>
        <v>0</v>
      </c>
    </row>
    <row r="1068" spans="1:23" x14ac:dyDescent="0.25">
      <c r="A1068">
        <v>1066</v>
      </c>
      <c r="B1068" s="8" t="s">
        <v>1077</v>
      </c>
      <c r="C1068" s="8" t="str">
        <f t="shared" si="152"/>
        <v>2021-04-16 15:20:00</v>
      </c>
      <c r="D1068">
        <v>0.24418500000000001</v>
      </c>
      <c r="E1068">
        <f t="shared" ca="1" si="153"/>
        <v>0.400424</v>
      </c>
      <c r="F1068">
        <v>0.41856199999999999</v>
      </c>
      <c r="G1068">
        <v>0.394376</v>
      </c>
      <c r="H1068">
        <v>0</v>
      </c>
      <c r="I1068" t="s">
        <v>10</v>
      </c>
      <c r="J1068" t="b">
        <v>0</v>
      </c>
      <c r="K1068" t="s">
        <v>11</v>
      </c>
      <c r="L1068">
        <f t="shared" si="154"/>
        <v>-3.5123533345682252</v>
      </c>
      <c r="M1068">
        <f t="shared" si="157"/>
        <v>8.7020361448285399E-2</v>
      </c>
      <c r="N1068">
        <f t="shared" si="157"/>
        <v>-10.405641154619607</v>
      </c>
      <c r="O1068" t="str">
        <f t="shared" si="160"/>
        <v>buy</v>
      </c>
      <c r="P1068">
        <f t="shared" si="158"/>
        <v>14</v>
      </c>
      <c r="Q1068">
        <f>IF($O1068="buy",$P1068,"")</f>
        <v>14</v>
      </c>
      <c r="R1068" t="str">
        <f>IF($O1068="hold",$P1068,"")</f>
        <v/>
      </c>
      <c r="S1068" t="str">
        <f>IF($O1068="sell",$P1068,"")</f>
        <v/>
      </c>
      <c r="T1068">
        <f t="shared" ca="1" si="159"/>
        <v>0.80470224600507434</v>
      </c>
      <c r="U1068" t="str">
        <f ca="1">IF(T1068&lt;VLOOKUP(P1068,$Y$2:$AE$82,5),"buy",IF(T1068&lt;VLOOKUP(P1068,$Y$2:$AE$82,5)+VLOOKUP(P1068,$Y$2:$AE$82,6),"hold","sell"))</f>
        <v>buy</v>
      </c>
      <c r="V1068" s="2">
        <f t="shared" ca="1" si="155"/>
        <v>249.94626155376594</v>
      </c>
      <c r="W1068" s="1">
        <f t="shared" ca="1" si="156"/>
        <v>0</v>
      </c>
    </row>
    <row r="1069" spans="1:23" x14ac:dyDescent="0.25">
      <c r="A1069">
        <v>1067</v>
      </c>
      <c r="B1069" s="8" t="s">
        <v>1078</v>
      </c>
      <c r="C1069" s="8" t="str">
        <f t="shared" si="152"/>
        <v>2021-04-16 15:25:00</v>
      </c>
      <c r="D1069">
        <v>0.252085</v>
      </c>
      <c r="E1069">
        <f t="shared" ca="1" si="153"/>
        <v>0.39848</v>
      </c>
      <c r="F1069">
        <v>0.40966399999999997</v>
      </c>
      <c r="G1069">
        <v>0.38386399999999998</v>
      </c>
      <c r="H1069">
        <v>0</v>
      </c>
      <c r="I1069" t="s">
        <v>10</v>
      </c>
      <c r="J1069" t="b">
        <v>0</v>
      </c>
      <c r="K1069" t="s">
        <v>11</v>
      </c>
      <c r="L1069">
        <f t="shared" si="154"/>
        <v>9.0255271123586969</v>
      </c>
      <c r="M1069">
        <f t="shared" si="157"/>
        <v>12.537880446926922</v>
      </c>
      <c r="N1069">
        <f t="shared" si="157"/>
        <v>12.450860085478636</v>
      </c>
      <c r="O1069" t="str">
        <f t="shared" si="160"/>
        <v>sell</v>
      </c>
      <c r="P1069">
        <f t="shared" si="158"/>
        <v>14</v>
      </c>
      <c r="Q1069" t="str">
        <f>IF($O1069="buy",$P1069,"")</f>
        <v/>
      </c>
      <c r="R1069" t="str">
        <f>IF($O1069="hold",$P1069,"")</f>
        <v/>
      </c>
      <c r="S1069">
        <f>IF($O1069="sell",$P1069,"")</f>
        <v>14</v>
      </c>
      <c r="T1069">
        <f t="shared" ca="1" si="159"/>
        <v>2.5948934162536297E-3</v>
      </c>
      <c r="U1069" t="str">
        <f ca="1">IF(T1069&lt;VLOOKUP(P1069,$Y$2:$AE$82,5),"buy",IF(T1069&lt;VLOOKUP(P1069,$Y$2:$AE$82,5)+VLOOKUP(P1069,$Y$2:$AE$82,6),"hold","sell"))</f>
        <v>buy</v>
      </c>
      <c r="V1069" s="2">
        <f t="shared" ca="1" si="155"/>
        <v>249.94626155376594</v>
      </c>
      <c r="W1069" s="1">
        <f t="shared" ca="1" si="156"/>
        <v>0</v>
      </c>
    </row>
    <row r="1070" spans="1:23" x14ac:dyDescent="0.25">
      <c r="A1070">
        <v>1068</v>
      </c>
      <c r="B1070" s="8" t="s">
        <v>1079</v>
      </c>
      <c r="C1070" s="8" t="str">
        <f t="shared" si="152"/>
        <v>2021-04-16 15:30:00</v>
      </c>
      <c r="D1070">
        <v>0.25012499999999999</v>
      </c>
      <c r="E1070">
        <f t="shared" ca="1" si="153"/>
        <v>0.39452500000000001</v>
      </c>
      <c r="F1070">
        <v>0.39892499999999997</v>
      </c>
      <c r="G1070">
        <v>0.37262000000000001</v>
      </c>
      <c r="H1070">
        <v>0</v>
      </c>
      <c r="I1070" t="s">
        <v>10</v>
      </c>
      <c r="J1070" t="b">
        <v>0</v>
      </c>
      <c r="K1070" t="s">
        <v>11</v>
      </c>
      <c r="L1070">
        <f t="shared" si="154"/>
        <v>-2.2567916015706699</v>
      </c>
      <c r="M1070">
        <f t="shared" si="157"/>
        <v>-11.282318713929367</v>
      </c>
      <c r="N1070">
        <f t="shared" si="157"/>
        <v>-23.820199160856291</v>
      </c>
      <c r="O1070" t="str">
        <f t="shared" si="160"/>
        <v>hold</v>
      </c>
      <c r="P1070">
        <f t="shared" si="158"/>
        <v>14</v>
      </c>
      <c r="Q1070" t="str">
        <f>IF($O1070="buy",$P1070,"")</f>
        <v/>
      </c>
      <c r="R1070">
        <f>IF($O1070="hold",$P1070,"")</f>
        <v>14</v>
      </c>
      <c r="S1070" t="str">
        <f>IF($O1070="sell",$P1070,"")</f>
        <v/>
      </c>
      <c r="T1070">
        <f t="shared" ca="1" si="159"/>
        <v>0.46977782826185166</v>
      </c>
      <c r="U1070" t="str">
        <f ca="1">IF(T1070&lt;VLOOKUP(P1070,$Y$2:$AE$82,5),"buy",IF(T1070&lt;VLOOKUP(P1070,$Y$2:$AE$82,5)+VLOOKUP(P1070,$Y$2:$AE$82,6),"hold","sell"))</f>
        <v>buy</v>
      </c>
      <c r="V1070" s="2">
        <f t="shared" ca="1" si="155"/>
        <v>249.94626155376594</v>
      </c>
      <c r="W1070" s="1">
        <f t="shared" ca="1" si="156"/>
        <v>0</v>
      </c>
    </row>
    <row r="1071" spans="1:23" x14ac:dyDescent="0.25">
      <c r="A1071">
        <v>1069</v>
      </c>
      <c r="B1071" s="8" t="s">
        <v>1080</v>
      </c>
      <c r="C1071" s="8" t="str">
        <f t="shared" si="152"/>
        <v>2021-04-16 15:35:00</v>
      </c>
      <c r="D1071">
        <v>0.247444</v>
      </c>
      <c r="E1071">
        <f t="shared" ca="1" si="153"/>
        <v>0.38999200000000001</v>
      </c>
      <c r="F1071">
        <v>0.39835300000000001</v>
      </c>
      <c r="G1071">
        <v>0.38375900000000002</v>
      </c>
      <c r="H1071">
        <v>0</v>
      </c>
      <c r="I1071" t="s">
        <v>10</v>
      </c>
      <c r="J1071" t="b">
        <v>0</v>
      </c>
      <c r="K1071" t="s">
        <v>11</v>
      </c>
      <c r="L1071">
        <f t="shared" si="154"/>
        <v>-3.120415127136229</v>
      </c>
      <c r="M1071">
        <f t="shared" si="157"/>
        <v>-0.8636235255655591</v>
      </c>
      <c r="N1071">
        <f t="shared" si="157"/>
        <v>10.418695188363808</v>
      </c>
      <c r="O1071" t="str">
        <f t="shared" si="160"/>
        <v>hold</v>
      </c>
      <c r="P1071">
        <f t="shared" si="158"/>
        <v>14</v>
      </c>
      <c r="Q1071" t="str">
        <f>IF($O1071="buy",$P1071,"")</f>
        <v/>
      </c>
      <c r="R1071">
        <f>IF($O1071="hold",$P1071,"")</f>
        <v>14</v>
      </c>
      <c r="S1071" t="str">
        <f>IF($O1071="sell",$P1071,"")</f>
        <v/>
      </c>
      <c r="T1071">
        <f t="shared" ca="1" si="159"/>
        <v>0.75964391638480344</v>
      </c>
      <c r="U1071" t="str">
        <f ca="1">IF(T1071&lt;VLOOKUP(P1071,$Y$2:$AE$82,5),"buy",IF(T1071&lt;VLOOKUP(P1071,$Y$2:$AE$82,5)+VLOOKUP(P1071,$Y$2:$AE$82,6),"hold","sell"))</f>
        <v>buy</v>
      </c>
      <c r="V1071" s="2">
        <f t="shared" ca="1" si="155"/>
        <v>249.94626155376594</v>
      </c>
      <c r="W1071" s="1">
        <f t="shared" ca="1" si="156"/>
        <v>0</v>
      </c>
    </row>
    <row r="1072" spans="1:23" x14ac:dyDescent="0.25">
      <c r="A1072">
        <v>1070</v>
      </c>
      <c r="B1072" s="8" t="s">
        <v>1081</v>
      </c>
      <c r="C1072" s="8" t="str">
        <f t="shared" si="152"/>
        <v>2021-04-16 15:40:00</v>
      </c>
      <c r="D1072">
        <v>0.238681</v>
      </c>
      <c r="E1072">
        <f t="shared" ca="1" si="153"/>
        <v>0.38802300000000001</v>
      </c>
      <c r="F1072">
        <v>0.398007</v>
      </c>
      <c r="G1072">
        <v>0.38294</v>
      </c>
      <c r="H1072">
        <v>0</v>
      </c>
      <c r="I1072" t="s">
        <v>10</v>
      </c>
      <c r="J1072" t="b">
        <v>0</v>
      </c>
      <c r="K1072" t="s">
        <v>11</v>
      </c>
      <c r="L1072">
        <f t="shared" si="154"/>
        <v>-10.573711343014205</v>
      </c>
      <c r="M1072">
        <f t="shared" si="157"/>
        <v>-7.4532962158779759</v>
      </c>
      <c r="N1072">
        <f t="shared" si="157"/>
        <v>-6.5896726903124172</v>
      </c>
      <c r="O1072" t="str">
        <f t="shared" si="160"/>
        <v>buy</v>
      </c>
      <c r="P1072">
        <f t="shared" si="158"/>
        <v>14</v>
      </c>
      <c r="Q1072">
        <f>IF($O1072="buy",$P1072,"")</f>
        <v>14</v>
      </c>
      <c r="R1072" t="str">
        <f>IF($O1072="hold",$P1072,"")</f>
        <v/>
      </c>
      <c r="S1072" t="str">
        <f>IF($O1072="sell",$P1072,"")</f>
        <v/>
      </c>
      <c r="T1072">
        <f t="shared" ca="1" si="159"/>
        <v>0.57824465736441044</v>
      </c>
      <c r="U1072" t="str">
        <f ca="1">IF(T1072&lt;VLOOKUP(P1072,$Y$2:$AE$82,5),"buy",IF(T1072&lt;VLOOKUP(P1072,$Y$2:$AE$82,5)+VLOOKUP(P1072,$Y$2:$AE$82,6),"hold","sell"))</f>
        <v>buy</v>
      </c>
      <c r="V1072" s="2">
        <f t="shared" ca="1" si="155"/>
        <v>249.94626155376594</v>
      </c>
      <c r="W1072" s="1">
        <f t="shared" ca="1" si="156"/>
        <v>0</v>
      </c>
    </row>
    <row r="1073" spans="1:23" x14ac:dyDescent="0.25">
      <c r="A1073">
        <v>1071</v>
      </c>
      <c r="B1073" s="8" t="s">
        <v>1082</v>
      </c>
      <c r="C1073" s="8" t="str">
        <f t="shared" si="152"/>
        <v>2021-04-16 15:45:00</v>
      </c>
      <c r="D1073">
        <v>0.242336</v>
      </c>
      <c r="E1073">
        <f t="shared" ca="1" si="153"/>
        <v>0.39467799999999997</v>
      </c>
      <c r="F1073">
        <v>0.40233600000000003</v>
      </c>
      <c r="G1073">
        <v>0.38549600000000001</v>
      </c>
      <c r="H1073">
        <v>0</v>
      </c>
      <c r="I1073" t="s">
        <v>10</v>
      </c>
      <c r="J1073" t="b">
        <v>0</v>
      </c>
      <c r="K1073" t="s">
        <v>11</v>
      </c>
      <c r="L1073">
        <f t="shared" si="154"/>
        <v>4.343721118531068</v>
      </c>
      <c r="M1073">
        <f t="shared" si="157"/>
        <v>14.917432461545273</v>
      </c>
      <c r="N1073">
        <f t="shared" si="157"/>
        <v>22.370728677423248</v>
      </c>
      <c r="O1073" t="str">
        <f t="shared" si="160"/>
        <v>hold</v>
      </c>
      <c r="P1073">
        <f t="shared" si="158"/>
        <v>14</v>
      </c>
      <c r="Q1073" t="str">
        <f>IF($O1073="buy",$P1073,"")</f>
        <v/>
      </c>
      <c r="R1073">
        <f>IF($O1073="hold",$P1073,"")</f>
        <v>14</v>
      </c>
      <c r="S1073" t="str">
        <f>IF($O1073="sell",$P1073,"")</f>
        <v/>
      </c>
      <c r="T1073">
        <f t="shared" ca="1" si="159"/>
        <v>7.5441822315879481E-2</v>
      </c>
      <c r="U1073" t="str">
        <f ca="1">IF(T1073&lt;VLOOKUP(P1073,$Y$2:$AE$82,5),"buy",IF(T1073&lt;VLOOKUP(P1073,$Y$2:$AE$82,5)+VLOOKUP(P1073,$Y$2:$AE$82,6),"hold","sell"))</f>
        <v>buy</v>
      </c>
      <c r="V1073" s="2">
        <f t="shared" ca="1" si="155"/>
        <v>249.94626155376594</v>
      </c>
      <c r="W1073" s="1">
        <f t="shared" ca="1" si="156"/>
        <v>0</v>
      </c>
    </row>
    <row r="1074" spans="1:23" x14ac:dyDescent="0.25">
      <c r="A1074">
        <v>1072</v>
      </c>
      <c r="B1074" s="8" t="s">
        <v>1083</v>
      </c>
      <c r="C1074" s="8" t="str">
        <f t="shared" si="152"/>
        <v>2021-04-16 15:50:00</v>
      </c>
      <c r="D1074">
        <v>0.24529799999999999</v>
      </c>
      <c r="E1074">
        <f t="shared" ca="1" si="153"/>
        <v>0.39136399999999999</v>
      </c>
      <c r="F1074">
        <v>0.39650099999999999</v>
      </c>
      <c r="G1074">
        <v>0.383299</v>
      </c>
      <c r="H1074">
        <v>0</v>
      </c>
      <c r="I1074" t="s">
        <v>10</v>
      </c>
      <c r="J1074" t="b">
        <v>0</v>
      </c>
      <c r="K1074" t="s">
        <v>11</v>
      </c>
      <c r="L1074">
        <f t="shared" si="154"/>
        <v>3.4776312925277342</v>
      </c>
      <c r="M1074">
        <f t="shared" si="157"/>
        <v>-0.86608982600333384</v>
      </c>
      <c r="N1074">
        <f t="shared" si="157"/>
        <v>-15.783522287548607</v>
      </c>
      <c r="O1074" t="str">
        <f t="shared" si="160"/>
        <v>sell</v>
      </c>
      <c r="P1074">
        <f t="shared" si="158"/>
        <v>14</v>
      </c>
      <c r="Q1074" t="str">
        <f>IF($O1074="buy",$P1074,"")</f>
        <v/>
      </c>
      <c r="R1074" t="str">
        <f>IF($O1074="hold",$P1074,"")</f>
        <v/>
      </c>
      <c r="S1074">
        <f>IF($O1074="sell",$P1074,"")</f>
        <v>14</v>
      </c>
      <c r="T1074">
        <f t="shared" ca="1" si="159"/>
        <v>0.89177402302057229</v>
      </c>
      <c r="U1074" t="str">
        <f ca="1">IF(T1074&lt;VLOOKUP(P1074,$Y$2:$AE$82,5),"buy",IF(T1074&lt;VLOOKUP(P1074,$Y$2:$AE$82,5)+VLOOKUP(P1074,$Y$2:$AE$82,6),"hold","sell"))</f>
        <v>buy</v>
      </c>
      <c r="V1074" s="2">
        <f t="shared" ca="1" si="155"/>
        <v>249.94626155376594</v>
      </c>
      <c r="W1074" s="1">
        <f t="shared" ca="1" si="156"/>
        <v>0</v>
      </c>
    </row>
    <row r="1075" spans="1:23" x14ac:dyDescent="0.25">
      <c r="A1075">
        <v>1073</v>
      </c>
      <c r="B1075" s="8" t="s">
        <v>1084</v>
      </c>
      <c r="C1075" s="8" t="str">
        <f t="shared" si="152"/>
        <v>2021-04-16 15:55:00</v>
      </c>
      <c r="D1075">
        <v>0.24440300000000001</v>
      </c>
      <c r="E1075">
        <f t="shared" ca="1" si="153"/>
        <v>0.38779999999999998</v>
      </c>
      <c r="F1075">
        <v>0.39044400000000001</v>
      </c>
      <c r="G1075">
        <v>0.37253500000000001</v>
      </c>
      <c r="H1075">
        <v>0</v>
      </c>
      <c r="I1075" t="s">
        <v>10</v>
      </c>
      <c r="J1075" t="b">
        <v>0</v>
      </c>
      <c r="K1075" t="s">
        <v>11</v>
      </c>
      <c r="L1075">
        <f t="shared" si="154"/>
        <v>-1.0546515374194336</v>
      </c>
      <c r="M1075">
        <f t="shared" si="157"/>
        <v>-4.5322828299471674</v>
      </c>
      <c r="N1075">
        <f t="shared" si="157"/>
        <v>-3.6661930039438335</v>
      </c>
      <c r="O1075" t="str">
        <f t="shared" si="160"/>
        <v>hold</v>
      </c>
      <c r="P1075">
        <f t="shared" si="158"/>
        <v>14</v>
      </c>
      <c r="Q1075" t="str">
        <f>IF($O1075="buy",$P1075,"")</f>
        <v/>
      </c>
      <c r="R1075">
        <f>IF($O1075="hold",$P1075,"")</f>
        <v>14</v>
      </c>
      <c r="S1075" t="str">
        <f>IF($O1075="sell",$P1075,"")</f>
        <v/>
      </c>
      <c r="T1075">
        <f t="shared" ca="1" si="159"/>
        <v>0.15359544753743737</v>
      </c>
      <c r="U1075" t="str">
        <f ca="1">IF(T1075&lt;VLOOKUP(P1075,$Y$2:$AE$82,5),"buy",IF(T1075&lt;VLOOKUP(P1075,$Y$2:$AE$82,5)+VLOOKUP(P1075,$Y$2:$AE$82,6),"hold","sell"))</f>
        <v>buy</v>
      </c>
      <c r="V1075" s="2">
        <f t="shared" ca="1" si="155"/>
        <v>249.94626155376594</v>
      </c>
      <c r="W1075" s="1">
        <f t="shared" ca="1" si="156"/>
        <v>0</v>
      </c>
    </row>
    <row r="1076" spans="1:23" x14ac:dyDescent="0.25">
      <c r="A1076">
        <v>1074</v>
      </c>
      <c r="B1076" s="8" t="s">
        <v>1085</v>
      </c>
      <c r="C1076" s="8" t="str">
        <f t="shared" si="152"/>
        <v>2021-04-16 16:00:00</v>
      </c>
      <c r="D1076">
        <v>0.24063899999999999</v>
      </c>
      <c r="E1076">
        <f t="shared" ca="1" si="153"/>
        <v>0.38039400000000001</v>
      </c>
      <c r="F1076">
        <v>0.38878200000000002</v>
      </c>
      <c r="G1076">
        <v>0.36218299999999998</v>
      </c>
      <c r="H1076">
        <v>0</v>
      </c>
      <c r="I1076" t="s">
        <v>10</v>
      </c>
      <c r="J1076" t="b">
        <v>0</v>
      </c>
      <c r="K1076" t="s">
        <v>11</v>
      </c>
      <c r="L1076">
        <f t="shared" si="154"/>
        <v>-4.5048059583425317</v>
      </c>
      <c r="M1076">
        <f t="shared" si="157"/>
        <v>-3.4501544209230981</v>
      </c>
      <c r="N1076">
        <f t="shared" si="157"/>
        <v>1.0821284090240693</v>
      </c>
      <c r="O1076" t="str">
        <f t="shared" si="160"/>
        <v>hold</v>
      </c>
      <c r="P1076">
        <f t="shared" si="158"/>
        <v>14</v>
      </c>
      <c r="Q1076" t="str">
        <f>IF($O1076="buy",$P1076,"")</f>
        <v/>
      </c>
      <c r="R1076">
        <f>IF($O1076="hold",$P1076,"")</f>
        <v>14</v>
      </c>
      <c r="S1076" t="str">
        <f>IF($O1076="sell",$P1076,"")</f>
        <v/>
      </c>
      <c r="T1076">
        <f t="shared" ca="1" si="159"/>
        <v>0.27345277938633206</v>
      </c>
      <c r="U1076" t="str">
        <f ca="1">IF(T1076&lt;VLOOKUP(P1076,$Y$2:$AE$82,5),"buy",IF(T1076&lt;VLOOKUP(P1076,$Y$2:$AE$82,5)+VLOOKUP(P1076,$Y$2:$AE$82,6),"hold","sell"))</f>
        <v>buy</v>
      </c>
      <c r="V1076" s="2">
        <f t="shared" ca="1" si="155"/>
        <v>249.94626155376594</v>
      </c>
      <c r="W1076" s="1">
        <f t="shared" ca="1" si="156"/>
        <v>0</v>
      </c>
    </row>
    <row r="1077" spans="1:23" x14ac:dyDescent="0.25">
      <c r="A1077">
        <v>1075</v>
      </c>
      <c r="B1077" s="8" t="s">
        <v>1086</v>
      </c>
      <c r="C1077" s="8" t="str">
        <f t="shared" si="152"/>
        <v>2021-04-16 16:05:00</v>
      </c>
      <c r="D1077">
        <v>0.23561000000000001</v>
      </c>
      <c r="E1077">
        <f t="shared" ca="1" si="153"/>
        <v>0.38467400000000002</v>
      </c>
      <c r="F1077">
        <v>0.38722800000000002</v>
      </c>
      <c r="G1077">
        <v>0.370118</v>
      </c>
      <c r="H1077">
        <v>0</v>
      </c>
      <c r="I1077" t="s">
        <v>10</v>
      </c>
      <c r="J1077" t="b">
        <v>0</v>
      </c>
      <c r="K1077" t="s">
        <v>11</v>
      </c>
      <c r="L1077">
        <f t="shared" si="154"/>
        <v>-6.1472433186787061</v>
      </c>
      <c r="M1077">
        <f t="shared" si="157"/>
        <v>-1.6424373603361744</v>
      </c>
      <c r="N1077">
        <f t="shared" si="157"/>
        <v>1.8077170605869237</v>
      </c>
      <c r="O1077" t="str">
        <f t="shared" si="160"/>
        <v>buy</v>
      </c>
      <c r="P1077">
        <f t="shared" si="158"/>
        <v>14</v>
      </c>
      <c r="Q1077">
        <f>IF($O1077="buy",$P1077,"")</f>
        <v>14</v>
      </c>
      <c r="R1077" t="str">
        <f>IF($O1077="hold",$P1077,"")</f>
        <v/>
      </c>
      <c r="S1077" t="str">
        <f>IF($O1077="sell",$P1077,"")</f>
        <v/>
      </c>
      <c r="T1077">
        <f t="shared" ca="1" si="159"/>
        <v>0.46379834365557349</v>
      </c>
      <c r="U1077" t="str">
        <f ca="1">IF(T1077&lt;VLOOKUP(P1077,$Y$2:$AE$82,5),"buy",IF(T1077&lt;VLOOKUP(P1077,$Y$2:$AE$82,5)+VLOOKUP(P1077,$Y$2:$AE$82,6),"hold","sell"))</f>
        <v>buy</v>
      </c>
      <c r="V1077" s="2">
        <f t="shared" ca="1" si="155"/>
        <v>249.94626155376594</v>
      </c>
      <c r="W1077" s="1">
        <f t="shared" ca="1" si="156"/>
        <v>0</v>
      </c>
    </row>
    <row r="1078" spans="1:23" x14ac:dyDescent="0.25">
      <c r="A1078">
        <v>1076</v>
      </c>
      <c r="B1078" s="8" t="s">
        <v>1087</v>
      </c>
      <c r="C1078" s="8" t="str">
        <f t="shared" si="152"/>
        <v>2021-04-16 16:10:00</v>
      </c>
      <c r="D1078">
        <v>0.25001200000000001</v>
      </c>
      <c r="E1078">
        <f t="shared" ca="1" si="153"/>
        <v>0.37331999999999999</v>
      </c>
      <c r="F1078">
        <v>0.37706400000000001</v>
      </c>
      <c r="G1078">
        <v>0.35328100000000001</v>
      </c>
      <c r="H1078">
        <v>0</v>
      </c>
      <c r="I1078" t="s">
        <v>10</v>
      </c>
      <c r="J1078" t="b">
        <v>0</v>
      </c>
      <c r="K1078" t="s">
        <v>11</v>
      </c>
      <c r="L1078">
        <f t="shared" si="154"/>
        <v>16.590307680682994</v>
      </c>
      <c r="M1078">
        <f t="shared" si="157"/>
        <v>22.737550999361702</v>
      </c>
      <c r="N1078">
        <f t="shared" si="157"/>
        <v>24.379988359697876</v>
      </c>
      <c r="O1078" t="str">
        <f t="shared" si="160"/>
        <v>sell</v>
      </c>
      <c r="P1078">
        <f t="shared" si="158"/>
        <v>23</v>
      </c>
      <c r="Q1078" t="str">
        <f>IF($O1078="buy",$P1078,"")</f>
        <v/>
      </c>
      <c r="R1078" t="str">
        <f>IF($O1078="hold",$P1078,"")</f>
        <v/>
      </c>
      <c r="S1078">
        <f>IF($O1078="sell",$P1078,"")</f>
        <v>23</v>
      </c>
      <c r="T1078">
        <f t="shared" ca="1" si="159"/>
        <v>0.5935366756749102</v>
      </c>
      <c r="U1078" t="str">
        <f ca="1">IF(T1078&lt;VLOOKUP(P1078,$Y$2:$AE$82,5),"buy",IF(T1078&lt;VLOOKUP(P1078,$Y$2:$AE$82,5)+VLOOKUP(P1078,$Y$2:$AE$82,6),"hold","sell"))</f>
        <v>buy</v>
      </c>
      <c r="V1078" s="2">
        <f t="shared" ca="1" si="155"/>
        <v>249.94626155376594</v>
      </c>
      <c r="W1078" s="1">
        <f t="shared" ca="1" si="156"/>
        <v>0</v>
      </c>
    </row>
    <row r="1079" spans="1:23" x14ac:dyDescent="0.25">
      <c r="A1079">
        <v>1077</v>
      </c>
      <c r="B1079" s="8" t="s">
        <v>1088</v>
      </c>
      <c r="C1079" s="8" t="str">
        <f t="shared" si="152"/>
        <v>2021-04-16 16:15:00</v>
      </c>
      <c r="D1079">
        <v>0.249059</v>
      </c>
      <c r="E1079">
        <f t="shared" ca="1" si="153"/>
        <v>0.36121900000000001</v>
      </c>
      <c r="F1079">
        <v>0.366089</v>
      </c>
      <c r="G1079">
        <v>0.319604</v>
      </c>
      <c r="H1079">
        <v>0</v>
      </c>
      <c r="I1079" t="s">
        <v>10</v>
      </c>
      <c r="J1079" t="b">
        <v>0</v>
      </c>
      <c r="K1079" t="s">
        <v>11</v>
      </c>
      <c r="L1079">
        <f t="shared" si="154"/>
        <v>-1.1020039415579626</v>
      </c>
      <c r="M1079">
        <f t="shared" si="157"/>
        <v>-17.692311622240958</v>
      </c>
      <c r="N1079">
        <f t="shared" si="157"/>
        <v>-40.429862621602659</v>
      </c>
      <c r="O1079" t="str">
        <f t="shared" si="160"/>
        <v>buy</v>
      </c>
      <c r="P1079">
        <f t="shared" si="158"/>
        <v>10</v>
      </c>
      <c r="Q1079">
        <f>IF($O1079="buy",$P1079,"")</f>
        <v>10</v>
      </c>
      <c r="R1079" t="str">
        <f>IF($O1079="hold",$P1079,"")</f>
        <v/>
      </c>
      <c r="S1079" t="str">
        <f>IF($O1079="sell",$P1079,"")</f>
        <v/>
      </c>
      <c r="T1079">
        <f t="shared" ca="1" si="159"/>
        <v>0.70765297539223926</v>
      </c>
      <c r="U1079" t="str">
        <f ca="1">IF(T1079&lt;VLOOKUP(P1079,$Y$2:$AE$82,5),"buy",IF(T1079&lt;VLOOKUP(P1079,$Y$2:$AE$82,5)+VLOOKUP(P1079,$Y$2:$AE$82,6),"hold","sell"))</f>
        <v>buy</v>
      </c>
      <c r="V1079" s="2">
        <f t="shared" ca="1" si="155"/>
        <v>249.94626155376594</v>
      </c>
      <c r="W1079" s="1">
        <f t="shared" ca="1" si="156"/>
        <v>0</v>
      </c>
    </row>
    <row r="1080" spans="1:23" x14ac:dyDescent="0.25">
      <c r="A1080">
        <v>1078</v>
      </c>
      <c r="B1080" s="8" t="s">
        <v>1089</v>
      </c>
      <c r="C1080" s="8" t="str">
        <f t="shared" si="152"/>
        <v>2021-04-16 16:20:00</v>
      </c>
      <c r="D1080">
        <v>0.249888</v>
      </c>
      <c r="E1080">
        <f t="shared" ca="1" si="153"/>
        <v>0.34578599999999998</v>
      </c>
      <c r="F1080">
        <v>0.36697600000000002</v>
      </c>
      <c r="G1080">
        <v>0.33516200000000002</v>
      </c>
      <c r="H1080">
        <v>0</v>
      </c>
      <c r="I1080" t="s">
        <v>10</v>
      </c>
      <c r="J1080" t="b">
        <v>0</v>
      </c>
      <c r="K1080" t="s">
        <v>11</v>
      </c>
      <c r="L1080">
        <f t="shared" si="154"/>
        <v>0.95543603623364903</v>
      </c>
      <c r="M1080">
        <f t="shared" si="157"/>
        <v>2.0574399777916117</v>
      </c>
      <c r="N1080">
        <f t="shared" si="157"/>
        <v>19.749751600032567</v>
      </c>
      <c r="O1080" t="str">
        <f t="shared" si="160"/>
        <v>hold</v>
      </c>
      <c r="P1080">
        <f t="shared" si="158"/>
        <v>14</v>
      </c>
      <c r="Q1080" t="str">
        <f>IF($O1080="buy",$P1080,"")</f>
        <v/>
      </c>
      <c r="R1080">
        <f>IF($O1080="hold",$P1080,"")</f>
        <v>14</v>
      </c>
      <c r="S1080" t="str">
        <f>IF($O1080="sell",$P1080,"")</f>
        <v/>
      </c>
      <c r="T1080">
        <f t="shared" ca="1" si="159"/>
        <v>0.22993884481816029</v>
      </c>
      <c r="U1080" t="str">
        <f ca="1">IF(T1080&lt;VLOOKUP(P1080,$Y$2:$AE$82,5),"buy",IF(T1080&lt;VLOOKUP(P1080,$Y$2:$AE$82,5)+VLOOKUP(P1080,$Y$2:$AE$82,6),"hold","sell"))</f>
        <v>buy</v>
      </c>
      <c r="V1080" s="2">
        <f t="shared" ca="1" si="155"/>
        <v>249.94626155376594</v>
      </c>
      <c r="W1080" s="1">
        <f t="shared" ca="1" si="156"/>
        <v>0</v>
      </c>
    </row>
    <row r="1081" spans="1:23" x14ac:dyDescent="0.25">
      <c r="A1081">
        <v>1079</v>
      </c>
      <c r="B1081" s="8" t="s">
        <v>1090</v>
      </c>
      <c r="C1081" s="8" t="str">
        <f t="shared" si="152"/>
        <v>2021-04-16 16:25:00</v>
      </c>
      <c r="D1081">
        <v>0.26195600000000002</v>
      </c>
      <c r="E1081">
        <f t="shared" ca="1" si="153"/>
        <v>0.34712799999999999</v>
      </c>
      <c r="F1081">
        <v>0.34942800000000002</v>
      </c>
      <c r="G1081">
        <v>0.28296500000000002</v>
      </c>
      <c r="H1081">
        <v>0</v>
      </c>
      <c r="I1081" t="s">
        <v>10</v>
      </c>
      <c r="J1081" t="b">
        <v>0</v>
      </c>
      <c r="K1081" t="s">
        <v>11</v>
      </c>
      <c r="L1081">
        <f t="shared" si="154"/>
        <v>13.2678159536483</v>
      </c>
      <c r="M1081">
        <f t="shared" si="157"/>
        <v>12.312379917414651</v>
      </c>
      <c r="N1081">
        <f t="shared" si="157"/>
        <v>10.254939939623039</v>
      </c>
      <c r="O1081" t="str">
        <f t="shared" si="160"/>
        <v>sell</v>
      </c>
      <c r="P1081">
        <f t="shared" si="158"/>
        <v>23</v>
      </c>
      <c r="Q1081" t="str">
        <f>IF($O1081="buy",$P1081,"")</f>
        <v/>
      </c>
      <c r="R1081" t="str">
        <f>IF($O1081="hold",$P1081,"")</f>
        <v/>
      </c>
      <c r="S1081">
        <f>IF($O1081="sell",$P1081,"")</f>
        <v>23</v>
      </c>
      <c r="T1081">
        <f t="shared" ca="1" si="159"/>
        <v>0.91166829744332367</v>
      </c>
      <c r="U1081" t="str">
        <f ca="1">IF(T1081&lt;VLOOKUP(P1081,$Y$2:$AE$82,5),"buy",IF(T1081&lt;VLOOKUP(P1081,$Y$2:$AE$82,5)+VLOOKUP(P1081,$Y$2:$AE$82,6),"hold","sell"))</f>
        <v>buy</v>
      </c>
      <c r="V1081" s="2">
        <f t="shared" ca="1" si="155"/>
        <v>249.94626155376594</v>
      </c>
      <c r="W1081" s="1">
        <f t="shared" ca="1" si="156"/>
        <v>0</v>
      </c>
    </row>
    <row r="1082" spans="1:23" x14ac:dyDescent="0.25">
      <c r="A1082">
        <v>1080</v>
      </c>
      <c r="B1082" s="8" t="s">
        <v>1091</v>
      </c>
      <c r="C1082" s="8" t="str">
        <f t="shared" si="152"/>
        <v>2021-04-16 16:30:00</v>
      </c>
      <c r="D1082">
        <v>0.25619999999999998</v>
      </c>
      <c r="E1082">
        <f t="shared" ca="1" si="153"/>
        <v>0.295927</v>
      </c>
      <c r="F1082">
        <v>0.36490299999999998</v>
      </c>
      <c r="G1082">
        <v>0.28986200000000001</v>
      </c>
      <c r="H1082">
        <v>0</v>
      </c>
      <c r="I1082" t="s">
        <v>10</v>
      </c>
      <c r="J1082" t="b">
        <v>0</v>
      </c>
      <c r="K1082" t="s">
        <v>11</v>
      </c>
      <c r="L1082">
        <f t="shared" si="154"/>
        <v>-6.4704449708973097</v>
      </c>
      <c r="M1082">
        <f t="shared" si="157"/>
        <v>-19.73826092454561</v>
      </c>
      <c r="N1082">
        <f t="shared" si="157"/>
        <v>-32.050640841960259</v>
      </c>
      <c r="O1082" t="str">
        <f t="shared" si="160"/>
        <v>buy</v>
      </c>
      <c r="P1082">
        <f t="shared" si="158"/>
        <v>11</v>
      </c>
      <c r="Q1082">
        <f>IF($O1082="buy",$P1082,"")</f>
        <v>11</v>
      </c>
      <c r="R1082" t="str">
        <f>IF($O1082="hold",$P1082,"")</f>
        <v/>
      </c>
      <c r="S1082" t="str">
        <f>IF($O1082="sell",$P1082,"")</f>
        <v/>
      </c>
      <c r="T1082">
        <f t="shared" ca="1" si="159"/>
        <v>0.52695507646948703</v>
      </c>
      <c r="U1082" t="str">
        <f ca="1">IF(T1082&lt;VLOOKUP(P1082,$Y$2:$AE$82,5),"buy",IF(T1082&lt;VLOOKUP(P1082,$Y$2:$AE$82,5)+VLOOKUP(P1082,$Y$2:$AE$82,6),"hold","sell"))</f>
        <v>buy</v>
      </c>
      <c r="V1082" s="2">
        <f t="shared" ca="1" si="155"/>
        <v>249.94626155376594</v>
      </c>
      <c r="W1082" s="1">
        <f t="shared" ca="1" si="156"/>
        <v>0</v>
      </c>
    </row>
    <row r="1083" spans="1:23" x14ac:dyDescent="0.25">
      <c r="A1083">
        <v>1081</v>
      </c>
      <c r="B1083" s="8" t="s">
        <v>1092</v>
      </c>
      <c r="C1083" s="8" t="str">
        <f t="shared" si="152"/>
        <v>2021-04-16 16:35:00</v>
      </c>
      <c r="D1083">
        <v>0.25692199999999998</v>
      </c>
      <c r="E1083">
        <f t="shared" ca="1" si="153"/>
        <v>0.34916700000000001</v>
      </c>
      <c r="F1083">
        <v>0.35644199999999998</v>
      </c>
      <c r="G1083">
        <v>0.32458199999999998</v>
      </c>
      <c r="H1083">
        <v>0</v>
      </c>
      <c r="I1083" t="s">
        <v>10</v>
      </c>
      <c r="J1083" t="b">
        <v>0</v>
      </c>
      <c r="K1083" t="s">
        <v>11</v>
      </c>
      <c r="L1083">
        <f t="shared" si="154"/>
        <v>0.80933512970339483</v>
      </c>
      <c r="M1083">
        <f t="shared" si="157"/>
        <v>7.2797801006007044</v>
      </c>
      <c r="N1083">
        <f t="shared" si="157"/>
        <v>27.018041025146314</v>
      </c>
      <c r="O1083" t="str">
        <f t="shared" si="160"/>
        <v>sell</v>
      </c>
      <c r="P1083">
        <f t="shared" si="158"/>
        <v>14</v>
      </c>
      <c r="Q1083" t="str">
        <f>IF($O1083="buy",$P1083,"")</f>
        <v/>
      </c>
      <c r="R1083" t="str">
        <f>IF($O1083="hold",$P1083,"")</f>
        <v/>
      </c>
      <c r="S1083">
        <f>IF($O1083="sell",$P1083,"")</f>
        <v>14</v>
      </c>
      <c r="T1083">
        <f t="shared" ca="1" si="159"/>
        <v>0.74281362578058985</v>
      </c>
      <c r="U1083" t="str">
        <f ca="1">IF(T1083&lt;VLOOKUP(P1083,$Y$2:$AE$82,5),"buy",IF(T1083&lt;VLOOKUP(P1083,$Y$2:$AE$82,5)+VLOOKUP(P1083,$Y$2:$AE$82,6),"hold","sell"))</f>
        <v>buy</v>
      </c>
      <c r="V1083" s="2">
        <f t="shared" ca="1" si="155"/>
        <v>249.94626155376594</v>
      </c>
      <c r="W1083" s="1">
        <f t="shared" ca="1" si="156"/>
        <v>0</v>
      </c>
    </row>
    <row r="1084" spans="1:23" x14ac:dyDescent="0.25">
      <c r="A1084">
        <v>1082</v>
      </c>
      <c r="B1084" s="8" t="s">
        <v>1093</v>
      </c>
      <c r="C1084" s="8" t="str">
        <f t="shared" si="152"/>
        <v>2021-04-16 16:40:00</v>
      </c>
      <c r="D1084">
        <v>0.24738499999999999</v>
      </c>
      <c r="E1084">
        <f t="shared" ca="1" si="153"/>
        <v>0.32943899999999998</v>
      </c>
      <c r="F1084">
        <v>0.33409699999999998</v>
      </c>
      <c r="G1084">
        <v>0.32054300000000002</v>
      </c>
      <c r="H1084">
        <v>0</v>
      </c>
      <c r="I1084" t="s">
        <v>10</v>
      </c>
      <c r="J1084" t="b">
        <v>0</v>
      </c>
      <c r="K1084" t="s">
        <v>11</v>
      </c>
      <c r="L1084">
        <f t="shared" si="154"/>
        <v>-11.102758844725706</v>
      </c>
      <c r="M1084">
        <f t="shared" si="157"/>
        <v>-11.912093974429101</v>
      </c>
      <c r="N1084">
        <f t="shared" si="157"/>
        <v>-19.191874075029805</v>
      </c>
      <c r="O1084" t="str">
        <f t="shared" si="160"/>
        <v>hold</v>
      </c>
      <c r="P1084">
        <f t="shared" si="158"/>
        <v>14</v>
      </c>
      <c r="Q1084" t="str">
        <f>IF($O1084="buy",$P1084,"")</f>
        <v/>
      </c>
      <c r="R1084">
        <f>IF($O1084="hold",$P1084,"")</f>
        <v>14</v>
      </c>
      <c r="S1084" t="str">
        <f>IF($O1084="sell",$P1084,"")</f>
        <v/>
      </c>
      <c r="T1084">
        <f t="shared" ca="1" si="159"/>
        <v>0.50230618822230844</v>
      </c>
      <c r="U1084" t="str">
        <f ca="1">IF(T1084&lt;VLOOKUP(P1084,$Y$2:$AE$82,5),"buy",IF(T1084&lt;VLOOKUP(P1084,$Y$2:$AE$82,5)+VLOOKUP(P1084,$Y$2:$AE$82,6),"hold","sell"))</f>
        <v>buy</v>
      </c>
      <c r="V1084" s="2">
        <f t="shared" ca="1" si="155"/>
        <v>249.94626155376594</v>
      </c>
      <c r="W1084" s="1">
        <f t="shared" ca="1" si="156"/>
        <v>0</v>
      </c>
    </row>
    <row r="1085" spans="1:23" x14ac:dyDescent="0.25">
      <c r="A1085">
        <v>1083</v>
      </c>
      <c r="B1085" s="8" t="s">
        <v>1094</v>
      </c>
      <c r="C1085" s="8" t="str">
        <f t="shared" si="152"/>
        <v>2021-04-16 16:45:00</v>
      </c>
      <c r="D1085">
        <v>0.23877399999999999</v>
      </c>
      <c r="E1085">
        <f t="shared" ca="1" si="153"/>
        <v>0.33087</v>
      </c>
      <c r="F1085">
        <v>0.36427700000000002</v>
      </c>
      <c r="G1085">
        <v>0.32727800000000001</v>
      </c>
      <c r="H1085">
        <v>0</v>
      </c>
      <c r="I1085" t="s">
        <v>10</v>
      </c>
      <c r="J1085" t="b">
        <v>0</v>
      </c>
      <c r="K1085" t="s">
        <v>11</v>
      </c>
      <c r="L1085">
        <f t="shared" si="154"/>
        <v>-10.386256469756558</v>
      </c>
      <c r="M1085">
        <f t="shared" si="157"/>
        <v>0.71650237496914748</v>
      </c>
      <c r="N1085">
        <f t="shared" si="157"/>
        <v>12.628596349398249</v>
      </c>
      <c r="O1085" t="str">
        <f t="shared" si="160"/>
        <v>buy</v>
      </c>
      <c r="P1085">
        <f t="shared" si="158"/>
        <v>14</v>
      </c>
      <c r="Q1085">
        <f>IF($O1085="buy",$P1085,"")</f>
        <v>14</v>
      </c>
      <c r="R1085" t="str">
        <f>IF($O1085="hold",$P1085,"")</f>
        <v/>
      </c>
      <c r="S1085" t="str">
        <f>IF($O1085="sell",$P1085,"")</f>
        <v/>
      </c>
      <c r="T1085">
        <f t="shared" ca="1" si="159"/>
        <v>0.29662528718739722</v>
      </c>
      <c r="U1085" t="str">
        <f ca="1">IF(T1085&lt;VLOOKUP(P1085,$Y$2:$AE$82,5),"buy",IF(T1085&lt;VLOOKUP(P1085,$Y$2:$AE$82,5)+VLOOKUP(P1085,$Y$2:$AE$82,6),"hold","sell"))</f>
        <v>buy</v>
      </c>
      <c r="V1085" s="2">
        <f t="shared" ca="1" si="155"/>
        <v>249.94626155376594</v>
      </c>
      <c r="W1085" s="1">
        <f t="shared" ca="1" si="156"/>
        <v>0</v>
      </c>
    </row>
    <row r="1086" spans="1:23" x14ac:dyDescent="0.25">
      <c r="A1086">
        <v>1084</v>
      </c>
      <c r="B1086" s="8" t="s">
        <v>1095</v>
      </c>
      <c r="C1086" s="8" t="str">
        <f t="shared" si="152"/>
        <v>2021-04-16 16:50:00</v>
      </c>
      <c r="D1086">
        <v>0.25644299999999998</v>
      </c>
      <c r="E1086">
        <f t="shared" ca="1" si="153"/>
        <v>0.354153</v>
      </c>
      <c r="F1086">
        <v>0.36125800000000002</v>
      </c>
      <c r="G1086">
        <v>0.34313100000000002</v>
      </c>
      <c r="H1086">
        <v>0</v>
      </c>
      <c r="I1086" t="s">
        <v>10</v>
      </c>
      <c r="J1086" t="b">
        <v>0</v>
      </c>
      <c r="K1086" t="s">
        <v>11</v>
      </c>
      <c r="L1086">
        <f t="shared" si="154"/>
        <v>19.843286789173437</v>
      </c>
      <c r="M1086">
        <f t="shared" si="157"/>
        <v>30.229543258929993</v>
      </c>
      <c r="N1086">
        <f t="shared" si="157"/>
        <v>29.513040883960848</v>
      </c>
      <c r="O1086" t="str">
        <f t="shared" si="160"/>
        <v>hold</v>
      </c>
      <c r="P1086">
        <f t="shared" si="158"/>
        <v>23</v>
      </c>
      <c r="Q1086" t="str">
        <f>IF($O1086="buy",$P1086,"")</f>
        <v/>
      </c>
      <c r="R1086">
        <f>IF($O1086="hold",$P1086,"")</f>
        <v>23</v>
      </c>
      <c r="S1086" t="str">
        <f>IF($O1086="sell",$P1086,"")</f>
        <v/>
      </c>
      <c r="T1086">
        <f t="shared" ca="1" si="159"/>
        <v>0.68003741155168196</v>
      </c>
      <c r="U1086" t="str">
        <f ca="1">IF(T1086&lt;VLOOKUP(P1086,$Y$2:$AE$82,5),"buy",IF(T1086&lt;VLOOKUP(P1086,$Y$2:$AE$82,5)+VLOOKUP(P1086,$Y$2:$AE$82,6),"hold","sell"))</f>
        <v>buy</v>
      </c>
      <c r="V1086" s="2">
        <f t="shared" ca="1" si="155"/>
        <v>249.94626155376594</v>
      </c>
      <c r="W1086" s="1">
        <f t="shared" ca="1" si="156"/>
        <v>0</v>
      </c>
    </row>
    <row r="1087" spans="1:23" x14ac:dyDescent="0.25">
      <c r="A1087">
        <v>1085</v>
      </c>
      <c r="B1087" s="8" t="s">
        <v>1096</v>
      </c>
      <c r="C1087" s="8" t="str">
        <f t="shared" si="152"/>
        <v>2021-04-16 16:55:00</v>
      </c>
      <c r="D1087">
        <v>0.26624900000000001</v>
      </c>
      <c r="E1087">
        <f t="shared" ca="1" si="153"/>
        <v>0.34963100000000003</v>
      </c>
      <c r="F1087">
        <v>0.35300100000000001</v>
      </c>
      <c r="G1087">
        <v>0.33873900000000001</v>
      </c>
      <c r="H1087">
        <v>0</v>
      </c>
      <c r="I1087" t="s">
        <v>10</v>
      </c>
      <c r="J1087" t="b">
        <v>0</v>
      </c>
      <c r="K1087" t="s">
        <v>11</v>
      </c>
      <c r="L1087">
        <f t="shared" si="154"/>
        <v>10.607093369853727</v>
      </c>
      <c r="M1087">
        <f t="shared" si="157"/>
        <v>-9.2361934193197097</v>
      </c>
      <c r="N1087">
        <f t="shared" si="157"/>
        <v>-39.465736678249705</v>
      </c>
      <c r="O1087" t="str">
        <f t="shared" si="160"/>
        <v>hold</v>
      </c>
      <c r="P1087">
        <f t="shared" si="158"/>
        <v>13</v>
      </c>
      <c r="Q1087" t="str">
        <f>IF($O1087="buy",$P1087,"")</f>
        <v/>
      </c>
      <c r="R1087">
        <f>IF($O1087="hold",$P1087,"")</f>
        <v>13</v>
      </c>
      <c r="S1087" t="str">
        <f>IF($O1087="sell",$P1087,"")</f>
        <v/>
      </c>
      <c r="T1087">
        <f t="shared" ca="1" si="159"/>
        <v>0.44649280516696055</v>
      </c>
      <c r="U1087" t="str">
        <f ca="1">IF(T1087&lt;VLOOKUP(P1087,$Y$2:$AE$82,5),"buy",IF(T1087&lt;VLOOKUP(P1087,$Y$2:$AE$82,5)+VLOOKUP(P1087,$Y$2:$AE$82,6),"hold","sell"))</f>
        <v>buy</v>
      </c>
      <c r="V1087" s="2">
        <f t="shared" ca="1" si="155"/>
        <v>249.94626155376594</v>
      </c>
      <c r="W1087" s="1">
        <f t="shared" ca="1" si="156"/>
        <v>0</v>
      </c>
    </row>
    <row r="1088" spans="1:23" x14ac:dyDescent="0.25">
      <c r="A1088">
        <v>1086</v>
      </c>
      <c r="B1088" s="8" t="s">
        <v>1097</v>
      </c>
      <c r="C1088" s="8" t="str">
        <f t="shared" si="152"/>
        <v>2021-04-16 17:00:00</v>
      </c>
      <c r="D1088">
        <v>0.268924</v>
      </c>
      <c r="E1088">
        <f t="shared" ca="1" si="153"/>
        <v>0.34876600000000002</v>
      </c>
      <c r="F1088">
        <v>0.36329499999999998</v>
      </c>
      <c r="G1088">
        <v>0.33986100000000002</v>
      </c>
      <c r="H1088">
        <v>0</v>
      </c>
      <c r="I1088" t="s">
        <v>10</v>
      </c>
      <c r="J1088" t="b">
        <v>0</v>
      </c>
      <c r="K1088" t="s">
        <v>11</v>
      </c>
      <c r="L1088">
        <f t="shared" si="154"/>
        <v>2.8647498888278156</v>
      </c>
      <c r="M1088">
        <f t="shared" si="157"/>
        <v>-7.7423434810259115</v>
      </c>
      <c r="N1088">
        <f t="shared" si="157"/>
        <v>1.4938499382937982</v>
      </c>
      <c r="O1088" t="str">
        <f t="shared" si="160"/>
        <v>sell</v>
      </c>
      <c r="P1088">
        <f t="shared" si="158"/>
        <v>14</v>
      </c>
      <c r="Q1088" t="str">
        <f>IF($O1088="buy",$P1088,"")</f>
        <v/>
      </c>
      <c r="R1088" t="str">
        <f>IF($O1088="hold",$P1088,"")</f>
        <v/>
      </c>
      <c r="S1088">
        <f>IF($O1088="sell",$P1088,"")</f>
        <v>14</v>
      </c>
      <c r="T1088">
        <f t="shared" ca="1" si="159"/>
        <v>0.85481829995683056</v>
      </c>
      <c r="U1088" t="str">
        <f ca="1">IF(T1088&lt;VLOOKUP(P1088,$Y$2:$AE$82,5),"buy",IF(T1088&lt;VLOOKUP(P1088,$Y$2:$AE$82,5)+VLOOKUP(P1088,$Y$2:$AE$82,6),"hold","sell"))</f>
        <v>buy</v>
      </c>
      <c r="V1088" s="2">
        <f t="shared" ca="1" si="155"/>
        <v>249.94626155376594</v>
      </c>
      <c r="W1088" s="1">
        <f t="shared" ca="1" si="156"/>
        <v>0</v>
      </c>
    </row>
    <row r="1089" spans="1:23" x14ac:dyDescent="0.25">
      <c r="A1089">
        <v>1087</v>
      </c>
      <c r="B1089" s="8" t="s">
        <v>1098</v>
      </c>
      <c r="C1089" s="8" t="str">
        <f t="shared" si="152"/>
        <v>2021-04-16 17:05:00</v>
      </c>
      <c r="D1089">
        <v>0.26852700000000002</v>
      </c>
      <c r="E1089">
        <f t="shared" ca="1" si="153"/>
        <v>0.35932500000000001</v>
      </c>
      <c r="F1089">
        <v>0.387712</v>
      </c>
      <c r="G1089">
        <v>0.35804200000000003</v>
      </c>
      <c r="H1089">
        <v>0</v>
      </c>
      <c r="I1089" t="s">
        <v>10</v>
      </c>
      <c r="J1089" t="b">
        <v>0</v>
      </c>
      <c r="K1089" t="s">
        <v>11</v>
      </c>
      <c r="L1089">
        <f t="shared" si="154"/>
        <v>-0.42578958580134635</v>
      </c>
      <c r="M1089">
        <f t="shared" si="157"/>
        <v>-3.2905394746291621</v>
      </c>
      <c r="N1089">
        <f t="shared" si="157"/>
        <v>4.451804006396749</v>
      </c>
      <c r="O1089" t="str">
        <f t="shared" si="160"/>
        <v>hold</v>
      </c>
      <c r="P1089">
        <f t="shared" si="158"/>
        <v>14</v>
      </c>
      <c r="Q1089" t="str">
        <f>IF($O1089="buy",$P1089,"")</f>
        <v/>
      </c>
      <c r="R1089">
        <f>IF($O1089="hold",$P1089,"")</f>
        <v>14</v>
      </c>
      <c r="S1089" t="str">
        <f>IF($O1089="sell",$P1089,"")</f>
        <v/>
      </c>
      <c r="T1089">
        <f t="shared" ca="1" si="159"/>
        <v>0.90108239706644788</v>
      </c>
      <c r="U1089" t="str">
        <f ca="1">IF(T1089&lt;VLOOKUP(P1089,$Y$2:$AE$82,5),"buy",IF(T1089&lt;VLOOKUP(P1089,$Y$2:$AE$82,5)+VLOOKUP(P1089,$Y$2:$AE$82,6),"hold","sell"))</f>
        <v>buy</v>
      </c>
      <c r="V1089" s="2">
        <f t="shared" ca="1" si="155"/>
        <v>249.94626155376594</v>
      </c>
      <c r="W1089" s="1">
        <f t="shared" ca="1" si="156"/>
        <v>0</v>
      </c>
    </row>
    <row r="1090" spans="1:23" x14ac:dyDescent="0.25">
      <c r="A1090">
        <v>1088</v>
      </c>
      <c r="B1090" s="8" t="s">
        <v>1099</v>
      </c>
      <c r="C1090" s="8" t="str">
        <f t="shared" si="152"/>
        <v>2021-04-16 17:10:00</v>
      </c>
      <c r="D1090">
        <v>0.26544600000000002</v>
      </c>
      <c r="E1090">
        <f t="shared" ca="1" si="153"/>
        <v>0.37202499999999999</v>
      </c>
      <c r="F1090">
        <v>0.392152</v>
      </c>
      <c r="G1090">
        <v>0.36842999999999998</v>
      </c>
      <c r="H1090">
        <v>0</v>
      </c>
      <c r="I1090" t="s">
        <v>10</v>
      </c>
      <c r="J1090" t="b">
        <v>0</v>
      </c>
      <c r="K1090" t="s">
        <v>11</v>
      </c>
      <c r="L1090">
        <f t="shared" si="154"/>
        <v>-3.342781578803276</v>
      </c>
      <c r="M1090">
        <f t="shared" si="157"/>
        <v>-2.9169919930019295</v>
      </c>
      <c r="N1090">
        <f t="shared" si="157"/>
        <v>0.37354748162723261</v>
      </c>
      <c r="O1090" t="str">
        <f t="shared" si="160"/>
        <v>buy</v>
      </c>
      <c r="P1090">
        <f t="shared" si="158"/>
        <v>14</v>
      </c>
      <c r="Q1090">
        <f>IF($O1090="buy",$P1090,"")</f>
        <v>14</v>
      </c>
      <c r="R1090" t="str">
        <f>IF($O1090="hold",$P1090,"")</f>
        <v/>
      </c>
      <c r="S1090" t="str">
        <f>IF($O1090="sell",$P1090,"")</f>
        <v/>
      </c>
      <c r="T1090">
        <f t="shared" ca="1" si="159"/>
        <v>0.15516904323185055</v>
      </c>
      <c r="U1090" t="str">
        <f ca="1">IF(T1090&lt;VLOOKUP(P1090,$Y$2:$AE$82,5),"buy",IF(T1090&lt;VLOOKUP(P1090,$Y$2:$AE$82,5)+VLOOKUP(P1090,$Y$2:$AE$82,6),"hold","sell"))</f>
        <v>buy</v>
      </c>
      <c r="V1090" s="2">
        <f t="shared" ca="1" si="155"/>
        <v>249.94626155376594</v>
      </c>
      <c r="W1090" s="1">
        <f t="shared" ca="1" si="156"/>
        <v>0</v>
      </c>
    </row>
    <row r="1091" spans="1:23" x14ac:dyDescent="0.25">
      <c r="A1091">
        <v>1089</v>
      </c>
      <c r="B1091" s="8" t="s">
        <v>1100</v>
      </c>
      <c r="C1091" s="8" t="str">
        <f t="shared" ref="C1091:C1154" si="161">LEFT(B1091,10)&amp;" "&amp;MID(B1091,12,8)</f>
        <v>2021-04-16 17:15:00</v>
      </c>
      <c r="D1091">
        <v>0.27383999999999997</v>
      </c>
      <c r="E1091">
        <f t="shared" ref="E1091:E1154" ca="1" si="162">OFFSET($D$2,2015-A1091,0)</f>
        <v>0.38561600000000001</v>
      </c>
      <c r="F1091">
        <v>0.38760499999999998</v>
      </c>
      <c r="G1091">
        <v>0.36050199999999999</v>
      </c>
      <c r="H1091">
        <v>0</v>
      </c>
      <c r="I1091" t="s">
        <v>10</v>
      </c>
      <c r="J1091" t="b">
        <v>0</v>
      </c>
      <c r="K1091" t="s">
        <v>11</v>
      </c>
      <c r="L1091">
        <f t="shared" si="154"/>
        <v>8.8280455822795574</v>
      </c>
      <c r="M1091">
        <f t="shared" si="157"/>
        <v>12.170827161082833</v>
      </c>
      <c r="N1091">
        <f t="shared" si="157"/>
        <v>15.087819154084762</v>
      </c>
      <c r="O1091" t="str">
        <f t="shared" si="160"/>
        <v>hold</v>
      </c>
      <c r="P1091">
        <f t="shared" si="158"/>
        <v>14</v>
      </c>
      <c r="Q1091" t="str">
        <f>IF($O1091="buy",$P1091,"")</f>
        <v/>
      </c>
      <c r="R1091">
        <f>IF($O1091="hold",$P1091,"")</f>
        <v>14</v>
      </c>
      <c r="S1091" t="str">
        <f>IF($O1091="sell",$P1091,"")</f>
        <v/>
      </c>
      <c r="T1091">
        <f t="shared" ca="1" si="159"/>
        <v>0.91098685646140964</v>
      </c>
      <c r="U1091" t="str">
        <f ca="1">IF(T1091&lt;VLOOKUP(P1091,$Y$2:$AE$82,5),"buy",IF(T1091&lt;VLOOKUP(P1091,$Y$2:$AE$82,5)+VLOOKUP(P1091,$Y$2:$AE$82,6),"hold","sell"))</f>
        <v>buy</v>
      </c>
      <c r="V1091" s="2">
        <f t="shared" ca="1" si="155"/>
        <v>249.94626155376594</v>
      </c>
      <c r="W1091" s="1">
        <f t="shared" ca="1" si="156"/>
        <v>0</v>
      </c>
    </row>
    <row r="1092" spans="1:23" x14ac:dyDescent="0.25">
      <c r="A1092">
        <v>1090</v>
      </c>
      <c r="B1092" s="8" t="s">
        <v>1101</v>
      </c>
      <c r="C1092" s="8" t="str">
        <f t="shared" si="161"/>
        <v>2021-04-16 17:20:00</v>
      </c>
      <c r="D1092">
        <v>0.27473199999999998</v>
      </c>
      <c r="E1092">
        <f t="shared" ca="1" si="162"/>
        <v>0.37429800000000002</v>
      </c>
      <c r="F1092">
        <v>0.37948799999999999</v>
      </c>
      <c r="G1092">
        <v>0.358128</v>
      </c>
      <c r="H1092">
        <v>0</v>
      </c>
      <c r="I1092" t="s">
        <v>10</v>
      </c>
      <c r="J1092" t="b">
        <v>0</v>
      </c>
      <c r="K1092" t="s">
        <v>11</v>
      </c>
      <c r="L1092">
        <f t="shared" ref="L1092:L1155" si="163">(D1092-D1091)/(C1092-C1091)/D1092</f>
        <v>0.93507855014797769</v>
      </c>
      <c r="M1092">
        <f t="shared" si="157"/>
        <v>-7.8929670321315797</v>
      </c>
      <c r="N1092">
        <f t="shared" si="157"/>
        <v>-20.063794193214413</v>
      </c>
      <c r="O1092" t="str">
        <f t="shared" si="160"/>
        <v>hold</v>
      </c>
      <c r="P1092">
        <f t="shared" si="158"/>
        <v>14</v>
      </c>
      <c r="Q1092" t="str">
        <f>IF($O1092="buy",$P1092,"")</f>
        <v/>
      </c>
      <c r="R1092">
        <f>IF($O1092="hold",$P1092,"")</f>
        <v>14</v>
      </c>
      <c r="S1092" t="str">
        <f>IF($O1092="sell",$P1092,"")</f>
        <v/>
      </c>
      <c r="T1092">
        <f t="shared" ca="1" si="159"/>
        <v>0.58152049282731855</v>
      </c>
      <c r="U1092" t="str">
        <f ca="1">IF(T1092&lt;VLOOKUP(P1092,$Y$2:$AE$82,5),"buy",IF(T1092&lt;VLOOKUP(P1092,$Y$2:$AE$82,5)+VLOOKUP(P1092,$Y$2:$AE$82,6),"hold","sell"))</f>
        <v>buy</v>
      </c>
      <c r="V1092" s="2">
        <f t="shared" ref="V1092:V1155" ca="1" si="164">IF(AND(U1092="buy",W1091&lt;&gt;0),W1091/$D1092,IF(U1092="sell",0,V1091))</f>
        <v>249.94626155376594</v>
      </c>
      <c r="W1092" s="1">
        <f t="shared" ref="W1092:W1155" ca="1" si="165">IF(AND(U1092="sell",V1091&lt;&gt;0),V1091*$D1092,IF(U1092="buy",0,W1091))</f>
        <v>0</v>
      </c>
    </row>
    <row r="1093" spans="1:23" x14ac:dyDescent="0.25">
      <c r="A1093">
        <v>1091</v>
      </c>
      <c r="B1093" s="8" t="s">
        <v>1102</v>
      </c>
      <c r="C1093" s="8" t="str">
        <f t="shared" si="161"/>
        <v>2021-04-16 17:25:00</v>
      </c>
      <c r="D1093">
        <v>0.27647100000000002</v>
      </c>
      <c r="E1093">
        <f t="shared" ca="1" si="162"/>
        <v>0.367788</v>
      </c>
      <c r="F1093">
        <v>0.38345000000000001</v>
      </c>
      <c r="G1093">
        <v>0.36230200000000001</v>
      </c>
      <c r="H1093">
        <v>0</v>
      </c>
      <c r="I1093" t="s">
        <v>10</v>
      </c>
      <c r="J1093" t="b">
        <v>0</v>
      </c>
      <c r="K1093" t="s">
        <v>11</v>
      </c>
      <c r="L1093">
        <f t="shared" si="163"/>
        <v>1.8115172998866718</v>
      </c>
      <c r="M1093">
        <f t="shared" ref="M1093:N1156" si="166">L1093-L1092</f>
        <v>0.87643874973869407</v>
      </c>
      <c r="N1093">
        <f t="shared" si="166"/>
        <v>8.7694057818702742</v>
      </c>
      <c r="O1093" t="str">
        <f t="shared" si="160"/>
        <v>sell</v>
      </c>
      <c r="P1093">
        <f t="shared" ref="P1093:P1156" si="167">9*IF((L1093-MIN($L:$L))/(MAX($L:$L)-MIN($L:$L))&lt;1/3,0,IF((L1093-MIN($L:$L))/(MAX($L:$L)-MIN($L:$L))&lt;2/3,1,2))+3*IF((M1093-MIN($M:$M))/(MAX($M:$M)-MIN($M:$M))&lt;1/3,0,IF((M1093-MIN($M:$M))/(MAX($M:$M)-MIN($M:$M))&lt;2/3,1,2))+IF((N1093-MIN($N:$N))/(MAX($N:$N)-MIN($N:$N))&lt;1/3,0,IF((N1093-MIN($N:$N))/(MAX($N:$N)-MIN($N:$N))&lt;2/3,1,2))+1</f>
        <v>14</v>
      </c>
      <c r="Q1093" t="str">
        <f>IF($O1093="buy",$P1093,"")</f>
        <v/>
      </c>
      <c r="R1093" t="str">
        <f>IF($O1093="hold",$P1093,"")</f>
        <v/>
      </c>
      <c r="S1093">
        <f>IF($O1093="sell",$P1093,"")</f>
        <v>14</v>
      </c>
      <c r="T1093">
        <f t="shared" ca="1" si="159"/>
        <v>0.50475445474185632</v>
      </c>
      <c r="U1093" t="str">
        <f ca="1">IF(T1093&lt;VLOOKUP(P1093,$Y$2:$AE$82,5),"buy",IF(T1093&lt;VLOOKUP(P1093,$Y$2:$AE$82,5)+VLOOKUP(P1093,$Y$2:$AE$82,6),"hold","sell"))</f>
        <v>buy</v>
      </c>
      <c r="V1093" s="2">
        <f t="shared" ca="1" si="164"/>
        <v>249.94626155376594</v>
      </c>
      <c r="W1093" s="1">
        <f t="shared" ca="1" si="165"/>
        <v>0</v>
      </c>
    </row>
    <row r="1094" spans="1:23" x14ac:dyDescent="0.25">
      <c r="A1094">
        <v>1092</v>
      </c>
      <c r="B1094" s="8" t="s">
        <v>1103</v>
      </c>
      <c r="C1094" s="8" t="str">
        <f t="shared" si="161"/>
        <v>2021-04-16 17:30:00</v>
      </c>
      <c r="D1094">
        <v>0.26475100000000001</v>
      </c>
      <c r="E1094">
        <f t="shared" ca="1" si="162"/>
        <v>0.37291800000000003</v>
      </c>
      <c r="F1094">
        <v>0.38680900000000001</v>
      </c>
      <c r="G1094">
        <v>0.36358499999999999</v>
      </c>
      <c r="H1094">
        <v>0</v>
      </c>
      <c r="I1094" t="s">
        <v>10</v>
      </c>
      <c r="J1094" t="b">
        <v>0</v>
      </c>
      <c r="K1094" t="s">
        <v>11</v>
      </c>
      <c r="L1094">
        <f t="shared" si="163"/>
        <v>-12.749186983783069</v>
      </c>
      <c r="M1094">
        <f t="shared" si="166"/>
        <v>-14.560704283669741</v>
      </c>
      <c r="N1094">
        <f t="shared" si="166"/>
        <v>-15.437143033408436</v>
      </c>
      <c r="O1094" t="str">
        <f t="shared" si="160"/>
        <v>hold</v>
      </c>
      <c r="P1094">
        <f t="shared" si="167"/>
        <v>11</v>
      </c>
      <c r="Q1094" t="str">
        <f>IF($O1094="buy",$P1094,"")</f>
        <v/>
      </c>
      <c r="R1094">
        <f>IF($O1094="hold",$P1094,"")</f>
        <v>11</v>
      </c>
      <c r="S1094" t="str">
        <f>IF($O1094="sell",$P1094,"")</f>
        <v/>
      </c>
      <c r="T1094">
        <f t="shared" ca="1" si="159"/>
        <v>0.65519007928165052</v>
      </c>
      <c r="U1094" t="str">
        <f ca="1">IF(T1094&lt;VLOOKUP(P1094,$Y$2:$AE$82,5),"buy",IF(T1094&lt;VLOOKUP(P1094,$Y$2:$AE$82,5)+VLOOKUP(P1094,$Y$2:$AE$82,6),"hold","sell"))</f>
        <v>buy</v>
      </c>
      <c r="V1094" s="2">
        <f t="shared" ca="1" si="164"/>
        <v>249.94626155376594</v>
      </c>
      <c r="W1094" s="1">
        <f t="shared" ca="1" si="165"/>
        <v>0</v>
      </c>
    </row>
    <row r="1095" spans="1:23" x14ac:dyDescent="0.25">
      <c r="A1095">
        <v>1093</v>
      </c>
      <c r="B1095" s="8" t="s">
        <v>1104</v>
      </c>
      <c r="C1095" s="8" t="str">
        <f t="shared" si="161"/>
        <v>2021-04-16 17:35:00</v>
      </c>
      <c r="D1095">
        <v>0.25386199999999998</v>
      </c>
      <c r="E1095">
        <f t="shared" ca="1" si="162"/>
        <v>0.377137</v>
      </c>
      <c r="F1095">
        <v>0.38412400000000002</v>
      </c>
      <c r="G1095">
        <v>0.36613699999999999</v>
      </c>
      <c r="H1095">
        <v>0</v>
      </c>
      <c r="I1095" t="s">
        <v>10</v>
      </c>
      <c r="J1095" t="b">
        <v>0</v>
      </c>
      <c r="K1095" t="s">
        <v>11</v>
      </c>
      <c r="L1095">
        <f t="shared" si="163"/>
        <v>-12.353294295125655</v>
      </c>
      <c r="M1095">
        <f t="shared" si="166"/>
        <v>0.39589268865741367</v>
      </c>
      <c r="N1095">
        <f t="shared" si="166"/>
        <v>14.956596972327155</v>
      </c>
      <c r="O1095" t="str">
        <f t="shared" si="160"/>
        <v>buy</v>
      </c>
      <c r="P1095">
        <f t="shared" si="167"/>
        <v>14</v>
      </c>
      <c r="Q1095">
        <f>IF($O1095="buy",$P1095,"")</f>
        <v>14</v>
      </c>
      <c r="R1095" t="str">
        <f>IF($O1095="hold",$P1095,"")</f>
        <v/>
      </c>
      <c r="S1095" t="str">
        <f>IF($O1095="sell",$P1095,"")</f>
        <v/>
      </c>
      <c r="T1095">
        <f t="shared" ca="1" si="159"/>
        <v>0.4277387043045453</v>
      </c>
      <c r="U1095" t="str">
        <f ca="1">IF(T1095&lt;VLOOKUP(P1095,$Y$2:$AE$82,5),"buy",IF(T1095&lt;VLOOKUP(P1095,$Y$2:$AE$82,5)+VLOOKUP(P1095,$Y$2:$AE$82,6),"hold","sell"))</f>
        <v>buy</v>
      </c>
      <c r="V1095" s="2">
        <f t="shared" ca="1" si="164"/>
        <v>249.94626155376594</v>
      </c>
      <c r="W1095" s="1">
        <f t="shared" ca="1" si="165"/>
        <v>0</v>
      </c>
    </row>
    <row r="1096" spans="1:23" x14ac:dyDescent="0.25">
      <c r="A1096">
        <v>1094</v>
      </c>
      <c r="B1096" s="8" t="s">
        <v>1105</v>
      </c>
      <c r="C1096" s="8" t="str">
        <f t="shared" si="161"/>
        <v>2021-04-16 17:40:00</v>
      </c>
      <c r="D1096">
        <v>0.27827800000000003</v>
      </c>
      <c r="E1096">
        <f t="shared" ca="1" si="162"/>
        <v>0.373527</v>
      </c>
      <c r="F1096">
        <v>0.37479800000000002</v>
      </c>
      <c r="G1096">
        <v>0.35069600000000001</v>
      </c>
      <c r="H1096">
        <v>0</v>
      </c>
      <c r="I1096" t="s">
        <v>10</v>
      </c>
      <c r="J1096" t="b">
        <v>0</v>
      </c>
      <c r="K1096" t="s">
        <v>11</v>
      </c>
      <c r="L1096">
        <f t="shared" si="163"/>
        <v>25.269004400451688</v>
      </c>
      <c r="M1096">
        <f t="shared" si="166"/>
        <v>37.622298695577342</v>
      </c>
      <c r="N1096">
        <f t="shared" si="166"/>
        <v>37.22640600691993</v>
      </c>
      <c r="O1096" t="str">
        <f t="shared" si="160"/>
        <v>hold</v>
      </c>
      <c r="P1096">
        <f t="shared" si="167"/>
        <v>23</v>
      </c>
      <c r="Q1096" t="str">
        <f>IF($O1096="buy",$P1096,"")</f>
        <v/>
      </c>
      <c r="R1096">
        <f>IF($O1096="hold",$P1096,"")</f>
        <v>23</v>
      </c>
      <c r="S1096" t="str">
        <f>IF($O1096="sell",$P1096,"")</f>
        <v/>
      </c>
      <c r="T1096">
        <f t="shared" ca="1" si="159"/>
        <v>0.17014627403459504</v>
      </c>
      <c r="U1096" t="str">
        <f ca="1">IF(T1096&lt;VLOOKUP(P1096,$Y$2:$AE$82,5),"buy",IF(T1096&lt;VLOOKUP(P1096,$Y$2:$AE$82,5)+VLOOKUP(P1096,$Y$2:$AE$82,6),"hold","sell"))</f>
        <v>buy</v>
      </c>
      <c r="V1096" s="2">
        <f t="shared" ca="1" si="164"/>
        <v>249.94626155376594</v>
      </c>
      <c r="W1096" s="1">
        <f t="shared" ca="1" si="165"/>
        <v>0</v>
      </c>
    </row>
    <row r="1097" spans="1:23" x14ac:dyDescent="0.25">
      <c r="A1097">
        <v>1095</v>
      </c>
      <c r="B1097" s="8" t="s">
        <v>1106</v>
      </c>
      <c r="C1097" s="8" t="str">
        <f t="shared" si="161"/>
        <v>2021-04-16 17:45:00</v>
      </c>
      <c r="D1097">
        <v>0.284968</v>
      </c>
      <c r="E1097">
        <f t="shared" ca="1" si="162"/>
        <v>0.35606100000000002</v>
      </c>
      <c r="F1097">
        <v>0.37237999999999999</v>
      </c>
      <c r="G1097">
        <v>0.35184799999999999</v>
      </c>
      <c r="H1097">
        <v>0</v>
      </c>
      <c r="I1097" t="s">
        <v>10</v>
      </c>
      <c r="J1097" t="b">
        <v>0</v>
      </c>
      <c r="K1097" t="s">
        <v>11</v>
      </c>
      <c r="L1097">
        <f t="shared" si="163"/>
        <v>6.7611801948183485</v>
      </c>
      <c r="M1097">
        <f t="shared" si="166"/>
        <v>-18.507824205633341</v>
      </c>
      <c r="N1097">
        <f t="shared" si="166"/>
        <v>-56.130122901210683</v>
      </c>
      <c r="O1097" t="str">
        <f t="shared" si="160"/>
        <v>hold</v>
      </c>
      <c r="P1097">
        <f t="shared" si="167"/>
        <v>10</v>
      </c>
      <c r="Q1097" t="str">
        <f>IF($O1097="buy",$P1097,"")</f>
        <v/>
      </c>
      <c r="R1097">
        <f>IF($O1097="hold",$P1097,"")</f>
        <v>10</v>
      </c>
      <c r="S1097" t="str">
        <f>IF($O1097="sell",$P1097,"")</f>
        <v/>
      </c>
      <c r="T1097">
        <f t="shared" ca="1" si="159"/>
        <v>0.70269750676340259</v>
      </c>
      <c r="U1097" t="str">
        <f ca="1">IF(T1097&lt;VLOOKUP(P1097,$Y$2:$AE$82,5),"buy",IF(T1097&lt;VLOOKUP(P1097,$Y$2:$AE$82,5)+VLOOKUP(P1097,$Y$2:$AE$82,6),"hold","sell"))</f>
        <v>buy</v>
      </c>
      <c r="V1097" s="2">
        <f t="shared" ca="1" si="164"/>
        <v>249.94626155376594</v>
      </c>
      <c r="W1097" s="1">
        <f t="shared" ca="1" si="165"/>
        <v>0</v>
      </c>
    </row>
    <row r="1098" spans="1:23" x14ac:dyDescent="0.25">
      <c r="A1098">
        <v>1096</v>
      </c>
      <c r="B1098" s="8" t="s">
        <v>1107</v>
      </c>
      <c r="C1098" s="8" t="str">
        <f t="shared" si="161"/>
        <v>2021-04-16 17:50:00</v>
      </c>
      <c r="D1098">
        <v>0.301033</v>
      </c>
      <c r="E1098">
        <f t="shared" ca="1" si="162"/>
        <v>0.36387900000000001</v>
      </c>
      <c r="F1098">
        <v>0.37407400000000002</v>
      </c>
      <c r="G1098">
        <v>0.35325499999999999</v>
      </c>
      <c r="H1098">
        <v>0</v>
      </c>
      <c r="I1098" t="s">
        <v>10</v>
      </c>
      <c r="J1098" t="b">
        <v>0</v>
      </c>
      <c r="K1098" t="s">
        <v>11</v>
      </c>
      <c r="L1098">
        <f t="shared" si="163"/>
        <v>15.369477779210147</v>
      </c>
      <c r="M1098">
        <f t="shared" si="166"/>
        <v>8.6082975843917993</v>
      </c>
      <c r="N1098">
        <f t="shared" si="166"/>
        <v>27.11612179002514</v>
      </c>
      <c r="O1098" t="str">
        <f t="shared" si="160"/>
        <v>sell</v>
      </c>
      <c r="P1098">
        <f t="shared" si="167"/>
        <v>23</v>
      </c>
      <c r="Q1098" t="str">
        <f>IF($O1098="buy",$P1098,"")</f>
        <v/>
      </c>
      <c r="R1098" t="str">
        <f>IF($O1098="hold",$P1098,"")</f>
        <v/>
      </c>
      <c r="S1098">
        <f>IF($O1098="sell",$P1098,"")</f>
        <v>23</v>
      </c>
      <c r="T1098">
        <f t="shared" ca="1" si="159"/>
        <v>0.98734172643627638</v>
      </c>
      <c r="U1098" t="str">
        <f ca="1">IF(T1098&lt;VLOOKUP(P1098,$Y$2:$AE$82,5),"buy",IF(T1098&lt;VLOOKUP(P1098,$Y$2:$AE$82,5)+VLOOKUP(P1098,$Y$2:$AE$82,6),"hold","sell"))</f>
        <v>buy</v>
      </c>
      <c r="V1098" s="2">
        <f t="shared" ca="1" si="164"/>
        <v>249.94626155376594</v>
      </c>
      <c r="W1098" s="1">
        <f t="shared" ca="1" si="165"/>
        <v>0</v>
      </c>
    </row>
    <row r="1099" spans="1:23" x14ac:dyDescent="0.25">
      <c r="A1099">
        <v>1097</v>
      </c>
      <c r="B1099" s="8" t="s">
        <v>1108</v>
      </c>
      <c r="C1099" s="8" t="str">
        <f t="shared" si="161"/>
        <v>2021-04-16 17:55:00</v>
      </c>
      <c r="D1099">
        <v>0.29493599999999998</v>
      </c>
      <c r="E1099">
        <f t="shared" ca="1" si="162"/>
        <v>0.36819499999999999</v>
      </c>
      <c r="F1099">
        <v>0.372193</v>
      </c>
      <c r="G1099">
        <v>0.35646</v>
      </c>
      <c r="H1099">
        <v>0</v>
      </c>
      <c r="I1099" t="s">
        <v>10</v>
      </c>
      <c r="J1099" t="b">
        <v>0</v>
      </c>
      <c r="K1099" t="s">
        <v>11</v>
      </c>
      <c r="L1099">
        <f t="shared" si="163"/>
        <v>-5.9536170489727498</v>
      </c>
      <c r="M1099">
        <f t="shared" si="166"/>
        <v>-21.323094828182896</v>
      </c>
      <c r="N1099">
        <f t="shared" si="166"/>
        <v>-29.931392412574695</v>
      </c>
      <c r="O1099" t="str">
        <f t="shared" si="160"/>
        <v>buy</v>
      </c>
      <c r="P1099">
        <f t="shared" si="167"/>
        <v>11</v>
      </c>
      <c r="Q1099">
        <f>IF($O1099="buy",$P1099,"")</f>
        <v>11</v>
      </c>
      <c r="R1099" t="str">
        <f>IF($O1099="hold",$P1099,"")</f>
        <v/>
      </c>
      <c r="S1099" t="str">
        <f>IF($O1099="sell",$P1099,"")</f>
        <v/>
      </c>
      <c r="T1099">
        <f t="shared" ca="1" si="159"/>
        <v>3.641139309144481E-2</v>
      </c>
      <c r="U1099" t="str">
        <f ca="1">IF(T1099&lt;VLOOKUP(P1099,$Y$2:$AE$82,5),"buy",IF(T1099&lt;VLOOKUP(P1099,$Y$2:$AE$82,5)+VLOOKUP(P1099,$Y$2:$AE$82,6),"hold","sell"))</f>
        <v>buy</v>
      </c>
      <c r="V1099" s="2">
        <f t="shared" ca="1" si="164"/>
        <v>249.94626155376594</v>
      </c>
      <c r="W1099" s="1">
        <f t="shared" ca="1" si="165"/>
        <v>0</v>
      </c>
    </row>
    <row r="1100" spans="1:23" x14ac:dyDescent="0.25">
      <c r="A1100">
        <v>1098</v>
      </c>
      <c r="B1100" s="8" t="s">
        <v>1109</v>
      </c>
      <c r="C1100" s="8" t="str">
        <f t="shared" si="161"/>
        <v>2021-04-16 18:00:00</v>
      </c>
      <c r="D1100">
        <v>0.310448</v>
      </c>
      <c r="E1100">
        <f t="shared" ca="1" si="162"/>
        <v>0.36369400000000002</v>
      </c>
      <c r="F1100">
        <v>0.37004599999999999</v>
      </c>
      <c r="G1100">
        <v>0.34451700000000002</v>
      </c>
      <c r="H1100">
        <v>0</v>
      </c>
      <c r="I1100" t="s">
        <v>10</v>
      </c>
      <c r="J1100" t="b">
        <v>0</v>
      </c>
      <c r="K1100" t="s">
        <v>11</v>
      </c>
      <c r="L1100">
        <f t="shared" si="163"/>
        <v>14.390352020823617</v>
      </c>
      <c r="M1100">
        <f t="shared" si="166"/>
        <v>20.343969069796366</v>
      </c>
      <c r="N1100">
        <f t="shared" si="166"/>
        <v>41.667063897979261</v>
      </c>
      <c r="O1100" t="str">
        <f t="shared" si="160"/>
        <v>hold</v>
      </c>
      <c r="P1100">
        <f t="shared" si="167"/>
        <v>23</v>
      </c>
      <c r="Q1100" t="str">
        <f>IF($O1100="buy",$P1100,"")</f>
        <v/>
      </c>
      <c r="R1100">
        <f>IF($O1100="hold",$P1100,"")</f>
        <v>23</v>
      </c>
      <c r="S1100" t="str">
        <f>IF($O1100="sell",$P1100,"")</f>
        <v/>
      </c>
      <c r="T1100">
        <f t="shared" ca="1" si="159"/>
        <v>0.30398151106153881</v>
      </c>
      <c r="U1100" t="str">
        <f ca="1">IF(T1100&lt;VLOOKUP(P1100,$Y$2:$AE$82,5),"buy",IF(T1100&lt;VLOOKUP(P1100,$Y$2:$AE$82,5)+VLOOKUP(P1100,$Y$2:$AE$82,6),"hold","sell"))</f>
        <v>buy</v>
      </c>
      <c r="V1100" s="2">
        <f t="shared" ca="1" si="164"/>
        <v>249.94626155376594</v>
      </c>
      <c r="W1100" s="1">
        <f t="shared" ca="1" si="165"/>
        <v>0</v>
      </c>
    </row>
    <row r="1101" spans="1:23" x14ac:dyDescent="0.25">
      <c r="A1101">
        <v>1099</v>
      </c>
      <c r="B1101" s="8" t="s">
        <v>1110</v>
      </c>
      <c r="C1101" s="8" t="str">
        <f t="shared" si="161"/>
        <v>2021-04-16 18:05:00</v>
      </c>
      <c r="D1101">
        <v>0.31368099999999999</v>
      </c>
      <c r="E1101">
        <f t="shared" ca="1" si="162"/>
        <v>0.35050999999999999</v>
      </c>
      <c r="F1101">
        <v>0.36646899999999999</v>
      </c>
      <c r="G1101">
        <v>0.33551500000000001</v>
      </c>
      <c r="H1101">
        <v>0</v>
      </c>
      <c r="I1101" t="s">
        <v>10</v>
      </c>
      <c r="J1101" t="b">
        <v>0</v>
      </c>
      <c r="K1101" t="s">
        <v>11</v>
      </c>
      <c r="L1101">
        <f t="shared" si="163"/>
        <v>2.9683149469274648</v>
      </c>
      <c r="M1101">
        <f t="shared" si="166"/>
        <v>-11.422037073896153</v>
      </c>
      <c r="N1101">
        <f t="shared" si="166"/>
        <v>-31.766006143692518</v>
      </c>
      <c r="O1101" t="str">
        <f t="shared" si="160"/>
        <v>hold</v>
      </c>
      <c r="P1101">
        <f t="shared" si="167"/>
        <v>14</v>
      </c>
      <c r="Q1101" t="str">
        <f>IF($O1101="buy",$P1101,"")</f>
        <v/>
      </c>
      <c r="R1101">
        <f>IF($O1101="hold",$P1101,"")</f>
        <v>14</v>
      </c>
      <c r="S1101" t="str">
        <f>IF($O1101="sell",$P1101,"")</f>
        <v/>
      </c>
      <c r="T1101">
        <f t="shared" ca="1" si="159"/>
        <v>0.89582782550933637</v>
      </c>
      <c r="U1101" t="str">
        <f ca="1">IF(T1101&lt;VLOOKUP(P1101,$Y$2:$AE$82,5),"buy",IF(T1101&lt;VLOOKUP(P1101,$Y$2:$AE$82,5)+VLOOKUP(P1101,$Y$2:$AE$82,6),"hold","sell"))</f>
        <v>buy</v>
      </c>
      <c r="V1101" s="2">
        <f t="shared" ca="1" si="164"/>
        <v>249.94626155376594</v>
      </c>
      <c r="W1101" s="1">
        <f t="shared" ca="1" si="165"/>
        <v>0</v>
      </c>
    </row>
    <row r="1102" spans="1:23" x14ac:dyDescent="0.25">
      <c r="A1102">
        <v>1100</v>
      </c>
      <c r="B1102" s="8" t="s">
        <v>1111</v>
      </c>
      <c r="C1102" s="8" t="str">
        <f t="shared" si="161"/>
        <v>2021-04-16 18:10:00</v>
      </c>
      <c r="D1102">
        <v>0.32167800000000002</v>
      </c>
      <c r="E1102">
        <f t="shared" ca="1" si="162"/>
        <v>0.351914</v>
      </c>
      <c r="F1102">
        <v>0.37337999999999999</v>
      </c>
      <c r="G1102">
        <v>0.34401799999999999</v>
      </c>
      <c r="H1102">
        <v>0</v>
      </c>
      <c r="I1102" t="s">
        <v>10</v>
      </c>
      <c r="J1102" t="b">
        <v>0</v>
      </c>
      <c r="K1102" t="s">
        <v>11</v>
      </c>
      <c r="L1102">
        <f t="shared" si="163"/>
        <v>7.1597560209862214</v>
      </c>
      <c r="M1102">
        <f t="shared" si="166"/>
        <v>4.1914410740587567</v>
      </c>
      <c r="N1102">
        <f t="shared" si="166"/>
        <v>15.613478147954909</v>
      </c>
      <c r="O1102" t="str">
        <f t="shared" si="160"/>
        <v>sell</v>
      </c>
      <c r="P1102">
        <f t="shared" si="167"/>
        <v>14</v>
      </c>
      <c r="Q1102" t="str">
        <f>IF($O1102="buy",$P1102,"")</f>
        <v/>
      </c>
      <c r="R1102" t="str">
        <f>IF($O1102="hold",$P1102,"")</f>
        <v/>
      </c>
      <c r="S1102">
        <f>IF($O1102="sell",$P1102,"")</f>
        <v>14</v>
      </c>
      <c r="T1102">
        <f t="shared" ca="1" si="159"/>
        <v>0.1020139578468312</v>
      </c>
      <c r="U1102" t="str">
        <f ca="1">IF(T1102&lt;VLOOKUP(P1102,$Y$2:$AE$82,5),"buy",IF(T1102&lt;VLOOKUP(P1102,$Y$2:$AE$82,5)+VLOOKUP(P1102,$Y$2:$AE$82,6),"hold","sell"))</f>
        <v>buy</v>
      </c>
      <c r="V1102" s="2">
        <f t="shared" ca="1" si="164"/>
        <v>249.94626155376594</v>
      </c>
      <c r="W1102" s="1">
        <f t="shared" ca="1" si="165"/>
        <v>0</v>
      </c>
    </row>
    <row r="1103" spans="1:23" x14ac:dyDescent="0.25">
      <c r="A1103">
        <v>1101</v>
      </c>
      <c r="B1103" s="8" t="s">
        <v>1112</v>
      </c>
      <c r="C1103" s="8" t="str">
        <f t="shared" si="161"/>
        <v>2021-04-16 18:15:00</v>
      </c>
      <c r="D1103">
        <v>0.30082900000000001</v>
      </c>
      <c r="E1103">
        <f t="shared" ca="1" si="162"/>
        <v>0.360462</v>
      </c>
      <c r="F1103">
        <v>0.37004100000000001</v>
      </c>
      <c r="G1103">
        <v>0.35062100000000002</v>
      </c>
      <c r="H1103">
        <v>0</v>
      </c>
      <c r="I1103" t="s">
        <v>10</v>
      </c>
      <c r="J1103" t="b">
        <v>0</v>
      </c>
      <c r="K1103" t="s">
        <v>11</v>
      </c>
      <c r="L1103">
        <f t="shared" si="163"/>
        <v>-19.959884205286521</v>
      </c>
      <c r="M1103">
        <f t="shared" si="166"/>
        <v>-27.119640226272743</v>
      </c>
      <c r="N1103">
        <f t="shared" si="166"/>
        <v>-31.311081300331502</v>
      </c>
      <c r="O1103" t="str">
        <f t="shared" si="160"/>
        <v>buy</v>
      </c>
      <c r="P1103">
        <f t="shared" si="167"/>
        <v>11</v>
      </c>
      <c r="Q1103">
        <f>IF($O1103="buy",$P1103,"")</f>
        <v>11</v>
      </c>
      <c r="R1103" t="str">
        <f>IF($O1103="hold",$P1103,"")</f>
        <v/>
      </c>
      <c r="S1103" t="str">
        <f>IF($O1103="sell",$P1103,"")</f>
        <v/>
      </c>
      <c r="T1103">
        <f t="shared" ca="1" si="159"/>
        <v>0.50538794510162333</v>
      </c>
      <c r="U1103" t="str">
        <f ca="1">IF(T1103&lt;VLOOKUP(P1103,$Y$2:$AE$82,5),"buy",IF(T1103&lt;VLOOKUP(P1103,$Y$2:$AE$82,5)+VLOOKUP(P1103,$Y$2:$AE$82,6),"hold","sell"))</f>
        <v>buy</v>
      </c>
      <c r="V1103" s="2">
        <f t="shared" ca="1" si="164"/>
        <v>249.94626155376594</v>
      </c>
      <c r="W1103" s="1">
        <f t="shared" ca="1" si="165"/>
        <v>0</v>
      </c>
    </row>
    <row r="1104" spans="1:23" x14ac:dyDescent="0.25">
      <c r="A1104">
        <v>1102</v>
      </c>
      <c r="B1104" s="8" t="s">
        <v>1113</v>
      </c>
      <c r="C1104" s="8" t="str">
        <f t="shared" si="161"/>
        <v>2021-04-16 18:20:00</v>
      </c>
      <c r="D1104">
        <v>0.33540999999999999</v>
      </c>
      <c r="E1104">
        <f t="shared" ca="1" si="162"/>
        <v>0.357599</v>
      </c>
      <c r="F1104">
        <v>0.363873</v>
      </c>
      <c r="G1104">
        <v>0.34388600000000002</v>
      </c>
      <c r="H1104">
        <v>0</v>
      </c>
      <c r="I1104" t="s">
        <v>10</v>
      </c>
      <c r="J1104" t="b">
        <v>0</v>
      </c>
      <c r="K1104" t="s">
        <v>11</v>
      </c>
      <c r="L1104">
        <f t="shared" si="163"/>
        <v>29.692996596421722</v>
      </c>
      <c r="M1104">
        <f t="shared" si="166"/>
        <v>49.652880801708243</v>
      </c>
      <c r="N1104">
        <f t="shared" si="166"/>
        <v>76.772521027980986</v>
      </c>
      <c r="O1104" t="str">
        <f t="shared" si="160"/>
        <v>sell</v>
      </c>
      <c r="P1104">
        <f t="shared" si="167"/>
        <v>27</v>
      </c>
      <c r="Q1104" t="str">
        <f>IF($O1104="buy",$P1104,"")</f>
        <v/>
      </c>
      <c r="R1104" t="str">
        <f>IF($O1104="hold",$P1104,"")</f>
        <v/>
      </c>
      <c r="S1104">
        <f>IF($O1104="sell",$P1104,"")</f>
        <v>27</v>
      </c>
      <c r="T1104">
        <f t="shared" ca="1" si="159"/>
        <v>0.43758301064629734</v>
      </c>
      <c r="U1104" t="str">
        <f ca="1">IF(T1104&lt;VLOOKUP(P1104,$Y$2:$AE$82,5),"buy",IF(T1104&lt;VLOOKUP(P1104,$Y$2:$AE$82,5)+VLOOKUP(P1104,$Y$2:$AE$82,6),"hold","sell"))</f>
        <v>buy</v>
      </c>
      <c r="V1104" s="2">
        <f t="shared" ca="1" si="164"/>
        <v>249.94626155376594</v>
      </c>
      <c r="W1104" s="1">
        <f t="shared" ca="1" si="165"/>
        <v>0</v>
      </c>
    </row>
    <row r="1105" spans="1:23" x14ac:dyDescent="0.25">
      <c r="A1105">
        <v>1103</v>
      </c>
      <c r="B1105" s="8" t="s">
        <v>1114</v>
      </c>
      <c r="C1105" s="8" t="str">
        <f t="shared" si="161"/>
        <v>2021-04-16 18:25:00</v>
      </c>
      <c r="D1105">
        <v>0.29996299999999998</v>
      </c>
      <c r="E1105">
        <f t="shared" ca="1" si="162"/>
        <v>0.35241400000000001</v>
      </c>
      <c r="F1105">
        <v>0.35935899999999998</v>
      </c>
      <c r="G1105">
        <v>0.33472600000000002</v>
      </c>
      <c r="H1105">
        <v>0</v>
      </c>
      <c r="I1105" t="s">
        <v>10</v>
      </c>
      <c r="J1105" t="b">
        <v>0</v>
      </c>
      <c r="K1105" t="s">
        <v>11</v>
      </c>
      <c r="L1105">
        <f t="shared" si="163"/>
        <v>-34.033317474180578</v>
      </c>
      <c r="M1105">
        <f t="shared" si="166"/>
        <v>-63.726314070602299</v>
      </c>
      <c r="N1105">
        <f t="shared" si="166"/>
        <v>-113.37919487231053</v>
      </c>
      <c r="O1105" t="str">
        <f t="shared" si="160"/>
        <v>hold</v>
      </c>
      <c r="P1105">
        <f t="shared" si="167"/>
        <v>1</v>
      </c>
      <c r="Q1105" t="str">
        <f>IF($O1105="buy",$P1105,"")</f>
        <v/>
      </c>
      <c r="R1105">
        <f>IF($O1105="hold",$P1105,"")</f>
        <v>1</v>
      </c>
      <c r="S1105" t="str">
        <f>IF($O1105="sell",$P1105,"")</f>
        <v/>
      </c>
      <c r="T1105">
        <f t="shared" ca="1" si="159"/>
        <v>3.2282512431716204E-2</v>
      </c>
      <c r="U1105" t="str">
        <f ca="1">IF(T1105&lt;VLOOKUP(P1105,$Y$2:$AE$82,5),"buy",IF(T1105&lt;VLOOKUP(P1105,$Y$2:$AE$82,5)+VLOOKUP(P1105,$Y$2:$AE$82,6),"hold","sell"))</f>
        <v>buy</v>
      </c>
      <c r="V1105" s="2">
        <f t="shared" ca="1" si="164"/>
        <v>249.94626155376594</v>
      </c>
      <c r="W1105" s="1">
        <f t="shared" ca="1" si="165"/>
        <v>0</v>
      </c>
    </row>
    <row r="1106" spans="1:23" x14ac:dyDescent="0.25">
      <c r="A1106">
        <v>1104</v>
      </c>
      <c r="B1106" s="8" t="s">
        <v>1115</v>
      </c>
      <c r="C1106" s="8" t="str">
        <f t="shared" si="161"/>
        <v>2021-04-16 18:30:00</v>
      </c>
      <c r="D1106">
        <v>0.27710000000000001</v>
      </c>
      <c r="E1106">
        <f t="shared" ca="1" si="162"/>
        <v>0.34122599999999997</v>
      </c>
      <c r="F1106">
        <v>0.35747600000000002</v>
      </c>
      <c r="G1106">
        <v>0.32543699999999998</v>
      </c>
      <c r="H1106">
        <v>0</v>
      </c>
      <c r="I1106" t="s">
        <v>10</v>
      </c>
      <c r="J1106" t="b">
        <v>0</v>
      </c>
      <c r="K1106" t="s">
        <v>11</v>
      </c>
      <c r="L1106">
        <f t="shared" si="163"/>
        <v>-23.76233847829149</v>
      </c>
      <c r="M1106">
        <f t="shared" si="166"/>
        <v>10.270978995889088</v>
      </c>
      <c r="N1106">
        <f t="shared" si="166"/>
        <v>73.99729306649138</v>
      </c>
      <c r="O1106" t="str">
        <f t="shared" si="160"/>
        <v>hold</v>
      </c>
      <c r="P1106">
        <f t="shared" si="167"/>
        <v>6</v>
      </c>
      <c r="Q1106" t="str">
        <f>IF($O1106="buy",$P1106,"")</f>
        <v/>
      </c>
      <c r="R1106">
        <f>IF($O1106="hold",$P1106,"")</f>
        <v>6</v>
      </c>
      <c r="S1106" t="str">
        <f>IF($O1106="sell",$P1106,"")</f>
        <v/>
      </c>
      <c r="T1106">
        <f t="shared" ca="1" si="159"/>
        <v>0.58014492042955557</v>
      </c>
      <c r="U1106" t="str">
        <f ca="1">IF(T1106&lt;VLOOKUP(P1106,$Y$2:$AE$82,5),"buy",IF(T1106&lt;VLOOKUP(P1106,$Y$2:$AE$82,5)+VLOOKUP(P1106,$Y$2:$AE$82,6),"hold","sell"))</f>
        <v>hold</v>
      </c>
      <c r="V1106" s="2">
        <f t="shared" ca="1" si="164"/>
        <v>249.94626155376594</v>
      </c>
      <c r="W1106" s="1">
        <f t="shared" ca="1" si="165"/>
        <v>0</v>
      </c>
    </row>
    <row r="1107" spans="1:23" x14ac:dyDescent="0.25">
      <c r="A1107">
        <v>1105</v>
      </c>
      <c r="B1107" s="8" t="s">
        <v>1116</v>
      </c>
      <c r="C1107" s="8" t="str">
        <f t="shared" si="161"/>
        <v>2021-04-16 18:35:00</v>
      </c>
      <c r="D1107">
        <v>0.26466699999999999</v>
      </c>
      <c r="E1107">
        <f t="shared" ca="1" si="162"/>
        <v>0.34139700000000001</v>
      </c>
      <c r="F1107">
        <v>0.34901500000000002</v>
      </c>
      <c r="G1107">
        <v>0.32124000000000003</v>
      </c>
      <c r="H1107">
        <v>0</v>
      </c>
      <c r="I1107" t="s">
        <v>10</v>
      </c>
      <c r="J1107" t="b">
        <v>0</v>
      </c>
      <c r="K1107" t="s">
        <v>11</v>
      </c>
      <c r="L1107">
        <f t="shared" si="163"/>
        <v>-13.529091285784775</v>
      </c>
      <c r="M1107">
        <f t="shared" si="166"/>
        <v>10.233247192506715</v>
      </c>
      <c r="N1107">
        <f t="shared" si="166"/>
        <v>-3.773180338237303E-2</v>
      </c>
      <c r="O1107" t="str">
        <f t="shared" si="160"/>
        <v>hold</v>
      </c>
      <c r="P1107">
        <f t="shared" si="167"/>
        <v>14</v>
      </c>
      <c r="Q1107" t="str">
        <f>IF($O1107="buy",$P1107,"")</f>
        <v/>
      </c>
      <c r="R1107">
        <f>IF($O1107="hold",$P1107,"")</f>
        <v>14</v>
      </c>
      <c r="S1107" t="str">
        <f>IF($O1107="sell",$P1107,"")</f>
        <v/>
      </c>
      <c r="T1107">
        <f t="shared" ca="1" si="159"/>
        <v>0.7872464399651824</v>
      </c>
      <c r="U1107" t="str">
        <f ca="1">IF(T1107&lt;VLOOKUP(P1107,$Y$2:$AE$82,5),"buy",IF(T1107&lt;VLOOKUP(P1107,$Y$2:$AE$82,5)+VLOOKUP(P1107,$Y$2:$AE$82,6),"hold","sell"))</f>
        <v>buy</v>
      </c>
      <c r="V1107" s="2">
        <f t="shared" ca="1" si="164"/>
        <v>249.94626155376594</v>
      </c>
      <c r="W1107" s="1">
        <f t="shared" ca="1" si="165"/>
        <v>0</v>
      </c>
    </row>
    <row r="1108" spans="1:23" x14ac:dyDescent="0.25">
      <c r="A1108">
        <v>1106</v>
      </c>
      <c r="B1108" s="8" t="s">
        <v>1117</v>
      </c>
      <c r="C1108" s="8" t="str">
        <f t="shared" si="161"/>
        <v>2021-04-16 18:40:00</v>
      </c>
      <c r="D1108">
        <v>0.23594599999999999</v>
      </c>
      <c r="E1108">
        <f t="shared" ca="1" si="162"/>
        <v>0.332042</v>
      </c>
      <c r="F1108">
        <v>0.35125200000000001</v>
      </c>
      <c r="G1108">
        <v>0.31988100000000003</v>
      </c>
      <c r="H1108">
        <v>0</v>
      </c>
      <c r="I1108" t="s">
        <v>10</v>
      </c>
      <c r="J1108" t="b">
        <v>0</v>
      </c>
      <c r="K1108" t="s">
        <v>11</v>
      </c>
      <c r="L1108">
        <f t="shared" si="163"/>
        <v>-35.057377494725635</v>
      </c>
      <c r="M1108">
        <f t="shared" si="166"/>
        <v>-21.528286208940862</v>
      </c>
      <c r="N1108">
        <f t="shared" si="166"/>
        <v>-31.761533401447579</v>
      </c>
      <c r="O1108" t="str">
        <f t="shared" si="160"/>
        <v>buy</v>
      </c>
      <c r="P1108">
        <f t="shared" si="167"/>
        <v>2</v>
      </c>
      <c r="Q1108">
        <f>IF($O1108="buy",$P1108,"")</f>
        <v>2</v>
      </c>
      <c r="R1108" t="str">
        <f>IF($O1108="hold",$P1108,"")</f>
        <v/>
      </c>
      <c r="S1108" t="str">
        <f>IF($O1108="sell",$P1108,"")</f>
        <v/>
      </c>
      <c r="T1108">
        <f t="shared" ca="1" si="159"/>
        <v>0.97456265683346111</v>
      </c>
      <c r="U1108" t="str">
        <f ca="1">IF(T1108&lt;VLOOKUP(P1108,$Y$2:$AE$82,5),"buy",IF(T1108&lt;VLOOKUP(P1108,$Y$2:$AE$82,5)+VLOOKUP(P1108,$Y$2:$AE$82,6),"hold","sell"))</f>
        <v>hold</v>
      </c>
      <c r="V1108" s="2">
        <f t="shared" ca="1" si="164"/>
        <v>249.94626155376594</v>
      </c>
      <c r="W1108" s="1">
        <f t="shared" ca="1" si="165"/>
        <v>0</v>
      </c>
    </row>
    <row r="1109" spans="1:23" x14ac:dyDescent="0.25">
      <c r="A1109">
        <v>1107</v>
      </c>
      <c r="B1109" s="8" t="s">
        <v>1118</v>
      </c>
      <c r="C1109" s="8" t="str">
        <f t="shared" si="161"/>
        <v>2021-04-16 18:45:00</v>
      </c>
      <c r="D1109">
        <v>0.252359</v>
      </c>
      <c r="E1109">
        <f t="shared" ca="1" si="162"/>
        <v>0.32496000000000003</v>
      </c>
      <c r="F1109">
        <v>0.34296300000000002</v>
      </c>
      <c r="G1109">
        <v>0.321911</v>
      </c>
      <c r="H1109">
        <v>0</v>
      </c>
      <c r="I1109" t="s">
        <v>10</v>
      </c>
      <c r="J1109" t="b">
        <v>0</v>
      </c>
      <c r="K1109" t="s">
        <v>11</v>
      </c>
      <c r="L1109">
        <f t="shared" si="163"/>
        <v>18.731030018356044</v>
      </c>
      <c r="M1109">
        <f t="shared" si="166"/>
        <v>53.78840751308168</v>
      </c>
      <c r="N1109">
        <f t="shared" si="166"/>
        <v>75.316693722022535</v>
      </c>
      <c r="O1109" t="str">
        <f t="shared" si="160"/>
        <v>hold</v>
      </c>
      <c r="P1109">
        <f t="shared" si="167"/>
        <v>27</v>
      </c>
      <c r="Q1109" t="str">
        <f>IF($O1109="buy",$P1109,"")</f>
        <v/>
      </c>
      <c r="R1109">
        <f>IF($O1109="hold",$P1109,"")</f>
        <v>27</v>
      </c>
      <c r="S1109" t="str">
        <f>IF($O1109="sell",$P1109,"")</f>
        <v/>
      </c>
      <c r="T1109">
        <f t="shared" ca="1" si="159"/>
        <v>4.5188061863506213E-2</v>
      </c>
      <c r="U1109" t="str">
        <f ca="1">IF(T1109&lt;VLOOKUP(P1109,$Y$2:$AE$82,5),"buy",IF(T1109&lt;VLOOKUP(P1109,$Y$2:$AE$82,5)+VLOOKUP(P1109,$Y$2:$AE$82,6),"hold","sell"))</f>
        <v>buy</v>
      </c>
      <c r="V1109" s="2">
        <f t="shared" ca="1" si="164"/>
        <v>249.94626155376594</v>
      </c>
      <c r="W1109" s="1">
        <f t="shared" ca="1" si="165"/>
        <v>0</v>
      </c>
    </row>
    <row r="1110" spans="1:23" x14ac:dyDescent="0.25">
      <c r="A1110">
        <v>1108</v>
      </c>
      <c r="B1110" s="8" t="s">
        <v>1119</v>
      </c>
      <c r="C1110" s="8" t="str">
        <f t="shared" si="161"/>
        <v>2021-04-16 18:50:00</v>
      </c>
      <c r="D1110">
        <v>0.27903600000000001</v>
      </c>
      <c r="E1110">
        <f t="shared" ca="1" si="162"/>
        <v>0.33951500000000001</v>
      </c>
      <c r="F1110">
        <v>0.34291199999999999</v>
      </c>
      <c r="G1110">
        <v>0.33203700000000003</v>
      </c>
      <c r="H1110">
        <v>0</v>
      </c>
      <c r="I1110" t="s">
        <v>10</v>
      </c>
      <c r="J1110" t="b">
        <v>0</v>
      </c>
      <c r="K1110" t="s">
        <v>11</v>
      </c>
      <c r="L1110">
        <f t="shared" si="163"/>
        <v>27.533995639112266</v>
      </c>
      <c r="M1110">
        <f t="shared" si="166"/>
        <v>8.8029656207562219</v>
      </c>
      <c r="N1110">
        <f t="shared" si="166"/>
        <v>-44.985441892325454</v>
      </c>
      <c r="O1110" t="str">
        <f t="shared" si="160"/>
        <v>sell</v>
      </c>
      <c r="P1110">
        <f t="shared" si="167"/>
        <v>22</v>
      </c>
      <c r="Q1110" t="str">
        <f>IF($O1110="buy",$P1110,"")</f>
        <v/>
      </c>
      <c r="R1110" t="str">
        <f>IF($O1110="hold",$P1110,"")</f>
        <v/>
      </c>
      <c r="S1110">
        <f>IF($O1110="sell",$P1110,"")</f>
        <v>22</v>
      </c>
      <c r="T1110">
        <f t="shared" ref="T1110:T1173" ca="1" si="168">RAND()</f>
        <v>0.25772810168941973</v>
      </c>
      <c r="U1110" t="str">
        <f ca="1">IF(T1110&lt;VLOOKUP(P1110,$Y$2:$AE$82,5),"buy",IF(T1110&lt;VLOOKUP(P1110,$Y$2:$AE$82,5)+VLOOKUP(P1110,$Y$2:$AE$82,6),"hold","sell"))</f>
        <v>buy</v>
      </c>
      <c r="V1110" s="2">
        <f t="shared" ca="1" si="164"/>
        <v>249.94626155376594</v>
      </c>
      <c r="W1110" s="1">
        <f t="shared" ca="1" si="165"/>
        <v>0</v>
      </c>
    </row>
    <row r="1111" spans="1:23" x14ac:dyDescent="0.25">
      <c r="A1111">
        <v>1109</v>
      </c>
      <c r="B1111" s="8" t="s">
        <v>1120</v>
      </c>
      <c r="C1111" s="8" t="str">
        <f t="shared" si="161"/>
        <v>2021-04-16 18:55:00</v>
      </c>
      <c r="D1111">
        <v>0.273372</v>
      </c>
      <c r="E1111">
        <f t="shared" ca="1" si="162"/>
        <v>0.33671600000000002</v>
      </c>
      <c r="F1111">
        <v>0.35624699999999998</v>
      </c>
      <c r="G1111">
        <v>0.33604800000000001</v>
      </c>
      <c r="H1111">
        <v>0</v>
      </c>
      <c r="I1111" t="s">
        <v>10</v>
      </c>
      <c r="J1111" t="b">
        <v>0</v>
      </c>
      <c r="K1111" t="s">
        <v>11</v>
      </c>
      <c r="L1111">
        <f t="shared" si="163"/>
        <v>-5.9670778210679831</v>
      </c>
      <c r="M1111">
        <f t="shared" si="166"/>
        <v>-33.501073460180251</v>
      </c>
      <c r="N1111">
        <f t="shared" si="166"/>
        <v>-42.304039080936477</v>
      </c>
      <c r="O1111" t="str">
        <f t="shared" ref="O1111:O1174" si="169">IF(D1111=MIN(D1110:D1112),"buy",IF(D1111=MAX(D1110:D1112),"sell","hold"))</f>
        <v>hold</v>
      </c>
      <c r="P1111">
        <f t="shared" si="167"/>
        <v>10</v>
      </c>
      <c r="Q1111" t="str">
        <f>IF($O1111="buy",$P1111,"")</f>
        <v/>
      </c>
      <c r="R1111">
        <f>IF($O1111="hold",$P1111,"")</f>
        <v>10</v>
      </c>
      <c r="S1111" t="str">
        <f>IF($O1111="sell",$P1111,"")</f>
        <v/>
      </c>
      <c r="T1111">
        <f t="shared" ca="1" si="168"/>
        <v>0.51165157554486862</v>
      </c>
      <c r="U1111" t="str">
        <f ca="1">IF(T1111&lt;VLOOKUP(P1111,$Y$2:$AE$82,5),"buy",IF(T1111&lt;VLOOKUP(P1111,$Y$2:$AE$82,5)+VLOOKUP(P1111,$Y$2:$AE$82,6),"hold","sell"))</f>
        <v>buy</v>
      </c>
      <c r="V1111" s="2">
        <f t="shared" ca="1" si="164"/>
        <v>249.94626155376594</v>
      </c>
      <c r="W1111" s="1">
        <f t="shared" ca="1" si="165"/>
        <v>0</v>
      </c>
    </row>
    <row r="1112" spans="1:23" x14ac:dyDescent="0.25">
      <c r="A1112">
        <v>1110</v>
      </c>
      <c r="B1112" s="8" t="s">
        <v>1121</v>
      </c>
      <c r="C1112" s="8" t="str">
        <f t="shared" si="161"/>
        <v>2021-04-16 19:00:00</v>
      </c>
      <c r="D1112">
        <v>0.26480399999999998</v>
      </c>
      <c r="E1112">
        <f t="shared" ca="1" si="162"/>
        <v>0.350601</v>
      </c>
      <c r="F1112">
        <v>0.36025800000000002</v>
      </c>
      <c r="G1112">
        <v>0.33796999999999999</v>
      </c>
      <c r="H1112">
        <v>0</v>
      </c>
      <c r="I1112" t="s">
        <v>10</v>
      </c>
      <c r="J1112" t="b">
        <v>0</v>
      </c>
      <c r="K1112" t="s">
        <v>11</v>
      </c>
      <c r="L1112">
        <f t="shared" si="163"/>
        <v>-9.3185299402506114</v>
      </c>
      <c r="M1112">
        <f t="shared" si="166"/>
        <v>-3.3514521191826283</v>
      </c>
      <c r="N1112">
        <f t="shared" si="166"/>
        <v>30.149621340997623</v>
      </c>
      <c r="O1112" t="str">
        <f t="shared" si="169"/>
        <v>buy</v>
      </c>
      <c r="P1112">
        <f t="shared" si="167"/>
        <v>14</v>
      </c>
      <c r="Q1112">
        <f>IF($O1112="buy",$P1112,"")</f>
        <v>14</v>
      </c>
      <c r="R1112" t="str">
        <f>IF($O1112="hold",$P1112,"")</f>
        <v/>
      </c>
      <c r="S1112" t="str">
        <f>IF($O1112="sell",$P1112,"")</f>
        <v/>
      </c>
      <c r="T1112">
        <f t="shared" ca="1" si="168"/>
        <v>0.40835847257388469</v>
      </c>
      <c r="U1112" t="str">
        <f ca="1">IF(T1112&lt;VLOOKUP(P1112,$Y$2:$AE$82,5),"buy",IF(T1112&lt;VLOOKUP(P1112,$Y$2:$AE$82,5)+VLOOKUP(P1112,$Y$2:$AE$82,6),"hold","sell"))</f>
        <v>buy</v>
      </c>
      <c r="V1112" s="2">
        <f t="shared" ca="1" si="164"/>
        <v>249.94626155376594</v>
      </c>
      <c r="W1112" s="1">
        <f t="shared" ca="1" si="165"/>
        <v>0</v>
      </c>
    </row>
    <row r="1113" spans="1:23" x14ac:dyDescent="0.25">
      <c r="A1113">
        <v>1111</v>
      </c>
      <c r="B1113" s="8" t="s">
        <v>1122</v>
      </c>
      <c r="C1113" s="8" t="str">
        <f t="shared" si="161"/>
        <v>2021-04-16 19:05:00</v>
      </c>
      <c r="D1113">
        <v>0.27439000000000002</v>
      </c>
      <c r="E1113">
        <f t="shared" ca="1" si="162"/>
        <v>0.34140300000000001</v>
      </c>
      <c r="F1113">
        <v>0.34578500000000001</v>
      </c>
      <c r="G1113">
        <v>0.33211299999999999</v>
      </c>
      <c r="H1113">
        <v>0</v>
      </c>
      <c r="I1113" t="s">
        <v>10</v>
      </c>
      <c r="J1113" t="b">
        <v>0</v>
      </c>
      <c r="K1113" t="s">
        <v>11</v>
      </c>
      <c r="L1113">
        <f t="shared" si="163"/>
        <v>10.061474531819869</v>
      </c>
      <c r="M1113">
        <f t="shared" si="166"/>
        <v>19.380004472070482</v>
      </c>
      <c r="N1113">
        <f t="shared" si="166"/>
        <v>22.73145659125311</v>
      </c>
      <c r="O1113" t="str">
        <f t="shared" si="169"/>
        <v>hold</v>
      </c>
      <c r="P1113">
        <f t="shared" si="167"/>
        <v>14</v>
      </c>
      <c r="Q1113" t="str">
        <f>IF($O1113="buy",$P1113,"")</f>
        <v/>
      </c>
      <c r="R1113">
        <f>IF($O1113="hold",$P1113,"")</f>
        <v>14</v>
      </c>
      <c r="S1113" t="str">
        <f>IF($O1113="sell",$P1113,"")</f>
        <v/>
      </c>
      <c r="T1113">
        <f t="shared" ca="1" si="168"/>
        <v>0.15038518351268571</v>
      </c>
      <c r="U1113" t="str">
        <f ca="1">IF(T1113&lt;VLOOKUP(P1113,$Y$2:$AE$82,5),"buy",IF(T1113&lt;VLOOKUP(P1113,$Y$2:$AE$82,5)+VLOOKUP(P1113,$Y$2:$AE$82,6),"hold","sell"))</f>
        <v>buy</v>
      </c>
      <c r="V1113" s="2">
        <f t="shared" ca="1" si="164"/>
        <v>249.94626155376594</v>
      </c>
      <c r="W1113" s="1">
        <f t="shared" ca="1" si="165"/>
        <v>0</v>
      </c>
    </row>
    <row r="1114" spans="1:23" x14ac:dyDescent="0.25">
      <c r="A1114">
        <v>1112</v>
      </c>
      <c r="B1114" s="8" t="s">
        <v>1123</v>
      </c>
      <c r="C1114" s="8" t="str">
        <f t="shared" si="161"/>
        <v>2021-04-16 19:10:00</v>
      </c>
      <c r="D1114">
        <v>0.27463199999999999</v>
      </c>
      <c r="E1114">
        <f t="shared" ca="1" si="162"/>
        <v>0.33631299999999997</v>
      </c>
      <c r="F1114">
        <v>0.339893</v>
      </c>
      <c r="G1114">
        <v>0.31963000000000003</v>
      </c>
      <c r="H1114">
        <v>0</v>
      </c>
      <c r="I1114" t="s">
        <v>10</v>
      </c>
      <c r="J1114" t="b">
        <v>0</v>
      </c>
      <c r="K1114" t="s">
        <v>11</v>
      </c>
      <c r="L1114">
        <f t="shared" si="163"/>
        <v>0.25377960348720913</v>
      </c>
      <c r="M1114">
        <f t="shared" si="166"/>
        <v>-9.8076949283326602</v>
      </c>
      <c r="N1114">
        <f t="shared" si="166"/>
        <v>-29.18769940040314</v>
      </c>
      <c r="O1114" t="str">
        <f t="shared" si="169"/>
        <v>sell</v>
      </c>
      <c r="P1114">
        <f t="shared" si="167"/>
        <v>14</v>
      </c>
      <c r="Q1114" t="str">
        <f>IF($O1114="buy",$P1114,"")</f>
        <v/>
      </c>
      <c r="R1114" t="str">
        <f>IF($O1114="hold",$P1114,"")</f>
        <v/>
      </c>
      <c r="S1114">
        <f>IF($O1114="sell",$P1114,"")</f>
        <v>14</v>
      </c>
      <c r="T1114">
        <f t="shared" ca="1" si="168"/>
        <v>0.95152242225677763</v>
      </c>
      <c r="U1114" t="str">
        <f ca="1">IF(T1114&lt;VLOOKUP(P1114,$Y$2:$AE$82,5),"buy",IF(T1114&lt;VLOOKUP(P1114,$Y$2:$AE$82,5)+VLOOKUP(P1114,$Y$2:$AE$82,6),"hold","sell"))</f>
        <v>buy</v>
      </c>
      <c r="V1114" s="2">
        <f t="shared" ca="1" si="164"/>
        <v>249.94626155376594</v>
      </c>
      <c r="W1114" s="1">
        <f t="shared" ca="1" si="165"/>
        <v>0</v>
      </c>
    </row>
    <row r="1115" spans="1:23" x14ac:dyDescent="0.25">
      <c r="A1115">
        <v>1113</v>
      </c>
      <c r="B1115" s="8" t="s">
        <v>1124</v>
      </c>
      <c r="C1115" s="8" t="str">
        <f t="shared" si="161"/>
        <v>2021-04-16 19:15:00</v>
      </c>
      <c r="D1115">
        <v>0.26351200000000002</v>
      </c>
      <c r="E1115">
        <f t="shared" ca="1" si="162"/>
        <v>0.32305400000000001</v>
      </c>
      <c r="F1115">
        <v>0.33552799999999999</v>
      </c>
      <c r="G1115">
        <v>0.31065900000000002</v>
      </c>
      <c r="H1115">
        <v>0</v>
      </c>
      <c r="I1115" t="s">
        <v>10</v>
      </c>
      <c r="J1115" t="b">
        <v>0</v>
      </c>
      <c r="K1115" t="s">
        <v>11</v>
      </c>
      <c r="L1115">
        <f t="shared" si="163"/>
        <v>-12.153374405232849</v>
      </c>
      <c r="M1115">
        <f t="shared" si="166"/>
        <v>-12.407154008720058</v>
      </c>
      <c r="N1115">
        <f t="shared" si="166"/>
        <v>-2.5994590803873976</v>
      </c>
      <c r="O1115" t="str">
        <f t="shared" si="169"/>
        <v>hold</v>
      </c>
      <c r="P1115">
        <f t="shared" si="167"/>
        <v>14</v>
      </c>
      <c r="Q1115" t="str">
        <f>IF($O1115="buy",$P1115,"")</f>
        <v/>
      </c>
      <c r="R1115">
        <f>IF($O1115="hold",$P1115,"")</f>
        <v>14</v>
      </c>
      <c r="S1115" t="str">
        <f>IF($O1115="sell",$P1115,"")</f>
        <v/>
      </c>
      <c r="T1115">
        <f t="shared" ca="1" si="168"/>
        <v>0.11894000506320468</v>
      </c>
      <c r="U1115" t="str">
        <f ca="1">IF(T1115&lt;VLOOKUP(P1115,$Y$2:$AE$82,5),"buy",IF(T1115&lt;VLOOKUP(P1115,$Y$2:$AE$82,5)+VLOOKUP(P1115,$Y$2:$AE$82,6),"hold","sell"))</f>
        <v>buy</v>
      </c>
      <c r="V1115" s="2">
        <f t="shared" ca="1" si="164"/>
        <v>249.94626155376594</v>
      </c>
      <c r="W1115" s="1">
        <f t="shared" ca="1" si="165"/>
        <v>0</v>
      </c>
    </row>
    <row r="1116" spans="1:23" x14ac:dyDescent="0.25">
      <c r="A1116">
        <v>1114</v>
      </c>
      <c r="B1116" s="8" t="s">
        <v>1125</v>
      </c>
      <c r="C1116" s="8" t="str">
        <f t="shared" si="161"/>
        <v>2021-04-16 19:20:00</v>
      </c>
      <c r="D1116">
        <v>0.25824599999999998</v>
      </c>
      <c r="E1116">
        <f t="shared" ca="1" si="162"/>
        <v>0.31503300000000001</v>
      </c>
      <c r="F1116">
        <v>0.31912499999999999</v>
      </c>
      <c r="G1116">
        <v>0.30161500000000002</v>
      </c>
      <c r="H1116">
        <v>0</v>
      </c>
      <c r="I1116" t="s">
        <v>10</v>
      </c>
      <c r="J1116" t="b">
        <v>0</v>
      </c>
      <c r="K1116" t="s">
        <v>11</v>
      </c>
      <c r="L1116">
        <f t="shared" si="163"/>
        <v>-5.8727260109061339</v>
      </c>
      <c r="M1116">
        <f t="shared" si="166"/>
        <v>6.2806483943267155</v>
      </c>
      <c r="N1116">
        <f t="shared" si="166"/>
        <v>18.687802403046774</v>
      </c>
      <c r="O1116" t="str">
        <f t="shared" si="169"/>
        <v>hold</v>
      </c>
      <c r="P1116">
        <f t="shared" si="167"/>
        <v>14</v>
      </c>
      <c r="Q1116" t="str">
        <f>IF($O1116="buy",$P1116,"")</f>
        <v/>
      </c>
      <c r="R1116">
        <f>IF($O1116="hold",$P1116,"")</f>
        <v>14</v>
      </c>
      <c r="S1116" t="str">
        <f>IF($O1116="sell",$P1116,"")</f>
        <v/>
      </c>
      <c r="T1116">
        <f t="shared" ca="1" si="168"/>
        <v>0.27088797960944855</v>
      </c>
      <c r="U1116" t="str">
        <f ca="1">IF(T1116&lt;VLOOKUP(P1116,$Y$2:$AE$82,5),"buy",IF(T1116&lt;VLOOKUP(P1116,$Y$2:$AE$82,5)+VLOOKUP(P1116,$Y$2:$AE$82,6),"hold","sell"))</f>
        <v>buy</v>
      </c>
      <c r="V1116" s="2">
        <f t="shared" ca="1" si="164"/>
        <v>249.94626155376594</v>
      </c>
      <c r="W1116" s="1">
        <f t="shared" ca="1" si="165"/>
        <v>0</v>
      </c>
    </row>
    <row r="1117" spans="1:23" x14ac:dyDescent="0.25">
      <c r="A1117">
        <v>1115</v>
      </c>
      <c r="B1117" s="8" t="s">
        <v>1126</v>
      </c>
      <c r="C1117" s="8" t="str">
        <f t="shared" si="161"/>
        <v>2021-04-16 19:25:00</v>
      </c>
      <c r="D1117">
        <v>0.25287799999999999</v>
      </c>
      <c r="E1117">
        <f t="shared" ca="1" si="162"/>
        <v>0.30431599999999998</v>
      </c>
      <c r="F1117">
        <v>0.33304400000000001</v>
      </c>
      <c r="G1117">
        <v>0.300176</v>
      </c>
      <c r="H1117">
        <v>0</v>
      </c>
      <c r="I1117" t="s">
        <v>10</v>
      </c>
      <c r="J1117" t="b">
        <v>0</v>
      </c>
      <c r="K1117" t="s">
        <v>11</v>
      </c>
      <c r="L1117">
        <f t="shared" si="163"/>
        <v>-6.1135567277510621</v>
      </c>
      <c r="M1117">
        <f t="shared" si="166"/>
        <v>-0.24083071684492818</v>
      </c>
      <c r="N1117">
        <f t="shared" si="166"/>
        <v>-6.5214791111716437</v>
      </c>
      <c r="O1117" t="str">
        <f t="shared" si="169"/>
        <v>hold</v>
      </c>
      <c r="P1117">
        <f t="shared" si="167"/>
        <v>14</v>
      </c>
      <c r="Q1117" t="str">
        <f>IF($O1117="buy",$P1117,"")</f>
        <v/>
      </c>
      <c r="R1117">
        <f>IF($O1117="hold",$P1117,"")</f>
        <v>14</v>
      </c>
      <c r="S1117" t="str">
        <f>IF($O1117="sell",$P1117,"")</f>
        <v/>
      </c>
      <c r="T1117">
        <f t="shared" ca="1" si="168"/>
        <v>0.62939182583139064</v>
      </c>
      <c r="U1117" t="str">
        <f ca="1">IF(T1117&lt;VLOOKUP(P1117,$Y$2:$AE$82,5),"buy",IF(T1117&lt;VLOOKUP(P1117,$Y$2:$AE$82,5)+VLOOKUP(P1117,$Y$2:$AE$82,6),"hold","sell"))</f>
        <v>buy</v>
      </c>
      <c r="V1117" s="2">
        <f t="shared" ca="1" si="164"/>
        <v>249.94626155376594</v>
      </c>
      <c r="W1117" s="1">
        <f t="shared" ca="1" si="165"/>
        <v>0</v>
      </c>
    </row>
    <row r="1118" spans="1:23" x14ac:dyDescent="0.25">
      <c r="A1118">
        <v>1116</v>
      </c>
      <c r="B1118" s="8" t="s">
        <v>1127</v>
      </c>
      <c r="C1118" s="8" t="str">
        <f t="shared" si="161"/>
        <v>2021-04-16 19:30:00</v>
      </c>
      <c r="D1118">
        <v>0.24308099999999999</v>
      </c>
      <c r="E1118">
        <f t="shared" ca="1" si="162"/>
        <v>0.32069399999999998</v>
      </c>
      <c r="F1118">
        <v>0.323384</v>
      </c>
      <c r="G1118">
        <v>0.30995899999999998</v>
      </c>
      <c r="H1118">
        <v>0</v>
      </c>
      <c r="I1118" t="s">
        <v>10</v>
      </c>
      <c r="J1118" t="b">
        <v>0</v>
      </c>
      <c r="K1118" t="s">
        <v>11</v>
      </c>
      <c r="L1118">
        <f t="shared" si="163"/>
        <v>-11.607390140026412</v>
      </c>
      <c r="M1118">
        <f t="shared" si="166"/>
        <v>-5.4938334122753503</v>
      </c>
      <c r="N1118">
        <f t="shared" si="166"/>
        <v>-5.2530026954304221</v>
      </c>
      <c r="O1118" t="str">
        <f t="shared" si="169"/>
        <v>buy</v>
      </c>
      <c r="P1118">
        <f t="shared" si="167"/>
        <v>14</v>
      </c>
      <c r="Q1118">
        <f>IF($O1118="buy",$P1118,"")</f>
        <v>14</v>
      </c>
      <c r="R1118" t="str">
        <f>IF($O1118="hold",$P1118,"")</f>
        <v/>
      </c>
      <c r="S1118" t="str">
        <f>IF($O1118="sell",$P1118,"")</f>
        <v/>
      </c>
      <c r="T1118">
        <f t="shared" ca="1" si="168"/>
        <v>0.87384962395481769</v>
      </c>
      <c r="U1118" t="str">
        <f ca="1">IF(T1118&lt;VLOOKUP(P1118,$Y$2:$AE$82,5),"buy",IF(T1118&lt;VLOOKUP(P1118,$Y$2:$AE$82,5)+VLOOKUP(P1118,$Y$2:$AE$82,6),"hold","sell"))</f>
        <v>buy</v>
      </c>
      <c r="V1118" s="2">
        <f t="shared" ca="1" si="164"/>
        <v>249.94626155376594</v>
      </c>
      <c r="W1118" s="1">
        <f t="shared" ca="1" si="165"/>
        <v>0</v>
      </c>
    </row>
    <row r="1119" spans="1:23" x14ac:dyDescent="0.25">
      <c r="A1119">
        <v>1117</v>
      </c>
      <c r="B1119" s="8" t="s">
        <v>1128</v>
      </c>
      <c r="C1119" s="8" t="str">
        <f t="shared" si="161"/>
        <v>2021-04-16 19:35:00</v>
      </c>
      <c r="D1119">
        <v>0.25220399999999998</v>
      </c>
      <c r="E1119">
        <f t="shared" ca="1" si="162"/>
        <v>0.31532500000000002</v>
      </c>
      <c r="F1119">
        <v>0.32924999999999999</v>
      </c>
      <c r="G1119">
        <v>0.31066700000000003</v>
      </c>
      <c r="H1119">
        <v>0</v>
      </c>
      <c r="I1119" t="s">
        <v>10</v>
      </c>
      <c r="J1119" t="b">
        <v>0</v>
      </c>
      <c r="K1119" t="s">
        <v>11</v>
      </c>
      <c r="L1119">
        <f t="shared" si="163"/>
        <v>10.417852224576047</v>
      </c>
      <c r="M1119">
        <f t="shared" si="166"/>
        <v>22.025242364602459</v>
      </c>
      <c r="N1119">
        <f t="shared" si="166"/>
        <v>27.519075776877809</v>
      </c>
      <c r="O1119" t="str">
        <f t="shared" si="169"/>
        <v>hold</v>
      </c>
      <c r="P1119">
        <f t="shared" si="167"/>
        <v>14</v>
      </c>
      <c r="Q1119" t="str">
        <f>IF($O1119="buy",$P1119,"")</f>
        <v/>
      </c>
      <c r="R1119">
        <f>IF($O1119="hold",$P1119,"")</f>
        <v>14</v>
      </c>
      <c r="S1119" t="str">
        <f>IF($O1119="sell",$P1119,"")</f>
        <v/>
      </c>
      <c r="T1119">
        <f t="shared" ca="1" si="168"/>
        <v>0.53318268847326022</v>
      </c>
      <c r="U1119" t="str">
        <f ca="1">IF(T1119&lt;VLOOKUP(P1119,$Y$2:$AE$82,5),"buy",IF(T1119&lt;VLOOKUP(P1119,$Y$2:$AE$82,5)+VLOOKUP(P1119,$Y$2:$AE$82,6),"hold","sell"))</f>
        <v>buy</v>
      </c>
      <c r="V1119" s="2">
        <f t="shared" ca="1" si="164"/>
        <v>249.94626155376594</v>
      </c>
      <c r="W1119" s="1">
        <f t="shared" ca="1" si="165"/>
        <v>0</v>
      </c>
    </row>
    <row r="1120" spans="1:23" x14ac:dyDescent="0.25">
      <c r="A1120">
        <v>1118</v>
      </c>
      <c r="B1120" s="8" t="s">
        <v>1129</v>
      </c>
      <c r="C1120" s="8" t="str">
        <f t="shared" si="161"/>
        <v>2021-04-16 19:40:00</v>
      </c>
      <c r="D1120">
        <v>0.26928600000000003</v>
      </c>
      <c r="E1120">
        <f t="shared" ca="1" si="162"/>
        <v>0.31863799999999998</v>
      </c>
      <c r="F1120">
        <v>0.32132500000000003</v>
      </c>
      <c r="G1120">
        <v>0.30731700000000001</v>
      </c>
      <c r="H1120">
        <v>0</v>
      </c>
      <c r="I1120" t="s">
        <v>10</v>
      </c>
      <c r="J1120" t="b">
        <v>0</v>
      </c>
      <c r="K1120" t="s">
        <v>11</v>
      </c>
      <c r="L1120">
        <f t="shared" si="163"/>
        <v>18.269111629541918</v>
      </c>
      <c r="M1120">
        <f t="shared" si="166"/>
        <v>7.8512594049658713</v>
      </c>
      <c r="N1120">
        <f t="shared" si="166"/>
        <v>-14.173982959636588</v>
      </c>
      <c r="O1120" t="str">
        <f t="shared" si="169"/>
        <v>sell</v>
      </c>
      <c r="P1120">
        <f t="shared" si="167"/>
        <v>23</v>
      </c>
      <c r="Q1120" t="str">
        <f>IF($O1120="buy",$P1120,"")</f>
        <v/>
      </c>
      <c r="R1120" t="str">
        <f>IF($O1120="hold",$P1120,"")</f>
        <v/>
      </c>
      <c r="S1120">
        <f>IF($O1120="sell",$P1120,"")</f>
        <v>23</v>
      </c>
      <c r="T1120">
        <f t="shared" ca="1" si="168"/>
        <v>0.8865444169533051</v>
      </c>
      <c r="U1120" t="str">
        <f ca="1">IF(T1120&lt;VLOOKUP(P1120,$Y$2:$AE$82,5),"buy",IF(T1120&lt;VLOOKUP(P1120,$Y$2:$AE$82,5)+VLOOKUP(P1120,$Y$2:$AE$82,6),"hold","sell"))</f>
        <v>buy</v>
      </c>
      <c r="V1120" s="2">
        <f t="shared" ca="1" si="164"/>
        <v>249.94626155376594</v>
      </c>
      <c r="W1120" s="1">
        <f t="shared" ca="1" si="165"/>
        <v>0</v>
      </c>
    </row>
    <row r="1121" spans="1:23" x14ac:dyDescent="0.25">
      <c r="A1121">
        <v>1119</v>
      </c>
      <c r="B1121" s="8" t="s">
        <v>1130</v>
      </c>
      <c r="C1121" s="8" t="str">
        <f t="shared" si="161"/>
        <v>2021-04-16 19:45:00</v>
      </c>
      <c r="D1121">
        <v>0.26543299999999997</v>
      </c>
      <c r="E1121">
        <f t="shared" ca="1" si="162"/>
        <v>0.314639</v>
      </c>
      <c r="F1121">
        <v>0.32449800000000001</v>
      </c>
      <c r="G1121">
        <v>0.30554300000000001</v>
      </c>
      <c r="H1121">
        <v>0</v>
      </c>
      <c r="I1121" t="s">
        <v>10</v>
      </c>
      <c r="J1121" t="b">
        <v>0</v>
      </c>
      <c r="K1121" t="s">
        <v>11</v>
      </c>
      <c r="L1121">
        <f t="shared" si="163"/>
        <v>-4.1805804140158527</v>
      </c>
      <c r="M1121">
        <f t="shared" si="166"/>
        <v>-22.449692043557771</v>
      </c>
      <c r="N1121">
        <f t="shared" si="166"/>
        <v>-30.300951448523641</v>
      </c>
      <c r="O1121" t="str">
        <f t="shared" si="169"/>
        <v>hold</v>
      </c>
      <c r="P1121">
        <f t="shared" si="167"/>
        <v>11</v>
      </c>
      <c r="Q1121" t="str">
        <f>IF($O1121="buy",$P1121,"")</f>
        <v/>
      </c>
      <c r="R1121">
        <f>IF($O1121="hold",$P1121,"")</f>
        <v>11</v>
      </c>
      <c r="S1121" t="str">
        <f>IF($O1121="sell",$P1121,"")</f>
        <v/>
      </c>
      <c r="T1121">
        <f t="shared" ca="1" si="168"/>
        <v>0.70263331609549218</v>
      </c>
      <c r="U1121" t="str">
        <f ca="1">IF(T1121&lt;VLOOKUP(P1121,$Y$2:$AE$82,5),"buy",IF(T1121&lt;VLOOKUP(P1121,$Y$2:$AE$82,5)+VLOOKUP(P1121,$Y$2:$AE$82,6),"hold","sell"))</f>
        <v>buy</v>
      </c>
      <c r="V1121" s="2">
        <f t="shared" ca="1" si="164"/>
        <v>249.94626155376594</v>
      </c>
      <c r="W1121" s="1">
        <f t="shared" ca="1" si="165"/>
        <v>0</v>
      </c>
    </row>
    <row r="1122" spans="1:23" x14ac:dyDescent="0.25">
      <c r="A1122">
        <v>1120</v>
      </c>
      <c r="B1122" s="8" t="s">
        <v>1131</v>
      </c>
      <c r="C1122" s="8" t="str">
        <f t="shared" si="161"/>
        <v>2021-04-16 19:50:00</v>
      </c>
      <c r="D1122">
        <v>0.26119100000000001</v>
      </c>
      <c r="E1122">
        <f t="shared" ca="1" si="162"/>
        <v>0.320183</v>
      </c>
      <c r="F1122">
        <v>0.33405800000000002</v>
      </c>
      <c r="G1122">
        <v>0.31396800000000002</v>
      </c>
      <c r="H1122">
        <v>0</v>
      </c>
      <c r="I1122" t="s">
        <v>10</v>
      </c>
      <c r="J1122" t="b">
        <v>0</v>
      </c>
      <c r="K1122" t="s">
        <v>11</v>
      </c>
      <c r="L1122">
        <f t="shared" si="163"/>
        <v>-4.6774046524487805</v>
      </c>
      <c r="M1122">
        <f t="shared" si="166"/>
        <v>-0.49682423843292778</v>
      </c>
      <c r="N1122">
        <f t="shared" si="166"/>
        <v>21.952867805124843</v>
      </c>
      <c r="O1122" t="str">
        <f t="shared" si="169"/>
        <v>hold</v>
      </c>
      <c r="P1122">
        <f t="shared" si="167"/>
        <v>14</v>
      </c>
      <c r="Q1122" t="str">
        <f>IF($O1122="buy",$P1122,"")</f>
        <v/>
      </c>
      <c r="R1122">
        <f>IF($O1122="hold",$P1122,"")</f>
        <v>14</v>
      </c>
      <c r="S1122" t="str">
        <f>IF($O1122="sell",$P1122,"")</f>
        <v/>
      </c>
      <c r="T1122">
        <f t="shared" ca="1" si="168"/>
        <v>0.74922785189926289</v>
      </c>
      <c r="U1122" t="str">
        <f ca="1">IF(T1122&lt;VLOOKUP(P1122,$Y$2:$AE$82,5),"buy",IF(T1122&lt;VLOOKUP(P1122,$Y$2:$AE$82,5)+VLOOKUP(P1122,$Y$2:$AE$82,6),"hold","sell"))</f>
        <v>buy</v>
      </c>
      <c r="V1122" s="2">
        <f t="shared" ca="1" si="164"/>
        <v>249.94626155376594</v>
      </c>
      <c r="W1122" s="1">
        <f t="shared" ca="1" si="165"/>
        <v>0</v>
      </c>
    </row>
    <row r="1123" spans="1:23" x14ac:dyDescent="0.25">
      <c r="A1123">
        <v>1121</v>
      </c>
      <c r="B1123" s="8" t="s">
        <v>1132</v>
      </c>
      <c r="C1123" s="8" t="str">
        <f t="shared" si="161"/>
        <v>2021-04-16 19:55:00</v>
      </c>
      <c r="D1123">
        <v>0.24889700000000001</v>
      </c>
      <c r="E1123">
        <f t="shared" ca="1" si="162"/>
        <v>0.32943099999999997</v>
      </c>
      <c r="F1123">
        <v>0.34853600000000001</v>
      </c>
      <c r="G1123">
        <v>0.32376199999999999</v>
      </c>
      <c r="H1123">
        <v>0</v>
      </c>
      <c r="I1123" t="s">
        <v>10</v>
      </c>
      <c r="J1123" t="b">
        <v>0</v>
      </c>
      <c r="K1123" t="s">
        <v>11</v>
      </c>
      <c r="L1123">
        <f t="shared" si="163"/>
        <v>-14.225450701685867</v>
      </c>
      <c r="M1123">
        <f t="shared" si="166"/>
        <v>-9.5480460492370867</v>
      </c>
      <c r="N1123">
        <f t="shared" si="166"/>
        <v>-9.051221810804158</v>
      </c>
      <c r="O1123" t="str">
        <f t="shared" si="169"/>
        <v>hold</v>
      </c>
      <c r="P1123">
        <f t="shared" si="167"/>
        <v>14</v>
      </c>
      <c r="Q1123" t="str">
        <f>IF($O1123="buy",$P1123,"")</f>
        <v/>
      </c>
      <c r="R1123">
        <f>IF($O1123="hold",$P1123,"")</f>
        <v>14</v>
      </c>
      <c r="S1123" t="str">
        <f>IF($O1123="sell",$P1123,"")</f>
        <v/>
      </c>
      <c r="T1123">
        <f t="shared" ca="1" si="168"/>
        <v>0.38941929854497248</v>
      </c>
      <c r="U1123" t="str">
        <f ca="1">IF(T1123&lt;VLOOKUP(P1123,$Y$2:$AE$82,5),"buy",IF(T1123&lt;VLOOKUP(P1123,$Y$2:$AE$82,5)+VLOOKUP(P1123,$Y$2:$AE$82,6),"hold","sell"))</f>
        <v>buy</v>
      </c>
      <c r="V1123" s="2">
        <f t="shared" ca="1" si="164"/>
        <v>249.94626155376594</v>
      </c>
      <c r="W1123" s="1">
        <f t="shared" ca="1" si="165"/>
        <v>0</v>
      </c>
    </row>
    <row r="1124" spans="1:23" x14ac:dyDescent="0.25">
      <c r="A1124">
        <v>1122</v>
      </c>
      <c r="B1124" s="8" t="s">
        <v>1133</v>
      </c>
      <c r="C1124" s="8" t="str">
        <f t="shared" si="161"/>
        <v>2021-04-16 20:00:00</v>
      </c>
      <c r="D1124">
        <v>0.23264399999999999</v>
      </c>
      <c r="E1124">
        <f t="shared" ca="1" si="162"/>
        <v>0.34727999999999998</v>
      </c>
      <c r="F1124">
        <v>0.34883199999999998</v>
      </c>
      <c r="G1124">
        <v>0.32731100000000002</v>
      </c>
      <c r="H1124">
        <v>0</v>
      </c>
      <c r="I1124" t="s">
        <v>10</v>
      </c>
      <c r="J1124" t="b">
        <v>0</v>
      </c>
      <c r="K1124" t="s">
        <v>11</v>
      </c>
      <c r="L1124">
        <f t="shared" si="163"/>
        <v>-20.120286766694015</v>
      </c>
      <c r="M1124">
        <f t="shared" si="166"/>
        <v>-5.8948360650081479</v>
      </c>
      <c r="N1124">
        <f t="shared" si="166"/>
        <v>3.6532099842289387</v>
      </c>
      <c r="O1124" t="str">
        <f t="shared" si="169"/>
        <v>hold</v>
      </c>
      <c r="P1124">
        <f t="shared" si="167"/>
        <v>14</v>
      </c>
      <c r="Q1124" t="str">
        <f>IF($O1124="buy",$P1124,"")</f>
        <v/>
      </c>
      <c r="R1124">
        <f>IF($O1124="hold",$P1124,"")</f>
        <v>14</v>
      </c>
      <c r="S1124" t="str">
        <f>IF($O1124="sell",$P1124,"")</f>
        <v/>
      </c>
      <c r="T1124">
        <f t="shared" ca="1" si="168"/>
        <v>0.50502218864076187</v>
      </c>
      <c r="U1124" t="str">
        <f ca="1">IF(T1124&lt;VLOOKUP(P1124,$Y$2:$AE$82,5),"buy",IF(T1124&lt;VLOOKUP(P1124,$Y$2:$AE$82,5)+VLOOKUP(P1124,$Y$2:$AE$82,6),"hold","sell"))</f>
        <v>buy</v>
      </c>
      <c r="V1124" s="2">
        <f t="shared" ca="1" si="164"/>
        <v>249.94626155376594</v>
      </c>
      <c r="W1124" s="1">
        <f t="shared" ca="1" si="165"/>
        <v>0</v>
      </c>
    </row>
    <row r="1125" spans="1:23" x14ac:dyDescent="0.25">
      <c r="A1125">
        <v>1123</v>
      </c>
      <c r="B1125" s="8" t="s">
        <v>1134</v>
      </c>
      <c r="C1125" s="8" t="str">
        <f t="shared" si="161"/>
        <v>2021-04-16 20:05:00</v>
      </c>
      <c r="D1125">
        <v>0.22772999999999999</v>
      </c>
      <c r="E1125">
        <f t="shared" ca="1" si="162"/>
        <v>0.33915099999999998</v>
      </c>
      <c r="F1125">
        <v>0.34275099999999997</v>
      </c>
      <c r="G1125">
        <v>0.33115</v>
      </c>
      <c r="H1125">
        <v>0</v>
      </c>
      <c r="I1125" t="s">
        <v>10</v>
      </c>
      <c r="J1125" t="b">
        <v>0</v>
      </c>
      <c r="K1125" t="s">
        <v>11</v>
      </c>
      <c r="L1125">
        <f t="shared" si="163"/>
        <v>-6.214517197198604</v>
      </c>
      <c r="M1125">
        <f t="shared" si="166"/>
        <v>13.905769569495412</v>
      </c>
      <c r="N1125">
        <f t="shared" si="166"/>
        <v>19.800605634503562</v>
      </c>
      <c r="O1125" t="str">
        <f t="shared" si="169"/>
        <v>hold</v>
      </c>
      <c r="P1125">
        <f t="shared" si="167"/>
        <v>14</v>
      </c>
      <c r="Q1125" t="str">
        <f>IF($O1125="buy",$P1125,"")</f>
        <v/>
      </c>
      <c r="R1125">
        <f>IF($O1125="hold",$P1125,"")</f>
        <v>14</v>
      </c>
      <c r="S1125" t="str">
        <f>IF($O1125="sell",$P1125,"")</f>
        <v/>
      </c>
      <c r="T1125">
        <f t="shared" ca="1" si="168"/>
        <v>0.3241835594102811</v>
      </c>
      <c r="U1125" t="str">
        <f ca="1">IF(T1125&lt;VLOOKUP(P1125,$Y$2:$AE$82,5),"buy",IF(T1125&lt;VLOOKUP(P1125,$Y$2:$AE$82,5)+VLOOKUP(P1125,$Y$2:$AE$82,6),"hold","sell"))</f>
        <v>buy</v>
      </c>
      <c r="V1125" s="2">
        <f t="shared" ca="1" si="164"/>
        <v>249.94626155376594</v>
      </c>
      <c r="W1125" s="1">
        <f t="shared" ca="1" si="165"/>
        <v>0</v>
      </c>
    </row>
    <row r="1126" spans="1:23" x14ac:dyDescent="0.25">
      <c r="A1126">
        <v>1124</v>
      </c>
      <c r="B1126" s="8" t="s">
        <v>1135</v>
      </c>
      <c r="C1126" s="8" t="str">
        <f t="shared" si="161"/>
        <v>2021-04-16 20:10:00</v>
      </c>
      <c r="D1126">
        <v>0.22076599999999999</v>
      </c>
      <c r="E1126">
        <f t="shared" ca="1" si="162"/>
        <v>0.33530799999999999</v>
      </c>
      <c r="F1126">
        <v>0.34492800000000001</v>
      </c>
      <c r="G1126">
        <v>0.33326</v>
      </c>
      <c r="H1126">
        <v>0</v>
      </c>
      <c r="I1126" t="s">
        <v>10</v>
      </c>
      <c r="J1126" t="b">
        <v>0</v>
      </c>
      <c r="K1126" t="s">
        <v>11</v>
      </c>
      <c r="L1126">
        <f t="shared" si="163"/>
        <v>-9.0848771897173322</v>
      </c>
      <c r="M1126">
        <f t="shared" si="166"/>
        <v>-2.8703599925187282</v>
      </c>
      <c r="N1126">
        <f t="shared" si="166"/>
        <v>-16.776129562014141</v>
      </c>
      <c r="O1126" t="str">
        <f t="shared" si="169"/>
        <v>hold</v>
      </c>
      <c r="P1126">
        <f t="shared" si="167"/>
        <v>14</v>
      </c>
      <c r="Q1126" t="str">
        <f>IF($O1126="buy",$P1126,"")</f>
        <v/>
      </c>
      <c r="R1126">
        <f>IF($O1126="hold",$P1126,"")</f>
        <v>14</v>
      </c>
      <c r="S1126" t="str">
        <f>IF($O1126="sell",$P1126,"")</f>
        <v/>
      </c>
      <c r="T1126">
        <f t="shared" ca="1" si="168"/>
        <v>0.36160621986732699</v>
      </c>
      <c r="U1126" t="str">
        <f ca="1">IF(T1126&lt;VLOOKUP(P1126,$Y$2:$AE$82,5),"buy",IF(T1126&lt;VLOOKUP(P1126,$Y$2:$AE$82,5)+VLOOKUP(P1126,$Y$2:$AE$82,6),"hold","sell"))</f>
        <v>buy</v>
      </c>
      <c r="V1126" s="2">
        <f t="shared" ca="1" si="164"/>
        <v>249.94626155376594</v>
      </c>
      <c r="W1126" s="1">
        <f t="shared" ca="1" si="165"/>
        <v>0</v>
      </c>
    </row>
    <row r="1127" spans="1:23" x14ac:dyDescent="0.25">
      <c r="A1127">
        <v>1125</v>
      </c>
      <c r="B1127" s="8" t="s">
        <v>1136</v>
      </c>
      <c r="C1127" s="8" t="str">
        <f t="shared" si="161"/>
        <v>2021-04-16 20:15:00</v>
      </c>
      <c r="D1127">
        <v>0.20550399999999999</v>
      </c>
      <c r="E1127">
        <f t="shared" ca="1" si="162"/>
        <v>0.34191300000000002</v>
      </c>
      <c r="F1127">
        <v>0.36286099999999999</v>
      </c>
      <c r="G1127">
        <v>0.33983600000000003</v>
      </c>
      <c r="H1127">
        <v>0</v>
      </c>
      <c r="I1127" t="s">
        <v>10</v>
      </c>
      <c r="J1127" t="b">
        <v>0</v>
      </c>
      <c r="K1127" t="s">
        <v>11</v>
      </c>
      <c r="L1127">
        <f t="shared" si="163"/>
        <v>-21.388663987531082</v>
      </c>
      <c r="M1127">
        <f t="shared" si="166"/>
        <v>-12.30378679781375</v>
      </c>
      <c r="N1127">
        <f t="shared" si="166"/>
        <v>-9.4334268052950208</v>
      </c>
      <c r="O1127" t="str">
        <f t="shared" si="169"/>
        <v>hold</v>
      </c>
      <c r="P1127">
        <f t="shared" si="167"/>
        <v>5</v>
      </c>
      <c r="Q1127" t="str">
        <f>IF($O1127="buy",$P1127,"")</f>
        <v/>
      </c>
      <c r="R1127">
        <f>IF($O1127="hold",$P1127,"")</f>
        <v>5</v>
      </c>
      <c r="S1127" t="str">
        <f>IF($O1127="sell",$P1127,"")</f>
        <v/>
      </c>
      <c r="T1127">
        <f t="shared" ca="1" si="168"/>
        <v>0.6770807022327554</v>
      </c>
      <c r="U1127" t="str">
        <f ca="1">IF(T1127&lt;VLOOKUP(P1127,$Y$2:$AE$82,5),"buy",IF(T1127&lt;VLOOKUP(P1127,$Y$2:$AE$82,5)+VLOOKUP(P1127,$Y$2:$AE$82,6),"hold","sell"))</f>
        <v>hold</v>
      </c>
      <c r="V1127" s="2">
        <f t="shared" ca="1" si="164"/>
        <v>249.94626155376594</v>
      </c>
      <c r="W1127" s="1">
        <f t="shared" ca="1" si="165"/>
        <v>0</v>
      </c>
    </row>
    <row r="1128" spans="1:23" x14ac:dyDescent="0.25">
      <c r="A1128">
        <v>1126</v>
      </c>
      <c r="B1128" s="8" t="s">
        <v>1137</v>
      </c>
      <c r="C1128" s="8" t="str">
        <f t="shared" si="161"/>
        <v>2021-04-16 20:20:00</v>
      </c>
      <c r="D1128">
        <v>0.20303299999999999</v>
      </c>
      <c r="E1128">
        <f t="shared" ca="1" si="162"/>
        <v>0.35901</v>
      </c>
      <c r="F1128">
        <v>0.375662</v>
      </c>
      <c r="G1128">
        <v>0.350746</v>
      </c>
      <c r="H1128">
        <v>0</v>
      </c>
      <c r="I1128" t="s">
        <v>10</v>
      </c>
      <c r="J1128" t="b">
        <v>0</v>
      </c>
      <c r="K1128" t="s">
        <v>11</v>
      </c>
      <c r="L1128">
        <f t="shared" si="163"/>
        <v>-3.505085383473495</v>
      </c>
      <c r="M1128">
        <f t="shared" si="166"/>
        <v>17.883578604057586</v>
      </c>
      <c r="N1128">
        <f t="shared" si="166"/>
        <v>30.187365401871336</v>
      </c>
      <c r="O1128" t="str">
        <f t="shared" si="169"/>
        <v>buy</v>
      </c>
      <c r="P1128">
        <f t="shared" si="167"/>
        <v>14</v>
      </c>
      <c r="Q1128">
        <f>IF($O1128="buy",$P1128,"")</f>
        <v>14</v>
      </c>
      <c r="R1128" t="str">
        <f>IF($O1128="hold",$P1128,"")</f>
        <v/>
      </c>
      <c r="S1128" t="str">
        <f>IF($O1128="sell",$P1128,"")</f>
        <v/>
      </c>
      <c r="T1128">
        <f t="shared" ca="1" si="168"/>
        <v>0.106433349471167</v>
      </c>
      <c r="U1128" t="str">
        <f ca="1">IF(T1128&lt;VLOOKUP(P1128,$Y$2:$AE$82,5),"buy",IF(T1128&lt;VLOOKUP(P1128,$Y$2:$AE$82,5)+VLOOKUP(P1128,$Y$2:$AE$82,6),"hold","sell"))</f>
        <v>buy</v>
      </c>
      <c r="V1128" s="2">
        <f t="shared" ca="1" si="164"/>
        <v>249.94626155376594</v>
      </c>
      <c r="W1128" s="1">
        <f t="shared" ca="1" si="165"/>
        <v>0</v>
      </c>
    </row>
    <row r="1129" spans="1:23" x14ac:dyDescent="0.25">
      <c r="A1129">
        <v>1127</v>
      </c>
      <c r="B1129" s="8" t="s">
        <v>1138</v>
      </c>
      <c r="C1129" s="8" t="str">
        <f t="shared" si="161"/>
        <v>2021-04-16 20:25:00</v>
      </c>
      <c r="D1129">
        <v>0.20545099999999999</v>
      </c>
      <c r="E1129">
        <f t="shared" ca="1" si="162"/>
        <v>0.35512199999999999</v>
      </c>
      <c r="F1129">
        <v>0.37142199999999997</v>
      </c>
      <c r="G1129">
        <v>0.34889300000000001</v>
      </c>
      <c r="H1129">
        <v>0</v>
      </c>
      <c r="I1129" t="s">
        <v>10</v>
      </c>
      <c r="J1129" t="b">
        <v>0</v>
      </c>
      <c r="K1129" t="s">
        <v>11</v>
      </c>
      <c r="L1129">
        <f t="shared" si="163"/>
        <v>3.3895381341015787</v>
      </c>
      <c r="M1129">
        <f t="shared" si="166"/>
        <v>6.8946235175750736</v>
      </c>
      <c r="N1129">
        <f t="shared" si="166"/>
        <v>-10.988955086482513</v>
      </c>
      <c r="O1129" t="str">
        <f t="shared" si="169"/>
        <v>hold</v>
      </c>
      <c r="P1129">
        <f t="shared" si="167"/>
        <v>14</v>
      </c>
      <c r="Q1129" t="str">
        <f>IF($O1129="buy",$P1129,"")</f>
        <v/>
      </c>
      <c r="R1129">
        <f>IF($O1129="hold",$P1129,"")</f>
        <v>14</v>
      </c>
      <c r="S1129" t="str">
        <f>IF($O1129="sell",$P1129,"")</f>
        <v/>
      </c>
      <c r="T1129">
        <f t="shared" ca="1" si="168"/>
        <v>0.82082489077257215</v>
      </c>
      <c r="U1129" t="str">
        <f ca="1">IF(T1129&lt;VLOOKUP(P1129,$Y$2:$AE$82,5),"buy",IF(T1129&lt;VLOOKUP(P1129,$Y$2:$AE$82,5)+VLOOKUP(P1129,$Y$2:$AE$82,6),"hold","sell"))</f>
        <v>buy</v>
      </c>
      <c r="V1129" s="2">
        <f t="shared" ca="1" si="164"/>
        <v>249.94626155376594</v>
      </c>
      <c r="W1129" s="1">
        <f t="shared" ca="1" si="165"/>
        <v>0</v>
      </c>
    </row>
    <row r="1130" spans="1:23" x14ac:dyDescent="0.25">
      <c r="A1130">
        <v>1128</v>
      </c>
      <c r="B1130" s="8" t="s">
        <v>1139</v>
      </c>
      <c r="C1130" s="8" t="str">
        <f t="shared" si="161"/>
        <v>2021-04-16 20:30:00</v>
      </c>
      <c r="D1130">
        <v>0.208339</v>
      </c>
      <c r="E1130">
        <f t="shared" ca="1" si="162"/>
        <v>0.36216300000000001</v>
      </c>
      <c r="F1130">
        <v>0.37445800000000001</v>
      </c>
      <c r="G1130">
        <v>0.35897600000000002</v>
      </c>
      <c r="H1130">
        <v>0</v>
      </c>
      <c r="I1130" t="s">
        <v>10</v>
      </c>
      <c r="J1130" t="b">
        <v>0</v>
      </c>
      <c r="K1130" t="s">
        <v>11</v>
      </c>
      <c r="L1130">
        <f t="shared" si="163"/>
        <v>3.9922626141750821</v>
      </c>
      <c r="M1130">
        <f t="shared" si="166"/>
        <v>0.60272448007350343</v>
      </c>
      <c r="N1130">
        <f t="shared" si="166"/>
        <v>-6.2918990375015706</v>
      </c>
      <c r="O1130" t="str">
        <f t="shared" si="169"/>
        <v>sell</v>
      </c>
      <c r="P1130">
        <f t="shared" si="167"/>
        <v>14</v>
      </c>
      <c r="Q1130" t="str">
        <f>IF($O1130="buy",$P1130,"")</f>
        <v/>
      </c>
      <c r="R1130" t="str">
        <f>IF($O1130="hold",$P1130,"")</f>
        <v/>
      </c>
      <c r="S1130">
        <f>IF($O1130="sell",$P1130,"")</f>
        <v>14</v>
      </c>
      <c r="T1130">
        <f t="shared" ca="1" si="168"/>
        <v>0.65114846236518753</v>
      </c>
      <c r="U1130" t="str">
        <f ca="1">IF(T1130&lt;VLOOKUP(P1130,$Y$2:$AE$82,5),"buy",IF(T1130&lt;VLOOKUP(P1130,$Y$2:$AE$82,5)+VLOOKUP(P1130,$Y$2:$AE$82,6),"hold","sell"))</f>
        <v>buy</v>
      </c>
      <c r="V1130" s="2">
        <f t="shared" ca="1" si="164"/>
        <v>249.94626155376594</v>
      </c>
      <c r="W1130" s="1">
        <f t="shared" ca="1" si="165"/>
        <v>0</v>
      </c>
    </row>
    <row r="1131" spans="1:23" x14ac:dyDescent="0.25">
      <c r="A1131">
        <v>1129</v>
      </c>
      <c r="B1131" s="8" t="s">
        <v>1140</v>
      </c>
      <c r="C1131" s="8" t="str">
        <f t="shared" si="161"/>
        <v>2021-04-16 20:35:00</v>
      </c>
      <c r="D1131">
        <v>0.19908300000000001</v>
      </c>
      <c r="E1131">
        <f t="shared" ca="1" si="162"/>
        <v>0.37119200000000002</v>
      </c>
      <c r="F1131">
        <v>0.37365399999999999</v>
      </c>
      <c r="G1131">
        <v>0.351993</v>
      </c>
      <c r="H1131">
        <v>0</v>
      </c>
      <c r="I1131" t="s">
        <v>10</v>
      </c>
      <c r="J1131" t="b">
        <v>0</v>
      </c>
      <c r="K1131" t="s">
        <v>11</v>
      </c>
      <c r="L1131">
        <f t="shared" si="163"/>
        <v>-13.390033287104776</v>
      </c>
      <c r="M1131">
        <f t="shared" si="166"/>
        <v>-17.382295901279857</v>
      </c>
      <c r="N1131">
        <f t="shared" si="166"/>
        <v>-17.985020381353362</v>
      </c>
      <c r="O1131" t="str">
        <f t="shared" si="169"/>
        <v>hold</v>
      </c>
      <c r="P1131">
        <f t="shared" si="167"/>
        <v>11</v>
      </c>
      <c r="Q1131" t="str">
        <f>IF($O1131="buy",$P1131,"")</f>
        <v/>
      </c>
      <c r="R1131">
        <f>IF($O1131="hold",$P1131,"")</f>
        <v>11</v>
      </c>
      <c r="S1131" t="str">
        <f>IF($O1131="sell",$P1131,"")</f>
        <v/>
      </c>
      <c r="T1131">
        <f t="shared" ca="1" si="168"/>
        <v>0.42066473112096137</v>
      </c>
      <c r="U1131" t="str">
        <f ca="1">IF(T1131&lt;VLOOKUP(P1131,$Y$2:$AE$82,5),"buy",IF(T1131&lt;VLOOKUP(P1131,$Y$2:$AE$82,5)+VLOOKUP(P1131,$Y$2:$AE$82,6),"hold","sell"))</f>
        <v>buy</v>
      </c>
      <c r="V1131" s="2">
        <f t="shared" ca="1" si="164"/>
        <v>249.94626155376594</v>
      </c>
      <c r="W1131" s="1">
        <f t="shared" ca="1" si="165"/>
        <v>0</v>
      </c>
    </row>
    <row r="1132" spans="1:23" x14ac:dyDescent="0.25">
      <c r="A1132">
        <v>1130</v>
      </c>
      <c r="B1132" s="8" t="s">
        <v>1141</v>
      </c>
      <c r="C1132" s="8" t="str">
        <f t="shared" si="161"/>
        <v>2021-04-16 20:40:00</v>
      </c>
      <c r="D1132">
        <v>0.18804799999999999</v>
      </c>
      <c r="E1132">
        <f t="shared" ca="1" si="162"/>
        <v>0.355661</v>
      </c>
      <c r="F1132">
        <v>0.36125699999999999</v>
      </c>
      <c r="G1132">
        <v>0.34453499999999998</v>
      </c>
      <c r="H1132">
        <v>0</v>
      </c>
      <c r="I1132" t="s">
        <v>10</v>
      </c>
      <c r="J1132" t="b">
        <v>0</v>
      </c>
      <c r="K1132" t="s">
        <v>11</v>
      </c>
      <c r="L1132">
        <f t="shared" si="163"/>
        <v>-16.900365879774434</v>
      </c>
      <c r="M1132">
        <f t="shared" si="166"/>
        <v>-3.5103325926696574</v>
      </c>
      <c r="N1132">
        <f t="shared" si="166"/>
        <v>13.8719633086102</v>
      </c>
      <c r="O1132" t="str">
        <f t="shared" si="169"/>
        <v>hold</v>
      </c>
      <c r="P1132">
        <f t="shared" si="167"/>
        <v>14</v>
      </c>
      <c r="Q1132" t="str">
        <f>IF($O1132="buy",$P1132,"")</f>
        <v/>
      </c>
      <c r="R1132">
        <f>IF($O1132="hold",$P1132,"")</f>
        <v>14</v>
      </c>
      <c r="S1132" t="str">
        <f>IF($O1132="sell",$P1132,"")</f>
        <v/>
      </c>
      <c r="T1132">
        <f t="shared" ca="1" si="168"/>
        <v>0.7176387287789362</v>
      </c>
      <c r="U1132" t="str">
        <f ca="1">IF(T1132&lt;VLOOKUP(P1132,$Y$2:$AE$82,5),"buy",IF(T1132&lt;VLOOKUP(P1132,$Y$2:$AE$82,5)+VLOOKUP(P1132,$Y$2:$AE$82,6),"hold","sell"))</f>
        <v>buy</v>
      </c>
      <c r="V1132" s="2">
        <f t="shared" ca="1" si="164"/>
        <v>249.94626155376594</v>
      </c>
      <c r="W1132" s="1">
        <f t="shared" ca="1" si="165"/>
        <v>0</v>
      </c>
    </row>
    <row r="1133" spans="1:23" x14ac:dyDescent="0.25">
      <c r="A1133">
        <v>1131</v>
      </c>
      <c r="B1133" s="8" t="s">
        <v>1142</v>
      </c>
      <c r="C1133" s="8" t="str">
        <f t="shared" si="161"/>
        <v>2021-04-16 20:45:00</v>
      </c>
      <c r="D1133">
        <v>0.18787499999999999</v>
      </c>
      <c r="E1133">
        <f t="shared" ca="1" si="162"/>
        <v>0.34981499999999999</v>
      </c>
      <c r="F1133">
        <v>0.362429</v>
      </c>
      <c r="G1133">
        <v>0.348584</v>
      </c>
      <c r="H1133">
        <v>0</v>
      </c>
      <c r="I1133" t="s">
        <v>10</v>
      </c>
      <c r="J1133" t="b">
        <v>0</v>
      </c>
      <c r="K1133" t="s">
        <v>11</v>
      </c>
      <c r="L1133">
        <f t="shared" si="163"/>
        <v>-0.26519760448169849</v>
      </c>
      <c r="M1133">
        <f t="shared" si="166"/>
        <v>16.635168275292735</v>
      </c>
      <c r="N1133">
        <f t="shared" si="166"/>
        <v>20.14550086796239</v>
      </c>
      <c r="O1133" t="str">
        <f t="shared" si="169"/>
        <v>hold</v>
      </c>
      <c r="P1133">
        <f t="shared" si="167"/>
        <v>14</v>
      </c>
      <c r="Q1133" t="str">
        <f>IF($O1133="buy",$P1133,"")</f>
        <v/>
      </c>
      <c r="R1133">
        <f>IF($O1133="hold",$P1133,"")</f>
        <v>14</v>
      </c>
      <c r="S1133" t="str">
        <f>IF($O1133="sell",$P1133,"")</f>
        <v/>
      </c>
      <c r="T1133">
        <f t="shared" ca="1" si="168"/>
        <v>0.85413585819884041</v>
      </c>
      <c r="U1133" t="str">
        <f ca="1">IF(T1133&lt;VLOOKUP(P1133,$Y$2:$AE$82,5),"buy",IF(T1133&lt;VLOOKUP(P1133,$Y$2:$AE$82,5)+VLOOKUP(P1133,$Y$2:$AE$82,6),"hold","sell"))</f>
        <v>buy</v>
      </c>
      <c r="V1133" s="2">
        <f t="shared" ca="1" si="164"/>
        <v>249.94626155376594</v>
      </c>
      <c r="W1133" s="1">
        <f t="shared" ca="1" si="165"/>
        <v>0</v>
      </c>
    </row>
    <row r="1134" spans="1:23" x14ac:dyDescent="0.25">
      <c r="A1134">
        <v>1132</v>
      </c>
      <c r="B1134" s="8" t="s">
        <v>1143</v>
      </c>
      <c r="C1134" s="8" t="str">
        <f t="shared" si="161"/>
        <v>2021-04-16 20:50:00</v>
      </c>
      <c r="D1134">
        <v>0.182421</v>
      </c>
      <c r="E1134">
        <f t="shared" ca="1" si="162"/>
        <v>0.35799199999999998</v>
      </c>
      <c r="F1134">
        <v>0.361821</v>
      </c>
      <c r="G1134">
        <v>0.34461199999999997</v>
      </c>
      <c r="H1134">
        <v>0</v>
      </c>
      <c r="I1134" t="s">
        <v>10</v>
      </c>
      <c r="J1134" t="b">
        <v>0</v>
      </c>
      <c r="K1134" t="s">
        <v>11</v>
      </c>
      <c r="L1134">
        <f t="shared" si="163"/>
        <v>-8.6105876048419479</v>
      </c>
      <c r="M1134">
        <f t="shared" si="166"/>
        <v>-8.3453900003602488</v>
      </c>
      <c r="N1134">
        <f t="shared" si="166"/>
        <v>-24.980558275652982</v>
      </c>
      <c r="O1134" t="str">
        <f t="shared" si="169"/>
        <v>hold</v>
      </c>
      <c r="P1134">
        <f t="shared" si="167"/>
        <v>14</v>
      </c>
      <c r="Q1134" t="str">
        <f>IF($O1134="buy",$P1134,"")</f>
        <v/>
      </c>
      <c r="R1134">
        <f>IF($O1134="hold",$P1134,"")</f>
        <v>14</v>
      </c>
      <c r="S1134" t="str">
        <f>IF($O1134="sell",$P1134,"")</f>
        <v/>
      </c>
      <c r="T1134">
        <f t="shared" ca="1" si="168"/>
        <v>0.55863827209617778</v>
      </c>
      <c r="U1134" t="str">
        <f ca="1">IF(T1134&lt;VLOOKUP(P1134,$Y$2:$AE$82,5),"buy",IF(T1134&lt;VLOOKUP(P1134,$Y$2:$AE$82,5)+VLOOKUP(P1134,$Y$2:$AE$82,6),"hold","sell"))</f>
        <v>buy</v>
      </c>
      <c r="V1134" s="2">
        <f t="shared" ca="1" si="164"/>
        <v>249.94626155376594</v>
      </c>
      <c r="W1134" s="1">
        <f t="shared" ca="1" si="165"/>
        <v>0</v>
      </c>
    </row>
    <row r="1135" spans="1:23" x14ac:dyDescent="0.25">
      <c r="A1135">
        <v>1133</v>
      </c>
      <c r="B1135" s="8" t="s">
        <v>1144</v>
      </c>
      <c r="C1135" s="8" t="str">
        <f t="shared" si="161"/>
        <v>2021-04-16 20:55:00</v>
      </c>
      <c r="D1135">
        <v>0.182228</v>
      </c>
      <c r="E1135">
        <f t="shared" ca="1" si="162"/>
        <v>0.35139100000000001</v>
      </c>
      <c r="F1135">
        <v>0.35761599999999999</v>
      </c>
      <c r="G1135">
        <v>0.34659499999999999</v>
      </c>
      <c r="H1135">
        <v>0</v>
      </c>
      <c r="I1135" t="s">
        <v>10</v>
      </c>
      <c r="J1135" t="b">
        <v>0</v>
      </c>
      <c r="K1135" t="s">
        <v>11</v>
      </c>
      <c r="L1135">
        <f t="shared" si="163"/>
        <v>-0.30502447447862752</v>
      </c>
      <c r="M1135">
        <f t="shared" si="166"/>
        <v>8.3055631303633195</v>
      </c>
      <c r="N1135">
        <f t="shared" si="166"/>
        <v>16.650953130723568</v>
      </c>
      <c r="O1135" t="str">
        <f t="shared" si="169"/>
        <v>buy</v>
      </c>
      <c r="P1135">
        <f t="shared" si="167"/>
        <v>14</v>
      </c>
      <c r="Q1135">
        <f>IF($O1135="buy",$P1135,"")</f>
        <v>14</v>
      </c>
      <c r="R1135" t="str">
        <f>IF($O1135="hold",$P1135,"")</f>
        <v/>
      </c>
      <c r="S1135" t="str">
        <f>IF($O1135="sell",$P1135,"")</f>
        <v/>
      </c>
      <c r="T1135">
        <f t="shared" ca="1" si="168"/>
        <v>0.23337704807066484</v>
      </c>
      <c r="U1135" t="str">
        <f ca="1">IF(T1135&lt;VLOOKUP(P1135,$Y$2:$AE$82,5),"buy",IF(T1135&lt;VLOOKUP(P1135,$Y$2:$AE$82,5)+VLOOKUP(P1135,$Y$2:$AE$82,6),"hold","sell"))</f>
        <v>buy</v>
      </c>
      <c r="V1135" s="2">
        <f t="shared" ca="1" si="164"/>
        <v>249.94626155376594</v>
      </c>
      <c r="W1135" s="1">
        <f t="shared" ca="1" si="165"/>
        <v>0</v>
      </c>
    </row>
    <row r="1136" spans="1:23" x14ac:dyDescent="0.25">
      <c r="A1136">
        <v>1134</v>
      </c>
      <c r="B1136" s="8" t="s">
        <v>1145</v>
      </c>
      <c r="C1136" s="8" t="str">
        <f t="shared" si="161"/>
        <v>2021-04-16 21:00:00</v>
      </c>
      <c r="D1136">
        <v>0.18262600000000001</v>
      </c>
      <c r="E1136">
        <f t="shared" ca="1" si="162"/>
        <v>0.35263</v>
      </c>
      <c r="F1136">
        <v>0.358599</v>
      </c>
      <c r="G1136">
        <v>0.34643400000000002</v>
      </c>
      <c r="H1136">
        <v>0</v>
      </c>
      <c r="I1136" t="s">
        <v>10</v>
      </c>
      <c r="J1136" t="b">
        <v>0</v>
      </c>
      <c r="K1136" t="s">
        <v>11</v>
      </c>
      <c r="L1136">
        <f t="shared" si="163"/>
        <v>0.62764338104516681</v>
      </c>
      <c r="M1136">
        <f t="shared" si="166"/>
        <v>0.93266785552379439</v>
      </c>
      <c r="N1136">
        <f t="shared" si="166"/>
        <v>-7.3728952748395251</v>
      </c>
      <c r="O1136" t="str">
        <f t="shared" si="169"/>
        <v>sell</v>
      </c>
      <c r="P1136">
        <f t="shared" si="167"/>
        <v>14</v>
      </c>
      <c r="Q1136" t="str">
        <f>IF($O1136="buy",$P1136,"")</f>
        <v/>
      </c>
      <c r="R1136" t="str">
        <f>IF($O1136="hold",$P1136,"")</f>
        <v/>
      </c>
      <c r="S1136">
        <f>IF($O1136="sell",$P1136,"")</f>
        <v>14</v>
      </c>
      <c r="T1136">
        <f t="shared" ca="1" si="168"/>
        <v>0.55846022942135143</v>
      </c>
      <c r="U1136" t="str">
        <f ca="1">IF(T1136&lt;VLOOKUP(P1136,$Y$2:$AE$82,5),"buy",IF(T1136&lt;VLOOKUP(P1136,$Y$2:$AE$82,5)+VLOOKUP(P1136,$Y$2:$AE$82,6),"hold","sell"))</f>
        <v>buy</v>
      </c>
      <c r="V1136" s="2">
        <f t="shared" ca="1" si="164"/>
        <v>249.94626155376594</v>
      </c>
      <c r="W1136" s="1">
        <f t="shared" ca="1" si="165"/>
        <v>0</v>
      </c>
    </row>
    <row r="1137" spans="1:23" x14ac:dyDescent="0.25">
      <c r="A1137">
        <v>1135</v>
      </c>
      <c r="B1137" s="8" t="s">
        <v>1146</v>
      </c>
      <c r="C1137" s="8" t="str">
        <f t="shared" si="161"/>
        <v>2021-04-16 21:05:00</v>
      </c>
      <c r="D1137">
        <v>0.180788</v>
      </c>
      <c r="E1137">
        <f t="shared" ca="1" si="162"/>
        <v>0.350078</v>
      </c>
      <c r="F1137">
        <v>0.35398299999999999</v>
      </c>
      <c r="G1137">
        <v>0.33651199999999998</v>
      </c>
      <c r="H1137">
        <v>0</v>
      </c>
      <c r="I1137" t="s">
        <v>10</v>
      </c>
      <c r="J1137" t="b">
        <v>0</v>
      </c>
      <c r="K1137" t="s">
        <v>11</v>
      </c>
      <c r="L1137">
        <f t="shared" si="163"/>
        <v>-2.9279819484312664</v>
      </c>
      <c r="M1137">
        <f t="shared" si="166"/>
        <v>-3.5556253294764333</v>
      </c>
      <c r="N1137">
        <f t="shared" si="166"/>
        <v>-4.4882931850002272</v>
      </c>
      <c r="O1137" t="str">
        <f t="shared" si="169"/>
        <v>buy</v>
      </c>
      <c r="P1137">
        <f t="shared" si="167"/>
        <v>14</v>
      </c>
      <c r="Q1137">
        <f>IF($O1137="buy",$P1137,"")</f>
        <v>14</v>
      </c>
      <c r="R1137" t="str">
        <f>IF($O1137="hold",$P1137,"")</f>
        <v/>
      </c>
      <c r="S1137" t="str">
        <f>IF($O1137="sell",$P1137,"")</f>
        <v/>
      </c>
      <c r="T1137">
        <f t="shared" ca="1" si="168"/>
        <v>0.21899239362674627</v>
      </c>
      <c r="U1137" t="str">
        <f ca="1">IF(T1137&lt;VLOOKUP(P1137,$Y$2:$AE$82,5),"buy",IF(T1137&lt;VLOOKUP(P1137,$Y$2:$AE$82,5)+VLOOKUP(P1137,$Y$2:$AE$82,6),"hold","sell"))</f>
        <v>buy</v>
      </c>
      <c r="V1137" s="2">
        <f t="shared" ca="1" si="164"/>
        <v>249.94626155376594</v>
      </c>
      <c r="W1137" s="1">
        <f t="shared" ca="1" si="165"/>
        <v>0</v>
      </c>
    </row>
    <row r="1138" spans="1:23" x14ac:dyDescent="0.25">
      <c r="A1138">
        <v>1136</v>
      </c>
      <c r="B1138" s="8" t="s">
        <v>1147</v>
      </c>
      <c r="C1138" s="8" t="str">
        <f t="shared" si="161"/>
        <v>2021-04-16 21:10:00</v>
      </c>
      <c r="D1138">
        <v>0.18160299999999999</v>
      </c>
      <c r="E1138">
        <f t="shared" ca="1" si="162"/>
        <v>0.34148200000000001</v>
      </c>
      <c r="F1138">
        <v>0.34406500000000001</v>
      </c>
      <c r="G1138">
        <v>0.33313399999999999</v>
      </c>
      <c r="H1138">
        <v>0</v>
      </c>
      <c r="I1138" t="s">
        <v>10</v>
      </c>
      <c r="J1138" t="b">
        <v>0</v>
      </c>
      <c r="K1138" t="s">
        <v>11</v>
      </c>
      <c r="L1138">
        <f t="shared" si="163"/>
        <v>1.2924896600097184</v>
      </c>
      <c r="M1138">
        <f t="shared" si="166"/>
        <v>4.2204716084409846</v>
      </c>
      <c r="N1138">
        <f t="shared" si="166"/>
        <v>7.7760969379174174</v>
      </c>
      <c r="O1138" t="str">
        <f t="shared" si="169"/>
        <v>sell</v>
      </c>
      <c r="P1138">
        <f t="shared" si="167"/>
        <v>14</v>
      </c>
      <c r="Q1138" t="str">
        <f>IF($O1138="buy",$P1138,"")</f>
        <v/>
      </c>
      <c r="R1138" t="str">
        <f>IF($O1138="hold",$P1138,"")</f>
        <v/>
      </c>
      <c r="S1138">
        <f>IF($O1138="sell",$P1138,"")</f>
        <v>14</v>
      </c>
      <c r="T1138">
        <f t="shared" ca="1" si="168"/>
        <v>0.62250715583131389</v>
      </c>
      <c r="U1138" t="str">
        <f ca="1">IF(T1138&lt;VLOOKUP(P1138,$Y$2:$AE$82,5),"buy",IF(T1138&lt;VLOOKUP(P1138,$Y$2:$AE$82,5)+VLOOKUP(P1138,$Y$2:$AE$82,6),"hold","sell"))</f>
        <v>buy</v>
      </c>
      <c r="V1138" s="2">
        <f t="shared" ca="1" si="164"/>
        <v>249.94626155376594</v>
      </c>
      <c r="W1138" s="1">
        <f t="shared" ca="1" si="165"/>
        <v>0</v>
      </c>
    </row>
    <row r="1139" spans="1:23" x14ac:dyDescent="0.25">
      <c r="A1139">
        <v>1137</v>
      </c>
      <c r="B1139" s="8" t="s">
        <v>1148</v>
      </c>
      <c r="C1139" s="8" t="str">
        <f t="shared" si="161"/>
        <v>2021-04-16 21:15:00</v>
      </c>
      <c r="D1139">
        <v>0.17809900000000001</v>
      </c>
      <c r="E1139">
        <f t="shared" ca="1" si="162"/>
        <v>0.337534</v>
      </c>
      <c r="F1139">
        <v>0.35050900000000001</v>
      </c>
      <c r="G1139">
        <v>0.33135799999999999</v>
      </c>
      <c r="H1139">
        <v>0</v>
      </c>
      <c r="I1139" t="s">
        <v>10</v>
      </c>
      <c r="J1139" t="b">
        <v>0</v>
      </c>
      <c r="K1139" t="s">
        <v>11</v>
      </c>
      <c r="L1139">
        <f t="shared" si="163"/>
        <v>-5.6662418146078304</v>
      </c>
      <c r="M1139">
        <f t="shared" si="166"/>
        <v>-6.958731474617549</v>
      </c>
      <c r="N1139">
        <f t="shared" si="166"/>
        <v>-11.179203083058534</v>
      </c>
      <c r="O1139" t="str">
        <f t="shared" si="169"/>
        <v>hold</v>
      </c>
      <c r="P1139">
        <f t="shared" si="167"/>
        <v>14</v>
      </c>
      <c r="Q1139" t="str">
        <f>IF($O1139="buy",$P1139,"")</f>
        <v/>
      </c>
      <c r="R1139">
        <f>IF($O1139="hold",$P1139,"")</f>
        <v>14</v>
      </c>
      <c r="S1139" t="str">
        <f>IF($O1139="sell",$P1139,"")</f>
        <v/>
      </c>
      <c r="T1139">
        <f t="shared" ca="1" si="168"/>
        <v>0.66276002004944135</v>
      </c>
      <c r="U1139" t="str">
        <f ca="1">IF(T1139&lt;VLOOKUP(P1139,$Y$2:$AE$82,5),"buy",IF(T1139&lt;VLOOKUP(P1139,$Y$2:$AE$82,5)+VLOOKUP(P1139,$Y$2:$AE$82,6),"hold","sell"))</f>
        <v>buy</v>
      </c>
      <c r="V1139" s="2">
        <f t="shared" ca="1" si="164"/>
        <v>249.94626155376594</v>
      </c>
      <c r="W1139" s="1">
        <f t="shared" ca="1" si="165"/>
        <v>0</v>
      </c>
    </row>
    <row r="1140" spans="1:23" x14ac:dyDescent="0.25">
      <c r="A1140">
        <v>1138</v>
      </c>
      <c r="B1140" s="8" t="s">
        <v>1149</v>
      </c>
      <c r="C1140" s="8" t="str">
        <f t="shared" si="161"/>
        <v>2021-04-16 21:20:00</v>
      </c>
      <c r="D1140">
        <v>0.17528199999999999</v>
      </c>
      <c r="E1140">
        <f t="shared" ca="1" si="162"/>
        <v>0.34505200000000003</v>
      </c>
      <c r="F1140">
        <v>0.34897600000000001</v>
      </c>
      <c r="G1140">
        <v>0.33302199999999998</v>
      </c>
      <c r="H1140">
        <v>0</v>
      </c>
      <c r="I1140" t="s">
        <v>10</v>
      </c>
      <c r="J1140" t="b">
        <v>0</v>
      </c>
      <c r="K1140" t="s">
        <v>11</v>
      </c>
      <c r="L1140">
        <f t="shared" si="163"/>
        <v>-4.6285186103281069</v>
      </c>
      <c r="M1140">
        <f t="shared" si="166"/>
        <v>1.0377232042797235</v>
      </c>
      <c r="N1140">
        <f t="shared" si="166"/>
        <v>7.9964546788972726</v>
      </c>
      <c r="O1140" t="str">
        <f t="shared" si="169"/>
        <v>hold</v>
      </c>
      <c r="P1140">
        <f t="shared" si="167"/>
        <v>14</v>
      </c>
      <c r="Q1140" t="str">
        <f>IF($O1140="buy",$P1140,"")</f>
        <v/>
      </c>
      <c r="R1140">
        <f>IF($O1140="hold",$P1140,"")</f>
        <v>14</v>
      </c>
      <c r="S1140" t="str">
        <f>IF($O1140="sell",$P1140,"")</f>
        <v/>
      </c>
      <c r="T1140">
        <f t="shared" ca="1" si="168"/>
        <v>0.21112454053985152</v>
      </c>
      <c r="U1140" t="str">
        <f ca="1">IF(T1140&lt;VLOOKUP(P1140,$Y$2:$AE$82,5),"buy",IF(T1140&lt;VLOOKUP(P1140,$Y$2:$AE$82,5)+VLOOKUP(P1140,$Y$2:$AE$82,6),"hold","sell"))</f>
        <v>buy</v>
      </c>
      <c r="V1140" s="2">
        <f t="shared" ca="1" si="164"/>
        <v>249.94626155376594</v>
      </c>
      <c r="W1140" s="1">
        <f t="shared" ca="1" si="165"/>
        <v>0</v>
      </c>
    </row>
    <row r="1141" spans="1:23" x14ac:dyDescent="0.25">
      <c r="A1141">
        <v>1139</v>
      </c>
      <c r="B1141" s="8" t="s">
        <v>1150</v>
      </c>
      <c r="C1141" s="8" t="str">
        <f t="shared" si="161"/>
        <v>2021-04-16 21:25:00</v>
      </c>
      <c r="D1141">
        <v>0.17331299999999999</v>
      </c>
      <c r="E1141">
        <f t="shared" ca="1" si="162"/>
        <v>0.337779</v>
      </c>
      <c r="F1141">
        <v>0.343692</v>
      </c>
      <c r="G1141">
        <v>0.33096599999999998</v>
      </c>
      <c r="H1141">
        <v>0</v>
      </c>
      <c r="I1141" t="s">
        <v>10</v>
      </c>
      <c r="J1141" t="b">
        <v>0</v>
      </c>
      <c r="K1141" t="s">
        <v>11</v>
      </c>
      <c r="L1141">
        <f t="shared" si="163"/>
        <v>-3.2719530590788146</v>
      </c>
      <c r="M1141">
        <f t="shared" si="166"/>
        <v>1.3565655512492922</v>
      </c>
      <c r="N1141">
        <f t="shared" si="166"/>
        <v>0.3188423469695687</v>
      </c>
      <c r="O1141" t="str">
        <f t="shared" si="169"/>
        <v>hold</v>
      </c>
      <c r="P1141">
        <f t="shared" si="167"/>
        <v>14</v>
      </c>
      <c r="Q1141" t="str">
        <f>IF($O1141="buy",$P1141,"")</f>
        <v/>
      </c>
      <c r="R1141">
        <f>IF($O1141="hold",$P1141,"")</f>
        <v>14</v>
      </c>
      <c r="S1141" t="str">
        <f>IF($O1141="sell",$P1141,"")</f>
        <v/>
      </c>
      <c r="T1141">
        <f t="shared" ca="1" si="168"/>
        <v>0.5120139037047271</v>
      </c>
      <c r="U1141" t="str">
        <f ca="1">IF(T1141&lt;VLOOKUP(P1141,$Y$2:$AE$82,5),"buy",IF(T1141&lt;VLOOKUP(P1141,$Y$2:$AE$82,5)+VLOOKUP(P1141,$Y$2:$AE$82,6),"hold","sell"))</f>
        <v>buy</v>
      </c>
      <c r="V1141" s="2">
        <f t="shared" ca="1" si="164"/>
        <v>249.94626155376594</v>
      </c>
      <c r="W1141" s="1">
        <f t="shared" ca="1" si="165"/>
        <v>0</v>
      </c>
    </row>
    <row r="1142" spans="1:23" x14ac:dyDescent="0.25">
      <c r="A1142">
        <v>1140</v>
      </c>
      <c r="B1142" s="8" t="s">
        <v>1151</v>
      </c>
      <c r="C1142" s="8" t="str">
        <f t="shared" si="161"/>
        <v>2021-04-16 21:30:00</v>
      </c>
      <c r="D1142">
        <v>0.170262</v>
      </c>
      <c r="E1142">
        <f t="shared" ca="1" si="162"/>
        <v>0.33455800000000002</v>
      </c>
      <c r="F1142">
        <v>0.344939</v>
      </c>
      <c r="G1142">
        <v>0.33004099999999997</v>
      </c>
      <c r="H1142">
        <v>0</v>
      </c>
      <c r="I1142" t="s">
        <v>10</v>
      </c>
      <c r="J1142" t="b">
        <v>0</v>
      </c>
      <c r="K1142" t="s">
        <v>11</v>
      </c>
      <c r="L1142">
        <f t="shared" si="163"/>
        <v>-5.1607992328122076</v>
      </c>
      <c r="M1142">
        <f t="shared" si="166"/>
        <v>-1.888846173733393</v>
      </c>
      <c r="N1142">
        <f t="shared" si="166"/>
        <v>-3.2454117249826853</v>
      </c>
      <c r="O1142" t="str">
        <f t="shared" si="169"/>
        <v>buy</v>
      </c>
      <c r="P1142">
        <f t="shared" si="167"/>
        <v>14</v>
      </c>
      <c r="Q1142">
        <f>IF($O1142="buy",$P1142,"")</f>
        <v>14</v>
      </c>
      <c r="R1142" t="str">
        <f>IF($O1142="hold",$P1142,"")</f>
        <v/>
      </c>
      <c r="S1142" t="str">
        <f>IF($O1142="sell",$P1142,"")</f>
        <v/>
      </c>
      <c r="T1142">
        <f t="shared" ca="1" si="168"/>
        <v>0.50967842425433763</v>
      </c>
      <c r="U1142" t="str">
        <f ca="1">IF(T1142&lt;VLOOKUP(P1142,$Y$2:$AE$82,5),"buy",IF(T1142&lt;VLOOKUP(P1142,$Y$2:$AE$82,5)+VLOOKUP(P1142,$Y$2:$AE$82,6),"hold","sell"))</f>
        <v>buy</v>
      </c>
      <c r="V1142" s="2">
        <f t="shared" ca="1" si="164"/>
        <v>249.94626155376594</v>
      </c>
      <c r="W1142" s="1">
        <f t="shared" ca="1" si="165"/>
        <v>0</v>
      </c>
    </row>
    <row r="1143" spans="1:23" x14ac:dyDescent="0.25">
      <c r="A1143">
        <v>1141</v>
      </c>
      <c r="B1143" s="8" t="s">
        <v>1152</v>
      </c>
      <c r="C1143" s="8" t="str">
        <f t="shared" si="161"/>
        <v>2021-04-16 21:35:00</v>
      </c>
      <c r="D1143">
        <v>0.172176</v>
      </c>
      <c r="E1143">
        <f t="shared" ca="1" si="162"/>
        <v>0.33718399999999998</v>
      </c>
      <c r="F1143">
        <v>0.35078399999999998</v>
      </c>
      <c r="G1143">
        <v>0.33392300000000003</v>
      </c>
      <c r="H1143">
        <v>0</v>
      </c>
      <c r="I1143" t="s">
        <v>10</v>
      </c>
      <c r="J1143" t="b">
        <v>0</v>
      </c>
      <c r="K1143" t="s">
        <v>11</v>
      </c>
      <c r="L1143">
        <f t="shared" si="163"/>
        <v>3.2015611961793429</v>
      </c>
      <c r="M1143">
        <f t="shared" si="166"/>
        <v>8.3623604289915505</v>
      </c>
      <c r="N1143">
        <f t="shared" si="166"/>
        <v>10.251206602724944</v>
      </c>
      <c r="O1143" t="str">
        <f t="shared" si="169"/>
        <v>hold</v>
      </c>
      <c r="P1143">
        <f t="shared" si="167"/>
        <v>14</v>
      </c>
      <c r="Q1143" t="str">
        <f>IF($O1143="buy",$P1143,"")</f>
        <v/>
      </c>
      <c r="R1143">
        <f>IF($O1143="hold",$P1143,"")</f>
        <v>14</v>
      </c>
      <c r="S1143" t="str">
        <f>IF($O1143="sell",$P1143,"")</f>
        <v/>
      </c>
      <c r="T1143">
        <f t="shared" ca="1" si="168"/>
        <v>0.69462141337816308</v>
      </c>
      <c r="U1143" t="str">
        <f ca="1">IF(T1143&lt;VLOOKUP(P1143,$Y$2:$AE$82,5),"buy",IF(T1143&lt;VLOOKUP(P1143,$Y$2:$AE$82,5)+VLOOKUP(P1143,$Y$2:$AE$82,6),"hold","sell"))</f>
        <v>buy</v>
      </c>
      <c r="V1143" s="2">
        <f t="shared" ca="1" si="164"/>
        <v>249.94626155376594</v>
      </c>
      <c r="W1143" s="1">
        <f t="shared" ca="1" si="165"/>
        <v>0</v>
      </c>
    </row>
    <row r="1144" spans="1:23" x14ac:dyDescent="0.25">
      <c r="A1144">
        <v>1142</v>
      </c>
      <c r="B1144" s="8" t="s">
        <v>1153</v>
      </c>
      <c r="C1144" s="8" t="str">
        <f t="shared" si="161"/>
        <v>2021-04-16 21:40:00</v>
      </c>
      <c r="D1144">
        <v>0.174014</v>
      </c>
      <c r="E1144">
        <f t="shared" ca="1" si="162"/>
        <v>0.34671800000000003</v>
      </c>
      <c r="F1144">
        <v>0.36193700000000001</v>
      </c>
      <c r="G1144">
        <v>0.336899</v>
      </c>
      <c r="H1144">
        <v>0</v>
      </c>
      <c r="I1144" t="s">
        <v>10</v>
      </c>
      <c r="J1144" t="b">
        <v>0</v>
      </c>
      <c r="K1144" t="s">
        <v>11</v>
      </c>
      <c r="L1144">
        <f t="shared" si="163"/>
        <v>3.0419621374358634</v>
      </c>
      <c r="M1144">
        <f t="shared" si="166"/>
        <v>-0.15959905874347946</v>
      </c>
      <c r="N1144">
        <f t="shared" si="166"/>
        <v>-8.52195948773503</v>
      </c>
      <c r="O1144" t="str">
        <f t="shared" si="169"/>
        <v>hold</v>
      </c>
      <c r="P1144">
        <f t="shared" si="167"/>
        <v>14</v>
      </c>
      <c r="Q1144" t="str">
        <f>IF($O1144="buy",$P1144,"")</f>
        <v/>
      </c>
      <c r="R1144">
        <f>IF($O1144="hold",$P1144,"")</f>
        <v>14</v>
      </c>
      <c r="S1144" t="str">
        <f>IF($O1144="sell",$P1144,"")</f>
        <v/>
      </c>
      <c r="T1144">
        <f t="shared" ca="1" si="168"/>
        <v>0.29942485582701239</v>
      </c>
      <c r="U1144" t="str">
        <f ca="1">IF(T1144&lt;VLOOKUP(P1144,$Y$2:$AE$82,5),"buy",IF(T1144&lt;VLOOKUP(P1144,$Y$2:$AE$82,5)+VLOOKUP(P1144,$Y$2:$AE$82,6),"hold","sell"))</f>
        <v>buy</v>
      </c>
      <c r="V1144" s="2">
        <f t="shared" ca="1" si="164"/>
        <v>249.94626155376594</v>
      </c>
      <c r="W1144" s="1">
        <f t="shared" ca="1" si="165"/>
        <v>0</v>
      </c>
    </row>
    <row r="1145" spans="1:23" x14ac:dyDescent="0.25">
      <c r="A1145">
        <v>1143</v>
      </c>
      <c r="B1145" s="8" t="s">
        <v>1154</v>
      </c>
      <c r="C1145" s="8" t="str">
        <f t="shared" si="161"/>
        <v>2021-04-16 21:45:00</v>
      </c>
      <c r="D1145">
        <v>0.17568500000000001</v>
      </c>
      <c r="E1145">
        <f t="shared" ca="1" si="162"/>
        <v>0.34700300000000001</v>
      </c>
      <c r="F1145">
        <v>0.36146499999999998</v>
      </c>
      <c r="G1145">
        <v>0.340839</v>
      </c>
      <c r="H1145">
        <v>0</v>
      </c>
      <c r="I1145" t="s">
        <v>10</v>
      </c>
      <c r="J1145" t="b">
        <v>0</v>
      </c>
      <c r="K1145" t="s">
        <v>11</v>
      </c>
      <c r="L1145">
        <f t="shared" si="163"/>
        <v>2.7392663030321245</v>
      </c>
      <c r="M1145">
        <f t="shared" si="166"/>
        <v>-0.30269583440373893</v>
      </c>
      <c r="N1145">
        <f t="shared" si="166"/>
        <v>-0.14309677566025947</v>
      </c>
      <c r="O1145" t="str">
        <f t="shared" si="169"/>
        <v>hold</v>
      </c>
      <c r="P1145">
        <f t="shared" si="167"/>
        <v>14</v>
      </c>
      <c r="Q1145" t="str">
        <f>IF($O1145="buy",$P1145,"")</f>
        <v/>
      </c>
      <c r="R1145">
        <f>IF($O1145="hold",$P1145,"")</f>
        <v>14</v>
      </c>
      <c r="S1145" t="str">
        <f>IF($O1145="sell",$P1145,"")</f>
        <v/>
      </c>
      <c r="T1145">
        <f t="shared" ca="1" si="168"/>
        <v>0.50195527548204366</v>
      </c>
      <c r="U1145" t="str">
        <f ca="1">IF(T1145&lt;VLOOKUP(P1145,$Y$2:$AE$82,5),"buy",IF(T1145&lt;VLOOKUP(P1145,$Y$2:$AE$82,5)+VLOOKUP(P1145,$Y$2:$AE$82,6),"hold","sell"))</f>
        <v>buy</v>
      </c>
      <c r="V1145" s="2">
        <f t="shared" ca="1" si="164"/>
        <v>249.94626155376594</v>
      </c>
      <c r="W1145" s="1">
        <f t="shared" ca="1" si="165"/>
        <v>0</v>
      </c>
    </row>
    <row r="1146" spans="1:23" x14ac:dyDescent="0.25">
      <c r="A1146">
        <v>1144</v>
      </c>
      <c r="B1146" s="8" t="s">
        <v>1155</v>
      </c>
      <c r="C1146" s="8" t="str">
        <f t="shared" si="161"/>
        <v>2021-04-16 21:50:00</v>
      </c>
      <c r="D1146">
        <v>0.17577699999999999</v>
      </c>
      <c r="E1146">
        <f t="shared" ca="1" si="162"/>
        <v>0.35412199999999999</v>
      </c>
      <c r="F1146">
        <v>0.35963000000000001</v>
      </c>
      <c r="G1146">
        <v>0.35027000000000003</v>
      </c>
      <c r="H1146">
        <v>0</v>
      </c>
      <c r="I1146" t="s">
        <v>10</v>
      </c>
      <c r="J1146" t="b">
        <v>0</v>
      </c>
      <c r="K1146" t="s">
        <v>11</v>
      </c>
      <c r="L1146">
        <f t="shared" si="163"/>
        <v>0.15073644461261057</v>
      </c>
      <c r="M1146">
        <f t="shared" si="166"/>
        <v>-2.588529858419514</v>
      </c>
      <c r="N1146">
        <f t="shared" si="166"/>
        <v>-2.2858340240157751</v>
      </c>
      <c r="O1146" t="str">
        <f t="shared" si="169"/>
        <v>hold</v>
      </c>
      <c r="P1146">
        <f t="shared" si="167"/>
        <v>14</v>
      </c>
      <c r="Q1146" t="str">
        <f>IF($O1146="buy",$P1146,"")</f>
        <v/>
      </c>
      <c r="R1146">
        <f>IF($O1146="hold",$P1146,"")</f>
        <v>14</v>
      </c>
      <c r="S1146" t="str">
        <f>IF($O1146="sell",$P1146,"")</f>
        <v/>
      </c>
      <c r="T1146">
        <f t="shared" ca="1" si="168"/>
        <v>0.86195311037948807</v>
      </c>
      <c r="U1146" t="str">
        <f ca="1">IF(T1146&lt;VLOOKUP(P1146,$Y$2:$AE$82,5),"buy",IF(T1146&lt;VLOOKUP(P1146,$Y$2:$AE$82,5)+VLOOKUP(P1146,$Y$2:$AE$82,6),"hold","sell"))</f>
        <v>buy</v>
      </c>
      <c r="V1146" s="2">
        <f t="shared" ca="1" si="164"/>
        <v>249.94626155376594</v>
      </c>
      <c r="W1146" s="1">
        <f t="shared" ca="1" si="165"/>
        <v>0</v>
      </c>
    </row>
    <row r="1147" spans="1:23" x14ac:dyDescent="0.25">
      <c r="A1147">
        <v>1145</v>
      </c>
      <c r="B1147" s="8" t="s">
        <v>1156</v>
      </c>
      <c r="C1147" s="8" t="str">
        <f t="shared" si="161"/>
        <v>2021-04-16 21:55:00</v>
      </c>
      <c r="D1147">
        <v>0.177313</v>
      </c>
      <c r="E1147">
        <f t="shared" ca="1" si="162"/>
        <v>0.35508299999999998</v>
      </c>
      <c r="F1147">
        <v>0.35770600000000002</v>
      </c>
      <c r="G1147">
        <v>0.34679399999999999</v>
      </c>
      <c r="H1147">
        <v>0</v>
      </c>
      <c r="I1147" t="s">
        <v>10</v>
      </c>
      <c r="J1147" t="b">
        <v>0</v>
      </c>
      <c r="K1147" t="s">
        <v>11</v>
      </c>
      <c r="L1147">
        <f t="shared" si="163"/>
        <v>2.4948424508356335</v>
      </c>
      <c r="M1147">
        <f t="shared" si="166"/>
        <v>2.344106006223023</v>
      </c>
      <c r="N1147">
        <f t="shared" si="166"/>
        <v>4.9326358646425366</v>
      </c>
      <c r="O1147" t="str">
        <f t="shared" si="169"/>
        <v>sell</v>
      </c>
      <c r="P1147">
        <f t="shared" si="167"/>
        <v>14</v>
      </c>
      <c r="Q1147" t="str">
        <f>IF($O1147="buy",$P1147,"")</f>
        <v/>
      </c>
      <c r="R1147" t="str">
        <f>IF($O1147="hold",$P1147,"")</f>
        <v/>
      </c>
      <c r="S1147">
        <f>IF($O1147="sell",$P1147,"")</f>
        <v>14</v>
      </c>
      <c r="T1147">
        <f t="shared" ca="1" si="168"/>
        <v>0.35816609117039699</v>
      </c>
      <c r="U1147" t="str">
        <f ca="1">IF(T1147&lt;VLOOKUP(P1147,$Y$2:$AE$82,5),"buy",IF(T1147&lt;VLOOKUP(P1147,$Y$2:$AE$82,5)+VLOOKUP(P1147,$Y$2:$AE$82,6),"hold","sell"))</f>
        <v>buy</v>
      </c>
      <c r="V1147" s="2">
        <f t="shared" ca="1" si="164"/>
        <v>249.94626155376594</v>
      </c>
      <c r="W1147" s="1">
        <f t="shared" ca="1" si="165"/>
        <v>0</v>
      </c>
    </row>
    <row r="1148" spans="1:23" x14ac:dyDescent="0.25">
      <c r="A1148">
        <v>1146</v>
      </c>
      <c r="B1148" s="8" t="s">
        <v>1157</v>
      </c>
      <c r="C1148" s="8" t="str">
        <f t="shared" si="161"/>
        <v>2021-04-16 22:00:00</v>
      </c>
      <c r="D1148">
        <v>0.17674400000000001</v>
      </c>
      <c r="E1148">
        <f t="shared" ca="1" si="162"/>
        <v>0.35109899999999999</v>
      </c>
      <c r="F1148">
        <v>0.35787999999999998</v>
      </c>
      <c r="G1148">
        <v>0.34451999999999999</v>
      </c>
      <c r="H1148">
        <v>0</v>
      </c>
      <c r="I1148" t="s">
        <v>10</v>
      </c>
      <c r="J1148" t="b">
        <v>0</v>
      </c>
      <c r="K1148" t="s">
        <v>11</v>
      </c>
      <c r="L1148">
        <f t="shared" si="163"/>
        <v>-0.92717150314926511</v>
      </c>
      <c r="M1148">
        <f t="shared" si="166"/>
        <v>-3.4220139539848988</v>
      </c>
      <c r="N1148">
        <f t="shared" si="166"/>
        <v>-5.7661199602079218</v>
      </c>
      <c r="O1148" t="str">
        <f t="shared" si="169"/>
        <v>buy</v>
      </c>
      <c r="P1148">
        <f t="shared" si="167"/>
        <v>14</v>
      </c>
      <c r="Q1148">
        <f>IF($O1148="buy",$P1148,"")</f>
        <v>14</v>
      </c>
      <c r="R1148" t="str">
        <f>IF($O1148="hold",$P1148,"")</f>
        <v/>
      </c>
      <c r="S1148" t="str">
        <f>IF($O1148="sell",$P1148,"")</f>
        <v/>
      </c>
      <c r="T1148">
        <f t="shared" ca="1" si="168"/>
        <v>0.99245884041556132</v>
      </c>
      <c r="U1148" t="str">
        <f ca="1">IF(T1148&lt;VLOOKUP(P1148,$Y$2:$AE$82,5),"buy",IF(T1148&lt;VLOOKUP(P1148,$Y$2:$AE$82,5)+VLOOKUP(P1148,$Y$2:$AE$82,6),"hold","sell"))</f>
        <v>buy</v>
      </c>
      <c r="V1148" s="2">
        <f t="shared" ca="1" si="164"/>
        <v>249.94626155376594</v>
      </c>
      <c r="W1148" s="1">
        <f t="shared" ca="1" si="165"/>
        <v>0</v>
      </c>
    </row>
    <row r="1149" spans="1:23" x14ac:dyDescent="0.25">
      <c r="A1149">
        <v>1147</v>
      </c>
      <c r="B1149" s="8" t="s">
        <v>1158</v>
      </c>
      <c r="C1149" s="8" t="str">
        <f t="shared" si="161"/>
        <v>2021-04-16 22:05:00</v>
      </c>
      <c r="D1149">
        <v>0.17866499999999999</v>
      </c>
      <c r="E1149">
        <f t="shared" ca="1" si="162"/>
        <v>0.35022700000000001</v>
      </c>
      <c r="F1149">
        <v>0.35698000000000002</v>
      </c>
      <c r="G1149">
        <v>0.34693600000000002</v>
      </c>
      <c r="H1149">
        <v>0</v>
      </c>
      <c r="I1149" t="s">
        <v>10</v>
      </c>
      <c r="J1149" t="b">
        <v>0</v>
      </c>
      <c r="K1149" t="s">
        <v>11</v>
      </c>
      <c r="L1149">
        <f t="shared" si="163"/>
        <v>3.0965661957066484</v>
      </c>
      <c r="M1149">
        <f t="shared" si="166"/>
        <v>4.0237376988559133</v>
      </c>
      <c r="N1149">
        <f t="shared" si="166"/>
        <v>7.4457516528408121</v>
      </c>
      <c r="O1149" t="str">
        <f t="shared" si="169"/>
        <v>sell</v>
      </c>
      <c r="P1149">
        <f t="shared" si="167"/>
        <v>14</v>
      </c>
      <c r="Q1149" t="str">
        <f>IF($O1149="buy",$P1149,"")</f>
        <v/>
      </c>
      <c r="R1149" t="str">
        <f>IF($O1149="hold",$P1149,"")</f>
        <v/>
      </c>
      <c r="S1149">
        <f>IF($O1149="sell",$P1149,"")</f>
        <v>14</v>
      </c>
      <c r="T1149">
        <f t="shared" ca="1" si="168"/>
        <v>0.27357162159080217</v>
      </c>
      <c r="U1149" t="str">
        <f ca="1">IF(T1149&lt;VLOOKUP(P1149,$Y$2:$AE$82,5),"buy",IF(T1149&lt;VLOOKUP(P1149,$Y$2:$AE$82,5)+VLOOKUP(P1149,$Y$2:$AE$82,6),"hold","sell"))</f>
        <v>buy</v>
      </c>
      <c r="V1149" s="2">
        <f t="shared" ca="1" si="164"/>
        <v>249.94626155376594</v>
      </c>
      <c r="W1149" s="1">
        <f t="shared" ca="1" si="165"/>
        <v>0</v>
      </c>
    </row>
    <row r="1150" spans="1:23" x14ac:dyDescent="0.25">
      <c r="A1150">
        <v>1148</v>
      </c>
      <c r="B1150" s="8" t="s">
        <v>1159</v>
      </c>
      <c r="C1150" s="8" t="str">
        <f t="shared" si="161"/>
        <v>2021-04-16 22:10:00</v>
      </c>
      <c r="D1150">
        <v>0.16917499999999999</v>
      </c>
      <c r="E1150">
        <f t="shared" ca="1" si="162"/>
        <v>0.35345199999999999</v>
      </c>
      <c r="F1150">
        <v>0.36484499999999997</v>
      </c>
      <c r="G1150">
        <v>0.349076</v>
      </c>
      <c r="H1150">
        <v>0</v>
      </c>
      <c r="I1150" t="s">
        <v>10</v>
      </c>
      <c r="J1150" t="b">
        <v>0</v>
      </c>
      <c r="K1150" t="s">
        <v>11</v>
      </c>
      <c r="L1150">
        <f t="shared" si="163"/>
        <v>-16.155578557974973</v>
      </c>
      <c r="M1150">
        <f t="shared" si="166"/>
        <v>-19.25214475368162</v>
      </c>
      <c r="N1150">
        <f t="shared" si="166"/>
        <v>-23.275882452537534</v>
      </c>
      <c r="O1150" t="str">
        <f t="shared" si="169"/>
        <v>buy</v>
      </c>
      <c r="P1150">
        <f t="shared" si="167"/>
        <v>11</v>
      </c>
      <c r="Q1150">
        <f>IF($O1150="buy",$P1150,"")</f>
        <v>11</v>
      </c>
      <c r="R1150" t="str">
        <f>IF($O1150="hold",$P1150,"")</f>
        <v/>
      </c>
      <c r="S1150" t="str">
        <f>IF($O1150="sell",$P1150,"")</f>
        <v/>
      </c>
      <c r="T1150">
        <f t="shared" ca="1" si="168"/>
        <v>0.36733082036435605</v>
      </c>
      <c r="U1150" t="str">
        <f ca="1">IF(T1150&lt;VLOOKUP(P1150,$Y$2:$AE$82,5),"buy",IF(T1150&lt;VLOOKUP(P1150,$Y$2:$AE$82,5)+VLOOKUP(P1150,$Y$2:$AE$82,6),"hold","sell"))</f>
        <v>buy</v>
      </c>
      <c r="V1150" s="2">
        <f t="shared" ca="1" si="164"/>
        <v>249.94626155376594</v>
      </c>
      <c r="W1150" s="1">
        <f t="shared" ca="1" si="165"/>
        <v>0</v>
      </c>
    </row>
    <row r="1151" spans="1:23" x14ac:dyDescent="0.25">
      <c r="A1151">
        <v>1149</v>
      </c>
      <c r="B1151" s="8" t="s">
        <v>1160</v>
      </c>
      <c r="C1151" s="8" t="str">
        <f t="shared" si="161"/>
        <v>2021-04-16 22:15:00</v>
      </c>
      <c r="D1151">
        <v>0.177983</v>
      </c>
      <c r="E1151">
        <f t="shared" ca="1" si="162"/>
        <v>0.36390299999999998</v>
      </c>
      <c r="F1151">
        <v>0.37209799999999998</v>
      </c>
      <c r="G1151">
        <v>0.35575200000000001</v>
      </c>
      <c r="H1151">
        <v>0</v>
      </c>
      <c r="I1151" t="s">
        <v>10</v>
      </c>
      <c r="J1151" t="b">
        <v>0</v>
      </c>
      <c r="K1151" t="s">
        <v>11</v>
      </c>
      <c r="L1151">
        <f t="shared" si="163"/>
        <v>14.252507245337425</v>
      </c>
      <c r="M1151">
        <f t="shared" si="166"/>
        <v>30.408085803312396</v>
      </c>
      <c r="N1151">
        <f t="shared" si="166"/>
        <v>49.660230556994016</v>
      </c>
      <c r="O1151" t="str">
        <f t="shared" si="169"/>
        <v>hold</v>
      </c>
      <c r="P1151">
        <f t="shared" si="167"/>
        <v>23</v>
      </c>
      <c r="Q1151" t="str">
        <f>IF($O1151="buy",$P1151,"")</f>
        <v/>
      </c>
      <c r="R1151">
        <f>IF($O1151="hold",$P1151,"")</f>
        <v>23</v>
      </c>
      <c r="S1151" t="str">
        <f>IF($O1151="sell",$P1151,"")</f>
        <v/>
      </c>
      <c r="T1151">
        <f t="shared" ca="1" si="168"/>
        <v>0.53531027724184954</v>
      </c>
      <c r="U1151" t="str">
        <f ca="1">IF(T1151&lt;VLOOKUP(P1151,$Y$2:$AE$82,5),"buy",IF(T1151&lt;VLOOKUP(P1151,$Y$2:$AE$82,5)+VLOOKUP(P1151,$Y$2:$AE$82,6),"hold","sell"))</f>
        <v>buy</v>
      </c>
      <c r="V1151" s="2">
        <f t="shared" ca="1" si="164"/>
        <v>249.94626155376594</v>
      </c>
      <c r="W1151" s="1">
        <f t="shared" ca="1" si="165"/>
        <v>0</v>
      </c>
    </row>
    <row r="1152" spans="1:23" x14ac:dyDescent="0.25">
      <c r="A1152">
        <v>1150</v>
      </c>
      <c r="B1152" s="8" t="s">
        <v>1161</v>
      </c>
      <c r="C1152" s="8" t="str">
        <f t="shared" si="161"/>
        <v>2021-04-16 22:20:00</v>
      </c>
      <c r="D1152">
        <v>0.18035399999999999</v>
      </c>
      <c r="E1152">
        <f t="shared" ca="1" si="162"/>
        <v>0.368751</v>
      </c>
      <c r="F1152">
        <v>0.38824399999999998</v>
      </c>
      <c r="G1152">
        <v>0.36471199999999998</v>
      </c>
      <c r="H1152">
        <v>0</v>
      </c>
      <c r="I1152" t="s">
        <v>10</v>
      </c>
      <c r="J1152" t="b">
        <v>0</v>
      </c>
      <c r="K1152" t="s">
        <v>11</v>
      </c>
      <c r="L1152">
        <f t="shared" si="163"/>
        <v>3.7861539008613461</v>
      </c>
      <c r="M1152">
        <f t="shared" si="166"/>
        <v>-10.466353344476079</v>
      </c>
      <c r="N1152">
        <f t="shared" si="166"/>
        <v>-40.874439147788479</v>
      </c>
      <c r="O1152" t="str">
        <f t="shared" si="169"/>
        <v>hold</v>
      </c>
      <c r="P1152">
        <f t="shared" si="167"/>
        <v>13</v>
      </c>
      <c r="Q1152" t="str">
        <f>IF($O1152="buy",$P1152,"")</f>
        <v/>
      </c>
      <c r="R1152">
        <f>IF($O1152="hold",$P1152,"")</f>
        <v>13</v>
      </c>
      <c r="S1152" t="str">
        <f>IF($O1152="sell",$P1152,"")</f>
        <v/>
      </c>
      <c r="T1152">
        <f t="shared" ca="1" si="168"/>
        <v>0.76208046912776106</v>
      </c>
      <c r="U1152" t="str">
        <f ca="1">IF(T1152&lt;VLOOKUP(P1152,$Y$2:$AE$82,5),"buy",IF(T1152&lt;VLOOKUP(P1152,$Y$2:$AE$82,5)+VLOOKUP(P1152,$Y$2:$AE$82,6),"hold","sell"))</f>
        <v>buy</v>
      </c>
      <c r="V1152" s="2">
        <f t="shared" ca="1" si="164"/>
        <v>249.94626155376594</v>
      </c>
      <c r="W1152" s="1">
        <f t="shared" ca="1" si="165"/>
        <v>0</v>
      </c>
    </row>
    <row r="1153" spans="1:23" x14ac:dyDescent="0.25">
      <c r="A1153">
        <v>1151</v>
      </c>
      <c r="B1153" s="8" t="s">
        <v>1162</v>
      </c>
      <c r="C1153" s="8" t="str">
        <f t="shared" si="161"/>
        <v>2021-04-16 22:25:00</v>
      </c>
      <c r="D1153">
        <v>0.18073500000000001</v>
      </c>
      <c r="E1153">
        <f t="shared" ca="1" si="162"/>
        <v>0.366622</v>
      </c>
      <c r="F1153">
        <v>0.38253500000000001</v>
      </c>
      <c r="G1153">
        <v>0.35701100000000002</v>
      </c>
      <c r="H1153">
        <v>0</v>
      </c>
      <c r="I1153" t="s">
        <v>10</v>
      </c>
      <c r="J1153" t="b">
        <v>0</v>
      </c>
      <c r="K1153" t="s">
        <v>11</v>
      </c>
      <c r="L1153">
        <f t="shared" si="163"/>
        <v>0.60712092219141622</v>
      </c>
      <c r="M1153">
        <f t="shared" si="166"/>
        <v>-3.1790329786699298</v>
      </c>
      <c r="N1153">
        <f t="shared" si="166"/>
        <v>7.2873203658061492</v>
      </c>
      <c r="O1153" t="str">
        <f t="shared" si="169"/>
        <v>hold</v>
      </c>
      <c r="P1153">
        <f t="shared" si="167"/>
        <v>14</v>
      </c>
      <c r="Q1153" t="str">
        <f>IF($O1153="buy",$P1153,"")</f>
        <v/>
      </c>
      <c r="R1153">
        <f>IF($O1153="hold",$P1153,"")</f>
        <v>14</v>
      </c>
      <c r="S1153" t="str">
        <f>IF($O1153="sell",$P1153,"")</f>
        <v/>
      </c>
      <c r="T1153">
        <f t="shared" ca="1" si="168"/>
        <v>0.96847955995061996</v>
      </c>
      <c r="U1153" t="str">
        <f ca="1">IF(T1153&lt;VLOOKUP(P1153,$Y$2:$AE$82,5),"buy",IF(T1153&lt;VLOOKUP(P1153,$Y$2:$AE$82,5)+VLOOKUP(P1153,$Y$2:$AE$82,6),"hold","sell"))</f>
        <v>buy</v>
      </c>
      <c r="V1153" s="2">
        <f t="shared" ca="1" si="164"/>
        <v>249.94626155376594</v>
      </c>
      <c r="W1153" s="1">
        <f t="shared" ca="1" si="165"/>
        <v>0</v>
      </c>
    </row>
    <row r="1154" spans="1:23" x14ac:dyDescent="0.25">
      <c r="A1154">
        <v>1152</v>
      </c>
      <c r="B1154" s="8" t="s">
        <v>1163</v>
      </c>
      <c r="C1154" s="8" t="str">
        <f t="shared" si="161"/>
        <v>2021-04-16 22:30:00</v>
      </c>
      <c r="D1154">
        <v>0.18165899999999999</v>
      </c>
      <c r="E1154">
        <f t="shared" ca="1" si="162"/>
        <v>0.37039899999999998</v>
      </c>
      <c r="F1154">
        <v>0.37821199999999999</v>
      </c>
      <c r="G1154">
        <v>0.36268600000000001</v>
      </c>
      <c r="H1154">
        <v>0</v>
      </c>
      <c r="I1154" t="s">
        <v>10</v>
      </c>
      <c r="J1154" t="b">
        <v>0</v>
      </c>
      <c r="K1154" t="s">
        <v>11</v>
      </c>
      <c r="L1154">
        <f t="shared" si="163"/>
        <v>1.464898520017343</v>
      </c>
      <c r="M1154">
        <f t="shared" si="166"/>
        <v>0.85777759782592677</v>
      </c>
      <c r="N1154">
        <f t="shared" si="166"/>
        <v>4.0368105764958564</v>
      </c>
      <c r="O1154" t="str">
        <f t="shared" si="169"/>
        <v>hold</v>
      </c>
      <c r="P1154">
        <f t="shared" si="167"/>
        <v>14</v>
      </c>
      <c r="Q1154" t="str">
        <f>IF($O1154="buy",$P1154,"")</f>
        <v/>
      </c>
      <c r="R1154">
        <f>IF($O1154="hold",$P1154,"")</f>
        <v>14</v>
      </c>
      <c r="S1154" t="str">
        <f>IF($O1154="sell",$P1154,"")</f>
        <v/>
      </c>
      <c r="T1154">
        <f t="shared" ca="1" si="168"/>
        <v>6.1731856833024623E-2</v>
      </c>
      <c r="U1154" t="str">
        <f ca="1">IF(T1154&lt;VLOOKUP(P1154,$Y$2:$AE$82,5),"buy",IF(T1154&lt;VLOOKUP(P1154,$Y$2:$AE$82,5)+VLOOKUP(P1154,$Y$2:$AE$82,6),"hold","sell"))</f>
        <v>buy</v>
      </c>
      <c r="V1154" s="2">
        <f t="shared" ca="1" si="164"/>
        <v>249.94626155376594</v>
      </c>
      <c r="W1154" s="1">
        <f t="shared" ca="1" si="165"/>
        <v>0</v>
      </c>
    </row>
    <row r="1155" spans="1:23" x14ac:dyDescent="0.25">
      <c r="A1155">
        <v>1153</v>
      </c>
      <c r="B1155" s="8" t="s">
        <v>1164</v>
      </c>
      <c r="C1155" s="8" t="str">
        <f t="shared" ref="C1155:C1218" si="170">LEFT(B1155,10)&amp;" "&amp;MID(B1155,12,8)</f>
        <v>2021-04-16 22:35:00</v>
      </c>
      <c r="D1155">
        <v>0.18485299999999999</v>
      </c>
      <c r="E1155">
        <f t="shared" ref="E1155:E1218" ca="1" si="171">OFFSET($D$2,2015-A1155,0)</f>
        <v>0.37438700000000003</v>
      </c>
      <c r="F1155">
        <v>0.38189600000000001</v>
      </c>
      <c r="G1155">
        <v>0.36916399999999999</v>
      </c>
      <c r="H1155">
        <v>0</v>
      </c>
      <c r="I1155" t="s">
        <v>10</v>
      </c>
      <c r="J1155" t="b">
        <v>0</v>
      </c>
      <c r="K1155" t="s">
        <v>11</v>
      </c>
      <c r="L1155">
        <f t="shared" si="163"/>
        <v>4.9762351752835947</v>
      </c>
      <c r="M1155">
        <f t="shared" si="166"/>
        <v>3.5113366552662519</v>
      </c>
      <c r="N1155">
        <f t="shared" si="166"/>
        <v>2.6535590574403249</v>
      </c>
      <c r="O1155" t="str">
        <f t="shared" si="169"/>
        <v>sell</v>
      </c>
      <c r="P1155">
        <f t="shared" si="167"/>
        <v>14</v>
      </c>
      <c r="Q1155" t="str">
        <f>IF($O1155="buy",$P1155,"")</f>
        <v/>
      </c>
      <c r="R1155" t="str">
        <f>IF($O1155="hold",$P1155,"")</f>
        <v/>
      </c>
      <c r="S1155">
        <f>IF($O1155="sell",$P1155,"")</f>
        <v>14</v>
      </c>
      <c r="T1155">
        <f t="shared" ca="1" si="168"/>
        <v>0.15174962707731565</v>
      </c>
      <c r="U1155" t="str">
        <f ca="1">IF(T1155&lt;VLOOKUP(P1155,$Y$2:$AE$82,5),"buy",IF(T1155&lt;VLOOKUP(P1155,$Y$2:$AE$82,5)+VLOOKUP(P1155,$Y$2:$AE$82,6),"hold","sell"))</f>
        <v>buy</v>
      </c>
      <c r="V1155" s="2">
        <f t="shared" ca="1" si="164"/>
        <v>249.94626155376594</v>
      </c>
      <c r="W1155" s="1">
        <f t="shared" ca="1" si="165"/>
        <v>0</v>
      </c>
    </row>
    <row r="1156" spans="1:23" x14ac:dyDescent="0.25">
      <c r="A1156">
        <v>1154</v>
      </c>
      <c r="B1156" s="8" t="s">
        <v>1165</v>
      </c>
      <c r="C1156" s="8" t="str">
        <f t="shared" si="170"/>
        <v>2021-04-16 22:40:00</v>
      </c>
      <c r="D1156">
        <v>0.183949</v>
      </c>
      <c r="E1156">
        <f t="shared" ca="1" si="171"/>
        <v>0.37423499999999998</v>
      </c>
      <c r="F1156">
        <v>0.38506099999999999</v>
      </c>
      <c r="G1156">
        <v>0.37079299999999998</v>
      </c>
      <c r="H1156">
        <v>0</v>
      </c>
      <c r="I1156" t="s">
        <v>10</v>
      </c>
      <c r="J1156" t="b">
        <v>0</v>
      </c>
      <c r="K1156" t="s">
        <v>11</v>
      </c>
      <c r="L1156">
        <f t="shared" ref="L1156:L1219" si="172">(D1156-D1155)/(C1156-C1155)/D1156</f>
        <v>-1.4153488178620541</v>
      </c>
      <c r="M1156">
        <f t="shared" si="166"/>
        <v>-6.3915839931456491</v>
      </c>
      <c r="N1156">
        <f t="shared" si="166"/>
        <v>-9.9029206484119001</v>
      </c>
      <c r="O1156" t="str">
        <f t="shared" si="169"/>
        <v>hold</v>
      </c>
      <c r="P1156">
        <f t="shared" si="167"/>
        <v>14</v>
      </c>
      <c r="Q1156" t="str">
        <f>IF($O1156="buy",$P1156,"")</f>
        <v/>
      </c>
      <c r="R1156">
        <f>IF($O1156="hold",$P1156,"")</f>
        <v>14</v>
      </c>
      <c r="S1156" t="str">
        <f>IF($O1156="sell",$P1156,"")</f>
        <v/>
      </c>
      <c r="T1156">
        <f t="shared" ca="1" si="168"/>
        <v>0.15791928042209913</v>
      </c>
      <c r="U1156" t="str">
        <f ca="1">IF(T1156&lt;VLOOKUP(P1156,$Y$2:$AE$82,5),"buy",IF(T1156&lt;VLOOKUP(P1156,$Y$2:$AE$82,5)+VLOOKUP(P1156,$Y$2:$AE$82,6),"hold","sell"))</f>
        <v>buy</v>
      </c>
      <c r="V1156" s="2">
        <f t="shared" ref="V1156:V1219" ca="1" si="173">IF(AND(U1156="buy",W1155&lt;&gt;0),W1155/$D1156,IF(U1156="sell",0,V1155))</f>
        <v>249.94626155376594</v>
      </c>
      <c r="W1156" s="1">
        <f t="shared" ref="W1156:W1219" ca="1" si="174">IF(AND(U1156="sell",V1155&lt;&gt;0),V1155*$D1156,IF(U1156="buy",0,W1155))</f>
        <v>0</v>
      </c>
    </row>
    <row r="1157" spans="1:23" x14ac:dyDescent="0.25">
      <c r="A1157">
        <v>1155</v>
      </c>
      <c r="B1157" s="8" t="s">
        <v>1166</v>
      </c>
      <c r="C1157" s="8" t="str">
        <f t="shared" si="170"/>
        <v>2021-04-16 22:45:00</v>
      </c>
      <c r="D1157">
        <v>0.18321899999999999</v>
      </c>
      <c r="E1157">
        <f t="shared" ca="1" si="171"/>
        <v>0.38171899999999997</v>
      </c>
      <c r="F1157">
        <v>0.38561699999999999</v>
      </c>
      <c r="G1157">
        <v>0.37549700000000003</v>
      </c>
      <c r="H1157">
        <v>0</v>
      </c>
      <c r="I1157" t="s">
        <v>10</v>
      </c>
      <c r="J1157" t="b">
        <v>0</v>
      </c>
      <c r="K1157" t="s">
        <v>11</v>
      </c>
      <c r="L1157">
        <f t="shared" si="172"/>
        <v>-1.147479247216739</v>
      </c>
      <c r="M1157">
        <f t="shared" ref="M1157:N1220" si="175">L1157-L1156</f>
        <v>0.26786957064531514</v>
      </c>
      <c r="N1157">
        <f t="shared" si="175"/>
        <v>6.6594535637909642</v>
      </c>
      <c r="O1157" t="str">
        <f t="shared" si="169"/>
        <v>hold</v>
      </c>
      <c r="P1157">
        <f t="shared" ref="P1157:P1220" si="176">9*IF((L1157-MIN($L:$L))/(MAX($L:$L)-MIN($L:$L))&lt;1/3,0,IF((L1157-MIN($L:$L))/(MAX($L:$L)-MIN($L:$L))&lt;2/3,1,2))+3*IF((M1157-MIN($M:$M))/(MAX($M:$M)-MIN($M:$M))&lt;1/3,0,IF((M1157-MIN($M:$M))/(MAX($M:$M)-MIN($M:$M))&lt;2/3,1,2))+IF((N1157-MIN($N:$N))/(MAX($N:$N)-MIN($N:$N))&lt;1/3,0,IF((N1157-MIN($N:$N))/(MAX($N:$N)-MIN($N:$N))&lt;2/3,1,2))+1</f>
        <v>14</v>
      </c>
      <c r="Q1157" t="str">
        <f>IF($O1157="buy",$P1157,"")</f>
        <v/>
      </c>
      <c r="R1157">
        <f>IF($O1157="hold",$P1157,"")</f>
        <v>14</v>
      </c>
      <c r="S1157" t="str">
        <f>IF($O1157="sell",$P1157,"")</f>
        <v/>
      </c>
      <c r="T1157">
        <f t="shared" ca="1" si="168"/>
        <v>0.12755828063750507</v>
      </c>
      <c r="U1157" t="str">
        <f ca="1">IF(T1157&lt;VLOOKUP(P1157,$Y$2:$AE$82,5),"buy",IF(T1157&lt;VLOOKUP(P1157,$Y$2:$AE$82,5)+VLOOKUP(P1157,$Y$2:$AE$82,6),"hold","sell"))</f>
        <v>buy</v>
      </c>
      <c r="V1157" s="2">
        <f t="shared" ca="1" si="173"/>
        <v>249.94626155376594</v>
      </c>
      <c r="W1157" s="1">
        <f t="shared" ca="1" si="174"/>
        <v>0</v>
      </c>
    </row>
    <row r="1158" spans="1:23" x14ac:dyDescent="0.25">
      <c r="A1158">
        <v>1156</v>
      </c>
      <c r="B1158" s="8" t="s">
        <v>1167</v>
      </c>
      <c r="C1158" s="8" t="str">
        <f t="shared" si="170"/>
        <v>2021-04-16 22:50:00</v>
      </c>
      <c r="D1158">
        <v>0.181704</v>
      </c>
      <c r="E1158">
        <f t="shared" ca="1" si="171"/>
        <v>0.38526500000000002</v>
      </c>
      <c r="F1158">
        <v>0.40860000000000002</v>
      </c>
      <c r="G1158">
        <v>0.379077</v>
      </c>
      <c r="H1158">
        <v>0</v>
      </c>
      <c r="I1158" t="s">
        <v>10</v>
      </c>
      <c r="J1158" t="b">
        <v>0</v>
      </c>
      <c r="K1158" t="s">
        <v>11</v>
      </c>
      <c r="L1158">
        <f t="shared" si="172"/>
        <v>-2.4012679935062153</v>
      </c>
      <c r="M1158">
        <f t="shared" si="175"/>
        <v>-1.2537887462894763</v>
      </c>
      <c r="N1158">
        <f t="shared" si="175"/>
        <v>-1.5216583169347915</v>
      </c>
      <c r="O1158" t="str">
        <f t="shared" si="169"/>
        <v>buy</v>
      </c>
      <c r="P1158">
        <f t="shared" si="176"/>
        <v>14</v>
      </c>
      <c r="Q1158">
        <f>IF($O1158="buy",$P1158,"")</f>
        <v>14</v>
      </c>
      <c r="R1158" t="str">
        <f>IF($O1158="hold",$P1158,"")</f>
        <v/>
      </c>
      <c r="S1158" t="str">
        <f>IF($O1158="sell",$P1158,"")</f>
        <v/>
      </c>
      <c r="T1158">
        <f t="shared" ca="1" si="168"/>
        <v>0.6093211621146416</v>
      </c>
      <c r="U1158" t="str">
        <f ca="1">IF(T1158&lt;VLOOKUP(P1158,$Y$2:$AE$82,5),"buy",IF(T1158&lt;VLOOKUP(P1158,$Y$2:$AE$82,5)+VLOOKUP(P1158,$Y$2:$AE$82,6),"hold","sell"))</f>
        <v>buy</v>
      </c>
      <c r="V1158" s="2">
        <f t="shared" ca="1" si="173"/>
        <v>249.94626155376594</v>
      </c>
      <c r="W1158" s="1">
        <f t="shared" ca="1" si="174"/>
        <v>0</v>
      </c>
    </row>
    <row r="1159" spans="1:23" x14ac:dyDescent="0.25">
      <c r="A1159">
        <v>1157</v>
      </c>
      <c r="B1159" s="8" t="s">
        <v>1168</v>
      </c>
      <c r="C1159" s="8" t="str">
        <f t="shared" si="170"/>
        <v>2021-04-16 22:55:00</v>
      </c>
      <c r="D1159">
        <v>0.183866</v>
      </c>
      <c r="E1159">
        <f t="shared" ca="1" si="171"/>
        <v>0.39147900000000002</v>
      </c>
      <c r="F1159">
        <v>0.40227800000000002</v>
      </c>
      <c r="G1159">
        <v>0.38710299999999997</v>
      </c>
      <c r="H1159">
        <v>0</v>
      </c>
      <c r="I1159" t="s">
        <v>10</v>
      </c>
      <c r="J1159" t="b">
        <v>0</v>
      </c>
      <c r="K1159" t="s">
        <v>11</v>
      </c>
      <c r="L1159">
        <f t="shared" si="172"/>
        <v>3.3864662339959142</v>
      </c>
      <c r="M1159">
        <f t="shared" si="175"/>
        <v>5.7877342275021295</v>
      </c>
      <c r="N1159">
        <f t="shared" si="175"/>
        <v>7.0415229737916061</v>
      </c>
      <c r="O1159" t="str">
        <f t="shared" si="169"/>
        <v>sell</v>
      </c>
      <c r="P1159">
        <f t="shared" si="176"/>
        <v>14</v>
      </c>
      <c r="Q1159" t="str">
        <f>IF($O1159="buy",$P1159,"")</f>
        <v/>
      </c>
      <c r="R1159" t="str">
        <f>IF($O1159="hold",$P1159,"")</f>
        <v/>
      </c>
      <c r="S1159">
        <f>IF($O1159="sell",$P1159,"")</f>
        <v>14</v>
      </c>
      <c r="T1159">
        <f t="shared" ca="1" si="168"/>
        <v>0.56577137049284609</v>
      </c>
      <c r="U1159" t="str">
        <f ca="1">IF(T1159&lt;VLOOKUP(P1159,$Y$2:$AE$82,5),"buy",IF(T1159&lt;VLOOKUP(P1159,$Y$2:$AE$82,5)+VLOOKUP(P1159,$Y$2:$AE$82,6),"hold","sell"))</f>
        <v>buy</v>
      </c>
      <c r="V1159" s="2">
        <f t="shared" ca="1" si="173"/>
        <v>249.94626155376594</v>
      </c>
      <c r="W1159" s="1">
        <f t="shared" ca="1" si="174"/>
        <v>0</v>
      </c>
    </row>
    <row r="1160" spans="1:23" x14ac:dyDescent="0.25">
      <c r="A1160">
        <v>1158</v>
      </c>
      <c r="B1160" s="8" t="s">
        <v>1169</v>
      </c>
      <c r="C1160" s="8" t="str">
        <f t="shared" si="170"/>
        <v>2021-04-16 23:00:00</v>
      </c>
      <c r="D1160">
        <v>0.179872</v>
      </c>
      <c r="E1160">
        <f t="shared" ca="1" si="171"/>
        <v>0.39919700000000002</v>
      </c>
      <c r="F1160">
        <v>0.40027800000000002</v>
      </c>
      <c r="G1160">
        <v>0.380554</v>
      </c>
      <c r="H1160">
        <v>0</v>
      </c>
      <c r="I1160" t="s">
        <v>10</v>
      </c>
      <c r="J1160" t="b">
        <v>0</v>
      </c>
      <c r="K1160" t="s">
        <v>11</v>
      </c>
      <c r="L1160">
        <f t="shared" si="172"/>
        <v>-6.3949475107904865</v>
      </c>
      <c r="M1160">
        <f t="shared" si="175"/>
        <v>-9.7814137447864002</v>
      </c>
      <c r="N1160">
        <f t="shared" si="175"/>
        <v>-15.56914797228853</v>
      </c>
      <c r="O1160" t="str">
        <f t="shared" si="169"/>
        <v>buy</v>
      </c>
      <c r="P1160">
        <f t="shared" si="176"/>
        <v>14</v>
      </c>
      <c r="Q1160">
        <f>IF($O1160="buy",$P1160,"")</f>
        <v>14</v>
      </c>
      <c r="R1160" t="str">
        <f>IF($O1160="hold",$P1160,"")</f>
        <v/>
      </c>
      <c r="S1160" t="str">
        <f>IF($O1160="sell",$P1160,"")</f>
        <v/>
      </c>
      <c r="T1160">
        <f t="shared" ca="1" si="168"/>
        <v>0.59062905774646635</v>
      </c>
      <c r="U1160" t="str">
        <f ca="1">IF(T1160&lt;VLOOKUP(P1160,$Y$2:$AE$82,5),"buy",IF(T1160&lt;VLOOKUP(P1160,$Y$2:$AE$82,5)+VLOOKUP(P1160,$Y$2:$AE$82,6),"hold","sell"))</f>
        <v>buy</v>
      </c>
      <c r="V1160" s="2">
        <f t="shared" ca="1" si="173"/>
        <v>249.94626155376594</v>
      </c>
      <c r="W1160" s="1">
        <f t="shared" ca="1" si="174"/>
        <v>0</v>
      </c>
    </row>
    <row r="1161" spans="1:23" x14ac:dyDescent="0.25">
      <c r="A1161">
        <v>1159</v>
      </c>
      <c r="B1161" s="8" t="s">
        <v>1170</v>
      </c>
      <c r="C1161" s="8" t="str">
        <f t="shared" si="170"/>
        <v>2021-04-16 23:05:00</v>
      </c>
      <c r="D1161">
        <v>0.18334300000000001</v>
      </c>
      <c r="E1161">
        <f t="shared" ca="1" si="171"/>
        <v>0.39093</v>
      </c>
      <c r="F1161">
        <v>0.39358300000000002</v>
      </c>
      <c r="G1161">
        <v>0.37520900000000001</v>
      </c>
      <c r="H1161">
        <v>0</v>
      </c>
      <c r="I1161" t="s">
        <v>10</v>
      </c>
      <c r="J1161" t="b">
        <v>0</v>
      </c>
      <c r="K1161" t="s">
        <v>11</v>
      </c>
      <c r="L1161">
        <f t="shared" si="172"/>
        <v>5.4523379727123222</v>
      </c>
      <c r="M1161">
        <f t="shared" si="175"/>
        <v>11.847285483502809</v>
      </c>
      <c r="N1161">
        <f t="shared" si="175"/>
        <v>21.628699228289207</v>
      </c>
      <c r="O1161" t="str">
        <f t="shared" si="169"/>
        <v>hold</v>
      </c>
      <c r="P1161">
        <f t="shared" si="176"/>
        <v>14</v>
      </c>
      <c r="Q1161" t="str">
        <f>IF($O1161="buy",$P1161,"")</f>
        <v/>
      </c>
      <c r="R1161">
        <f>IF($O1161="hold",$P1161,"")</f>
        <v>14</v>
      </c>
      <c r="S1161" t="str">
        <f>IF($O1161="sell",$P1161,"")</f>
        <v/>
      </c>
      <c r="T1161">
        <f t="shared" ca="1" si="168"/>
        <v>0.70116375769572181</v>
      </c>
      <c r="U1161" t="str">
        <f ca="1">IF(T1161&lt;VLOOKUP(P1161,$Y$2:$AE$82,5),"buy",IF(T1161&lt;VLOOKUP(P1161,$Y$2:$AE$82,5)+VLOOKUP(P1161,$Y$2:$AE$82,6),"hold","sell"))</f>
        <v>buy</v>
      </c>
      <c r="V1161" s="2">
        <f t="shared" ca="1" si="173"/>
        <v>249.94626155376594</v>
      </c>
      <c r="W1161" s="1">
        <f t="shared" ca="1" si="174"/>
        <v>0</v>
      </c>
    </row>
    <row r="1162" spans="1:23" x14ac:dyDescent="0.25">
      <c r="A1162">
        <v>1160</v>
      </c>
      <c r="B1162" s="8" t="s">
        <v>1171</v>
      </c>
      <c r="C1162" s="8" t="str">
        <f t="shared" si="170"/>
        <v>2021-04-16 23:10:00</v>
      </c>
      <c r="D1162">
        <v>0.186365</v>
      </c>
      <c r="E1162">
        <f t="shared" ca="1" si="171"/>
        <v>0.384905</v>
      </c>
      <c r="F1162">
        <v>0.38892399999999999</v>
      </c>
      <c r="G1162">
        <v>0.37186599999999997</v>
      </c>
      <c r="H1162">
        <v>0</v>
      </c>
      <c r="I1162" t="s">
        <v>10</v>
      </c>
      <c r="J1162" t="b">
        <v>0</v>
      </c>
      <c r="K1162" t="s">
        <v>11</v>
      </c>
      <c r="L1162">
        <f t="shared" si="172"/>
        <v>4.6700614331381685</v>
      </c>
      <c r="M1162">
        <f t="shared" si="175"/>
        <v>-0.78227653957415377</v>
      </c>
      <c r="N1162">
        <f t="shared" si="175"/>
        <v>-12.629562023076963</v>
      </c>
      <c r="O1162" t="str">
        <f t="shared" si="169"/>
        <v>hold</v>
      </c>
      <c r="P1162">
        <f t="shared" si="176"/>
        <v>14</v>
      </c>
      <c r="Q1162" t="str">
        <f>IF($O1162="buy",$P1162,"")</f>
        <v/>
      </c>
      <c r="R1162">
        <f>IF($O1162="hold",$P1162,"")</f>
        <v>14</v>
      </c>
      <c r="S1162" t="str">
        <f>IF($O1162="sell",$P1162,"")</f>
        <v/>
      </c>
      <c r="T1162">
        <f t="shared" ca="1" si="168"/>
        <v>0.3490381525838232</v>
      </c>
      <c r="U1162" t="str">
        <f ca="1">IF(T1162&lt;VLOOKUP(P1162,$Y$2:$AE$82,5),"buy",IF(T1162&lt;VLOOKUP(P1162,$Y$2:$AE$82,5)+VLOOKUP(P1162,$Y$2:$AE$82,6),"hold","sell"))</f>
        <v>buy</v>
      </c>
      <c r="V1162" s="2">
        <f t="shared" ca="1" si="173"/>
        <v>249.94626155376594</v>
      </c>
      <c r="W1162" s="1">
        <f t="shared" ca="1" si="174"/>
        <v>0</v>
      </c>
    </row>
    <row r="1163" spans="1:23" x14ac:dyDescent="0.25">
      <c r="A1163">
        <v>1161</v>
      </c>
      <c r="B1163" s="8" t="s">
        <v>1172</v>
      </c>
      <c r="C1163" s="8" t="str">
        <f t="shared" si="170"/>
        <v>2021-04-16 23:15:00</v>
      </c>
      <c r="D1163">
        <v>0.18762000000000001</v>
      </c>
      <c r="E1163">
        <f t="shared" ca="1" si="171"/>
        <v>0.378081</v>
      </c>
      <c r="F1163">
        <v>0.38647900000000002</v>
      </c>
      <c r="G1163">
        <v>0.37557400000000002</v>
      </c>
      <c r="H1163">
        <v>0</v>
      </c>
      <c r="I1163" t="s">
        <v>10</v>
      </c>
      <c r="J1163" t="b">
        <v>0</v>
      </c>
      <c r="K1163" t="s">
        <v>11</v>
      </c>
      <c r="L1163">
        <f t="shared" si="172"/>
        <v>1.9264470756668743</v>
      </c>
      <c r="M1163">
        <f t="shared" si="175"/>
        <v>-2.7436143574712943</v>
      </c>
      <c r="N1163">
        <f t="shared" si="175"/>
        <v>-1.9613378178971406</v>
      </c>
      <c r="O1163" t="str">
        <f t="shared" si="169"/>
        <v>sell</v>
      </c>
      <c r="P1163">
        <f t="shared" si="176"/>
        <v>14</v>
      </c>
      <c r="Q1163" t="str">
        <f>IF($O1163="buy",$P1163,"")</f>
        <v/>
      </c>
      <c r="R1163" t="str">
        <f>IF($O1163="hold",$P1163,"")</f>
        <v/>
      </c>
      <c r="S1163">
        <f>IF($O1163="sell",$P1163,"")</f>
        <v>14</v>
      </c>
      <c r="T1163">
        <f t="shared" ca="1" si="168"/>
        <v>8.1066346535163314E-2</v>
      </c>
      <c r="U1163" t="str">
        <f ca="1">IF(T1163&lt;VLOOKUP(P1163,$Y$2:$AE$82,5),"buy",IF(T1163&lt;VLOOKUP(P1163,$Y$2:$AE$82,5)+VLOOKUP(P1163,$Y$2:$AE$82,6),"hold","sell"))</f>
        <v>buy</v>
      </c>
      <c r="V1163" s="2">
        <f t="shared" ca="1" si="173"/>
        <v>249.94626155376594</v>
      </c>
      <c r="W1163" s="1">
        <f t="shared" ca="1" si="174"/>
        <v>0</v>
      </c>
    </row>
    <row r="1164" spans="1:23" x14ac:dyDescent="0.25">
      <c r="A1164">
        <v>1162</v>
      </c>
      <c r="B1164" s="8" t="s">
        <v>1173</v>
      </c>
      <c r="C1164" s="8" t="str">
        <f t="shared" si="170"/>
        <v>2021-04-16 23:20:00</v>
      </c>
      <c r="D1164">
        <v>0.18651999999999999</v>
      </c>
      <c r="E1164">
        <f t="shared" ca="1" si="171"/>
        <v>0.38000800000000001</v>
      </c>
      <c r="F1164">
        <v>0.387125</v>
      </c>
      <c r="G1164">
        <v>0.37626300000000001</v>
      </c>
      <c r="H1164">
        <v>0</v>
      </c>
      <c r="I1164" t="s">
        <v>10</v>
      </c>
      <c r="J1164" t="b">
        <v>0</v>
      </c>
      <c r="K1164" t="s">
        <v>11</v>
      </c>
      <c r="L1164">
        <f t="shared" si="172"/>
        <v>-1.698477376662278</v>
      </c>
      <c r="M1164">
        <f t="shared" si="175"/>
        <v>-3.6249244523291524</v>
      </c>
      <c r="N1164">
        <f t="shared" si="175"/>
        <v>-0.88131009485785805</v>
      </c>
      <c r="O1164" t="str">
        <f t="shared" si="169"/>
        <v>buy</v>
      </c>
      <c r="P1164">
        <f t="shared" si="176"/>
        <v>14</v>
      </c>
      <c r="Q1164">
        <f>IF($O1164="buy",$P1164,"")</f>
        <v>14</v>
      </c>
      <c r="R1164" t="str">
        <f>IF($O1164="hold",$P1164,"")</f>
        <v/>
      </c>
      <c r="S1164" t="str">
        <f>IF($O1164="sell",$P1164,"")</f>
        <v/>
      </c>
      <c r="T1164">
        <f t="shared" ca="1" si="168"/>
        <v>0.2165977035575497</v>
      </c>
      <c r="U1164" t="str">
        <f ca="1">IF(T1164&lt;VLOOKUP(P1164,$Y$2:$AE$82,5),"buy",IF(T1164&lt;VLOOKUP(P1164,$Y$2:$AE$82,5)+VLOOKUP(P1164,$Y$2:$AE$82,6),"hold","sell"))</f>
        <v>buy</v>
      </c>
      <c r="V1164" s="2">
        <f t="shared" ca="1" si="173"/>
        <v>249.94626155376594</v>
      </c>
      <c r="W1164" s="1">
        <f t="shared" ca="1" si="174"/>
        <v>0</v>
      </c>
    </row>
    <row r="1165" spans="1:23" x14ac:dyDescent="0.25">
      <c r="A1165">
        <v>1163</v>
      </c>
      <c r="B1165" s="8" t="s">
        <v>1174</v>
      </c>
      <c r="C1165" s="8" t="str">
        <f t="shared" si="170"/>
        <v>2021-04-16 23:25:00</v>
      </c>
      <c r="D1165">
        <v>0.18887799999999999</v>
      </c>
      <c r="E1165">
        <f t="shared" ca="1" si="171"/>
        <v>0.38073299999999999</v>
      </c>
      <c r="F1165">
        <v>0.392702</v>
      </c>
      <c r="G1165">
        <v>0.37731100000000001</v>
      </c>
      <c r="H1165">
        <v>0</v>
      </c>
      <c r="I1165" t="s">
        <v>10</v>
      </c>
      <c r="J1165" t="b">
        <v>0</v>
      </c>
      <c r="K1165" t="s">
        <v>11</v>
      </c>
      <c r="L1165">
        <f t="shared" si="172"/>
        <v>3.5954637343121942</v>
      </c>
      <c r="M1165">
        <f t="shared" si="175"/>
        <v>5.2939411109744725</v>
      </c>
      <c r="N1165">
        <f t="shared" si="175"/>
        <v>8.9188655633036245</v>
      </c>
      <c r="O1165" t="str">
        <f t="shared" si="169"/>
        <v>hold</v>
      </c>
      <c r="P1165">
        <f t="shared" si="176"/>
        <v>14</v>
      </c>
      <c r="Q1165" t="str">
        <f>IF($O1165="buy",$P1165,"")</f>
        <v/>
      </c>
      <c r="R1165">
        <f>IF($O1165="hold",$P1165,"")</f>
        <v>14</v>
      </c>
      <c r="S1165" t="str">
        <f>IF($O1165="sell",$P1165,"")</f>
        <v/>
      </c>
      <c r="T1165">
        <f t="shared" ca="1" si="168"/>
        <v>0.36769893229090811</v>
      </c>
      <c r="U1165" t="str">
        <f ca="1">IF(T1165&lt;VLOOKUP(P1165,$Y$2:$AE$82,5),"buy",IF(T1165&lt;VLOOKUP(P1165,$Y$2:$AE$82,5)+VLOOKUP(P1165,$Y$2:$AE$82,6),"hold","sell"))</f>
        <v>buy</v>
      </c>
      <c r="V1165" s="2">
        <f t="shared" ca="1" si="173"/>
        <v>249.94626155376594</v>
      </c>
      <c r="W1165" s="1">
        <f t="shared" ca="1" si="174"/>
        <v>0</v>
      </c>
    </row>
    <row r="1166" spans="1:23" x14ac:dyDescent="0.25">
      <c r="A1166">
        <v>1164</v>
      </c>
      <c r="B1166" s="8" t="s">
        <v>1175</v>
      </c>
      <c r="C1166" s="8" t="str">
        <f t="shared" si="170"/>
        <v>2021-04-16 23:30:00</v>
      </c>
      <c r="D1166">
        <v>0.19005900000000001</v>
      </c>
      <c r="E1166">
        <f t="shared" ca="1" si="171"/>
        <v>0.391154</v>
      </c>
      <c r="F1166">
        <v>0.39468399999999998</v>
      </c>
      <c r="G1166">
        <v>0.37949300000000002</v>
      </c>
      <c r="H1166">
        <v>0</v>
      </c>
      <c r="I1166" t="s">
        <v>10</v>
      </c>
      <c r="J1166" t="b">
        <v>0</v>
      </c>
      <c r="K1166" t="s">
        <v>11</v>
      </c>
      <c r="L1166">
        <f t="shared" si="172"/>
        <v>1.7895916547849526</v>
      </c>
      <c r="M1166">
        <f t="shared" si="175"/>
        <v>-1.8058720795272416</v>
      </c>
      <c r="N1166">
        <f t="shared" si="175"/>
        <v>-7.0998131905017141</v>
      </c>
      <c r="O1166" t="str">
        <f t="shared" si="169"/>
        <v>sell</v>
      </c>
      <c r="P1166">
        <f t="shared" si="176"/>
        <v>14</v>
      </c>
      <c r="Q1166" t="str">
        <f>IF($O1166="buy",$P1166,"")</f>
        <v/>
      </c>
      <c r="R1166" t="str">
        <f>IF($O1166="hold",$P1166,"")</f>
        <v/>
      </c>
      <c r="S1166">
        <f>IF($O1166="sell",$P1166,"")</f>
        <v>14</v>
      </c>
      <c r="T1166">
        <f t="shared" ca="1" si="168"/>
        <v>0.97855252014537908</v>
      </c>
      <c r="U1166" t="str">
        <f ca="1">IF(T1166&lt;VLOOKUP(P1166,$Y$2:$AE$82,5),"buy",IF(T1166&lt;VLOOKUP(P1166,$Y$2:$AE$82,5)+VLOOKUP(P1166,$Y$2:$AE$82,6),"hold","sell"))</f>
        <v>buy</v>
      </c>
      <c r="V1166" s="2">
        <f t="shared" ca="1" si="173"/>
        <v>249.94626155376594</v>
      </c>
      <c r="W1166" s="1">
        <f t="shared" ca="1" si="174"/>
        <v>0</v>
      </c>
    </row>
    <row r="1167" spans="1:23" x14ac:dyDescent="0.25">
      <c r="A1167">
        <v>1165</v>
      </c>
      <c r="B1167" s="8" t="s">
        <v>1176</v>
      </c>
      <c r="C1167" s="8" t="str">
        <f t="shared" si="170"/>
        <v>2021-04-16 23:35:00</v>
      </c>
      <c r="D1167">
        <v>0.18726999999999999</v>
      </c>
      <c r="E1167">
        <f t="shared" ca="1" si="171"/>
        <v>0.38337700000000002</v>
      </c>
      <c r="F1167">
        <v>0.38929399999999997</v>
      </c>
      <c r="G1167">
        <v>0.37653999999999999</v>
      </c>
      <c r="H1167">
        <v>0</v>
      </c>
      <c r="I1167" t="s">
        <v>10</v>
      </c>
      <c r="J1167" t="b">
        <v>0</v>
      </c>
      <c r="K1167" t="s">
        <v>11</v>
      </c>
      <c r="L1167">
        <f t="shared" si="172"/>
        <v>-4.2891653712015749</v>
      </c>
      <c r="M1167">
        <f t="shared" si="175"/>
        <v>-6.078757025986528</v>
      </c>
      <c r="N1167">
        <f t="shared" si="175"/>
        <v>-4.2728849464592864</v>
      </c>
      <c r="O1167" t="str">
        <f t="shared" si="169"/>
        <v>hold</v>
      </c>
      <c r="P1167">
        <f t="shared" si="176"/>
        <v>14</v>
      </c>
      <c r="Q1167" t="str">
        <f>IF($O1167="buy",$P1167,"")</f>
        <v/>
      </c>
      <c r="R1167">
        <f>IF($O1167="hold",$P1167,"")</f>
        <v>14</v>
      </c>
      <c r="S1167" t="str">
        <f>IF($O1167="sell",$P1167,"")</f>
        <v/>
      </c>
      <c r="T1167">
        <f t="shared" ca="1" si="168"/>
        <v>0.18624591784630984</v>
      </c>
      <c r="U1167" t="str">
        <f ca="1">IF(T1167&lt;VLOOKUP(P1167,$Y$2:$AE$82,5),"buy",IF(T1167&lt;VLOOKUP(P1167,$Y$2:$AE$82,5)+VLOOKUP(P1167,$Y$2:$AE$82,6),"hold","sell"))</f>
        <v>buy</v>
      </c>
      <c r="V1167" s="2">
        <f t="shared" ca="1" si="173"/>
        <v>249.94626155376594</v>
      </c>
      <c r="W1167" s="1">
        <f t="shared" ca="1" si="174"/>
        <v>0</v>
      </c>
    </row>
    <row r="1168" spans="1:23" x14ac:dyDescent="0.25">
      <c r="A1168">
        <v>1166</v>
      </c>
      <c r="B1168" s="8" t="s">
        <v>1177</v>
      </c>
      <c r="C1168" s="8" t="str">
        <f t="shared" si="170"/>
        <v>2021-04-16 23:40:00</v>
      </c>
      <c r="D1168">
        <v>0.18624599999999999</v>
      </c>
      <c r="E1168">
        <f t="shared" ca="1" si="171"/>
        <v>0.37981700000000002</v>
      </c>
      <c r="F1168">
        <v>0.38337900000000003</v>
      </c>
      <c r="G1168">
        <v>0.36521399999999998</v>
      </c>
      <c r="H1168">
        <v>0</v>
      </c>
      <c r="I1168" t="s">
        <v>10</v>
      </c>
      <c r="J1168" t="b">
        <v>0</v>
      </c>
      <c r="K1168" t="s">
        <v>11</v>
      </c>
      <c r="L1168">
        <f t="shared" si="172"/>
        <v>-1.5834541427716964</v>
      </c>
      <c r="M1168">
        <f t="shared" si="175"/>
        <v>2.7057112284298785</v>
      </c>
      <c r="N1168">
        <f t="shared" si="175"/>
        <v>8.7844682544164066</v>
      </c>
      <c r="O1168" t="str">
        <f t="shared" si="169"/>
        <v>buy</v>
      </c>
      <c r="P1168">
        <f t="shared" si="176"/>
        <v>14</v>
      </c>
      <c r="Q1168">
        <f>IF($O1168="buy",$P1168,"")</f>
        <v>14</v>
      </c>
      <c r="R1168" t="str">
        <f>IF($O1168="hold",$P1168,"")</f>
        <v/>
      </c>
      <c r="S1168" t="str">
        <f>IF($O1168="sell",$P1168,"")</f>
        <v/>
      </c>
      <c r="T1168">
        <f t="shared" ca="1" si="168"/>
        <v>0.83350925834362233</v>
      </c>
      <c r="U1168" t="str">
        <f ca="1">IF(T1168&lt;VLOOKUP(P1168,$Y$2:$AE$82,5),"buy",IF(T1168&lt;VLOOKUP(P1168,$Y$2:$AE$82,5)+VLOOKUP(P1168,$Y$2:$AE$82,6),"hold","sell"))</f>
        <v>buy</v>
      </c>
      <c r="V1168" s="2">
        <f t="shared" ca="1" si="173"/>
        <v>249.94626155376594</v>
      </c>
      <c r="W1168" s="1">
        <f t="shared" ca="1" si="174"/>
        <v>0</v>
      </c>
    </row>
    <row r="1169" spans="1:23" x14ac:dyDescent="0.25">
      <c r="A1169">
        <v>1167</v>
      </c>
      <c r="B1169" s="8" t="s">
        <v>1178</v>
      </c>
      <c r="C1169" s="8" t="str">
        <f t="shared" si="170"/>
        <v>2021-04-16 23:45:00</v>
      </c>
      <c r="D1169">
        <v>0.187389</v>
      </c>
      <c r="E1169">
        <f t="shared" ca="1" si="171"/>
        <v>0.37978000000000001</v>
      </c>
      <c r="F1169">
        <v>0.38265100000000002</v>
      </c>
      <c r="G1169">
        <v>0.36525600000000003</v>
      </c>
      <c r="H1169">
        <v>0</v>
      </c>
      <c r="I1169" t="s">
        <v>10</v>
      </c>
      <c r="J1169" t="b">
        <v>0</v>
      </c>
      <c r="K1169" t="s">
        <v>11</v>
      </c>
      <c r="L1169">
        <f t="shared" si="172"/>
        <v>1.7566879572268428</v>
      </c>
      <c r="M1169">
        <f t="shared" si="175"/>
        <v>3.3401420999985394</v>
      </c>
      <c r="N1169">
        <f t="shared" si="175"/>
        <v>0.63443087156866085</v>
      </c>
      <c r="O1169" t="str">
        <f t="shared" si="169"/>
        <v>sell</v>
      </c>
      <c r="P1169">
        <f t="shared" si="176"/>
        <v>14</v>
      </c>
      <c r="Q1169" t="str">
        <f>IF($O1169="buy",$P1169,"")</f>
        <v/>
      </c>
      <c r="R1169" t="str">
        <f>IF($O1169="hold",$P1169,"")</f>
        <v/>
      </c>
      <c r="S1169">
        <f>IF($O1169="sell",$P1169,"")</f>
        <v>14</v>
      </c>
      <c r="T1169">
        <f t="shared" ca="1" si="168"/>
        <v>0.20019423354336352</v>
      </c>
      <c r="U1169" t="str">
        <f ca="1">IF(T1169&lt;VLOOKUP(P1169,$Y$2:$AE$82,5),"buy",IF(T1169&lt;VLOOKUP(P1169,$Y$2:$AE$82,5)+VLOOKUP(P1169,$Y$2:$AE$82,6),"hold","sell"))</f>
        <v>buy</v>
      </c>
      <c r="V1169" s="2">
        <f t="shared" ca="1" si="173"/>
        <v>249.94626155376594</v>
      </c>
      <c r="W1169" s="1">
        <f t="shared" ca="1" si="174"/>
        <v>0</v>
      </c>
    </row>
    <row r="1170" spans="1:23" x14ac:dyDescent="0.25">
      <c r="A1170">
        <v>1168</v>
      </c>
      <c r="B1170" s="8" t="s">
        <v>1179</v>
      </c>
      <c r="C1170" s="8" t="str">
        <f t="shared" si="170"/>
        <v>2021-04-16 23:50:00</v>
      </c>
      <c r="D1170">
        <v>0.186999</v>
      </c>
      <c r="E1170">
        <f t="shared" ca="1" si="171"/>
        <v>0.37296499999999999</v>
      </c>
      <c r="F1170">
        <v>0.38042199999999998</v>
      </c>
      <c r="G1170">
        <v>0.368699</v>
      </c>
      <c r="H1170">
        <v>0</v>
      </c>
      <c r="I1170" t="s">
        <v>10</v>
      </c>
      <c r="J1170" t="b">
        <v>0</v>
      </c>
      <c r="K1170" t="s">
        <v>11</v>
      </c>
      <c r="L1170">
        <f t="shared" si="172"/>
        <v>-0.60064492379428003</v>
      </c>
      <c r="M1170">
        <f t="shared" si="175"/>
        <v>-2.3573328810211227</v>
      </c>
      <c r="N1170">
        <f t="shared" si="175"/>
        <v>-5.6974749810196617</v>
      </c>
      <c r="O1170" t="str">
        <f t="shared" si="169"/>
        <v>buy</v>
      </c>
      <c r="P1170">
        <f t="shared" si="176"/>
        <v>14</v>
      </c>
      <c r="Q1170">
        <f>IF($O1170="buy",$P1170,"")</f>
        <v>14</v>
      </c>
      <c r="R1170" t="str">
        <f>IF($O1170="hold",$P1170,"")</f>
        <v/>
      </c>
      <c r="S1170" t="str">
        <f>IF($O1170="sell",$P1170,"")</f>
        <v/>
      </c>
      <c r="T1170">
        <f t="shared" ca="1" si="168"/>
        <v>0.62666793734300108</v>
      </c>
      <c r="U1170" t="str">
        <f ca="1">IF(T1170&lt;VLOOKUP(P1170,$Y$2:$AE$82,5),"buy",IF(T1170&lt;VLOOKUP(P1170,$Y$2:$AE$82,5)+VLOOKUP(P1170,$Y$2:$AE$82,6),"hold","sell"))</f>
        <v>buy</v>
      </c>
      <c r="V1170" s="2">
        <f t="shared" ca="1" si="173"/>
        <v>249.94626155376594</v>
      </c>
      <c r="W1170" s="1">
        <f t="shared" ca="1" si="174"/>
        <v>0</v>
      </c>
    </row>
    <row r="1171" spans="1:23" x14ac:dyDescent="0.25">
      <c r="A1171">
        <v>1169</v>
      </c>
      <c r="B1171" s="8" t="s">
        <v>1180</v>
      </c>
      <c r="C1171" s="8" t="str">
        <f t="shared" si="170"/>
        <v>2021-04-16 23:55:00</v>
      </c>
      <c r="D1171">
        <v>0.19093499999999999</v>
      </c>
      <c r="E1171">
        <f t="shared" ca="1" si="171"/>
        <v>0.37272699999999997</v>
      </c>
      <c r="F1171">
        <v>0.37446400000000002</v>
      </c>
      <c r="G1171">
        <v>0.36323100000000003</v>
      </c>
      <c r="H1171">
        <v>0</v>
      </c>
      <c r="I1171" t="s">
        <v>10</v>
      </c>
      <c r="J1171" t="b">
        <v>0</v>
      </c>
      <c r="K1171" t="s">
        <v>11</v>
      </c>
      <c r="L1171">
        <f t="shared" si="172"/>
        <v>5.9369314095391195</v>
      </c>
      <c r="M1171">
        <f t="shared" si="175"/>
        <v>6.5375763333333996</v>
      </c>
      <c r="N1171">
        <f t="shared" si="175"/>
        <v>8.8949092143545219</v>
      </c>
      <c r="O1171" t="str">
        <f t="shared" si="169"/>
        <v>sell</v>
      </c>
      <c r="P1171">
        <f t="shared" si="176"/>
        <v>14</v>
      </c>
      <c r="Q1171" t="str">
        <f>IF($O1171="buy",$P1171,"")</f>
        <v/>
      </c>
      <c r="R1171" t="str">
        <f>IF($O1171="hold",$P1171,"")</f>
        <v/>
      </c>
      <c r="S1171">
        <f>IF($O1171="sell",$P1171,"")</f>
        <v>14</v>
      </c>
      <c r="T1171">
        <f t="shared" ca="1" si="168"/>
        <v>0.93655963008117626</v>
      </c>
      <c r="U1171" t="str">
        <f ca="1">IF(T1171&lt;VLOOKUP(P1171,$Y$2:$AE$82,5),"buy",IF(T1171&lt;VLOOKUP(P1171,$Y$2:$AE$82,5)+VLOOKUP(P1171,$Y$2:$AE$82,6),"hold","sell"))</f>
        <v>buy</v>
      </c>
      <c r="V1171" s="2">
        <f t="shared" ca="1" si="173"/>
        <v>249.94626155376594</v>
      </c>
      <c r="W1171" s="1">
        <f t="shared" ca="1" si="174"/>
        <v>0</v>
      </c>
    </row>
    <row r="1172" spans="1:23" x14ac:dyDescent="0.25">
      <c r="A1172">
        <v>1170</v>
      </c>
      <c r="B1172" s="8" t="s">
        <v>1181</v>
      </c>
      <c r="C1172" s="8" t="str">
        <f t="shared" si="170"/>
        <v>2021-04-17 00:00:00</v>
      </c>
      <c r="D1172">
        <v>0.187333</v>
      </c>
      <c r="E1172">
        <f t="shared" ca="1" si="171"/>
        <v>0.36786200000000002</v>
      </c>
      <c r="F1172">
        <v>0.371415</v>
      </c>
      <c r="G1172">
        <v>0.34794700000000001</v>
      </c>
      <c r="H1172">
        <v>0</v>
      </c>
      <c r="I1172" t="s">
        <v>10</v>
      </c>
      <c r="J1172" t="b">
        <v>0</v>
      </c>
      <c r="K1172" t="s">
        <v>11</v>
      </c>
      <c r="L1172">
        <f t="shared" si="172"/>
        <v>-5.537604164595292</v>
      </c>
      <c r="M1172">
        <f t="shared" si="175"/>
        <v>-11.474535574134411</v>
      </c>
      <c r="N1172">
        <f t="shared" si="175"/>
        <v>-18.012111907467812</v>
      </c>
      <c r="O1172" t="str">
        <f t="shared" si="169"/>
        <v>hold</v>
      </c>
      <c r="P1172">
        <f t="shared" si="176"/>
        <v>14</v>
      </c>
      <c r="Q1172" t="str">
        <f>IF($O1172="buy",$P1172,"")</f>
        <v/>
      </c>
      <c r="R1172">
        <f>IF($O1172="hold",$P1172,"")</f>
        <v>14</v>
      </c>
      <c r="S1172" t="str">
        <f>IF($O1172="sell",$P1172,"")</f>
        <v/>
      </c>
      <c r="T1172">
        <f t="shared" ca="1" si="168"/>
        <v>4.9336780034603844E-2</v>
      </c>
      <c r="U1172" t="str">
        <f ca="1">IF(T1172&lt;VLOOKUP(P1172,$Y$2:$AE$82,5),"buy",IF(T1172&lt;VLOOKUP(P1172,$Y$2:$AE$82,5)+VLOOKUP(P1172,$Y$2:$AE$82,6),"hold","sell"))</f>
        <v>buy</v>
      </c>
      <c r="V1172" s="2">
        <f t="shared" ca="1" si="173"/>
        <v>249.94626155376594</v>
      </c>
      <c r="W1172" s="1">
        <f t="shared" ca="1" si="174"/>
        <v>0</v>
      </c>
    </row>
    <row r="1173" spans="1:23" x14ac:dyDescent="0.25">
      <c r="A1173">
        <v>1171</v>
      </c>
      <c r="B1173" s="8" t="s">
        <v>1182</v>
      </c>
      <c r="C1173" s="8" t="str">
        <f t="shared" si="170"/>
        <v>2021-04-17 00:05:00</v>
      </c>
      <c r="D1173">
        <v>0.181919</v>
      </c>
      <c r="E1173">
        <f t="shared" ca="1" si="171"/>
        <v>0.34999799999999998</v>
      </c>
      <c r="F1173">
        <v>0.372859</v>
      </c>
      <c r="G1173">
        <v>0.34782200000000002</v>
      </c>
      <c r="H1173">
        <v>0</v>
      </c>
      <c r="I1173" t="s">
        <v>10</v>
      </c>
      <c r="J1173" t="b">
        <v>0</v>
      </c>
      <c r="K1173" t="s">
        <v>11</v>
      </c>
      <c r="L1173">
        <f t="shared" si="172"/>
        <v>-8.5710233755250886</v>
      </c>
      <c r="M1173">
        <f t="shared" si="175"/>
        <v>-3.0334192109297966</v>
      </c>
      <c r="N1173">
        <f t="shared" si="175"/>
        <v>8.441116363204614</v>
      </c>
      <c r="O1173" t="str">
        <f t="shared" si="169"/>
        <v>buy</v>
      </c>
      <c r="P1173">
        <f t="shared" si="176"/>
        <v>14</v>
      </c>
      <c r="Q1173">
        <f>IF($O1173="buy",$P1173,"")</f>
        <v>14</v>
      </c>
      <c r="R1173" t="str">
        <f>IF($O1173="hold",$P1173,"")</f>
        <v/>
      </c>
      <c r="S1173" t="str">
        <f>IF($O1173="sell",$P1173,"")</f>
        <v/>
      </c>
      <c r="T1173">
        <f t="shared" ca="1" si="168"/>
        <v>0.62538633664676069</v>
      </c>
      <c r="U1173" t="str">
        <f ca="1">IF(T1173&lt;VLOOKUP(P1173,$Y$2:$AE$82,5),"buy",IF(T1173&lt;VLOOKUP(P1173,$Y$2:$AE$82,5)+VLOOKUP(P1173,$Y$2:$AE$82,6),"hold","sell"))</f>
        <v>buy</v>
      </c>
      <c r="V1173" s="2">
        <f t="shared" ca="1" si="173"/>
        <v>249.94626155376594</v>
      </c>
      <c r="W1173" s="1">
        <f t="shared" ca="1" si="174"/>
        <v>0</v>
      </c>
    </row>
    <row r="1174" spans="1:23" x14ac:dyDescent="0.25">
      <c r="A1174">
        <v>1172</v>
      </c>
      <c r="B1174" s="8" t="s">
        <v>1183</v>
      </c>
      <c r="C1174" s="8" t="str">
        <f t="shared" si="170"/>
        <v>2021-04-17 00:10:00</v>
      </c>
      <c r="D1174">
        <v>0.188246</v>
      </c>
      <c r="E1174">
        <f t="shared" ca="1" si="171"/>
        <v>0.36868699999999999</v>
      </c>
      <c r="F1174">
        <v>0.38269999999999998</v>
      </c>
      <c r="G1174">
        <v>0.35293999999999998</v>
      </c>
      <c r="H1174">
        <v>0</v>
      </c>
      <c r="I1174" t="s">
        <v>10</v>
      </c>
      <c r="J1174" t="b">
        <v>0</v>
      </c>
      <c r="K1174" t="s">
        <v>11</v>
      </c>
      <c r="L1174">
        <f t="shared" si="172"/>
        <v>9.6797594524117798</v>
      </c>
      <c r="M1174">
        <f t="shared" si="175"/>
        <v>18.250782827936867</v>
      </c>
      <c r="N1174">
        <f t="shared" si="175"/>
        <v>21.284202038866663</v>
      </c>
      <c r="O1174" t="str">
        <f t="shared" si="169"/>
        <v>sell</v>
      </c>
      <c r="P1174">
        <f t="shared" si="176"/>
        <v>14</v>
      </c>
      <c r="Q1174" t="str">
        <f>IF($O1174="buy",$P1174,"")</f>
        <v/>
      </c>
      <c r="R1174" t="str">
        <f>IF($O1174="hold",$P1174,"")</f>
        <v/>
      </c>
      <c r="S1174">
        <f>IF($O1174="sell",$P1174,"")</f>
        <v>14</v>
      </c>
      <c r="T1174">
        <f t="shared" ref="T1174:T1237" ca="1" si="177">RAND()</f>
        <v>0.2156560205411745</v>
      </c>
      <c r="U1174" t="str">
        <f ca="1">IF(T1174&lt;VLOOKUP(P1174,$Y$2:$AE$82,5),"buy",IF(T1174&lt;VLOOKUP(P1174,$Y$2:$AE$82,5)+VLOOKUP(P1174,$Y$2:$AE$82,6),"hold","sell"))</f>
        <v>buy</v>
      </c>
      <c r="V1174" s="2">
        <f t="shared" ca="1" si="173"/>
        <v>249.94626155376594</v>
      </c>
      <c r="W1174" s="1">
        <f t="shared" ca="1" si="174"/>
        <v>0</v>
      </c>
    </row>
    <row r="1175" spans="1:23" x14ac:dyDescent="0.25">
      <c r="A1175">
        <v>1173</v>
      </c>
      <c r="B1175" s="8" t="s">
        <v>1184</v>
      </c>
      <c r="C1175" s="8" t="str">
        <f t="shared" si="170"/>
        <v>2021-04-17 00:15:00</v>
      </c>
      <c r="D1175">
        <v>0.18804499999999999</v>
      </c>
      <c r="E1175">
        <f t="shared" ca="1" si="171"/>
        <v>0.37457299999999999</v>
      </c>
      <c r="F1175">
        <v>0.38167299999999998</v>
      </c>
      <c r="G1175">
        <v>0.36773</v>
      </c>
      <c r="H1175">
        <v>0</v>
      </c>
      <c r="I1175" t="s">
        <v>10</v>
      </c>
      <c r="J1175" t="b">
        <v>0</v>
      </c>
      <c r="K1175" t="s">
        <v>11</v>
      </c>
      <c r="L1175">
        <f t="shared" si="172"/>
        <v>-0.30784120850814617</v>
      </c>
      <c r="M1175">
        <f t="shared" si="175"/>
        <v>-9.9876006609199255</v>
      </c>
      <c r="N1175">
        <f t="shared" si="175"/>
        <v>-28.23838348885679</v>
      </c>
      <c r="O1175" t="str">
        <f t="shared" ref="O1175:O1238" si="178">IF(D1175=MIN(D1174:D1176),"buy",IF(D1175=MAX(D1174:D1176),"sell","hold"))</f>
        <v>hold</v>
      </c>
      <c r="P1175">
        <f t="shared" si="176"/>
        <v>14</v>
      </c>
      <c r="Q1175" t="str">
        <f>IF($O1175="buy",$P1175,"")</f>
        <v/>
      </c>
      <c r="R1175">
        <f>IF($O1175="hold",$P1175,"")</f>
        <v>14</v>
      </c>
      <c r="S1175" t="str">
        <f>IF($O1175="sell",$P1175,"")</f>
        <v/>
      </c>
      <c r="T1175">
        <f t="shared" ca="1" si="177"/>
        <v>0.45979950071256548</v>
      </c>
      <c r="U1175" t="str">
        <f ca="1">IF(T1175&lt;VLOOKUP(P1175,$Y$2:$AE$82,5),"buy",IF(T1175&lt;VLOOKUP(P1175,$Y$2:$AE$82,5)+VLOOKUP(P1175,$Y$2:$AE$82,6),"hold","sell"))</f>
        <v>buy</v>
      </c>
      <c r="V1175" s="2">
        <f t="shared" ca="1" si="173"/>
        <v>249.94626155376594</v>
      </c>
      <c r="W1175" s="1">
        <f t="shared" ca="1" si="174"/>
        <v>0</v>
      </c>
    </row>
    <row r="1176" spans="1:23" x14ac:dyDescent="0.25">
      <c r="A1176">
        <v>1174</v>
      </c>
      <c r="B1176" s="8" t="s">
        <v>1185</v>
      </c>
      <c r="C1176" s="8" t="str">
        <f t="shared" si="170"/>
        <v>2021-04-17 00:20:00</v>
      </c>
      <c r="D1176">
        <v>0.188001</v>
      </c>
      <c r="E1176">
        <f t="shared" ca="1" si="171"/>
        <v>0.370701</v>
      </c>
      <c r="F1176">
        <v>0.37709599999999999</v>
      </c>
      <c r="G1176">
        <v>0.36207899999999998</v>
      </c>
      <c r="H1176">
        <v>0</v>
      </c>
      <c r="I1176" t="s">
        <v>10</v>
      </c>
      <c r="J1176" t="b">
        <v>0</v>
      </c>
      <c r="K1176" t="s">
        <v>11</v>
      </c>
      <c r="L1176">
        <f t="shared" si="172"/>
        <v>-6.7403896709296959E-2</v>
      </c>
      <c r="M1176">
        <f t="shared" si="175"/>
        <v>0.2404373117988492</v>
      </c>
      <c r="N1176">
        <f t="shared" si="175"/>
        <v>10.228037972718775</v>
      </c>
      <c r="O1176" t="str">
        <f t="shared" si="178"/>
        <v>buy</v>
      </c>
      <c r="P1176">
        <f t="shared" si="176"/>
        <v>14</v>
      </c>
      <c r="Q1176">
        <f>IF($O1176="buy",$P1176,"")</f>
        <v>14</v>
      </c>
      <c r="R1176" t="str">
        <f>IF($O1176="hold",$P1176,"")</f>
        <v/>
      </c>
      <c r="S1176" t="str">
        <f>IF($O1176="sell",$P1176,"")</f>
        <v/>
      </c>
      <c r="T1176">
        <f t="shared" ca="1" si="177"/>
        <v>0.32192638019273812</v>
      </c>
      <c r="U1176" t="str">
        <f ca="1">IF(T1176&lt;VLOOKUP(P1176,$Y$2:$AE$82,5),"buy",IF(T1176&lt;VLOOKUP(P1176,$Y$2:$AE$82,5)+VLOOKUP(P1176,$Y$2:$AE$82,6),"hold","sell"))</f>
        <v>buy</v>
      </c>
      <c r="V1176" s="2">
        <f t="shared" ca="1" si="173"/>
        <v>249.94626155376594</v>
      </c>
      <c r="W1176" s="1">
        <f t="shared" ca="1" si="174"/>
        <v>0</v>
      </c>
    </row>
    <row r="1177" spans="1:23" x14ac:dyDescent="0.25">
      <c r="A1177">
        <v>1175</v>
      </c>
      <c r="B1177" s="8" t="s">
        <v>1186</v>
      </c>
      <c r="C1177" s="8" t="str">
        <f t="shared" si="170"/>
        <v>2021-04-17 00:25:00</v>
      </c>
      <c r="D1177">
        <v>0.195882</v>
      </c>
      <c r="E1177">
        <f t="shared" ca="1" si="171"/>
        <v>0.366981</v>
      </c>
      <c r="F1177">
        <v>0.37378099999999997</v>
      </c>
      <c r="G1177">
        <v>0.36327500000000001</v>
      </c>
      <c r="H1177">
        <v>0</v>
      </c>
      <c r="I1177" t="s">
        <v>10</v>
      </c>
      <c r="J1177" t="b">
        <v>0</v>
      </c>
      <c r="K1177" t="s">
        <v>11</v>
      </c>
      <c r="L1177">
        <f t="shared" si="172"/>
        <v>11.587220888666895</v>
      </c>
      <c r="M1177">
        <f t="shared" si="175"/>
        <v>11.654624785376193</v>
      </c>
      <c r="N1177">
        <f t="shared" si="175"/>
        <v>11.414187473577343</v>
      </c>
      <c r="O1177" t="str">
        <f t="shared" si="178"/>
        <v>sell</v>
      </c>
      <c r="P1177">
        <f t="shared" si="176"/>
        <v>23</v>
      </c>
      <c r="Q1177" t="str">
        <f>IF($O1177="buy",$P1177,"")</f>
        <v/>
      </c>
      <c r="R1177" t="str">
        <f>IF($O1177="hold",$P1177,"")</f>
        <v/>
      </c>
      <c r="S1177">
        <f>IF($O1177="sell",$P1177,"")</f>
        <v>23</v>
      </c>
      <c r="T1177">
        <f t="shared" ca="1" si="177"/>
        <v>0.69284611833578902</v>
      </c>
      <c r="U1177" t="str">
        <f ca="1">IF(T1177&lt;VLOOKUP(P1177,$Y$2:$AE$82,5),"buy",IF(T1177&lt;VLOOKUP(P1177,$Y$2:$AE$82,5)+VLOOKUP(P1177,$Y$2:$AE$82,6),"hold","sell"))</f>
        <v>buy</v>
      </c>
      <c r="V1177" s="2">
        <f t="shared" ca="1" si="173"/>
        <v>249.94626155376594</v>
      </c>
      <c r="W1177" s="1">
        <f t="shared" ca="1" si="174"/>
        <v>0</v>
      </c>
    </row>
    <row r="1178" spans="1:23" x14ac:dyDescent="0.25">
      <c r="A1178">
        <v>1176</v>
      </c>
      <c r="B1178" s="8" t="s">
        <v>1187</v>
      </c>
      <c r="C1178" s="8" t="str">
        <f t="shared" si="170"/>
        <v>2021-04-17 00:30:00</v>
      </c>
      <c r="D1178">
        <v>0.195853</v>
      </c>
      <c r="E1178">
        <f t="shared" ca="1" si="171"/>
        <v>0.36852000000000001</v>
      </c>
      <c r="F1178">
        <v>0.372533</v>
      </c>
      <c r="G1178">
        <v>0.354074</v>
      </c>
      <c r="H1178">
        <v>0</v>
      </c>
      <c r="I1178" t="s">
        <v>10</v>
      </c>
      <c r="J1178" t="b">
        <v>0</v>
      </c>
      <c r="K1178" t="s">
        <v>11</v>
      </c>
      <c r="L1178">
        <f t="shared" si="172"/>
        <v>-4.264422801936836E-2</v>
      </c>
      <c r="M1178">
        <f t="shared" si="175"/>
        <v>-11.629865116686263</v>
      </c>
      <c r="N1178">
        <f t="shared" si="175"/>
        <v>-23.284489902062454</v>
      </c>
      <c r="O1178" t="str">
        <f t="shared" si="178"/>
        <v>hold</v>
      </c>
      <c r="P1178">
        <f t="shared" si="176"/>
        <v>14</v>
      </c>
      <c r="Q1178" t="str">
        <f>IF($O1178="buy",$P1178,"")</f>
        <v/>
      </c>
      <c r="R1178">
        <f>IF($O1178="hold",$P1178,"")</f>
        <v>14</v>
      </c>
      <c r="S1178" t="str">
        <f>IF($O1178="sell",$P1178,"")</f>
        <v/>
      </c>
      <c r="T1178">
        <f t="shared" ca="1" si="177"/>
        <v>0.17083833960143036</v>
      </c>
      <c r="U1178" t="str">
        <f ca="1">IF(T1178&lt;VLOOKUP(P1178,$Y$2:$AE$82,5),"buy",IF(T1178&lt;VLOOKUP(P1178,$Y$2:$AE$82,5)+VLOOKUP(P1178,$Y$2:$AE$82,6),"hold","sell"))</f>
        <v>buy</v>
      </c>
      <c r="V1178" s="2">
        <f t="shared" ca="1" si="173"/>
        <v>249.94626155376594</v>
      </c>
      <c r="W1178" s="1">
        <f t="shared" ca="1" si="174"/>
        <v>0</v>
      </c>
    </row>
    <row r="1179" spans="1:23" x14ac:dyDescent="0.25">
      <c r="A1179">
        <v>1177</v>
      </c>
      <c r="B1179" s="8" t="s">
        <v>1188</v>
      </c>
      <c r="C1179" s="8" t="str">
        <f t="shared" si="170"/>
        <v>2021-04-17 00:35:00</v>
      </c>
      <c r="D1179">
        <v>0.19237299999999999</v>
      </c>
      <c r="E1179">
        <f t="shared" ca="1" si="171"/>
        <v>0.35972900000000002</v>
      </c>
      <c r="F1179">
        <v>0.36685099999999998</v>
      </c>
      <c r="G1179">
        <v>0.349746</v>
      </c>
      <c r="H1179">
        <v>0</v>
      </c>
      <c r="I1179" t="s">
        <v>10</v>
      </c>
      <c r="J1179" t="b">
        <v>0</v>
      </c>
      <c r="K1179" t="s">
        <v>11</v>
      </c>
      <c r="L1179">
        <f t="shared" si="172"/>
        <v>-5.2098787300370208</v>
      </c>
      <c r="M1179">
        <f t="shared" si="175"/>
        <v>-5.1672345020176529</v>
      </c>
      <c r="N1179">
        <f t="shared" si="175"/>
        <v>6.4626306146686101</v>
      </c>
      <c r="O1179" t="str">
        <f t="shared" si="178"/>
        <v>hold</v>
      </c>
      <c r="P1179">
        <f t="shared" si="176"/>
        <v>14</v>
      </c>
      <c r="Q1179" t="str">
        <f>IF($O1179="buy",$P1179,"")</f>
        <v/>
      </c>
      <c r="R1179">
        <f>IF($O1179="hold",$P1179,"")</f>
        <v>14</v>
      </c>
      <c r="S1179" t="str">
        <f>IF($O1179="sell",$P1179,"")</f>
        <v/>
      </c>
      <c r="T1179">
        <f t="shared" ca="1" si="177"/>
        <v>0.21022613160226566</v>
      </c>
      <c r="U1179" t="str">
        <f ca="1">IF(T1179&lt;VLOOKUP(P1179,$Y$2:$AE$82,5),"buy",IF(T1179&lt;VLOOKUP(P1179,$Y$2:$AE$82,5)+VLOOKUP(P1179,$Y$2:$AE$82,6),"hold","sell"))</f>
        <v>buy</v>
      </c>
      <c r="V1179" s="2">
        <f t="shared" ca="1" si="173"/>
        <v>249.94626155376594</v>
      </c>
      <c r="W1179" s="1">
        <f t="shared" ca="1" si="174"/>
        <v>0</v>
      </c>
    </row>
    <row r="1180" spans="1:23" x14ac:dyDescent="0.25">
      <c r="A1180">
        <v>1178</v>
      </c>
      <c r="B1180" s="8" t="s">
        <v>1189</v>
      </c>
      <c r="C1180" s="8" t="str">
        <f t="shared" si="170"/>
        <v>2021-04-17 00:40:00</v>
      </c>
      <c r="D1180">
        <v>0.187499</v>
      </c>
      <c r="E1180">
        <f t="shared" ca="1" si="171"/>
        <v>0.35938900000000001</v>
      </c>
      <c r="F1180">
        <v>0.36173</v>
      </c>
      <c r="G1180">
        <v>0.351072</v>
      </c>
      <c r="H1180">
        <v>0</v>
      </c>
      <c r="I1180" t="s">
        <v>10</v>
      </c>
      <c r="J1180" t="b">
        <v>0</v>
      </c>
      <c r="K1180" t="s">
        <v>11</v>
      </c>
      <c r="L1180">
        <f t="shared" si="172"/>
        <v>-7.4865039193054947</v>
      </c>
      <c r="M1180">
        <f t="shared" si="175"/>
        <v>-2.2766251892684739</v>
      </c>
      <c r="N1180">
        <f t="shared" si="175"/>
        <v>2.890609312749179</v>
      </c>
      <c r="O1180" t="str">
        <f t="shared" si="178"/>
        <v>buy</v>
      </c>
      <c r="P1180">
        <f t="shared" si="176"/>
        <v>14</v>
      </c>
      <c r="Q1180">
        <f>IF($O1180="buy",$P1180,"")</f>
        <v>14</v>
      </c>
      <c r="R1180" t="str">
        <f>IF($O1180="hold",$P1180,"")</f>
        <v/>
      </c>
      <c r="S1180" t="str">
        <f>IF($O1180="sell",$P1180,"")</f>
        <v/>
      </c>
      <c r="T1180">
        <f t="shared" ca="1" si="177"/>
        <v>0.80327798869662226</v>
      </c>
      <c r="U1180" t="str">
        <f ca="1">IF(T1180&lt;VLOOKUP(P1180,$Y$2:$AE$82,5),"buy",IF(T1180&lt;VLOOKUP(P1180,$Y$2:$AE$82,5)+VLOOKUP(P1180,$Y$2:$AE$82,6),"hold","sell"))</f>
        <v>buy</v>
      </c>
      <c r="V1180" s="2">
        <f t="shared" ca="1" si="173"/>
        <v>249.94626155376594</v>
      </c>
      <c r="W1180" s="1">
        <f t="shared" ca="1" si="174"/>
        <v>0</v>
      </c>
    </row>
    <row r="1181" spans="1:23" x14ac:dyDescent="0.25">
      <c r="A1181">
        <v>1179</v>
      </c>
      <c r="B1181" s="8" t="s">
        <v>1190</v>
      </c>
      <c r="C1181" s="8" t="str">
        <f t="shared" si="170"/>
        <v>2021-04-17 00:45:00</v>
      </c>
      <c r="D1181">
        <v>0.18955900000000001</v>
      </c>
      <c r="E1181">
        <f t="shared" ca="1" si="171"/>
        <v>0.356902</v>
      </c>
      <c r="F1181">
        <v>0.36979699999999999</v>
      </c>
      <c r="G1181">
        <v>0.35052499999999998</v>
      </c>
      <c r="H1181">
        <v>0</v>
      </c>
      <c r="I1181" t="s">
        <v>10</v>
      </c>
      <c r="J1181" t="b">
        <v>0</v>
      </c>
      <c r="K1181" t="s">
        <v>11</v>
      </c>
      <c r="L1181">
        <f t="shared" si="172"/>
        <v>3.1297907277023871</v>
      </c>
      <c r="M1181">
        <f t="shared" si="175"/>
        <v>10.616294647007882</v>
      </c>
      <c r="N1181">
        <f t="shared" si="175"/>
        <v>12.892919836276356</v>
      </c>
      <c r="O1181" t="str">
        <f t="shared" si="178"/>
        <v>sell</v>
      </c>
      <c r="P1181">
        <f t="shared" si="176"/>
        <v>14</v>
      </c>
      <c r="Q1181" t="str">
        <f>IF($O1181="buy",$P1181,"")</f>
        <v/>
      </c>
      <c r="R1181" t="str">
        <f>IF($O1181="hold",$P1181,"")</f>
        <v/>
      </c>
      <c r="S1181">
        <f>IF($O1181="sell",$P1181,"")</f>
        <v>14</v>
      </c>
      <c r="T1181">
        <f t="shared" ca="1" si="177"/>
        <v>0.80001355766235127</v>
      </c>
      <c r="U1181" t="str">
        <f ca="1">IF(T1181&lt;VLOOKUP(P1181,$Y$2:$AE$82,5),"buy",IF(T1181&lt;VLOOKUP(P1181,$Y$2:$AE$82,5)+VLOOKUP(P1181,$Y$2:$AE$82,6),"hold","sell"))</f>
        <v>buy</v>
      </c>
      <c r="V1181" s="2">
        <f t="shared" ca="1" si="173"/>
        <v>249.94626155376594</v>
      </c>
      <c r="W1181" s="1">
        <f t="shared" ca="1" si="174"/>
        <v>0</v>
      </c>
    </row>
    <row r="1182" spans="1:23" x14ac:dyDescent="0.25">
      <c r="A1182">
        <v>1180</v>
      </c>
      <c r="B1182" s="8" t="s">
        <v>1191</v>
      </c>
      <c r="C1182" s="8" t="str">
        <f t="shared" si="170"/>
        <v>2021-04-17 00:50:00</v>
      </c>
      <c r="D1182">
        <v>0.181947</v>
      </c>
      <c r="E1182">
        <f t="shared" ca="1" si="171"/>
        <v>0.35628100000000001</v>
      </c>
      <c r="F1182">
        <v>0.36506300000000003</v>
      </c>
      <c r="G1182">
        <v>0.35253499999999999</v>
      </c>
      <c r="H1182">
        <v>0</v>
      </c>
      <c r="I1182" t="s">
        <v>10</v>
      </c>
      <c r="J1182" t="b">
        <v>0</v>
      </c>
      <c r="K1182" t="s">
        <v>11</v>
      </c>
      <c r="L1182">
        <f t="shared" si="172"/>
        <v>-12.048871385852472</v>
      </c>
      <c r="M1182">
        <f t="shared" si="175"/>
        <v>-15.178662113554859</v>
      </c>
      <c r="N1182">
        <f t="shared" si="175"/>
        <v>-25.794956760562741</v>
      </c>
      <c r="O1182" t="str">
        <f t="shared" si="178"/>
        <v>hold</v>
      </c>
      <c r="P1182">
        <f t="shared" si="176"/>
        <v>11</v>
      </c>
      <c r="Q1182" t="str">
        <f>IF($O1182="buy",$P1182,"")</f>
        <v/>
      </c>
      <c r="R1182">
        <f>IF($O1182="hold",$P1182,"")</f>
        <v>11</v>
      </c>
      <c r="S1182" t="str">
        <f>IF($O1182="sell",$P1182,"")</f>
        <v/>
      </c>
      <c r="T1182">
        <f t="shared" ca="1" si="177"/>
        <v>0.48378980712568731</v>
      </c>
      <c r="U1182" t="str">
        <f ca="1">IF(T1182&lt;VLOOKUP(P1182,$Y$2:$AE$82,5),"buy",IF(T1182&lt;VLOOKUP(P1182,$Y$2:$AE$82,5)+VLOOKUP(P1182,$Y$2:$AE$82,6),"hold","sell"))</f>
        <v>buy</v>
      </c>
      <c r="V1182" s="2">
        <f t="shared" ca="1" si="173"/>
        <v>249.94626155376594</v>
      </c>
      <c r="W1182" s="1">
        <f t="shared" ca="1" si="174"/>
        <v>0</v>
      </c>
    </row>
    <row r="1183" spans="1:23" x14ac:dyDescent="0.25">
      <c r="A1183">
        <v>1181</v>
      </c>
      <c r="B1183" s="8" t="s">
        <v>1192</v>
      </c>
      <c r="C1183" s="8" t="str">
        <f t="shared" si="170"/>
        <v>2021-04-17 00:55:00</v>
      </c>
      <c r="D1183">
        <v>0.16993900000000001</v>
      </c>
      <c r="E1183">
        <f t="shared" ca="1" si="171"/>
        <v>0.36059000000000002</v>
      </c>
      <c r="F1183">
        <v>0.36346000000000001</v>
      </c>
      <c r="G1183">
        <v>0.350464</v>
      </c>
      <c r="H1183">
        <v>0</v>
      </c>
      <c r="I1183" t="s">
        <v>10</v>
      </c>
      <c r="J1183" t="b">
        <v>0</v>
      </c>
      <c r="K1183" t="s">
        <v>11</v>
      </c>
      <c r="L1183">
        <f t="shared" si="172"/>
        <v>-20.350266836770853</v>
      </c>
      <c r="M1183">
        <f t="shared" si="175"/>
        <v>-8.3013954509183812</v>
      </c>
      <c r="N1183">
        <f t="shared" si="175"/>
        <v>6.8772666626364778</v>
      </c>
      <c r="O1183" t="str">
        <f t="shared" si="178"/>
        <v>buy</v>
      </c>
      <c r="P1183">
        <f t="shared" si="176"/>
        <v>14</v>
      </c>
      <c r="Q1183">
        <f>IF($O1183="buy",$P1183,"")</f>
        <v>14</v>
      </c>
      <c r="R1183" t="str">
        <f>IF($O1183="hold",$P1183,"")</f>
        <v/>
      </c>
      <c r="S1183" t="str">
        <f>IF($O1183="sell",$P1183,"")</f>
        <v/>
      </c>
      <c r="T1183">
        <f t="shared" ca="1" si="177"/>
        <v>0.54580482120117557</v>
      </c>
      <c r="U1183" t="str">
        <f ca="1">IF(T1183&lt;VLOOKUP(P1183,$Y$2:$AE$82,5),"buy",IF(T1183&lt;VLOOKUP(P1183,$Y$2:$AE$82,5)+VLOOKUP(P1183,$Y$2:$AE$82,6),"hold","sell"))</f>
        <v>buy</v>
      </c>
      <c r="V1183" s="2">
        <f t="shared" ca="1" si="173"/>
        <v>249.94626155376594</v>
      </c>
      <c r="W1183" s="1">
        <f t="shared" ca="1" si="174"/>
        <v>0</v>
      </c>
    </row>
    <row r="1184" spans="1:23" x14ac:dyDescent="0.25">
      <c r="A1184">
        <v>1182</v>
      </c>
      <c r="B1184" s="8" t="s">
        <v>1193</v>
      </c>
      <c r="C1184" s="8" t="str">
        <f t="shared" si="170"/>
        <v>2021-04-17 01:00:00</v>
      </c>
      <c r="D1184">
        <v>0.173349</v>
      </c>
      <c r="E1184">
        <f t="shared" ca="1" si="171"/>
        <v>0.35565600000000003</v>
      </c>
      <c r="F1184">
        <v>0.36219499999999999</v>
      </c>
      <c r="G1184">
        <v>0.349134</v>
      </c>
      <c r="H1184">
        <v>0</v>
      </c>
      <c r="I1184" t="s">
        <v>10</v>
      </c>
      <c r="J1184" t="b">
        <v>0</v>
      </c>
      <c r="K1184" t="s">
        <v>11</v>
      </c>
      <c r="L1184">
        <f t="shared" si="172"/>
        <v>5.6653341000792174</v>
      </c>
      <c r="M1184">
        <f t="shared" si="175"/>
        <v>26.01560093685007</v>
      </c>
      <c r="N1184">
        <f t="shared" si="175"/>
        <v>34.316996387768455</v>
      </c>
      <c r="O1184" t="str">
        <f t="shared" si="178"/>
        <v>sell</v>
      </c>
      <c r="P1184">
        <f t="shared" si="176"/>
        <v>14</v>
      </c>
      <c r="Q1184" t="str">
        <f>IF($O1184="buy",$P1184,"")</f>
        <v/>
      </c>
      <c r="R1184" t="str">
        <f>IF($O1184="hold",$P1184,"")</f>
        <v/>
      </c>
      <c r="S1184">
        <f>IF($O1184="sell",$P1184,"")</f>
        <v>14</v>
      </c>
      <c r="T1184">
        <f t="shared" ca="1" si="177"/>
        <v>6.8284346436396914E-3</v>
      </c>
      <c r="U1184" t="str">
        <f ca="1">IF(T1184&lt;VLOOKUP(P1184,$Y$2:$AE$82,5),"buy",IF(T1184&lt;VLOOKUP(P1184,$Y$2:$AE$82,5)+VLOOKUP(P1184,$Y$2:$AE$82,6),"hold","sell"))</f>
        <v>buy</v>
      </c>
      <c r="V1184" s="2">
        <f t="shared" ca="1" si="173"/>
        <v>249.94626155376594</v>
      </c>
      <c r="W1184" s="1">
        <f t="shared" ca="1" si="174"/>
        <v>0</v>
      </c>
    </row>
    <row r="1185" spans="1:23" x14ac:dyDescent="0.25">
      <c r="A1185">
        <v>1183</v>
      </c>
      <c r="B1185" s="8" t="s">
        <v>1194</v>
      </c>
      <c r="C1185" s="8" t="str">
        <f t="shared" si="170"/>
        <v>2021-04-17 01:05:00</v>
      </c>
      <c r="D1185">
        <v>0.17095099999999999</v>
      </c>
      <c r="E1185">
        <f t="shared" ca="1" si="171"/>
        <v>0.35353099999999998</v>
      </c>
      <c r="F1185">
        <v>0.35498400000000002</v>
      </c>
      <c r="G1185">
        <v>0.34332299999999999</v>
      </c>
      <c r="H1185">
        <v>0</v>
      </c>
      <c r="I1185" t="s">
        <v>10</v>
      </c>
      <c r="J1185" t="b">
        <v>0</v>
      </c>
      <c r="K1185" t="s">
        <v>11</v>
      </c>
      <c r="L1185">
        <f t="shared" si="172"/>
        <v>-4.0398944679821183</v>
      </c>
      <c r="M1185">
        <f t="shared" si="175"/>
        <v>-9.7052285680613366</v>
      </c>
      <c r="N1185">
        <f t="shared" si="175"/>
        <v>-35.720829504911407</v>
      </c>
      <c r="O1185" t="str">
        <f t="shared" si="178"/>
        <v>buy</v>
      </c>
      <c r="P1185">
        <f t="shared" si="176"/>
        <v>14</v>
      </c>
      <c r="Q1185">
        <f>IF($O1185="buy",$P1185,"")</f>
        <v>14</v>
      </c>
      <c r="R1185" t="str">
        <f>IF($O1185="hold",$P1185,"")</f>
        <v/>
      </c>
      <c r="S1185" t="str">
        <f>IF($O1185="sell",$P1185,"")</f>
        <v/>
      </c>
      <c r="T1185">
        <f t="shared" ca="1" si="177"/>
        <v>0.5007368545260481</v>
      </c>
      <c r="U1185" t="str">
        <f ca="1">IF(T1185&lt;VLOOKUP(P1185,$Y$2:$AE$82,5),"buy",IF(T1185&lt;VLOOKUP(P1185,$Y$2:$AE$82,5)+VLOOKUP(P1185,$Y$2:$AE$82,6),"hold","sell"))</f>
        <v>buy</v>
      </c>
      <c r="V1185" s="2">
        <f t="shared" ca="1" si="173"/>
        <v>249.94626155376594</v>
      </c>
      <c r="W1185" s="1">
        <f t="shared" ca="1" si="174"/>
        <v>0</v>
      </c>
    </row>
    <row r="1186" spans="1:23" x14ac:dyDescent="0.25">
      <c r="A1186">
        <v>1184</v>
      </c>
      <c r="B1186" s="8" t="s">
        <v>1195</v>
      </c>
      <c r="C1186" s="8" t="str">
        <f t="shared" si="170"/>
        <v>2021-04-17 01:10:00</v>
      </c>
      <c r="D1186">
        <v>0.17132600000000001</v>
      </c>
      <c r="E1186">
        <f t="shared" ca="1" si="171"/>
        <v>0.34870800000000002</v>
      </c>
      <c r="F1186">
        <v>0.35208800000000001</v>
      </c>
      <c r="G1186">
        <v>0.33511999999999997</v>
      </c>
      <c r="H1186">
        <v>0</v>
      </c>
      <c r="I1186" t="s">
        <v>10</v>
      </c>
      <c r="J1186" t="b">
        <v>0</v>
      </c>
      <c r="K1186" t="s">
        <v>11</v>
      </c>
      <c r="L1186">
        <f t="shared" si="172"/>
        <v>0.63037717626388823</v>
      </c>
      <c r="M1186">
        <f t="shared" si="175"/>
        <v>4.6702716442460064</v>
      </c>
      <c r="N1186">
        <f t="shared" si="175"/>
        <v>14.375500212307344</v>
      </c>
      <c r="O1186" t="str">
        <f t="shared" si="178"/>
        <v>sell</v>
      </c>
      <c r="P1186">
        <f t="shared" si="176"/>
        <v>14</v>
      </c>
      <c r="Q1186" t="str">
        <f>IF($O1186="buy",$P1186,"")</f>
        <v/>
      </c>
      <c r="R1186" t="str">
        <f>IF($O1186="hold",$P1186,"")</f>
        <v/>
      </c>
      <c r="S1186">
        <f>IF($O1186="sell",$P1186,"")</f>
        <v>14</v>
      </c>
      <c r="T1186">
        <f t="shared" ca="1" si="177"/>
        <v>0.87354473675016964</v>
      </c>
      <c r="U1186" t="str">
        <f ca="1">IF(T1186&lt;VLOOKUP(P1186,$Y$2:$AE$82,5),"buy",IF(T1186&lt;VLOOKUP(P1186,$Y$2:$AE$82,5)+VLOOKUP(P1186,$Y$2:$AE$82,6),"hold","sell"))</f>
        <v>buy</v>
      </c>
      <c r="V1186" s="2">
        <f t="shared" ca="1" si="173"/>
        <v>249.94626155376594</v>
      </c>
      <c r="W1186" s="1">
        <f t="shared" ca="1" si="174"/>
        <v>0</v>
      </c>
    </row>
    <row r="1187" spans="1:23" x14ac:dyDescent="0.25">
      <c r="A1187">
        <v>1185</v>
      </c>
      <c r="B1187" s="8" t="s">
        <v>1196</v>
      </c>
      <c r="C1187" s="8" t="str">
        <f t="shared" si="170"/>
        <v>2021-04-17 01:15:00</v>
      </c>
      <c r="D1187">
        <v>0.17021500000000001</v>
      </c>
      <c r="E1187">
        <f t="shared" ca="1" si="171"/>
        <v>0.34003100000000003</v>
      </c>
      <c r="F1187">
        <v>0.35808000000000001</v>
      </c>
      <c r="G1187">
        <v>0.33696500000000001</v>
      </c>
      <c r="H1187">
        <v>0</v>
      </c>
      <c r="I1187" t="s">
        <v>10</v>
      </c>
      <c r="J1187" t="b">
        <v>0</v>
      </c>
      <c r="K1187" t="s">
        <v>11</v>
      </c>
      <c r="L1187">
        <f t="shared" si="172"/>
        <v>-1.8797873256029638</v>
      </c>
      <c r="M1187">
        <f t="shared" si="175"/>
        <v>-2.5101645018668521</v>
      </c>
      <c r="N1187">
        <f t="shared" si="175"/>
        <v>-7.180436146112859</v>
      </c>
      <c r="O1187" t="str">
        <f t="shared" si="178"/>
        <v>buy</v>
      </c>
      <c r="P1187">
        <f t="shared" si="176"/>
        <v>14</v>
      </c>
      <c r="Q1187">
        <f>IF($O1187="buy",$P1187,"")</f>
        <v>14</v>
      </c>
      <c r="R1187" t="str">
        <f>IF($O1187="hold",$P1187,"")</f>
        <v/>
      </c>
      <c r="S1187" t="str">
        <f>IF($O1187="sell",$P1187,"")</f>
        <v/>
      </c>
      <c r="T1187">
        <f t="shared" ca="1" si="177"/>
        <v>4.5628605644980835E-2</v>
      </c>
      <c r="U1187" t="str">
        <f ca="1">IF(T1187&lt;VLOOKUP(P1187,$Y$2:$AE$82,5),"buy",IF(T1187&lt;VLOOKUP(P1187,$Y$2:$AE$82,5)+VLOOKUP(P1187,$Y$2:$AE$82,6),"hold","sell"))</f>
        <v>buy</v>
      </c>
      <c r="V1187" s="2">
        <f t="shared" ca="1" si="173"/>
        <v>249.94626155376594</v>
      </c>
      <c r="W1187" s="1">
        <f t="shared" ca="1" si="174"/>
        <v>0</v>
      </c>
    </row>
    <row r="1188" spans="1:23" x14ac:dyDescent="0.25">
      <c r="A1188">
        <v>1186</v>
      </c>
      <c r="B1188" s="8" t="s">
        <v>1197</v>
      </c>
      <c r="C1188" s="8" t="str">
        <f t="shared" si="170"/>
        <v>2021-04-17 01:20:00</v>
      </c>
      <c r="D1188">
        <v>0.17936299999999999</v>
      </c>
      <c r="E1188">
        <f t="shared" ca="1" si="171"/>
        <v>0.34705900000000001</v>
      </c>
      <c r="F1188">
        <v>0.35419800000000001</v>
      </c>
      <c r="G1188">
        <v>0.34313900000000003</v>
      </c>
      <c r="H1188">
        <v>0</v>
      </c>
      <c r="I1188" t="s">
        <v>10</v>
      </c>
      <c r="J1188" t="b">
        <v>0</v>
      </c>
      <c r="K1188" t="s">
        <v>11</v>
      </c>
      <c r="L1188">
        <f t="shared" si="172"/>
        <v>14.688781980975351</v>
      </c>
      <c r="M1188">
        <f t="shared" si="175"/>
        <v>16.568569306578315</v>
      </c>
      <c r="N1188">
        <f t="shared" si="175"/>
        <v>19.078733808445168</v>
      </c>
      <c r="O1188" t="str">
        <f t="shared" si="178"/>
        <v>sell</v>
      </c>
      <c r="P1188">
        <f t="shared" si="176"/>
        <v>23</v>
      </c>
      <c r="Q1188" t="str">
        <f>IF($O1188="buy",$P1188,"")</f>
        <v/>
      </c>
      <c r="R1188" t="str">
        <f>IF($O1188="hold",$P1188,"")</f>
        <v/>
      </c>
      <c r="S1188">
        <f>IF($O1188="sell",$P1188,"")</f>
        <v>23</v>
      </c>
      <c r="T1188">
        <f t="shared" ca="1" si="177"/>
        <v>0.85325685657440276</v>
      </c>
      <c r="U1188" t="str">
        <f ca="1">IF(T1188&lt;VLOOKUP(P1188,$Y$2:$AE$82,5),"buy",IF(T1188&lt;VLOOKUP(P1188,$Y$2:$AE$82,5)+VLOOKUP(P1188,$Y$2:$AE$82,6),"hold","sell"))</f>
        <v>buy</v>
      </c>
      <c r="V1188" s="2">
        <f t="shared" ca="1" si="173"/>
        <v>249.94626155376594</v>
      </c>
      <c r="W1188" s="1">
        <f t="shared" ca="1" si="174"/>
        <v>0</v>
      </c>
    </row>
    <row r="1189" spans="1:23" x14ac:dyDescent="0.25">
      <c r="A1189">
        <v>1187</v>
      </c>
      <c r="B1189" s="8" t="s">
        <v>1198</v>
      </c>
      <c r="C1189" s="8" t="str">
        <f t="shared" si="170"/>
        <v>2021-04-17 01:25:00</v>
      </c>
      <c r="D1189">
        <v>0.17166899999999999</v>
      </c>
      <c r="E1189">
        <f t="shared" ca="1" si="171"/>
        <v>0.345364</v>
      </c>
      <c r="F1189">
        <v>0.348771</v>
      </c>
      <c r="G1189">
        <v>0.33783600000000003</v>
      </c>
      <c r="H1189">
        <v>0</v>
      </c>
      <c r="I1189" t="s">
        <v>10</v>
      </c>
      <c r="J1189" t="b">
        <v>0</v>
      </c>
      <c r="K1189" t="s">
        <v>11</v>
      </c>
      <c r="L1189">
        <f t="shared" si="172"/>
        <v>-12.90781677192963</v>
      </c>
      <c r="M1189">
        <f t="shared" si="175"/>
        <v>-27.596598752904981</v>
      </c>
      <c r="N1189">
        <f t="shared" si="175"/>
        <v>-44.165168059483292</v>
      </c>
      <c r="O1189" t="str">
        <f t="shared" si="178"/>
        <v>buy</v>
      </c>
      <c r="P1189">
        <f t="shared" si="176"/>
        <v>10</v>
      </c>
      <c r="Q1189">
        <f>IF($O1189="buy",$P1189,"")</f>
        <v>10</v>
      </c>
      <c r="R1189" t="str">
        <f>IF($O1189="hold",$P1189,"")</f>
        <v/>
      </c>
      <c r="S1189" t="str">
        <f>IF($O1189="sell",$P1189,"")</f>
        <v/>
      </c>
      <c r="T1189">
        <f t="shared" ca="1" si="177"/>
        <v>0.54359908299335835</v>
      </c>
      <c r="U1189" t="str">
        <f ca="1">IF(T1189&lt;VLOOKUP(P1189,$Y$2:$AE$82,5),"buy",IF(T1189&lt;VLOOKUP(P1189,$Y$2:$AE$82,5)+VLOOKUP(P1189,$Y$2:$AE$82,6),"hold","sell"))</f>
        <v>buy</v>
      </c>
      <c r="V1189" s="2">
        <f t="shared" ca="1" si="173"/>
        <v>249.94626155376594</v>
      </c>
      <c r="W1189" s="1">
        <f t="shared" ca="1" si="174"/>
        <v>0</v>
      </c>
    </row>
    <row r="1190" spans="1:23" x14ac:dyDescent="0.25">
      <c r="A1190">
        <v>1188</v>
      </c>
      <c r="B1190" s="8" t="s">
        <v>1199</v>
      </c>
      <c r="C1190" s="8" t="str">
        <f t="shared" si="170"/>
        <v>2021-04-17 01:30:00</v>
      </c>
      <c r="D1190">
        <v>0.18155099999999999</v>
      </c>
      <c r="E1190">
        <f t="shared" ca="1" si="171"/>
        <v>0.34268199999999999</v>
      </c>
      <c r="F1190">
        <v>0.35314699999999999</v>
      </c>
      <c r="G1190">
        <v>0.34062900000000002</v>
      </c>
      <c r="H1190">
        <v>0</v>
      </c>
      <c r="I1190" t="s">
        <v>10</v>
      </c>
      <c r="J1190" t="b">
        <v>0</v>
      </c>
      <c r="K1190" t="s">
        <v>11</v>
      </c>
      <c r="L1190">
        <f t="shared" si="172"/>
        <v>15.676124078912039</v>
      </c>
      <c r="M1190">
        <f t="shared" si="175"/>
        <v>28.583940850841671</v>
      </c>
      <c r="N1190">
        <f t="shared" si="175"/>
        <v>56.180539603746652</v>
      </c>
      <c r="O1190" t="str">
        <f t="shared" si="178"/>
        <v>sell</v>
      </c>
      <c r="P1190">
        <f t="shared" si="176"/>
        <v>23</v>
      </c>
      <c r="Q1190" t="str">
        <f>IF($O1190="buy",$P1190,"")</f>
        <v/>
      </c>
      <c r="R1190" t="str">
        <f>IF($O1190="hold",$P1190,"")</f>
        <v/>
      </c>
      <c r="S1190">
        <f>IF($O1190="sell",$P1190,"")</f>
        <v>23</v>
      </c>
      <c r="T1190">
        <f t="shared" ca="1" si="177"/>
        <v>0.89733432118334866</v>
      </c>
      <c r="U1190" t="str">
        <f ca="1">IF(T1190&lt;VLOOKUP(P1190,$Y$2:$AE$82,5),"buy",IF(T1190&lt;VLOOKUP(P1190,$Y$2:$AE$82,5)+VLOOKUP(P1190,$Y$2:$AE$82,6),"hold","sell"))</f>
        <v>buy</v>
      </c>
      <c r="V1190" s="2">
        <f t="shared" ca="1" si="173"/>
        <v>249.94626155376594</v>
      </c>
      <c r="W1190" s="1">
        <f t="shared" ca="1" si="174"/>
        <v>0</v>
      </c>
    </row>
    <row r="1191" spans="1:23" x14ac:dyDescent="0.25">
      <c r="A1191">
        <v>1189</v>
      </c>
      <c r="B1191" s="8" t="s">
        <v>1200</v>
      </c>
      <c r="C1191" s="8" t="str">
        <f t="shared" si="170"/>
        <v>2021-04-17 01:35:00</v>
      </c>
      <c r="D1191">
        <v>0.17000399999999999</v>
      </c>
      <c r="E1191">
        <f t="shared" ca="1" si="171"/>
        <v>0.35099999999999998</v>
      </c>
      <c r="F1191">
        <v>0.36840899999999999</v>
      </c>
      <c r="G1191">
        <v>0.34597800000000001</v>
      </c>
      <c r="H1191">
        <v>0</v>
      </c>
      <c r="I1191" t="s">
        <v>10</v>
      </c>
      <c r="J1191" t="b">
        <v>0</v>
      </c>
      <c r="K1191" t="s">
        <v>11</v>
      </c>
      <c r="L1191">
        <f t="shared" si="172"/>
        <v>-19.561516217836918</v>
      </c>
      <c r="M1191">
        <f t="shared" si="175"/>
        <v>-35.237640296748957</v>
      </c>
      <c r="N1191">
        <f t="shared" si="175"/>
        <v>-63.821581147590628</v>
      </c>
      <c r="O1191" t="str">
        <f t="shared" si="178"/>
        <v>hold</v>
      </c>
      <c r="P1191">
        <f t="shared" si="176"/>
        <v>10</v>
      </c>
      <c r="Q1191" t="str">
        <f>IF($O1191="buy",$P1191,"")</f>
        <v/>
      </c>
      <c r="R1191">
        <f>IF($O1191="hold",$P1191,"")</f>
        <v>10</v>
      </c>
      <c r="S1191" t="str">
        <f>IF($O1191="sell",$P1191,"")</f>
        <v/>
      </c>
      <c r="T1191">
        <f t="shared" ca="1" si="177"/>
        <v>0.4363721955483536</v>
      </c>
      <c r="U1191" t="str">
        <f ca="1">IF(T1191&lt;VLOOKUP(P1191,$Y$2:$AE$82,5),"buy",IF(T1191&lt;VLOOKUP(P1191,$Y$2:$AE$82,5)+VLOOKUP(P1191,$Y$2:$AE$82,6),"hold","sell"))</f>
        <v>buy</v>
      </c>
      <c r="V1191" s="2">
        <f t="shared" ca="1" si="173"/>
        <v>249.94626155376594</v>
      </c>
      <c r="W1191" s="1">
        <f t="shared" ca="1" si="174"/>
        <v>0</v>
      </c>
    </row>
    <row r="1192" spans="1:23" x14ac:dyDescent="0.25">
      <c r="A1192">
        <v>1190</v>
      </c>
      <c r="B1192" s="8" t="s">
        <v>1201</v>
      </c>
      <c r="C1192" s="8" t="str">
        <f t="shared" si="170"/>
        <v>2021-04-17 01:40:00</v>
      </c>
      <c r="D1192">
        <v>0.16192200000000001</v>
      </c>
      <c r="E1192">
        <f t="shared" ca="1" si="171"/>
        <v>0.36457899999999999</v>
      </c>
      <c r="F1192">
        <v>0.36813899999999999</v>
      </c>
      <c r="G1192">
        <v>0.355603</v>
      </c>
      <c r="H1192">
        <v>0</v>
      </c>
      <c r="I1192" t="s">
        <v>10</v>
      </c>
      <c r="J1192" t="b">
        <v>0</v>
      </c>
      <c r="K1192" t="s">
        <v>11</v>
      </c>
      <c r="L1192">
        <f t="shared" si="172"/>
        <v>-14.374921241649014</v>
      </c>
      <c r="M1192">
        <f t="shared" si="175"/>
        <v>5.1865949761879033</v>
      </c>
      <c r="N1192">
        <f t="shared" si="175"/>
        <v>40.424235272936862</v>
      </c>
      <c r="O1192" t="str">
        <f t="shared" si="178"/>
        <v>buy</v>
      </c>
      <c r="P1192">
        <f t="shared" si="176"/>
        <v>14</v>
      </c>
      <c r="Q1192">
        <f>IF($O1192="buy",$P1192,"")</f>
        <v>14</v>
      </c>
      <c r="R1192" t="str">
        <f>IF($O1192="hold",$P1192,"")</f>
        <v/>
      </c>
      <c r="S1192" t="str">
        <f>IF($O1192="sell",$P1192,"")</f>
        <v/>
      </c>
      <c r="T1192">
        <f t="shared" ca="1" si="177"/>
        <v>0.1937255008834744</v>
      </c>
      <c r="U1192" t="str">
        <f ca="1">IF(T1192&lt;VLOOKUP(P1192,$Y$2:$AE$82,5),"buy",IF(T1192&lt;VLOOKUP(P1192,$Y$2:$AE$82,5)+VLOOKUP(P1192,$Y$2:$AE$82,6),"hold","sell"))</f>
        <v>buy</v>
      </c>
      <c r="V1192" s="2">
        <f t="shared" ca="1" si="173"/>
        <v>249.94626155376594</v>
      </c>
      <c r="W1192" s="1">
        <f t="shared" ca="1" si="174"/>
        <v>0</v>
      </c>
    </row>
    <row r="1193" spans="1:23" x14ac:dyDescent="0.25">
      <c r="A1193">
        <v>1191</v>
      </c>
      <c r="B1193" s="8" t="s">
        <v>1202</v>
      </c>
      <c r="C1193" s="8" t="str">
        <f t="shared" si="170"/>
        <v>2021-04-17 01:45:00</v>
      </c>
      <c r="D1193">
        <v>0.16249</v>
      </c>
      <c r="E1193">
        <f t="shared" ca="1" si="171"/>
        <v>0.36093500000000001</v>
      </c>
      <c r="F1193">
        <v>0.362182</v>
      </c>
      <c r="G1193">
        <v>0.34871400000000002</v>
      </c>
      <c r="H1193">
        <v>0</v>
      </c>
      <c r="I1193" t="s">
        <v>10</v>
      </c>
      <c r="J1193" t="b">
        <v>0</v>
      </c>
      <c r="K1193" t="s">
        <v>11</v>
      </c>
      <c r="L1193">
        <f t="shared" si="172"/>
        <v>1.0067327229512291</v>
      </c>
      <c r="M1193">
        <f t="shared" si="175"/>
        <v>15.381653964600243</v>
      </c>
      <c r="N1193">
        <f t="shared" si="175"/>
        <v>10.19505898841234</v>
      </c>
      <c r="O1193" t="str">
        <f t="shared" si="178"/>
        <v>sell</v>
      </c>
      <c r="P1193">
        <f t="shared" si="176"/>
        <v>14</v>
      </c>
      <c r="Q1193" t="str">
        <f>IF($O1193="buy",$P1193,"")</f>
        <v/>
      </c>
      <c r="R1193" t="str">
        <f>IF($O1193="hold",$P1193,"")</f>
        <v/>
      </c>
      <c r="S1193">
        <f>IF($O1193="sell",$P1193,"")</f>
        <v>14</v>
      </c>
      <c r="T1193">
        <f t="shared" ca="1" si="177"/>
        <v>0.7437375388229962</v>
      </c>
      <c r="U1193" t="str">
        <f ca="1">IF(T1193&lt;VLOOKUP(P1193,$Y$2:$AE$82,5),"buy",IF(T1193&lt;VLOOKUP(P1193,$Y$2:$AE$82,5)+VLOOKUP(P1193,$Y$2:$AE$82,6),"hold","sell"))</f>
        <v>buy</v>
      </c>
      <c r="V1193" s="2">
        <f t="shared" ca="1" si="173"/>
        <v>249.94626155376594</v>
      </c>
      <c r="W1193" s="1">
        <f t="shared" ca="1" si="174"/>
        <v>0</v>
      </c>
    </row>
    <row r="1194" spans="1:23" x14ac:dyDescent="0.25">
      <c r="A1194">
        <v>1192</v>
      </c>
      <c r="B1194" s="8" t="s">
        <v>1203</v>
      </c>
      <c r="C1194" s="8" t="str">
        <f t="shared" si="170"/>
        <v>2021-04-17 01:50:00</v>
      </c>
      <c r="D1194">
        <v>0.157806</v>
      </c>
      <c r="E1194">
        <f t="shared" ca="1" si="171"/>
        <v>0.35404400000000003</v>
      </c>
      <c r="F1194">
        <v>0.358483</v>
      </c>
      <c r="G1194">
        <v>0.34789500000000001</v>
      </c>
      <c r="H1194">
        <v>0</v>
      </c>
      <c r="I1194" t="s">
        <v>10</v>
      </c>
      <c r="J1194" t="b">
        <v>0</v>
      </c>
      <c r="K1194" t="s">
        <v>11</v>
      </c>
      <c r="L1194">
        <f t="shared" si="172"/>
        <v>-8.5484202022075522</v>
      </c>
      <c r="M1194">
        <f t="shared" si="175"/>
        <v>-9.5551529251587812</v>
      </c>
      <c r="N1194">
        <f t="shared" si="175"/>
        <v>-24.936806889759026</v>
      </c>
      <c r="O1194" t="str">
        <f t="shared" si="178"/>
        <v>hold</v>
      </c>
      <c r="P1194">
        <f t="shared" si="176"/>
        <v>14</v>
      </c>
      <c r="Q1194" t="str">
        <f>IF($O1194="buy",$P1194,"")</f>
        <v/>
      </c>
      <c r="R1194">
        <f>IF($O1194="hold",$P1194,"")</f>
        <v>14</v>
      </c>
      <c r="S1194" t="str">
        <f>IF($O1194="sell",$P1194,"")</f>
        <v/>
      </c>
      <c r="T1194">
        <f t="shared" ca="1" si="177"/>
        <v>0.19474858200193068</v>
      </c>
      <c r="U1194" t="str">
        <f ca="1">IF(T1194&lt;VLOOKUP(P1194,$Y$2:$AE$82,5),"buy",IF(T1194&lt;VLOOKUP(P1194,$Y$2:$AE$82,5)+VLOOKUP(P1194,$Y$2:$AE$82,6),"hold","sell"))</f>
        <v>buy</v>
      </c>
      <c r="V1194" s="2">
        <f t="shared" ca="1" si="173"/>
        <v>249.94626155376594</v>
      </c>
      <c r="W1194" s="1">
        <f t="shared" ca="1" si="174"/>
        <v>0</v>
      </c>
    </row>
    <row r="1195" spans="1:23" x14ac:dyDescent="0.25">
      <c r="A1195">
        <v>1193</v>
      </c>
      <c r="B1195" s="8" t="s">
        <v>1204</v>
      </c>
      <c r="C1195" s="8" t="str">
        <f t="shared" si="170"/>
        <v>2021-04-17 01:55:00</v>
      </c>
      <c r="D1195">
        <v>0.14936199999999999</v>
      </c>
      <c r="E1195">
        <f t="shared" ca="1" si="171"/>
        <v>0.349773</v>
      </c>
      <c r="F1195">
        <v>0.35646800000000001</v>
      </c>
      <c r="G1195">
        <v>0.34664200000000001</v>
      </c>
      <c r="H1195">
        <v>0</v>
      </c>
      <c r="I1195" t="s">
        <v>10</v>
      </c>
      <c r="J1195" t="b">
        <v>0</v>
      </c>
      <c r="K1195" t="s">
        <v>11</v>
      </c>
      <c r="L1195">
        <f t="shared" si="172"/>
        <v>-16.281731647037795</v>
      </c>
      <c r="M1195">
        <f t="shared" si="175"/>
        <v>-7.7333114448302425</v>
      </c>
      <c r="N1195">
        <f t="shared" si="175"/>
        <v>1.8218414803285388</v>
      </c>
      <c r="O1195" t="str">
        <f t="shared" si="178"/>
        <v>hold</v>
      </c>
      <c r="P1195">
        <f t="shared" si="176"/>
        <v>14</v>
      </c>
      <c r="Q1195" t="str">
        <f>IF($O1195="buy",$P1195,"")</f>
        <v/>
      </c>
      <c r="R1195">
        <f>IF($O1195="hold",$P1195,"")</f>
        <v>14</v>
      </c>
      <c r="S1195" t="str">
        <f>IF($O1195="sell",$P1195,"")</f>
        <v/>
      </c>
      <c r="T1195">
        <f t="shared" ca="1" si="177"/>
        <v>0.4193129296237107</v>
      </c>
      <c r="U1195" t="str">
        <f ca="1">IF(T1195&lt;VLOOKUP(P1195,$Y$2:$AE$82,5),"buy",IF(T1195&lt;VLOOKUP(P1195,$Y$2:$AE$82,5)+VLOOKUP(P1195,$Y$2:$AE$82,6),"hold","sell"))</f>
        <v>buy</v>
      </c>
      <c r="V1195" s="2">
        <f t="shared" ca="1" si="173"/>
        <v>249.94626155376594</v>
      </c>
      <c r="W1195" s="1">
        <f t="shared" ca="1" si="174"/>
        <v>0</v>
      </c>
    </row>
    <row r="1196" spans="1:23" x14ac:dyDescent="0.25">
      <c r="A1196">
        <v>1194</v>
      </c>
      <c r="B1196" s="8" t="s">
        <v>1205</v>
      </c>
      <c r="C1196" s="8" t="str">
        <f t="shared" si="170"/>
        <v>2021-04-17 02:00:00</v>
      </c>
      <c r="D1196">
        <v>0.14529600000000001</v>
      </c>
      <c r="E1196">
        <f t="shared" ca="1" si="171"/>
        <v>0.35342800000000002</v>
      </c>
      <c r="F1196">
        <v>0.360101</v>
      </c>
      <c r="G1196">
        <v>0.34743400000000002</v>
      </c>
      <c r="H1196">
        <v>0</v>
      </c>
      <c r="I1196" t="s">
        <v>10</v>
      </c>
      <c r="J1196" t="b">
        <v>0</v>
      </c>
      <c r="K1196" t="s">
        <v>11</v>
      </c>
      <c r="L1196">
        <f t="shared" si="172"/>
        <v>-8.0594648072676698</v>
      </c>
      <c r="M1196">
        <f t="shared" si="175"/>
        <v>8.2222668397701248</v>
      </c>
      <c r="N1196">
        <f t="shared" si="175"/>
        <v>15.955578284600367</v>
      </c>
      <c r="O1196" t="str">
        <f t="shared" si="178"/>
        <v>buy</v>
      </c>
      <c r="P1196">
        <f t="shared" si="176"/>
        <v>14</v>
      </c>
      <c r="Q1196">
        <f>IF($O1196="buy",$P1196,"")</f>
        <v>14</v>
      </c>
      <c r="R1196" t="str">
        <f>IF($O1196="hold",$P1196,"")</f>
        <v/>
      </c>
      <c r="S1196" t="str">
        <f>IF($O1196="sell",$P1196,"")</f>
        <v/>
      </c>
      <c r="T1196">
        <f t="shared" ca="1" si="177"/>
        <v>2.4232304557646023E-2</v>
      </c>
      <c r="U1196" t="str">
        <f ca="1">IF(T1196&lt;VLOOKUP(P1196,$Y$2:$AE$82,5),"buy",IF(T1196&lt;VLOOKUP(P1196,$Y$2:$AE$82,5)+VLOOKUP(P1196,$Y$2:$AE$82,6),"hold","sell"))</f>
        <v>buy</v>
      </c>
      <c r="V1196" s="2">
        <f t="shared" ca="1" si="173"/>
        <v>249.94626155376594</v>
      </c>
      <c r="W1196" s="1">
        <f t="shared" ca="1" si="174"/>
        <v>0</v>
      </c>
    </row>
    <row r="1197" spans="1:23" x14ac:dyDescent="0.25">
      <c r="A1197">
        <v>1195</v>
      </c>
      <c r="B1197" s="8" t="s">
        <v>1206</v>
      </c>
      <c r="C1197" s="8" t="str">
        <f t="shared" si="170"/>
        <v>2021-04-17 02:05:00</v>
      </c>
      <c r="D1197">
        <v>0.149337</v>
      </c>
      <c r="E1197">
        <f t="shared" ca="1" si="171"/>
        <v>0.35101300000000002</v>
      </c>
      <c r="F1197">
        <v>0.35480299999999998</v>
      </c>
      <c r="G1197">
        <v>0.34471400000000002</v>
      </c>
      <c r="H1197">
        <v>0</v>
      </c>
      <c r="I1197" t="s">
        <v>10</v>
      </c>
      <c r="J1197" t="b">
        <v>0</v>
      </c>
      <c r="K1197" t="s">
        <v>11</v>
      </c>
      <c r="L1197">
        <f t="shared" si="172"/>
        <v>7.7931658000621251</v>
      </c>
      <c r="M1197">
        <f t="shared" si="175"/>
        <v>15.852630607329795</v>
      </c>
      <c r="N1197">
        <f t="shared" si="175"/>
        <v>7.6303637675596701</v>
      </c>
      <c r="O1197" t="str">
        <f t="shared" si="178"/>
        <v>sell</v>
      </c>
      <c r="P1197">
        <f t="shared" si="176"/>
        <v>14</v>
      </c>
      <c r="Q1197" t="str">
        <f>IF($O1197="buy",$P1197,"")</f>
        <v/>
      </c>
      <c r="R1197" t="str">
        <f>IF($O1197="hold",$P1197,"")</f>
        <v/>
      </c>
      <c r="S1197">
        <f>IF($O1197="sell",$P1197,"")</f>
        <v>14</v>
      </c>
      <c r="T1197">
        <f t="shared" ca="1" si="177"/>
        <v>1.964432554863571E-2</v>
      </c>
      <c r="U1197" t="str">
        <f ca="1">IF(T1197&lt;VLOOKUP(P1197,$Y$2:$AE$82,5),"buy",IF(T1197&lt;VLOOKUP(P1197,$Y$2:$AE$82,5)+VLOOKUP(P1197,$Y$2:$AE$82,6),"hold","sell"))</f>
        <v>buy</v>
      </c>
      <c r="V1197" s="2">
        <f t="shared" ca="1" si="173"/>
        <v>249.94626155376594</v>
      </c>
      <c r="W1197" s="1">
        <f t="shared" ca="1" si="174"/>
        <v>0</v>
      </c>
    </row>
    <row r="1198" spans="1:23" x14ac:dyDescent="0.25">
      <c r="A1198">
        <v>1196</v>
      </c>
      <c r="B1198" s="8" t="s">
        <v>1207</v>
      </c>
      <c r="C1198" s="8" t="str">
        <f t="shared" si="170"/>
        <v>2021-04-17 02:10:00</v>
      </c>
      <c r="D1198">
        <v>0.14735400000000001</v>
      </c>
      <c r="E1198">
        <f t="shared" ca="1" si="171"/>
        <v>0.35126400000000002</v>
      </c>
      <c r="F1198">
        <v>0.35694100000000001</v>
      </c>
      <c r="G1198">
        <v>0.34814800000000001</v>
      </c>
      <c r="H1198">
        <v>0</v>
      </c>
      <c r="I1198" t="s">
        <v>10</v>
      </c>
      <c r="J1198" t="b">
        <v>0</v>
      </c>
      <c r="K1198" t="s">
        <v>11</v>
      </c>
      <c r="L1198">
        <f t="shared" si="172"/>
        <v>-3.875727834569425</v>
      </c>
      <c r="M1198">
        <f t="shared" si="175"/>
        <v>-11.66889363463155</v>
      </c>
      <c r="N1198">
        <f t="shared" si="175"/>
        <v>-27.521524241961345</v>
      </c>
      <c r="O1198" t="str">
        <f t="shared" si="178"/>
        <v>hold</v>
      </c>
      <c r="P1198">
        <f t="shared" si="176"/>
        <v>14</v>
      </c>
      <c r="Q1198" t="str">
        <f>IF($O1198="buy",$P1198,"")</f>
        <v/>
      </c>
      <c r="R1198">
        <f>IF($O1198="hold",$P1198,"")</f>
        <v>14</v>
      </c>
      <c r="S1198" t="str">
        <f>IF($O1198="sell",$P1198,"")</f>
        <v/>
      </c>
      <c r="T1198">
        <f t="shared" ca="1" si="177"/>
        <v>0.8922832068557035</v>
      </c>
      <c r="U1198" t="str">
        <f ca="1">IF(T1198&lt;VLOOKUP(P1198,$Y$2:$AE$82,5),"buy",IF(T1198&lt;VLOOKUP(P1198,$Y$2:$AE$82,5)+VLOOKUP(P1198,$Y$2:$AE$82,6),"hold","sell"))</f>
        <v>buy</v>
      </c>
      <c r="V1198" s="2">
        <f t="shared" ca="1" si="173"/>
        <v>249.94626155376594</v>
      </c>
      <c r="W1198" s="1">
        <f t="shared" ca="1" si="174"/>
        <v>0</v>
      </c>
    </row>
    <row r="1199" spans="1:23" x14ac:dyDescent="0.25">
      <c r="A1199">
        <v>1197</v>
      </c>
      <c r="B1199" s="8" t="s">
        <v>1208</v>
      </c>
      <c r="C1199" s="8" t="str">
        <f t="shared" si="170"/>
        <v>2021-04-17 02:15:00</v>
      </c>
      <c r="D1199">
        <v>0.142787</v>
      </c>
      <c r="E1199">
        <f t="shared" ca="1" si="171"/>
        <v>0.35158699999999998</v>
      </c>
      <c r="F1199">
        <v>0.36060399999999998</v>
      </c>
      <c r="G1199">
        <v>0.351101</v>
      </c>
      <c r="H1199">
        <v>0</v>
      </c>
      <c r="I1199" t="s">
        <v>10</v>
      </c>
      <c r="J1199" t="b">
        <v>0</v>
      </c>
      <c r="K1199" t="s">
        <v>11</v>
      </c>
      <c r="L1199">
        <f t="shared" si="172"/>
        <v>-9.2115949016715053</v>
      </c>
      <c r="M1199">
        <f t="shared" si="175"/>
        <v>-5.3358670671020807</v>
      </c>
      <c r="N1199">
        <f t="shared" si="175"/>
        <v>6.333026567529469</v>
      </c>
      <c r="O1199" t="str">
        <f t="shared" si="178"/>
        <v>hold</v>
      </c>
      <c r="P1199">
        <f t="shared" si="176"/>
        <v>14</v>
      </c>
      <c r="Q1199" t="str">
        <f>IF($O1199="buy",$P1199,"")</f>
        <v/>
      </c>
      <c r="R1199">
        <f>IF($O1199="hold",$P1199,"")</f>
        <v>14</v>
      </c>
      <c r="S1199" t="str">
        <f>IF($O1199="sell",$P1199,"")</f>
        <v/>
      </c>
      <c r="T1199">
        <f t="shared" ca="1" si="177"/>
        <v>3.9649120715334885E-3</v>
      </c>
      <c r="U1199" t="str">
        <f ca="1">IF(T1199&lt;VLOOKUP(P1199,$Y$2:$AE$82,5),"buy",IF(T1199&lt;VLOOKUP(P1199,$Y$2:$AE$82,5)+VLOOKUP(P1199,$Y$2:$AE$82,6),"hold","sell"))</f>
        <v>buy</v>
      </c>
      <c r="V1199" s="2">
        <f t="shared" ca="1" si="173"/>
        <v>249.94626155376594</v>
      </c>
      <c r="W1199" s="1">
        <f t="shared" ca="1" si="174"/>
        <v>0</v>
      </c>
    </row>
    <row r="1200" spans="1:23" x14ac:dyDescent="0.25">
      <c r="A1200">
        <v>1198</v>
      </c>
      <c r="B1200" s="8" t="s">
        <v>1209</v>
      </c>
      <c r="C1200" s="8" t="str">
        <f t="shared" si="170"/>
        <v>2021-04-17 02:20:00</v>
      </c>
      <c r="D1200">
        <v>0.14136799999999999</v>
      </c>
      <c r="E1200">
        <f t="shared" ca="1" si="171"/>
        <v>0.35686299999999999</v>
      </c>
      <c r="F1200">
        <v>0.36257299999999998</v>
      </c>
      <c r="G1200">
        <v>0.353825</v>
      </c>
      <c r="H1200">
        <v>0</v>
      </c>
      <c r="I1200" t="s">
        <v>10</v>
      </c>
      <c r="J1200" t="b">
        <v>0</v>
      </c>
      <c r="K1200" t="s">
        <v>11</v>
      </c>
      <c r="L1200">
        <f t="shared" si="172"/>
        <v>-2.8908380990083082</v>
      </c>
      <c r="M1200">
        <f t="shared" si="175"/>
        <v>6.3207568026631975</v>
      </c>
      <c r="N1200">
        <f t="shared" si="175"/>
        <v>11.656623869765278</v>
      </c>
      <c r="O1200" t="str">
        <f t="shared" si="178"/>
        <v>buy</v>
      </c>
      <c r="P1200">
        <f t="shared" si="176"/>
        <v>14</v>
      </c>
      <c r="Q1200">
        <f>IF($O1200="buy",$P1200,"")</f>
        <v>14</v>
      </c>
      <c r="R1200" t="str">
        <f>IF($O1200="hold",$P1200,"")</f>
        <v/>
      </c>
      <c r="S1200" t="str">
        <f>IF($O1200="sell",$P1200,"")</f>
        <v/>
      </c>
      <c r="T1200">
        <f t="shared" ca="1" si="177"/>
        <v>0.32028724827806443</v>
      </c>
      <c r="U1200" t="str">
        <f ca="1">IF(T1200&lt;VLOOKUP(P1200,$Y$2:$AE$82,5),"buy",IF(T1200&lt;VLOOKUP(P1200,$Y$2:$AE$82,5)+VLOOKUP(P1200,$Y$2:$AE$82,6),"hold","sell"))</f>
        <v>buy</v>
      </c>
      <c r="V1200" s="2">
        <f t="shared" ca="1" si="173"/>
        <v>249.94626155376594</v>
      </c>
      <c r="W1200" s="1">
        <f t="shared" ca="1" si="174"/>
        <v>0</v>
      </c>
    </row>
    <row r="1201" spans="1:23" x14ac:dyDescent="0.25">
      <c r="A1201">
        <v>1199</v>
      </c>
      <c r="B1201" s="8" t="s">
        <v>1210</v>
      </c>
      <c r="C1201" s="8" t="str">
        <f t="shared" si="170"/>
        <v>2021-04-17 02:25:00</v>
      </c>
      <c r="D1201">
        <v>0.142011</v>
      </c>
      <c r="E1201">
        <f t="shared" ca="1" si="171"/>
        <v>0.359016</v>
      </c>
      <c r="F1201">
        <v>0.36449199999999998</v>
      </c>
      <c r="G1201">
        <v>0.35356300000000002</v>
      </c>
      <c r="H1201">
        <v>0</v>
      </c>
      <c r="I1201" t="s">
        <v>10</v>
      </c>
      <c r="J1201" t="b">
        <v>0</v>
      </c>
      <c r="K1201" t="s">
        <v>11</v>
      </c>
      <c r="L1201">
        <f t="shared" si="172"/>
        <v>1.304011659550449</v>
      </c>
      <c r="M1201">
        <f t="shared" si="175"/>
        <v>4.1948497585587567</v>
      </c>
      <c r="N1201">
        <f t="shared" si="175"/>
        <v>-2.1259070441044408</v>
      </c>
      <c r="O1201" t="str">
        <f t="shared" si="178"/>
        <v>sell</v>
      </c>
      <c r="P1201">
        <f t="shared" si="176"/>
        <v>14</v>
      </c>
      <c r="Q1201" t="str">
        <f>IF($O1201="buy",$P1201,"")</f>
        <v/>
      </c>
      <c r="R1201" t="str">
        <f>IF($O1201="hold",$P1201,"")</f>
        <v/>
      </c>
      <c r="S1201">
        <f>IF($O1201="sell",$P1201,"")</f>
        <v>14</v>
      </c>
      <c r="T1201">
        <f t="shared" ca="1" si="177"/>
        <v>0.55725980483097948</v>
      </c>
      <c r="U1201" t="str">
        <f ca="1">IF(T1201&lt;VLOOKUP(P1201,$Y$2:$AE$82,5),"buy",IF(T1201&lt;VLOOKUP(P1201,$Y$2:$AE$82,5)+VLOOKUP(P1201,$Y$2:$AE$82,6),"hold","sell"))</f>
        <v>buy</v>
      </c>
      <c r="V1201" s="2">
        <f t="shared" ca="1" si="173"/>
        <v>249.94626155376594</v>
      </c>
      <c r="W1201" s="1">
        <f t="shared" ca="1" si="174"/>
        <v>0</v>
      </c>
    </row>
    <row r="1202" spans="1:23" x14ac:dyDescent="0.25">
      <c r="A1202">
        <v>1200</v>
      </c>
      <c r="B1202" s="8" t="s">
        <v>1211</v>
      </c>
      <c r="C1202" s="8" t="str">
        <f t="shared" si="170"/>
        <v>2021-04-17 02:30:00</v>
      </c>
      <c r="D1202">
        <v>0.14057</v>
      </c>
      <c r="E1202">
        <f t="shared" ca="1" si="171"/>
        <v>0.355327</v>
      </c>
      <c r="F1202">
        <v>0.35979299999999997</v>
      </c>
      <c r="G1202">
        <v>0.35023199999999999</v>
      </c>
      <c r="H1202">
        <v>0</v>
      </c>
      <c r="I1202" t="s">
        <v>10</v>
      </c>
      <c r="J1202" t="b">
        <v>0</v>
      </c>
      <c r="K1202" t="s">
        <v>11</v>
      </c>
      <c r="L1202">
        <f t="shared" si="172"/>
        <v>-2.952322688955721</v>
      </c>
      <c r="M1202">
        <f t="shared" si="175"/>
        <v>-4.2563343485061704</v>
      </c>
      <c r="N1202">
        <f t="shared" si="175"/>
        <v>-8.4511841070649272</v>
      </c>
      <c r="O1202" t="str">
        <f t="shared" si="178"/>
        <v>hold</v>
      </c>
      <c r="P1202">
        <f t="shared" si="176"/>
        <v>14</v>
      </c>
      <c r="Q1202" t="str">
        <f>IF($O1202="buy",$P1202,"")</f>
        <v/>
      </c>
      <c r="R1202">
        <f>IF($O1202="hold",$P1202,"")</f>
        <v>14</v>
      </c>
      <c r="S1202" t="str">
        <f>IF($O1202="sell",$P1202,"")</f>
        <v/>
      </c>
      <c r="T1202">
        <f t="shared" ca="1" si="177"/>
        <v>0.81789207040859035</v>
      </c>
      <c r="U1202" t="str">
        <f ca="1">IF(T1202&lt;VLOOKUP(P1202,$Y$2:$AE$82,5),"buy",IF(T1202&lt;VLOOKUP(P1202,$Y$2:$AE$82,5)+VLOOKUP(P1202,$Y$2:$AE$82,6),"hold","sell"))</f>
        <v>buy</v>
      </c>
      <c r="V1202" s="2">
        <f t="shared" ca="1" si="173"/>
        <v>249.94626155376594</v>
      </c>
      <c r="W1202" s="1">
        <f t="shared" ca="1" si="174"/>
        <v>0</v>
      </c>
    </row>
    <row r="1203" spans="1:23" x14ac:dyDescent="0.25">
      <c r="A1203">
        <v>1201</v>
      </c>
      <c r="B1203" s="8" t="s">
        <v>1212</v>
      </c>
      <c r="C1203" s="8" t="str">
        <f t="shared" si="170"/>
        <v>2021-04-17 02:35:00</v>
      </c>
      <c r="D1203">
        <v>0.13946600000000001</v>
      </c>
      <c r="E1203">
        <f t="shared" ca="1" si="171"/>
        <v>0.35603899999999999</v>
      </c>
      <c r="F1203">
        <v>0.35772399999999999</v>
      </c>
      <c r="G1203">
        <v>0.34843299999999999</v>
      </c>
      <c r="H1203">
        <v>0</v>
      </c>
      <c r="I1203" t="s">
        <v>10</v>
      </c>
      <c r="J1203" t="b">
        <v>0</v>
      </c>
      <c r="K1203" t="s">
        <v>11</v>
      </c>
      <c r="L1203">
        <f t="shared" si="172"/>
        <v>-2.2797814494561641</v>
      </c>
      <c r="M1203">
        <f t="shared" si="175"/>
        <v>0.67254123949955691</v>
      </c>
      <c r="N1203">
        <f t="shared" si="175"/>
        <v>4.9288755880057273</v>
      </c>
      <c r="O1203" t="str">
        <f t="shared" si="178"/>
        <v>buy</v>
      </c>
      <c r="P1203">
        <f t="shared" si="176"/>
        <v>14</v>
      </c>
      <c r="Q1203">
        <f>IF($O1203="buy",$P1203,"")</f>
        <v>14</v>
      </c>
      <c r="R1203" t="str">
        <f>IF($O1203="hold",$P1203,"")</f>
        <v/>
      </c>
      <c r="S1203" t="str">
        <f>IF($O1203="sell",$P1203,"")</f>
        <v/>
      </c>
      <c r="T1203">
        <f t="shared" ca="1" si="177"/>
        <v>0.65451950769603695</v>
      </c>
      <c r="U1203" t="str">
        <f ca="1">IF(T1203&lt;VLOOKUP(P1203,$Y$2:$AE$82,5),"buy",IF(T1203&lt;VLOOKUP(P1203,$Y$2:$AE$82,5)+VLOOKUP(P1203,$Y$2:$AE$82,6),"hold","sell"))</f>
        <v>buy</v>
      </c>
      <c r="V1203" s="2">
        <f t="shared" ca="1" si="173"/>
        <v>249.94626155376594</v>
      </c>
      <c r="W1203" s="1">
        <f t="shared" ca="1" si="174"/>
        <v>0</v>
      </c>
    </row>
    <row r="1204" spans="1:23" x14ac:dyDescent="0.25">
      <c r="A1204">
        <v>1202</v>
      </c>
      <c r="B1204" s="8" t="s">
        <v>1213</v>
      </c>
      <c r="C1204" s="8" t="str">
        <f t="shared" si="170"/>
        <v>2021-04-17 02:40:00</v>
      </c>
      <c r="D1204">
        <v>0.13970099999999999</v>
      </c>
      <c r="E1204">
        <f t="shared" ca="1" si="171"/>
        <v>0.35191099999999997</v>
      </c>
      <c r="F1204">
        <v>0.35515999999999998</v>
      </c>
      <c r="G1204">
        <v>0.34773399999999999</v>
      </c>
      <c r="H1204">
        <v>0</v>
      </c>
      <c r="I1204" t="s">
        <v>10</v>
      </c>
      <c r="J1204" t="b">
        <v>0</v>
      </c>
      <c r="K1204" t="s">
        <v>11</v>
      </c>
      <c r="L1204">
        <f t="shared" si="172"/>
        <v>0.48446324695619686</v>
      </c>
      <c r="M1204">
        <f t="shared" si="175"/>
        <v>2.7642446964123608</v>
      </c>
      <c r="N1204">
        <f t="shared" si="175"/>
        <v>2.0917034569128039</v>
      </c>
      <c r="O1204" t="str">
        <f t="shared" si="178"/>
        <v>sell</v>
      </c>
      <c r="P1204">
        <f t="shared" si="176"/>
        <v>14</v>
      </c>
      <c r="Q1204" t="str">
        <f>IF($O1204="buy",$P1204,"")</f>
        <v/>
      </c>
      <c r="R1204" t="str">
        <f>IF($O1204="hold",$P1204,"")</f>
        <v/>
      </c>
      <c r="S1204">
        <f>IF($O1204="sell",$P1204,"")</f>
        <v>14</v>
      </c>
      <c r="T1204">
        <f t="shared" ca="1" si="177"/>
        <v>0.52183615368448821</v>
      </c>
      <c r="U1204" t="str">
        <f ca="1">IF(T1204&lt;VLOOKUP(P1204,$Y$2:$AE$82,5),"buy",IF(T1204&lt;VLOOKUP(P1204,$Y$2:$AE$82,5)+VLOOKUP(P1204,$Y$2:$AE$82,6),"hold","sell"))</f>
        <v>buy</v>
      </c>
      <c r="V1204" s="2">
        <f t="shared" ca="1" si="173"/>
        <v>249.94626155376594</v>
      </c>
      <c r="W1204" s="1">
        <f t="shared" ca="1" si="174"/>
        <v>0</v>
      </c>
    </row>
    <row r="1205" spans="1:23" x14ac:dyDescent="0.25">
      <c r="A1205">
        <v>1203</v>
      </c>
      <c r="B1205" s="8" t="s">
        <v>1214</v>
      </c>
      <c r="C1205" s="8" t="str">
        <f t="shared" si="170"/>
        <v>2021-04-17 02:45:00</v>
      </c>
      <c r="D1205">
        <v>0.13945099999999999</v>
      </c>
      <c r="E1205">
        <f t="shared" ca="1" si="171"/>
        <v>0.35311799999999999</v>
      </c>
      <c r="F1205">
        <v>0.35645500000000002</v>
      </c>
      <c r="G1205">
        <v>0.34617399999999998</v>
      </c>
      <c r="H1205">
        <v>0</v>
      </c>
      <c r="I1205" t="s">
        <v>10</v>
      </c>
      <c r="J1205" t="b">
        <v>0</v>
      </c>
      <c r="K1205" t="s">
        <v>11</v>
      </c>
      <c r="L1205">
        <f t="shared" si="172"/>
        <v>-0.51631038799421325</v>
      </c>
      <c r="M1205">
        <f t="shared" si="175"/>
        <v>-1.0007736349504102</v>
      </c>
      <c r="N1205">
        <f t="shared" si="175"/>
        <v>-3.765018331362771</v>
      </c>
      <c r="O1205" t="str">
        <f t="shared" si="178"/>
        <v>hold</v>
      </c>
      <c r="P1205">
        <f t="shared" si="176"/>
        <v>14</v>
      </c>
      <c r="Q1205" t="str">
        <f>IF($O1205="buy",$P1205,"")</f>
        <v/>
      </c>
      <c r="R1205">
        <f>IF($O1205="hold",$P1205,"")</f>
        <v>14</v>
      </c>
      <c r="S1205" t="str">
        <f>IF($O1205="sell",$P1205,"")</f>
        <v/>
      </c>
      <c r="T1205">
        <f t="shared" ca="1" si="177"/>
        <v>6.1061501715981903E-2</v>
      </c>
      <c r="U1205" t="str">
        <f ca="1">IF(T1205&lt;VLOOKUP(P1205,$Y$2:$AE$82,5),"buy",IF(T1205&lt;VLOOKUP(P1205,$Y$2:$AE$82,5)+VLOOKUP(P1205,$Y$2:$AE$82,6),"hold","sell"))</f>
        <v>buy</v>
      </c>
      <c r="V1205" s="2">
        <f t="shared" ca="1" si="173"/>
        <v>249.94626155376594</v>
      </c>
      <c r="W1205" s="1">
        <f t="shared" ca="1" si="174"/>
        <v>0</v>
      </c>
    </row>
    <row r="1206" spans="1:23" x14ac:dyDescent="0.25">
      <c r="A1206">
        <v>1204</v>
      </c>
      <c r="B1206" s="8" t="s">
        <v>1215</v>
      </c>
      <c r="C1206" s="8" t="str">
        <f t="shared" si="170"/>
        <v>2021-04-17 02:50:00</v>
      </c>
      <c r="D1206">
        <v>0.137907</v>
      </c>
      <c r="E1206">
        <f t="shared" ca="1" si="171"/>
        <v>0.34995799999999999</v>
      </c>
      <c r="F1206">
        <v>0.35291800000000001</v>
      </c>
      <c r="G1206">
        <v>0.34118100000000001</v>
      </c>
      <c r="H1206">
        <v>0</v>
      </c>
      <c r="I1206" t="s">
        <v>10</v>
      </c>
      <c r="J1206" t="b">
        <v>0</v>
      </c>
      <c r="K1206" t="s">
        <v>11</v>
      </c>
      <c r="L1206">
        <f t="shared" si="172"/>
        <v>-3.2244338606026535</v>
      </c>
      <c r="M1206">
        <f t="shared" si="175"/>
        <v>-2.70812347260844</v>
      </c>
      <c r="N1206">
        <f t="shared" si="175"/>
        <v>-1.7073498376580298</v>
      </c>
      <c r="O1206" t="str">
        <f t="shared" si="178"/>
        <v>buy</v>
      </c>
      <c r="P1206">
        <f t="shared" si="176"/>
        <v>14</v>
      </c>
      <c r="Q1206">
        <f>IF($O1206="buy",$P1206,"")</f>
        <v>14</v>
      </c>
      <c r="R1206" t="str">
        <f>IF($O1206="hold",$P1206,"")</f>
        <v/>
      </c>
      <c r="S1206" t="str">
        <f>IF($O1206="sell",$P1206,"")</f>
        <v/>
      </c>
      <c r="T1206">
        <f t="shared" ca="1" si="177"/>
        <v>0.77979784103815242</v>
      </c>
      <c r="U1206" t="str">
        <f ca="1">IF(T1206&lt;VLOOKUP(P1206,$Y$2:$AE$82,5),"buy",IF(T1206&lt;VLOOKUP(P1206,$Y$2:$AE$82,5)+VLOOKUP(P1206,$Y$2:$AE$82,6),"hold","sell"))</f>
        <v>buy</v>
      </c>
      <c r="V1206" s="2">
        <f t="shared" ca="1" si="173"/>
        <v>249.94626155376594</v>
      </c>
      <c r="W1206" s="1">
        <f t="shared" ca="1" si="174"/>
        <v>0</v>
      </c>
    </row>
    <row r="1207" spans="1:23" x14ac:dyDescent="0.25">
      <c r="A1207">
        <v>1205</v>
      </c>
      <c r="B1207" s="8" t="s">
        <v>1216</v>
      </c>
      <c r="C1207" s="8" t="str">
        <f t="shared" si="170"/>
        <v>2021-04-17 02:55:00</v>
      </c>
      <c r="D1207">
        <v>0.13882900000000001</v>
      </c>
      <c r="E1207">
        <f t="shared" ca="1" si="171"/>
        <v>0.34586</v>
      </c>
      <c r="F1207">
        <v>0.34986</v>
      </c>
      <c r="G1207">
        <v>0.33806000000000003</v>
      </c>
      <c r="H1207">
        <v>0</v>
      </c>
      <c r="I1207" t="s">
        <v>10</v>
      </c>
      <c r="J1207" t="b">
        <v>0</v>
      </c>
      <c r="K1207" t="s">
        <v>11</v>
      </c>
      <c r="L1207">
        <f t="shared" si="172"/>
        <v>1.9126839470923016</v>
      </c>
      <c r="M1207">
        <f t="shared" si="175"/>
        <v>5.1371178076949553</v>
      </c>
      <c r="N1207">
        <f t="shared" si="175"/>
        <v>7.8452412803033953</v>
      </c>
      <c r="O1207" t="str">
        <f t="shared" si="178"/>
        <v>hold</v>
      </c>
      <c r="P1207">
        <f t="shared" si="176"/>
        <v>14</v>
      </c>
      <c r="Q1207" t="str">
        <f>IF($O1207="buy",$P1207,"")</f>
        <v/>
      </c>
      <c r="R1207">
        <f>IF($O1207="hold",$P1207,"")</f>
        <v>14</v>
      </c>
      <c r="S1207" t="str">
        <f>IF($O1207="sell",$P1207,"")</f>
        <v/>
      </c>
      <c r="T1207">
        <f t="shared" ca="1" si="177"/>
        <v>0.46982478932146809</v>
      </c>
      <c r="U1207" t="str">
        <f ca="1">IF(T1207&lt;VLOOKUP(P1207,$Y$2:$AE$82,5),"buy",IF(T1207&lt;VLOOKUP(P1207,$Y$2:$AE$82,5)+VLOOKUP(P1207,$Y$2:$AE$82,6),"hold","sell"))</f>
        <v>buy</v>
      </c>
      <c r="V1207" s="2">
        <f t="shared" ca="1" si="173"/>
        <v>249.94626155376594</v>
      </c>
      <c r="W1207" s="1">
        <f t="shared" ca="1" si="174"/>
        <v>0</v>
      </c>
    </row>
    <row r="1208" spans="1:23" x14ac:dyDescent="0.25">
      <c r="A1208">
        <v>1206</v>
      </c>
      <c r="B1208" s="8" t="s">
        <v>1217</v>
      </c>
      <c r="C1208" s="8" t="str">
        <f t="shared" si="170"/>
        <v>2021-04-17 03:00:00</v>
      </c>
      <c r="D1208">
        <v>0.139017</v>
      </c>
      <c r="E1208">
        <f t="shared" ca="1" si="171"/>
        <v>0.34623999999999999</v>
      </c>
      <c r="F1208">
        <v>0.34838000000000002</v>
      </c>
      <c r="G1208">
        <v>0.33484399999999997</v>
      </c>
      <c r="H1208">
        <v>0</v>
      </c>
      <c r="I1208" t="s">
        <v>10</v>
      </c>
      <c r="J1208" t="b">
        <v>0</v>
      </c>
      <c r="K1208" t="s">
        <v>11</v>
      </c>
      <c r="L1208">
        <f t="shared" si="172"/>
        <v>0.38947754627436731</v>
      </c>
      <c r="M1208">
        <f t="shared" si="175"/>
        <v>-1.5232064008179342</v>
      </c>
      <c r="N1208">
        <f t="shared" si="175"/>
        <v>-6.6603242085128898</v>
      </c>
      <c r="O1208" t="str">
        <f t="shared" si="178"/>
        <v>hold</v>
      </c>
      <c r="P1208">
        <f t="shared" si="176"/>
        <v>14</v>
      </c>
      <c r="Q1208" t="str">
        <f>IF($O1208="buy",$P1208,"")</f>
        <v/>
      </c>
      <c r="R1208">
        <f>IF($O1208="hold",$P1208,"")</f>
        <v>14</v>
      </c>
      <c r="S1208" t="str">
        <f>IF($O1208="sell",$P1208,"")</f>
        <v/>
      </c>
      <c r="T1208">
        <f t="shared" ca="1" si="177"/>
        <v>0.20511053958464431</v>
      </c>
      <c r="U1208" t="str">
        <f ca="1">IF(T1208&lt;VLOOKUP(P1208,$Y$2:$AE$82,5),"buy",IF(T1208&lt;VLOOKUP(P1208,$Y$2:$AE$82,5)+VLOOKUP(P1208,$Y$2:$AE$82,6),"hold","sell"))</f>
        <v>buy</v>
      </c>
      <c r="V1208" s="2">
        <f t="shared" ca="1" si="173"/>
        <v>249.94626155376594</v>
      </c>
      <c r="W1208" s="1">
        <f t="shared" ca="1" si="174"/>
        <v>0</v>
      </c>
    </row>
    <row r="1209" spans="1:23" x14ac:dyDescent="0.25">
      <c r="A1209">
        <v>1207</v>
      </c>
      <c r="B1209" s="8" t="s">
        <v>1218</v>
      </c>
      <c r="C1209" s="8" t="str">
        <f t="shared" si="170"/>
        <v>2021-04-17 03:05:00</v>
      </c>
      <c r="D1209">
        <v>0.139239</v>
      </c>
      <c r="E1209">
        <f t="shared" ca="1" si="171"/>
        <v>0.34020400000000001</v>
      </c>
      <c r="F1209">
        <v>0.34159600000000001</v>
      </c>
      <c r="G1209">
        <v>0.32388299999999998</v>
      </c>
      <c r="H1209">
        <v>0</v>
      </c>
      <c r="I1209" t="s">
        <v>10</v>
      </c>
      <c r="J1209" t="b">
        <v>0</v>
      </c>
      <c r="K1209" t="s">
        <v>11</v>
      </c>
      <c r="L1209">
        <f t="shared" si="172"/>
        <v>0.4591816952114352</v>
      </c>
      <c r="M1209">
        <f t="shared" si="175"/>
        <v>6.9704148937067889E-2</v>
      </c>
      <c r="N1209">
        <f t="shared" si="175"/>
        <v>1.5929105497550022</v>
      </c>
      <c r="O1209" t="str">
        <f t="shared" si="178"/>
        <v>hold</v>
      </c>
      <c r="P1209">
        <f t="shared" si="176"/>
        <v>14</v>
      </c>
      <c r="Q1209" t="str">
        <f>IF($O1209="buy",$P1209,"")</f>
        <v/>
      </c>
      <c r="R1209">
        <f>IF($O1209="hold",$P1209,"")</f>
        <v>14</v>
      </c>
      <c r="S1209" t="str">
        <f>IF($O1209="sell",$P1209,"")</f>
        <v/>
      </c>
      <c r="T1209">
        <f t="shared" ca="1" si="177"/>
        <v>0.89912093745990385</v>
      </c>
      <c r="U1209" t="str">
        <f ca="1">IF(T1209&lt;VLOOKUP(P1209,$Y$2:$AE$82,5),"buy",IF(T1209&lt;VLOOKUP(P1209,$Y$2:$AE$82,5)+VLOOKUP(P1209,$Y$2:$AE$82,6),"hold","sell"))</f>
        <v>buy</v>
      </c>
      <c r="V1209" s="2">
        <f t="shared" ca="1" si="173"/>
        <v>249.94626155376594</v>
      </c>
      <c r="W1209" s="1">
        <f t="shared" ca="1" si="174"/>
        <v>0</v>
      </c>
    </row>
    <row r="1210" spans="1:23" x14ac:dyDescent="0.25">
      <c r="A1210">
        <v>1208</v>
      </c>
      <c r="B1210" s="8" t="s">
        <v>1219</v>
      </c>
      <c r="C1210" s="8" t="str">
        <f t="shared" si="170"/>
        <v>2021-04-17 03:10:00</v>
      </c>
      <c r="D1210">
        <v>0.13953699999999999</v>
      </c>
      <c r="E1210">
        <f t="shared" ca="1" si="171"/>
        <v>0.33000200000000002</v>
      </c>
      <c r="F1210">
        <v>0.33551300000000001</v>
      </c>
      <c r="G1210">
        <v>0.32247500000000001</v>
      </c>
      <c r="H1210">
        <v>0</v>
      </c>
      <c r="I1210" t="s">
        <v>10</v>
      </c>
      <c r="J1210" t="b">
        <v>0</v>
      </c>
      <c r="K1210" t="s">
        <v>11</v>
      </c>
      <c r="L1210">
        <f t="shared" si="172"/>
        <v>0.61506267083343924</v>
      </c>
      <c r="M1210">
        <f t="shared" si="175"/>
        <v>0.15588097562200404</v>
      </c>
      <c r="N1210">
        <f t="shared" si="175"/>
        <v>8.6176826684936148E-2</v>
      </c>
      <c r="O1210" t="str">
        <f t="shared" si="178"/>
        <v>sell</v>
      </c>
      <c r="P1210">
        <f t="shared" si="176"/>
        <v>14</v>
      </c>
      <c r="Q1210" t="str">
        <f>IF($O1210="buy",$P1210,"")</f>
        <v/>
      </c>
      <c r="R1210" t="str">
        <f>IF($O1210="hold",$P1210,"")</f>
        <v/>
      </c>
      <c r="S1210">
        <f>IF($O1210="sell",$P1210,"")</f>
        <v>14</v>
      </c>
      <c r="T1210">
        <f t="shared" ca="1" si="177"/>
        <v>0.12076810067006738</v>
      </c>
      <c r="U1210" t="str">
        <f ca="1">IF(T1210&lt;VLOOKUP(P1210,$Y$2:$AE$82,5),"buy",IF(T1210&lt;VLOOKUP(P1210,$Y$2:$AE$82,5)+VLOOKUP(P1210,$Y$2:$AE$82,6),"hold","sell"))</f>
        <v>buy</v>
      </c>
      <c r="V1210" s="2">
        <f t="shared" ca="1" si="173"/>
        <v>249.94626155376594</v>
      </c>
      <c r="W1210" s="1">
        <f t="shared" ca="1" si="174"/>
        <v>0</v>
      </c>
    </row>
    <row r="1211" spans="1:23" x14ac:dyDescent="0.25">
      <c r="A1211">
        <v>1209</v>
      </c>
      <c r="B1211" s="8" t="s">
        <v>1220</v>
      </c>
      <c r="C1211" s="8" t="str">
        <f t="shared" si="170"/>
        <v>2021-04-17 03:15:00</v>
      </c>
      <c r="D1211">
        <v>0.139266</v>
      </c>
      <c r="E1211">
        <f t="shared" ca="1" si="171"/>
        <v>0.33281300000000003</v>
      </c>
      <c r="F1211">
        <v>0.342719</v>
      </c>
      <c r="G1211">
        <v>0.329702</v>
      </c>
      <c r="H1211">
        <v>0</v>
      </c>
      <c r="I1211" t="s">
        <v>10</v>
      </c>
      <c r="J1211" t="b">
        <v>0</v>
      </c>
      <c r="K1211" t="s">
        <v>11</v>
      </c>
      <c r="L1211">
        <f t="shared" si="172"/>
        <v>-0.56042393744837926</v>
      </c>
      <c r="M1211">
        <f t="shared" si="175"/>
        <v>-1.1754866082818185</v>
      </c>
      <c r="N1211">
        <f t="shared" si="175"/>
        <v>-1.3313675839038226</v>
      </c>
      <c r="O1211" t="str">
        <f t="shared" si="178"/>
        <v>hold</v>
      </c>
      <c r="P1211">
        <f t="shared" si="176"/>
        <v>14</v>
      </c>
      <c r="Q1211" t="str">
        <f>IF($O1211="buy",$P1211,"")</f>
        <v/>
      </c>
      <c r="R1211">
        <f>IF($O1211="hold",$P1211,"")</f>
        <v>14</v>
      </c>
      <c r="S1211" t="str">
        <f>IF($O1211="sell",$P1211,"")</f>
        <v/>
      </c>
      <c r="T1211">
        <f t="shared" ca="1" si="177"/>
        <v>0.48925887961691206</v>
      </c>
      <c r="U1211" t="str">
        <f ca="1">IF(T1211&lt;VLOOKUP(P1211,$Y$2:$AE$82,5),"buy",IF(T1211&lt;VLOOKUP(P1211,$Y$2:$AE$82,5)+VLOOKUP(P1211,$Y$2:$AE$82,6),"hold","sell"))</f>
        <v>buy</v>
      </c>
      <c r="V1211" s="2">
        <f t="shared" ca="1" si="173"/>
        <v>249.94626155376594</v>
      </c>
      <c r="W1211" s="1">
        <f t="shared" ca="1" si="174"/>
        <v>0</v>
      </c>
    </row>
    <row r="1212" spans="1:23" x14ac:dyDescent="0.25">
      <c r="A1212">
        <v>1210</v>
      </c>
      <c r="B1212" s="8" t="s">
        <v>1221</v>
      </c>
      <c r="C1212" s="8" t="str">
        <f t="shared" si="170"/>
        <v>2021-04-17 03:20:00</v>
      </c>
      <c r="D1212">
        <v>0.13905600000000001</v>
      </c>
      <c r="E1212">
        <f t="shared" ca="1" si="171"/>
        <v>0.334949</v>
      </c>
      <c r="F1212">
        <v>0.337312</v>
      </c>
      <c r="G1212">
        <v>0.31548799999999999</v>
      </c>
      <c r="H1212">
        <v>0</v>
      </c>
      <c r="I1212" t="s">
        <v>10</v>
      </c>
      <c r="J1212" t="b">
        <v>0</v>
      </c>
      <c r="K1212" t="s">
        <v>11</v>
      </c>
      <c r="L1212">
        <f t="shared" si="172"/>
        <v>-0.43493268848225569</v>
      </c>
      <c r="M1212">
        <f t="shared" si="175"/>
        <v>0.12549124896612357</v>
      </c>
      <c r="N1212">
        <f t="shared" si="175"/>
        <v>1.300977857247942</v>
      </c>
      <c r="O1212" t="str">
        <f t="shared" si="178"/>
        <v>hold</v>
      </c>
      <c r="P1212">
        <f t="shared" si="176"/>
        <v>14</v>
      </c>
      <c r="Q1212" t="str">
        <f>IF($O1212="buy",$P1212,"")</f>
        <v/>
      </c>
      <c r="R1212">
        <f>IF($O1212="hold",$P1212,"")</f>
        <v>14</v>
      </c>
      <c r="S1212" t="str">
        <f>IF($O1212="sell",$P1212,"")</f>
        <v/>
      </c>
      <c r="T1212">
        <f t="shared" ca="1" si="177"/>
        <v>0.37271096471760146</v>
      </c>
      <c r="U1212" t="str">
        <f ca="1">IF(T1212&lt;VLOOKUP(P1212,$Y$2:$AE$82,5),"buy",IF(T1212&lt;VLOOKUP(P1212,$Y$2:$AE$82,5)+VLOOKUP(P1212,$Y$2:$AE$82,6),"hold","sell"))</f>
        <v>buy</v>
      </c>
      <c r="V1212" s="2">
        <f t="shared" ca="1" si="173"/>
        <v>249.94626155376594</v>
      </c>
      <c r="W1212" s="1">
        <f t="shared" ca="1" si="174"/>
        <v>0</v>
      </c>
    </row>
    <row r="1213" spans="1:23" x14ac:dyDescent="0.25">
      <c r="A1213">
        <v>1211</v>
      </c>
      <c r="B1213" s="8" t="s">
        <v>1222</v>
      </c>
      <c r="C1213" s="8" t="str">
        <f t="shared" si="170"/>
        <v>2021-04-17 03:25:00</v>
      </c>
      <c r="D1213">
        <v>0.13788600000000001</v>
      </c>
      <c r="E1213">
        <f t="shared" ca="1" si="171"/>
        <v>0.32056899999999999</v>
      </c>
      <c r="F1213">
        <v>0.32980300000000001</v>
      </c>
      <c r="G1213">
        <v>0.306338</v>
      </c>
      <c r="H1213">
        <v>0</v>
      </c>
      <c r="I1213" t="s">
        <v>10</v>
      </c>
      <c r="J1213" t="b">
        <v>0</v>
      </c>
      <c r="K1213" t="s">
        <v>11</v>
      </c>
      <c r="L1213">
        <f t="shared" si="172"/>
        <v>-2.443757889226025</v>
      </c>
      <c r="M1213">
        <f t="shared" si="175"/>
        <v>-2.0088252007437695</v>
      </c>
      <c r="N1213">
        <f t="shared" si="175"/>
        <v>-2.134316449709893</v>
      </c>
      <c r="O1213" t="str">
        <f t="shared" si="178"/>
        <v>hold</v>
      </c>
      <c r="P1213">
        <f t="shared" si="176"/>
        <v>14</v>
      </c>
      <c r="Q1213" t="str">
        <f>IF($O1213="buy",$P1213,"")</f>
        <v/>
      </c>
      <c r="R1213">
        <f>IF($O1213="hold",$P1213,"")</f>
        <v>14</v>
      </c>
      <c r="S1213" t="str">
        <f>IF($O1213="sell",$P1213,"")</f>
        <v/>
      </c>
      <c r="T1213">
        <f t="shared" ca="1" si="177"/>
        <v>0.61438863378705166</v>
      </c>
      <c r="U1213" t="str">
        <f ca="1">IF(T1213&lt;VLOOKUP(P1213,$Y$2:$AE$82,5),"buy",IF(T1213&lt;VLOOKUP(P1213,$Y$2:$AE$82,5)+VLOOKUP(P1213,$Y$2:$AE$82,6),"hold","sell"))</f>
        <v>buy</v>
      </c>
      <c r="V1213" s="2">
        <f t="shared" ca="1" si="173"/>
        <v>249.94626155376594</v>
      </c>
      <c r="W1213" s="1">
        <f t="shared" ca="1" si="174"/>
        <v>0</v>
      </c>
    </row>
    <row r="1214" spans="1:23" x14ac:dyDescent="0.25">
      <c r="A1214">
        <v>1212</v>
      </c>
      <c r="B1214" s="8" t="s">
        <v>1223</v>
      </c>
      <c r="C1214" s="8" t="str">
        <f t="shared" si="170"/>
        <v>2021-04-17 03:30:00</v>
      </c>
      <c r="D1214">
        <v>0.13772599999999999</v>
      </c>
      <c r="E1214">
        <f t="shared" ca="1" si="171"/>
        <v>0.32555899999999999</v>
      </c>
      <c r="F1214">
        <v>0.32906200000000002</v>
      </c>
      <c r="G1214">
        <v>0.30552699999999999</v>
      </c>
      <c r="H1214">
        <v>0</v>
      </c>
      <c r="I1214" t="s">
        <v>10</v>
      </c>
      <c r="J1214" t="b">
        <v>0</v>
      </c>
      <c r="K1214" t="s">
        <v>11</v>
      </c>
      <c r="L1214">
        <f t="shared" si="172"/>
        <v>-0.33457734884017498</v>
      </c>
      <c r="M1214">
        <f t="shared" si="175"/>
        <v>2.1091805403858501</v>
      </c>
      <c r="N1214">
        <f t="shared" si="175"/>
        <v>4.11800574112962</v>
      </c>
      <c r="O1214" t="str">
        <f t="shared" si="178"/>
        <v>hold</v>
      </c>
      <c r="P1214">
        <f t="shared" si="176"/>
        <v>14</v>
      </c>
      <c r="Q1214" t="str">
        <f>IF($O1214="buy",$P1214,"")</f>
        <v/>
      </c>
      <c r="R1214">
        <f>IF($O1214="hold",$P1214,"")</f>
        <v>14</v>
      </c>
      <c r="S1214" t="str">
        <f>IF($O1214="sell",$P1214,"")</f>
        <v/>
      </c>
      <c r="T1214">
        <f t="shared" ca="1" si="177"/>
        <v>0.55681787907196356</v>
      </c>
      <c r="U1214" t="str">
        <f ca="1">IF(T1214&lt;VLOOKUP(P1214,$Y$2:$AE$82,5),"buy",IF(T1214&lt;VLOOKUP(P1214,$Y$2:$AE$82,5)+VLOOKUP(P1214,$Y$2:$AE$82,6),"hold","sell"))</f>
        <v>buy</v>
      </c>
      <c r="V1214" s="2">
        <f t="shared" ca="1" si="173"/>
        <v>249.94626155376594</v>
      </c>
      <c r="W1214" s="1">
        <f t="shared" ca="1" si="174"/>
        <v>0</v>
      </c>
    </row>
    <row r="1215" spans="1:23" x14ac:dyDescent="0.25">
      <c r="A1215">
        <v>1213</v>
      </c>
      <c r="B1215" s="8" t="s">
        <v>1224</v>
      </c>
      <c r="C1215" s="8" t="str">
        <f t="shared" si="170"/>
        <v>2021-04-17 03:35:00</v>
      </c>
      <c r="D1215">
        <v>0.13697799999999999</v>
      </c>
      <c r="E1215">
        <f t="shared" ca="1" si="171"/>
        <v>0.31148700000000001</v>
      </c>
      <c r="F1215">
        <v>0.31850600000000001</v>
      </c>
      <c r="G1215">
        <v>0.30483700000000002</v>
      </c>
      <c r="H1215">
        <v>0</v>
      </c>
      <c r="I1215" t="s">
        <v>10</v>
      </c>
      <c r="J1215" t="b">
        <v>0</v>
      </c>
      <c r="K1215" t="s">
        <v>11</v>
      </c>
      <c r="L1215">
        <f t="shared" si="172"/>
        <v>-1.5726905065092851</v>
      </c>
      <c r="M1215">
        <f t="shared" si="175"/>
        <v>-1.23811315766911</v>
      </c>
      <c r="N1215">
        <f t="shared" si="175"/>
        <v>-3.3472936980549601</v>
      </c>
      <c r="O1215" t="str">
        <f t="shared" si="178"/>
        <v>hold</v>
      </c>
      <c r="P1215">
        <f t="shared" si="176"/>
        <v>14</v>
      </c>
      <c r="Q1215" t="str">
        <f>IF($O1215="buy",$P1215,"")</f>
        <v/>
      </c>
      <c r="R1215">
        <f>IF($O1215="hold",$P1215,"")</f>
        <v>14</v>
      </c>
      <c r="S1215" t="str">
        <f>IF($O1215="sell",$P1215,"")</f>
        <v/>
      </c>
      <c r="T1215">
        <f t="shared" ca="1" si="177"/>
        <v>0.33373725372410423</v>
      </c>
      <c r="U1215" t="str">
        <f ca="1">IF(T1215&lt;VLOOKUP(P1215,$Y$2:$AE$82,5),"buy",IF(T1215&lt;VLOOKUP(P1215,$Y$2:$AE$82,5)+VLOOKUP(P1215,$Y$2:$AE$82,6),"hold","sell"))</f>
        <v>buy</v>
      </c>
      <c r="V1215" s="2">
        <f t="shared" ca="1" si="173"/>
        <v>249.94626155376594</v>
      </c>
      <c r="W1215" s="1">
        <f t="shared" ca="1" si="174"/>
        <v>0</v>
      </c>
    </row>
    <row r="1216" spans="1:23" x14ac:dyDescent="0.25">
      <c r="A1216">
        <v>1214</v>
      </c>
      <c r="B1216" s="8" t="s">
        <v>1225</v>
      </c>
      <c r="C1216" s="8" t="str">
        <f t="shared" si="170"/>
        <v>2021-04-17 03:40:00</v>
      </c>
      <c r="D1216">
        <v>0.13680100000000001</v>
      </c>
      <c r="E1216">
        <f t="shared" ca="1" si="171"/>
        <v>0.31000800000000001</v>
      </c>
      <c r="F1216">
        <v>0.32629900000000001</v>
      </c>
      <c r="G1216">
        <v>0.30704500000000001</v>
      </c>
      <c r="H1216">
        <v>0</v>
      </c>
      <c r="I1216" t="s">
        <v>10</v>
      </c>
      <c r="J1216" t="b">
        <v>0</v>
      </c>
      <c r="K1216" t="s">
        <v>11</v>
      </c>
      <c r="L1216">
        <f t="shared" si="172"/>
        <v>-0.37262885461839568</v>
      </c>
      <c r="M1216">
        <f t="shared" si="175"/>
        <v>1.2000616518908895</v>
      </c>
      <c r="N1216">
        <f t="shared" si="175"/>
        <v>2.4381748095599995</v>
      </c>
      <c r="O1216" t="str">
        <f t="shared" si="178"/>
        <v>hold</v>
      </c>
      <c r="P1216">
        <f t="shared" si="176"/>
        <v>14</v>
      </c>
      <c r="Q1216" t="str">
        <f>IF($O1216="buy",$P1216,"")</f>
        <v/>
      </c>
      <c r="R1216">
        <f>IF($O1216="hold",$P1216,"")</f>
        <v>14</v>
      </c>
      <c r="S1216" t="str">
        <f>IF($O1216="sell",$P1216,"")</f>
        <v/>
      </c>
      <c r="T1216">
        <f t="shared" ca="1" si="177"/>
        <v>0.88912091072574639</v>
      </c>
      <c r="U1216" t="str">
        <f ca="1">IF(T1216&lt;VLOOKUP(P1216,$Y$2:$AE$82,5),"buy",IF(T1216&lt;VLOOKUP(P1216,$Y$2:$AE$82,5)+VLOOKUP(P1216,$Y$2:$AE$82,6),"hold","sell"))</f>
        <v>buy</v>
      </c>
      <c r="V1216" s="2">
        <f t="shared" ca="1" si="173"/>
        <v>249.94626155376594</v>
      </c>
      <c r="W1216" s="1">
        <f t="shared" ca="1" si="174"/>
        <v>0</v>
      </c>
    </row>
    <row r="1217" spans="1:23" x14ac:dyDescent="0.25">
      <c r="A1217">
        <v>1215</v>
      </c>
      <c r="B1217" s="8" t="s">
        <v>1226</v>
      </c>
      <c r="C1217" s="8" t="str">
        <f t="shared" si="170"/>
        <v>2021-04-17 03:45:00</v>
      </c>
      <c r="D1217">
        <v>0.13593</v>
      </c>
      <c r="E1217">
        <f t="shared" ca="1" si="171"/>
        <v>0.32457799999999998</v>
      </c>
      <c r="F1217">
        <v>0.33046599999999998</v>
      </c>
      <c r="G1217">
        <v>0.31682500000000002</v>
      </c>
      <c r="H1217">
        <v>0</v>
      </c>
      <c r="I1217" t="s">
        <v>10</v>
      </c>
      <c r="J1217" t="b">
        <v>0</v>
      </c>
      <c r="K1217" t="s">
        <v>11</v>
      </c>
      <c r="L1217">
        <f t="shared" si="172"/>
        <v>-1.8454204387083313</v>
      </c>
      <c r="M1217">
        <f t="shared" si="175"/>
        <v>-1.4727915840899355</v>
      </c>
      <c r="N1217">
        <f t="shared" si="175"/>
        <v>-2.672853235980825</v>
      </c>
      <c r="O1217" t="str">
        <f t="shared" si="178"/>
        <v>buy</v>
      </c>
      <c r="P1217">
        <f t="shared" si="176"/>
        <v>14</v>
      </c>
      <c r="Q1217">
        <f>IF($O1217="buy",$P1217,"")</f>
        <v>14</v>
      </c>
      <c r="R1217" t="str">
        <f>IF($O1217="hold",$P1217,"")</f>
        <v/>
      </c>
      <c r="S1217" t="str">
        <f>IF($O1217="sell",$P1217,"")</f>
        <v/>
      </c>
      <c r="T1217">
        <f t="shared" ca="1" si="177"/>
        <v>2.3717352714076712E-2</v>
      </c>
      <c r="U1217" t="str">
        <f ca="1">IF(T1217&lt;VLOOKUP(P1217,$Y$2:$AE$82,5),"buy",IF(T1217&lt;VLOOKUP(P1217,$Y$2:$AE$82,5)+VLOOKUP(P1217,$Y$2:$AE$82,6),"hold","sell"))</f>
        <v>buy</v>
      </c>
      <c r="V1217" s="2">
        <f t="shared" ca="1" si="173"/>
        <v>249.94626155376594</v>
      </c>
      <c r="W1217" s="1">
        <f t="shared" ca="1" si="174"/>
        <v>0</v>
      </c>
    </row>
    <row r="1218" spans="1:23" x14ac:dyDescent="0.25">
      <c r="A1218">
        <v>1216</v>
      </c>
      <c r="B1218" s="8" t="s">
        <v>1227</v>
      </c>
      <c r="C1218" s="8" t="str">
        <f t="shared" si="170"/>
        <v>2021-04-17 03:50:00</v>
      </c>
      <c r="D1218">
        <v>0.13767599999999999</v>
      </c>
      <c r="E1218">
        <f t="shared" ca="1" si="171"/>
        <v>0.32723000000000002</v>
      </c>
      <c r="F1218">
        <v>0.33215600000000001</v>
      </c>
      <c r="G1218">
        <v>0.31938299999999997</v>
      </c>
      <c r="H1218">
        <v>0</v>
      </c>
      <c r="I1218" t="s">
        <v>10</v>
      </c>
      <c r="J1218" t="b">
        <v>0</v>
      </c>
      <c r="K1218" t="s">
        <v>11</v>
      </c>
      <c r="L1218">
        <f t="shared" si="172"/>
        <v>3.6524012933867418</v>
      </c>
      <c r="M1218">
        <f t="shared" si="175"/>
        <v>5.4978217320950726</v>
      </c>
      <c r="N1218">
        <f t="shared" si="175"/>
        <v>6.9706133161850081</v>
      </c>
      <c r="O1218" t="str">
        <f t="shared" si="178"/>
        <v>hold</v>
      </c>
      <c r="P1218">
        <f t="shared" si="176"/>
        <v>14</v>
      </c>
      <c r="Q1218" t="str">
        <f>IF($O1218="buy",$P1218,"")</f>
        <v/>
      </c>
      <c r="R1218">
        <f>IF($O1218="hold",$P1218,"")</f>
        <v>14</v>
      </c>
      <c r="S1218" t="str">
        <f>IF($O1218="sell",$P1218,"")</f>
        <v/>
      </c>
      <c r="T1218">
        <f t="shared" ca="1" si="177"/>
        <v>0.44195394907118424</v>
      </c>
      <c r="U1218" t="str">
        <f ca="1">IF(T1218&lt;VLOOKUP(P1218,$Y$2:$AE$82,5),"buy",IF(T1218&lt;VLOOKUP(P1218,$Y$2:$AE$82,5)+VLOOKUP(P1218,$Y$2:$AE$82,6),"hold","sell"))</f>
        <v>buy</v>
      </c>
      <c r="V1218" s="2">
        <f t="shared" ca="1" si="173"/>
        <v>249.94626155376594</v>
      </c>
      <c r="W1218" s="1">
        <f t="shared" ca="1" si="174"/>
        <v>0</v>
      </c>
    </row>
    <row r="1219" spans="1:23" x14ac:dyDescent="0.25">
      <c r="A1219">
        <v>1217</v>
      </c>
      <c r="B1219" s="8" t="s">
        <v>1228</v>
      </c>
      <c r="C1219" s="8" t="str">
        <f t="shared" ref="C1219:C1282" si="179">LEFT(B1219,10)&amp;" "&amp;MID(B1219,12,8)</f>
        <v>2021-04-17 03:55:00</v>
      </c>
      <c r="D1219">
        <v>0.13797300000000001</v>
      </c>
      <c r="E1219">
        <f t="shared" ref="E1219:E1282" ca="1" si="180">OFFSET($D$2,2015-A1219,0)</f>
        <v>0.32427400000000001</v>
      </c>
      <c r="F1219">
        <v>0.32493</v>
      </c>
      <c r="G1219">
        <v>0.31160199999999999</v>
      </c>
      <c r="H1219">
        <v>0</v>
      </c>
      <c r="I1219" t="s">
        <v>10</v>
      </c>
      <c r="J1219" t="b">
        <v>0</v>
      </c>
      <c r="K1219" t="s">
        <v>11</v>
      </c>
      <c r="L1219">
        <f t="shared" si="172"/>
        <v>0.61994738028765473</v>
      </c>
      <c r="M1219">
        <f t="shared" si="175"/>
        <v>-3.0324539130990873</v>
      </c>
      <c r="N1219">
        <f t="shared" si="175"/>
        <v>-8.530275645194159</v>
      </c>
      <c r="O1219" t="str">
        <f t="shared" si="178"/>
        <v>sell</v>
      </c>
      <c r="P1219">
        <f t="shared" si="176"/>
        <v>14</v>
      </c>
      <c r="Q1219" t="str">
        <f>IF($O1219="buy",$P1219,"")</f>
        <v/>
      </c>
      <c r="R1219" t="str">
        <f>IF($O1219="hold",$P1219,"")</f>
        <v/>
      </c>
      <c r="S1219">
        <f>IF($O1219="sell",$P1219,"")</f>
        <v>14</v>
      </c>
      <c r="T1219">
        <f t="shared" ca="1" si="177"/>
        <v>0.69464392772321215</v>
      </c>
      <c r="U1219" t="str">
        <f ca="1">IF(T1219&lt;VLOOKUP(P1219,$Y$2:$AE$82,5),"buy",IF(T1219&lt;VLOOKUP(P1219,$Y$2:$AE$82,5)+VLOOKUP(P1219,$Y$2:$AE$82,6),"hold","sell"))</f>
        <v>buy</v>
      </c>
      <c r="V1219" s="2">
        <f t="shared" ca="1" si="173"/>
        <v>249.94626155376594</v>
      </c>
      <c r="W1219" s="1">
        <f t="shared" ca="1" si="174"/>
        <v>0</v>
      </c>
    </row>
    <row r="1220" spans="1:23" x14ac:dyDescent="0.25">
      <c r="A1220">
        <v>1218</v>
      </c>
      <c r="B1220" s="8" t="s">
        <v>1229</v>
      </c>
      <c r="C1220" s="8" t="str">
        <f t="shared" si="179"/>
        <v>2021-04-17 04:00:00</v>
      </c>
      <c r="D1220">
        <v>0.13766</v>
      </c>
      <c r="E1220">
        <f t="shared" ca="1" si="180"/>
        <v>0.31492700000000001</v>
      </c>
      <c r="F1220">
        <v>0.322378</v>
      </c>
      <c r="G1220">
        <v>0.30679099999999998</v>
      </c>
      <c r="H1220">
        <v>0</v>
      </c>
      <c r="I1220" t="s">
        <v>10</v>
      </c>
      <c r="J1220" t="b">
        <v>0</v>
      </c>
      <c r="K1220" t="s">
        <v>11</v>
      </c>
      <c r="L1220">
        <f t="shared" ref="L1220:L1283" si="181">(D1220-D1219)/(C1220-C1219)/D1220</f>
        <v>-0.65483074301870814</v>
      </c>
      <c r="M1220">
        <f t="shared" si="175"/>
        <v>-1.2747781233063629</v>
      </c>
      <c r="N1220">
        <f t="shared" si="175"/>
        <v>1.7576757897927244</v>
      </c>
      <c r="O1220" t="str">
        <f t="shared" si="178"/>
        <v>hold</v>
      </c>
      <c r="P1220">
        <f t="shared" si="176"/>
        <v>14</v>
      </c>
      <c r="Q1220" t="str">
        <f>IF($O1220="buy",$P1220,"")</f>
        <v/>
      </c>
      <c r="R1220">
        <f>IF($O1220="hold",$P1220,"")</f>
        <v>14</v>
      </c>
      <c r="S1220" t="str">
        <f>IF($O1220="sell",$P1220,"")</f>
        <v/>
      </c>
      <c r="T1220">
        <f t="shared" ca="1" si="177"/>
        <v>0.3755177138039496</v>
      </c>
      <c r="U1220" t="str">
        <f ca="1">IF(T1220&lt;VLOOKUP(P1220,$Y$2:$AE$82,5),"buy",IF(T1220&lt;VLOOKUP(P1220,$Y$2:$AE$82,5)+VLOOKUP(P1220,$Y$2:$AE$82,6),"hold","sell"))</f>
        <v>buy</v>
      </c>
      <c r="V1220" s="2">
        <f t="shared" ref="V1220:V1283" ca="1" si="182">IF(AND(U1220="buy",W1219&lt;&gt;0),W1219/$D1220,IF(U1220="sell",0,V1219))</f>
        <v>249.94626155376594</v>
      </c>
      <c r="W1220" s="1">
        <f t="shared" ref="W1220:W1283" ca="1" si="183">IF(AND(U1220="sell",V1219&lt;&gt;0),V1219*$D1220,IF(U1220="buy",0,W1219))</f>
        <v>0</v>
      </c>
    </row>
    <row r="1221" spans="1:23" x14ac:dyDescent="0.25">
      <c r="A1221">
        <v>1219</v>
      </c>
      <c r="B1221" s="8" t="s">
        <v>1230</v>
      </c>
      <c r="C1221" s="8" t="str">
        <f t="shared" si="179"/>
        <v>2021-04-17 04:05:00</v>
      </c>
      <c r="D1221">
        <v>0.136846</v>
      </c>
      <c r="E1221">
        <f t="shared" ca="1" si="180"/>
        <v>0.31098300000000001</v>
      </c>
      <c r="F1221">
        <v>0.31855800000000001</v>
      </c>
      <c r="G1221">
        <v>0.30573699999999998</v>
      </c>
      <c r="H1221">
        <v>0</v>
      </c>
      <c r="I1221" t="s">
        <v>10</v>
      </c>
      <c r="J1221" t="b">
        <v>0</v>
      </c>
      <c r="K1221" t="s">
        <v>11</v>
      </c>
      <c r="L1221">
        <f t="shared" si="181"/>
        <v>-1.7131081633886842</v>
      </c>
      <c r="M1221">
        <f t="shared" ref="M1221:N1284" si="184">L1221-L1220</f>
        <v>-1.0582774203699761</v>
      </c>
      <c r="N1221">
        <f t="shared" si="184"/>
        <v>0.21650070293638679</v>
      </c>
      <c r="O1221" t="str">
        <f t="shared" si="178"/>
        <v>hold</v>
      </c>
      <c r="P1221">
        <f t="shared" ref="P1221:P1284" si="185">9*IF((L1221-MIN($L:$L))/(MAX($L:$L)-MIN($L:$L))&lt;1/3,0,IF((L1221-MIN($L:$L))/(MAX($L:$L)-MIN($L:$L))&lt;2/3,1,2))+3*IF((M1221-MIN($M:$M))/(MAX($M:$M)-MIN($M:$M))&lt;1/3,0,IF((M1221-MIN($M:$M))/(MAX($M:$M)-MIN($M:$M))&lt;2/3,1,2))+IF((N1221-MIN($N:$N))/(MAX($N:$N)-MIN($N:$N))&lt;1/3,0,IF((N1221-MIN($N:$N))/(MAX($N:$N)-MIN($N:$N))&lt;2/3,1,2))+1</f>
        <v>14</v>
      </c>
      <c r="Q1221" t="str">
        <f>IF($O1221="buy",$P1221,"")</f>
        <v/>
      </c>
      <c r="R1221">
        <f>IF($O1221="hold",$P1221,"")</f>
        <v>14</v>
      </c>
      <c r="S1221" t="str">
        <f>IF($O1221="sell",$P1221,"")</f>
        <v/>
      </c>
      <c r="T1221">
        <f t="shared" ca="1" si="177"/>
        <v>0.1273940089992136</v>
      </c>
      <c r="U1221" t="str">
        <f ca="1">IF(T1221&lt;VLOOKUP(P1221,$Y$2:$AE$82,5),"buy",IF(T1221&lt;VLOOKUP(P1221,$Y$2:$AE$82,5)+VLOOKUP(P1221,$Y$2:$AE$82,6),"hold","sell"))</f>
        <v>buy</v>
      </c>
      <c r="V1221" s="2">
        <f t="shared" ca="1" si="182"/>
        <v>249.94626155376594</v>
      </c>
      <c r="W1221" s="1">
        <f t="shared" ca="1" si="183"/>
        <v>0</v>
      </c>
    </row>
    <row r="1222" spans="1:23" x14ac:dyDescent="0.25">
      <c r="A1222">
        <v>1220</v>
      </c>
      <c r="B1222" s="8" t="s">
        <v>1231</v>
      </c>
      <c r="C1222" s="8" t="str">
        <f t="shared" si="179"/>
        <v>2021-04-17 04:10:00</v>
      </c>
      <c r="D1222">
        <v>0.13625499999999999</v>
      </c>
      <c r="E1222">
        <f t="shared" ca="1" si="180"/>
        <v>0.31595699999999999</v>
      </c>
      <c r="F1222">
        <v>0.32131300000000002</v>
      </c>
      <c r="G1222">
        <v>0.31190000000000001</v>
      </c>
      <c r="H1222">
        <v>0</v>
      </c>
      <c r="I1222" t="s">
        <v>10</v>
      </c>
      <c r="J1222" t="b">
        <v>0</v>
      </c>
      <c r="K1222" t="s">
        <v>11</v>
      </c>
      <c r="L1222">
        <f t="shared" si="181"/>
        <v>-1.2491871869547608</v>
      </c>
      <c r="M1222">
        <f t="shared" si="184"/>
        <v>0.46392097643392338</v>
      </c>
      <c r="N1222">
        <f t="shared" si="184"/>
        <v>1.5221983968038995</v>
      </c>
      <c r="O1222" t="str">
        <f t="shared" si="178"/>
        <v>buy</v>
      </c>
      <c r="P1222">
        <f t="shared" si="185"/>
        <v>14</v>
      </c>
      <c r="Q1222">
        <f>IF($O1222="buy",$P1222,"")</f>
        <v>14</v>
      </c>
      <c r="R1222" t="str">
        <f>IF($O1222="hold",$P1222,"")</f>
        <v/>
      </c>
      <c r="S1222" t="str">
        <f>IF($O1222="sell",$P1222,"")</f>
        <v/>
      </c>
      <c r="T1222">
        <f t="shared" ca="1" si="177"/>
        <v>0.53202238124329049</v>
      </c>
      <c r="U1222" t="str">
        <f ca="1">IF(T1222&lt;VLOOKUP(P1222,$Y$2:$AE$82,5),"buy",IF(T1222&lt;VLOOKUP(P1222,$Y$2:$AE$82,5)+VLOOKUP(P1222,$Y$2:$AE$82,6),"hold","sell"))</f>
        <v>buy</v>
      </c>
      <c r="V1222" s="2">
        <f t="shared" ca="1" si="182"/>
        <v>249.94626155376594</v>
      </c>
      <c r="W1222" s="1">
        <f t="shared" ca="1" si="183"/>
        <v>0</v>
      </c>
    </row>
    <row r="1223" spans="1:23" x14ac:dyDescent="0.25">
      <c r="A1223">
        <v>1221</v>
      </c>
      <c r="B1223" s="8" t="s">
        <v>1232</v>
      </c>
      <c r="C1223" s="8" t="str">
        <f t="shared" si="179"/>
        <v>2021-04-17 04:15:00</v>
      </c>
      <c r="D1223">
        <v>0.136407</v>
      </c>
      <c r="E1223">
        <f t="shared" ca="1" si="180"/>
        <v>0.31604100000000002</v>
      </c>
      <c r="F1223">
        <v>0.31651800000000002</v>
      </c>
      <c r="G1223">
        <v>0.30152299999999999</v>
      </c>
      <c r="H1223">
        <v>0</v>
      </c>
      <c r="I1223" t="s">
        <v>10</v>
      </c>
      <c r="J1223" t="b">
        <v>0</v>
      </c>
      <c r="K1223" t="s">
        <v>11</v>
      </c>
      <c r="L1223">
        <f t="shared" si="181"/>
        <v>0.32092194644733657</v>
      </c>
      <c r="M1223">
        <f t="shared" si="184"/>
        <v>1.5701091334020973</v>
      </c>
      <c r="N1223">
        <f t="shared" si="184"/>
        <v>1.106188156968174</v>
      </c>
      <c r="O1223" t="str">
        <f t="shared" si="178"/>
        <v>hold</v>
      </c>
      <c r="P1223">
        <f t="shared" si="185"/>
        <v>14</v>
      </c>
      <c r="Q1223" t="str">
        <f>IF($O1223="buy",$P1223,"")</f>
        <v/>
      </c>
      <c r="R1223">
        <f>IF($O1223="hold",$P1223,"")</f>
        <v>14</v>
      </c>
      <c r="S1223" t="str">
        <f>IF($O1223="sell",$P1223,"")</f>
        <v/>
      </c>
      <c r="T1223">
        <f t="shared" ca="1" si="177"/>
        <v>0.96799774711981623</v>
      </c>
      <c r="U1223" t="str">
        <f ca="1">IF(T1223&lt;VLOOKUP(P1223,$Y$2:$AE$82,5),"buy",IF(T1223&lt;VLOOKUP(P1223,$Y$2:$AE$82,5)+VLOOKUP(P1223,$Y$2:$AE$82,6),"hold","sell"))</f>
        <v>buy</v>
      </c>
      <c r="V1223" s="2">
        <f t="shared" ca="1" si="182"/>
        <v>249.94626155376594</v>
      </c>
      <c r="W1223" s="1">
        <f t="shared" ca="1" si="183"/>
        <v>0</v>
      </c>
    </row>
    <row r="1224" spans="1:23" x14ac:dyDescent="0.25">
      <c r="A1224">
        <v>1222</v>
      </c>
      <c r="B1224" s="8" t="s">
        <v>1233</v>
      </c>
      <c r="C1224" s="8" t="str">
        <f t="shared" si="179"/>
        <v>2021-04-17 04:20:00</v>
      </c>
      <c r="D1224">
        <v>0.13836999999999999</v>
      </c>
      <c r="E1224">
        <f t="shared" ca="1" si="180"/>
        <v>0.30569099999999999</v>
      </c>
      <c r="F1224">
        <v>0.30946000000000001</v>
      </c>
      <c r="G1224">
        <v>0.29354999999999998</v>
      </c>
      <c r="H1224">
        <v>0</v>
      </c>
      <c r="I1224" t="s">
        <v>10</v>
      </c>
      <c r="J1224" t="b">
        <v>0</v>
      </c>
      <c r="K1224" t="s">
        <v>11</v>
      </c>
      <c r="L1224">
        <f t="shared" si="181"/>
        <v>4.0857411326625384</v>
      </c>
      <c r="M1224">
        <f t="shared" si="184"/>
        <v>3.7648191862152016</v>
      </c>
      <c r="N1224">
        <f t="shared" si="184"/>
        <v>2.1947100528131043</v>
      </c>
      <c r="O1224" t="str">
        <f t="shared" si="178"/>
        <v>sell</v>
      </c>
      <c r="P1224">
        <f t="shared" si="185"/>
        <v>14</v>
      </c>
      <c r="Q1224" t="str">
        <f>IF($O1224="buy",$P1224,"")</f>
        <v/>
      </c>
      <c r="R1224" t="str">
        <f>IF($O1224="hold",$P1224,"")</f>
        <v/>
      </c>
      <c r="S1224">
        <f>IF($O1224="sell",$P1224,"")</f>
        <v>14</v>
      </c>
      <c r="T1224">
        <f t="shared" ca="1" si="177"/>
        <v>0.5493885887704435</v>
      </c>
      <c r="U1224" t="str">
        <f ca="1">IF(T1224&lt;VLOOKUP(P1224,$Y$2:$AE$82,5),"buy",IF(T1224&lt;VLOOKUP(P1224,$Y$2:$AE$82,5)+VLOOKUP(P1224,$Y$2:$AE$82,6),"hold","sell"))</f>
        <v>buy</v>
      </c>
      <c r="V1224" s="2">
        <f t="shared" ca="1" si="182"/>
        <v>249.94626155376594</v>
      </c>
      <c r="W1224" s="1">
        <f t="shared" ca="1" si="183"/>
        <v>0</v>
      </c>
    </row>
    <row r="1225" spans="1:23" x14ac:dyDescent="0.25">
      <c r="A1225">
        <v>1223</v>
      </c>
      <c r="B1225" s="8" t="s">
        <v>1234</v>
      </c>
      <c r="C1225" s="8" t="str">
        <f t="shared" si="179"/>
        <v>2021-04-17 04:25:00</v>
      </c>
      <c r="D1225">
        <v>0.137351</v>
      </c>
      <c r="E1225">
        <f t="shared" ca="1" si="180"/>
        <v>0.29910999999999999</v>
      </c>
      <c r="F1225">
        <v>0.30062</v>
      </c>
      <c r="G1225">
        <v>0.27890599999999999</v>
      </c>
      <c r="H1225">
        <v>0</v>
      </c>
      <c r="I1225" t="s">
        <v>10</v>
      </c>
      <c r="J1225" t="b">
        <v>0</v>
      </c>
      <c r="K1225" t="s">
        <v>11</v>
      </c>
      <c r="L1225">
        <f t="shared" si="181"/>
        <v>-2.1366571751086729</v>
      </c>
      <c r="M1225">
        <f t="shared" si="184"/>
        <v>-6.2223983077712113</v>
      </c>
      <c r="N1225">
        <f t="shared" si="184"/>
        <v>-9.9872174939864138</v>
      </c>
      <c r="O1225" t="str">
        <f t="shared" si="178"/>
        <v>buy</v>
      </c>
      <c r="P1225">
        <f t="shared" si="185"/>
        <v>14</v>
      </c>
      <c r="Q1225">
        <f>IF($O1225="buy",$P1225,"")</f>
        <v>14</v>
      </c>
      <c r="R1225" t="str">
        <f>IF($O1225="hold",$P1225,"")</f>
        <v/>
      </c>
      <c r="S1225" t="str">
        <f>IF($O1225="sell",$P1225,"")</f>
        <v/>
      </c>
      <c r="T1225">
        <f t="shared" ca="1" si="177"/>
        <v>0.37357853050337364</v>
      </c>
      <c r="U1225" t="str">
        <f ca="1">IF(T1225&lt;VLOOKUP(P1225,$Y$2:$AE$82,5),"buy",IF(T1225&lt;VLOOKUP(P1225,$Y$2:$AE$82,5)+VLOOKUP(P1225,$Y$2:$AE$82,6),"hold","sell"))</f>
        <v>buy</v>
      </c>
      <c r="V1225" s="2">
        <f t="shared" ca="1" si="182"/>
        <v>249.94626155376594</v>
      </c>
      <c r="W1225" s="1">
        <f t="shared" ca="1" si="183"/>
        <v>0</v>
      </c>
    </row>
    <row r="1226" spans="1:23" x14ac:dyDescent="0.25">
      <c r="A1226">
        <v>1224</v>
      </c>
      <c r="B1226" s="8" t="s">
        <v>1235</v>
      </c>
      <c r="C1226" s="8" t="str">
        <f t="shared" si="179"/>
        <v>2021-04-17 04:30:00</v>
      </c>
      <c r="D1226">
        <v>0.139177</v>
      </c>
      <c r="E1226">
        <f t="shared" ca="1" si="180"/>
        <v>0.29596499999999998</v>
      </c>
      <c r="F1226">
        <v>0.31081599999999998</v>
      </c>
      <c r="G1226">
        <v>0.28972500000000001</v>
      </c>
      <c r="H1226">
        <v>0</v>
      </c>
      <c r="I1226" t="s">
        <v>10</v>
      </c>
      <c r="J1226" t="b">
        <v>0</v>
      </c>
      <c r="K1226" t="s">
        <v>11</v>
      </c>
      <c r="L1226">
        <f t="shared" si="181"/>
        <v>3.7785553682704016</v>
      </c>
      <c r="M1226">
        <f t="shared" si="184"/>
        <v>5.9152125433790745</v>
      </c>
      <c r="N1226">
        <f t="shared" si="184"/>
        <v>12.137610851150285</v>
      </c>
      <c r="O1226" t="str">
        <f t="shared" si="178"/>
        <v>sell</v>
      </c>
      <c r="P1226">
        <f t="shared" si="185"/>
        <v>14</v>
      </c>
      <c r="Q1226" t="str">
        <f>IF($O1226="buy",$P1226,"")</f>
        <v/>
      </c>
      <c r="R1226" t="str">
        <f>IF($O1226="hold",$P1226,"")</f>
        <v/>
      </c>
      <c r="S1226">
        <f>IF($O1226="sell",$P1226,"")</f>
        <v>14</v>
      </c>
      <c r="T1226">
        <f t="shared" ca="1" si="177"/>
        <v>0.48267821232024188</v>
      </c>
      <c r="U1226" t="str">
        <f ca="1">IF(T1226&lt;VLOOKUP(P1226,$Y$2:$AE$82,5),"buy",IF(T1226&lt;VLOOKUP(P1226,$Y$2:$AE$82,5)+VLOOKUP(P1226,$Y$2:$AE$82,6),"hold","sell"))</f>
        <v>buy</v>
      </c>
      <c r="V1226" s="2">
        <f t="shared" ca="1" si="182"/>
        <v>249.94626155376594</v>
      </c>
      <c r="W1226" s="1">
        <f t="shared" ca="1" si="183"/>
        <v>0</v>
      </c>
    </row>
    <row r="1227" spans="1:23" x14ac:dyDescent="0.25">
      <c r="A1227">
        <v>1225</v>
      </c>
      <c r="B1227" s="8" t="s">
        <v>1236</v>
      </c>
      <c r="C1227" s="8" t="str">
        <f t="shared" si="179"/>
        <v>2021-04-17 04:35:00</v>
      </c>
      <c r="D1227">
        <v>0.13676199999999999</v>
      </c>
      <c r="E1227">
        <f t="shared" ca="1" si="180"/>
        <v>0.298794</v>
      </c>
      <c r="F1227">
        <v>0.30052299999999998</v>
      </c>
      <c r="G1227">
        <v>0.27568300000000001</v>
      </c>
      <c r="H1227">
        <v>0</v>
      </c>
      <c r="I1227" t="s">
        <v>10</v>
      </c>
      <c r="J1227" t="b">
        <v>0</v>
      </c>
      <c r="K1227" t="s">
        <v>11</v>
      </c>
      <c r="L1227">
        <f t="shared" si="181"/>
        <v>-5.0856232041630989</v>
      </c>
      <c r="M1227">
        <f t="shared" si="184"/>
        <v>-8.8641785724335005</v>
      </c>
      <c r="N1227">
        <f t="shared" si="184"/>
        <v>-14.779391115812576</v>
      </c>
      <c r="O1227" t="str">
        <f t="shared" si="178"/>
        <v>hold</v>
      </c>
      <c r="P1227">
        <f t="shared" si="185"/>
        <v>14</v>
      </c>
      <c r="Q1227" t="str">
        <f>IF($O1227="buy",$P1227,"")</f>
        <v/>
      </c>
      <c r="R1227">
        <f>IF($O1227="hold",$P1227,"")</f>
        <v>14</v>
      </c>
      <c r="S1227" t="str">
        <f>IF($O1227="sell",$P1227,"")</f>
        <v/>
      </c>
      <c r="T1227">
        <f t="shared" ca="1" si="177"/>
        <v>0.26630285695219635</v>
      </c>
      <c r="U1227" t="str">
        <f ca="1">IF(T1227&lt;VLOOKUP(P1227,$Y$2:$AE$82,5),"buy",IF(T1227&lt;VLOOKUP(P1227,$Y$2:$AE$82,5)+VLOOKUP(P1227,$Y$2:$AE$82,6),"hold","sell"))</f>
        <v>buy</v>
      </c>
      <c r="V1227" s="2">
        <f t="shared" ca="1" si="182"/>
        <v>249.94626155376594</v>
      </c>
      <c r="W1227" s="1">
        <f t="shared" ca="1" si="183"/>
        <v>0</v>
      </c>
    </row>
    <row r="1228" spans="1:23" x14ac:dyDescent="0.25">
      <c r="A1228">
        <v>1226</v>
      </c>
      <c r="B1228" s="8" t="s">
        <v>1237</v>
      </c>
      <c r="C1228" s="8" t="str">
        <f t="shared" si="179"/>
        <v>2021-04-17 04:40:00</v>
      </c>
      <c r="D1228">
        <v>0.133691</v>
      </c>
      <c r="E1228">
        <f t="shared" ca="1" si="180"/>
        <v>0.285858</v>
      </c>
      <c r="F1228">
        <v>0.29124699999999998</v>
      </c>
      <c r="G1228">
        <v>0.24353</v>
      </c>
      <c r="H1228">
        <v>0</v>
      </c>
      <c r="I1228" t="s">
        <v>10</v>
      </c>
      <c r="J1228" t="b">
        <v>0</v>
      </c>
      <c r="K1228" t="s">
        <v>11</v>
      </c>
      <c r="L1228">
        <f t="shared" si="181"/>
        <v>-6.6156136087722004</v>
      </c>
      <c r="M1228">
        <f t="shared" si="184"/>
        <v>-1.5299904046091015</v>
      </c>
      <c r="N1228">
        <f t="shared" si="184"/>
        <v>7.334188167824399</v>
      </c>
      <c r="O1228" t="str">
        <f t="shared" si="178"/>
        <v>buy</v>
      </c>
      <c r="P1228">
        <f t="shared" si="185"/>
        <v>14</v>
      </c>
      <c r="Q1228">
        <f>IF($O1228="buy",$P1228,"")</f>
        <v>14</v>
      </c>
      <c r="R1228" t="str">
        <f>IF($O1228="hold",$P1228,"")</f>
        <v/>
      </c>
      <c r="S1228" t="str">
        <f>IF($O1228="sell",$P1228,"")</f>
        <v/>
      </c>
      <c r="T1228">
        <f t="shared" ca="1" si="177"/>
        <v>9.5093505192399452E-2</v>
      </c>
      <c r="U1228" t="str">
        <f ca="1">IF(T1228&lt;VLOOKUP(P1228,$Y$2:$AE$82,5),"buy",IF(T1228&lt;VLOOKUP(P1228,$Y$2:$AE$82,5)+VLOOKUP(P1228,$Y$2:$AE$82,6),"hold","sell"))</f>
        <v>buy</v>
      </c>
      <c r="V1228" s="2">
        <f t="shared" ca="1" si="182"/>
        <v>249.94626155376594</v>
      </c>
      <c r="W1228" s="1">
        <f t="shared" ca="1" si="183"/>
        <v>0</v>
      </c>
    </row>
    <row r="1229" spans="1:23" x14ac:dyDescent="0.25">
      <c r="A1229">
        <v>1227</v>
      </c>
      <c r="B1229" s="8" t="s">
        <v>1238</v>
      </c>
      <c r="C1229" s="8" t="str">
        <f t="shared" si="179"/>
        <v>2021-04-17 04:45:00</v>
      </c>
      <c r="D1229">
        <v>0.13402900000000001</v>
      </c>
      <c r="E1229">
        <f t="shared" ca="1" si="180"/>
        <v>0.250222</v>
      </c>
      <c r="F1229">
        <v>0.29525099999999999</v>
      </c>
      <c r="G1229">
        <v>0.247143</v>
      </c>
      <c r="H1229">
        <v>0</v>
      </c>
      <c r="I1229" t="s">
        <v>10</v>
      </c>
      <c r="J1229" t="b">
        <v>0</v>
      </c>
      <c r="K1229" t="s">
        <v>11</v>
      </c>
      <c r="L1229">
        <f t="shared" si="181"/>
        <v>0.72629057958098686</v>
      </c>
      <c r="M1229">
        <f t="shared" si="184"/>
        <v>7.3419041883531868</v>
      </c>
      <c r="N1229">
        <f t="shared" si="184"/>
        <v>8.8718945929622883</v>
      </c>
      <c r="O1229" t="str">
        <f t="shared" si="178"/>
        <v>sell</v>
      </c>
      <c r="P1229">
        <f t="shared" si="185"/>
        <v>14</v>
      </c>
      <c r="Q1229" t="str">
        <f>IF($O1229="buy",$P1229,"")</f>
        <v/>
      </c>
      <c r="R1229" t="str">
        <f>IF($O1229="hold",$P1229,"")</f>
        <v/>
      </c>
      <c r="S1229">
        <f>IF($O1229="sell",$P1229,"")</f>
        <v>14</v>
      </c>
      <c r="T1229">
        <f t="shared" ca="1" si="177"/>
        <v>0.93428201959933466</v>
      </c>
      <c r="U1229" t="str">
        <f ca="1">IF(T1229&lt;VLOOKUP(P1229,$Y$2:$AE$82,5),"buy",IF(T1229&lt;VLOOKUP(P1229,$Y$2:$AE$82,5)+VLOOKUP(P1229,$Y$2:$AE$82,6),"hold","sell"))</f>
        <v>buy</v>
      </c>
      <c r="V1229" s="2">
        <f t="shared" ca="1" si="182"/>
        <v>249.94626155376594</v>
      </c>
      <c r="W1229" s="1">
        <f t="shared" ca="1" si="183"/>
        <v>0</v>
      </c>
    </row>
    <row r="1230" spans="1:23" x14ac:dyDescent="0.25">
      <c r="A1230">
        <v>1228</v>
      </c>
      <c r="B1230" s="8" t="s">
        <v>1239</v>
      </c>
      <c r="C1230" s="8" t="str">
        <f t="shared" si="179"/>
        <v>2021-04-17 04:50:00</v>
      </c>
      <c r="D1230">
        <v>0.133161</v>
      </c>
      <c r="E1230">
        <f t="shared" ca="1" si="180"/>
        <v>0.28200599999999998</v>
      </c>
      <c r="F1230">
        <v>0.288831</v>
      </c>
      <c r="G1230">
        <v>0.27696599999999999</v>
      </c>
      <c r="H1230">
        <v>0</v>
      </c>
      <c r="I1230" t="s">
        <v>10</v>
      </c>
      <c r="J1230" t="b">
        <v>0</v>
      </c>
      <c r="K1230" t="s">
        <v>11</v>
      </c>
      <c r="L1230">
        <f t="shared" si="181"/>
        <v>-1.8773064163605149</v>
      </c>
      <c r="M1230">
        <f t="shared" si="184"/>
        <v>-2.6035969959415017</v>
      </c>
      <c r="N1230">
        <f t="shared" si="184"/>
        <v>-9.9455011842946881</v>
      </c>
      <c r="O1230" t="str">
        <f t="shared" si="178"/>
        <v>buy</v>
      </c>
      <c r="P1230">
        <f t="shared" si="185"/>
        <v>14</v>
      </c>
      <c r="Q1230">
        <f>IF($O1230="buy",$P1230,"")</f>
        <v>14</v>
      </c>
      <c r="R1230" t="str">
        <f>IF($O1230="hold",$P1230,"")</f>
        <v/>
      </c>
      <c r="S1230" t="str">
        <f>IF($O1230="sell",$P1230,"")</f>
        <v/>
      </c>
      <c r="T1230">
        <f t="shared" ca="1" si="177"/>
        <v>0.98794958709358671</v>
      </c>
      <c r="U1230" t="str">
        <f ca="1">IF(T1230&lt;VLOOKUP(P1230,$Y$2:$AE$82,5),"buy",IF(T1230&lt;VLOOKUP(P1230,$Y$2:$AE$82,5)+VLOOKUP(P1230,$Y$2:$AE$82,6),"hold","sell"))</f>
        <v>buy</v>
      </c>
      <c r="V1230" s="2">
        <f t="shared" ca="1" si="182"/>
        <v>249.94626155376594</v>
      </c>
      <c r="W1230" s="1">
        <f t="shared" ca="1" si="183"/>
        <v>0</v>
      </c>
    </row>
    <row r="1231" spans="1:23" x14ac:dyDescent="0.25">
      <c r="A1231">
        <v>1229</v>
      </c>
      <c r="B1231" s="8" t="s">
        <v>1240</v>
      </c>
      <c r="C1231" s="8" t="str">
        <f t="shared" si="179"/>
        <v>2021-04-17 04:55:00</v>
      </c>
      <c r="D1231">
        <v>0.13370799999999999</v>
      </c>
      <c r="E1231">
        <f t="shared" ca="1" si="180"/>
        <v>0.28438000000000002</v>
      </c>
      <c r="F1231">
        <v>0.29774600000000001</v>
      </c>
      <c r="G1231">
        <v>0.28056399999999998</v>
      </c>
      <c r="H1231">
        <v>0</v>
      </c>
      <c r="I1231" t="s">
        <v>10</v>
      </c>
      <c r="J1231" t="b">
        <v>0</v>
      </c>
      <c r="K1231" t="s">
        <v>11</v>
      </c>
      <c r="L1231">
        <f t="shared" si="181"/>
        <v>1.1782092331551928</v>
      </c>
      <c r="M1231">
        <f t="shared" si="184"/>
        <v>3.0555156495157076</v>
      </c>
      <c r="N1231">
        <f t="shared" si="184"/>
        <v>5.6591126454572098</v>
      </c>
      <c r="O1231" t="str">
        <f t="shared" si="178"/>
        <v>hold</v>
      </c>
      <c r="P1231">
        <f t="shared" si="185"/>
        <v>14</v>
      </c>
      <c r="Q1231" t="str">
        <f>IF($O1231="buy",$P1231,"")</f>
        <v/>
      </c>
      <c r="R1231">
        <f>IF($O1231="hold",$P1231,"")</f>
        <v>14</v>
      </c>
      <c r="S1231" t="str">
        <f>IF($O1231="sell",$P1231,"")</f>
        <v/>
      </c>
      <c r="T1231">
        <f t="shared" ca="1" si="177"/>
        <v>0.55457485141280805</v>
      </c>
      <c r="U1231" t="str">
        <f ca="1">IF(T1231&lt;VLOOKUP(P1231,$Y$2:$AE$82,5),"buy",IF(T1231&lt;VLOOKUP(P1231,$Y$2:$AE$82,5)+VLOOKUP(P1231,$Y$2:$AE$82,6),"hold","sell"))</f>
        <v>buy</v>
      </c>
      <c r="V1231" s="2">
        <f t="shared" ca="1" si="182"/>
        <v>249.94626155376594</v>
      </c>
      <c r="W1231" s="1">
        <f t="shared" ca="1" si="183"/>
        <v>0</v>
      </c>
    </row>
    <row r="1232" spans="1:23" x14ac:dyDescent="0.25">
      <c r="A1232">
        <v>1230</v>
      </c>
      <c r="B1232" s="8" t="s">
        <v>1241</v>
      </c>
      <c r="C1232" s="8" t="str">
        <f t="shared" si="179"/>
        <v>2021-04-17 05:00:00</v>
      </c>
      <c r="D1232">
        <v>0.13397899999999999</v>
      </c>
      <c r="E1232">
        <f t="shared" ca="1" si="180"/>
        <v>0.28672300000000001</v>
      </c>
      <c r="F1232">
        <v>0.295431</v>
      </c>
      <c r="G1232">
        <v>0.27532200000000001</v>
      </c>
      <c r="H1232">
        <v>0</v>
      </c>
      <c r="I1232" t="s">
        <v>10</v>
      </c>
      <c r="J1232" t="b">
        <v>0</v>
      </c>
      <c r="K1232" t="s">
        <v>11</v>
      </c>
      <c r="L1232">
        <f t="shared" si="181"/>
        <v>0.58253905394978533</v>
      </c>
      <c r="M1232">
        <f t="shared" si="184"/>
        <v>-0.59567017920540744</v>
      </c>
      <c r="N1232">
        <f t="shared" si="184"/>
        <v>-3.6511858287211152</v>
      </c>
      <c r="O1232" t="str">
        <f t="shared" si="178"/>
        <v>sell</v>
      </c>
      <c r="P1232">
        <f t="shared" si="185"/>
        <v>14</v>
      </c>
      <c r="Q1232" t="str">
        <f>IF($O1232="buy",$P1232,"")</f>
        <v/>
      </c>
      <c r="R1232" t="str">
        <f>IF($O1232="hold",$P1232,"")</f>
        <v/>
      </c>
      <c r="S1232">
        <f>IF($O1232="sell",$P1232,"")</f>
        <v>14</v>
      </c>
      <c r="T1232">
        <f t="shared" ca="1" si="177"/>
        <v>0.39125733788727712</v>
      </c>
      <c r="U1232" t="str">
        <f ca="1">IF(T1232&lt;VLOOKUP(P1232,$Y$2:$AE$82,5),"buy",IF(T1232&lt;VLOOKUP(P1232,$Y$2:$AE$82,5)+VLOOKUP(P1232,$Y$2:$AE$82,6),"hold","sell"))</f>
        <v>buy</v>
      </c>
      <c r="V1232" s="2">
        <f t="shared" ca="1" si="182"/>
        <v>249.94626155376594</v>
      </c>
      <c r="W1232" s="1">
        <f t="shared" ca="1" si="183"/>
        <v>0</v>
      </c>
    </row>
    <row r="1233" spans="1:23" x14ac:dyDescent="0.25">
      <c r="A1233">
        <v>1231</v>
      </c>
      <c r="B1233" s="8" t="s">
        <v>1242</v>
      </c>
      <c r="C1233" s="8" t="str">
        <f t="shared" si="179"/>
        <v>2021-04-17 05:05:00</v>
      </c>
      <c r="D1233">
        <v>0.133518</v>
      </c>
      <c r="E1233">
        <f t="shared" ca="1" si="180"/>
        <v>0.29220200000000002</v>
      </c>
      <c r="F1233">
        <v>0.30125600000000002</v>
      </c>
      <c r="G1233">
        <v>0.28580899999999998</v>
      </c>
      <c r="H1233">
        <v>0</v>
      </c>
      <c r="I1233" t="s">
        <v>10</v>
      </c>
      <c r="J1233" t="b">
        <v>0</v>
      </c>
      <c r="K1233" t="s">
        <v>11</v>
      </c>
      <c r="L1233">
        <f t="shared" si="181"/>
        <v>-0.99438278077597575</v>
      </c>
      <c r="M1233">
        <f t="shared" si="184"/>
        <v>-1.576921834725761</v>
      </c>
      <c r="N1233">
        <f t="shared" si="184"/>
        <v>-0.98125165552035354</v>
      </c>
      <c r="O1233" t="str">
        <f t="shared" si="178"/>
        <v>hold</v>
      </c>
      <c r="P1233">
        <f t="shared" si="185"/>
        <v>14</v>
      </c>
      <c r="Q1233" t="str">
        <f>IF($O1233="buy",$P1233,"")</f>
        <v/>
      </c>
      <c r="R1233">
        <f>IF($O1233="hold",$P1233,"")</f>
        <v>14</v>
      </c>
      <c r="S1233" t="str">
        <f>IF($O1233="sell",$P1233,"")</f>
        <v/>
      </c>
      <c r="T1233">
        <f t="shared" ca="1" si="177"/>
        <v>0.87629689189542803</v>
      </c>
      <c r="U1233" t="str">
        <f ca="1">IF(T1233&lt;VLOOKUP(P1233,$Y$2:$AE$82,5),"buy",IF(T1233&lt;VLOOKUP(P1233,$Y$2:$AE$82,5)+VLOOKUP(P1233,$Y$2:$AE$82,6),"hold","sell"))</f>
        <v>buy</v>
      </c>
      <c r="V1233" s="2">
        <f t="shared" ca="1" si="182"/>
        <v>249.94626155376594</v>
      </c>
      <c r="W1233" s="1">
        <f t="shared" ca="1" si="183"/>
        <v>0</v>
      </c>
    </row>
    <row r="1234" spans="1:23" x14ac:dyDescent="0.25">
      <c r="A1234">
        <v>1232</v>
      </c>
      <c r="B1234" s="8" t="s">
        <v>1243</v>
      </c>
      <c r="C1234" s="8" t="str">
        <f t="shared" si="179"/>
        <v>2021-04-17 05:10:00</v>
      </c>
      <c r="D1234">
        <v>0.13272600000000001</v>
      </c>
      <c r="E1234">
        <f t="shared" ca="1" si="180"/>
        <v>0.29906100000000002</v>
      </c>
      <c r="F1234">
        <v>0.31642700000000001</v>
      </c>
      <c r="G1234">
        <v>0.29430699999999999</v>
      </c>
      <c r="H1234">
        <v>0</v>
      </c>
      <c r="I1234" t="s">
        <v>10</v>
      </c>
      <c r="J1234" t="b">
        <v>0</v>
      </c>
      <c r="K1234" t="s">
        <v>11</v>
      </c>
      <c r="L1234">
        <f t="shared" si="181"/>
        <v>-1.7185479840758975</v>
      </c>
      <c r="M1234">
        <f t="shared" si="184"/>
        <v>-0.72416520329992173</v>
      </c>
      <c r="N1234">
        <f t="shared" si="184"/>
        <v>0.85275663142583924</v>
      </c>
      <c r="O1234" t="str">
        <f t="shared" si="178"/>
        <v>buy</v>
      </c>
      <c r="P1234">
        <f t="shared" si="185"/>
        <v>14</v>
      </c>
      <c r="Q1234">
        <f>IF($O1234="buy",$P1234,"")</f>
        <v>14</v>
      </c>
      <c r="R1234" t="str">
        <f>IF($O1234="hold",$P1234,"")</f>
        <v/>
      </c>
      <c r="S1234" t="str">
        <f>IF($O1234="sell",$P1234,"")</f>
        <v/>
      </c>
      <c r="T1234">
        <f t="shared" ca="1" si="177"/>
        <v>0.40449608948620486</v>
      </c>
      <c r="U1234" t="str">
        <f ca="1">IF(T1234&lt;VLOOKUP(P1234,$Y$2:$AE$82,5),"buy",IF(T1234&lt;VLOOKUP(P1234,$Y$2:$AE$82,5)+VLOOKUP(P1234,$Y$2:$AE$82,6),"hold","sell"))</f>
        <v>buy</v>
      </c>
      <c r="V1234" s="2">
        <f t="shared" ca="1" si="182"/>
        <v>249.94626155376594</v>
      </c>
      <c r="W1234" s="1">
        <f t="shared" ca="1" si="183"/>
        <v>0</v>
      </c>
    </row>
    <row r="1235" spans="1:23" x14ac:dyDescent="0.25">
      <c r="A1235">
        <v>1233</v>
      </c>
      <c r="B1235" s="8" t="s">
        <v>1244</v>
      </c>
      <c r="C1235" s="8" t="str">
        <f t="shared" si="179"/>
        <v>2021-04-17 05:15:00</v>
      </c>
      <c r="D1235">
        <v>0.13295599999999999</v>
      </c>
      <c r="E1235">
        <f t="shared" ca="1" si="180"/>
        <v>0.29995899999999998</v>
      </c>
      <c r="F1235">
        <v>0.30854100000000001</v>
      </c>
      <c r="G1235">
        <v>0.288831</v>
      </c>
      <c r="H1235">
        <v>0</v>
      </c>
      <c r="I1235" t="s">
        <v>10</v>
      </c>
      <c r="J1235" t="b">
        <v>0</v>
      </c>
      <c r="K1235" t="s">
        <v>11</v>
      </c>
      <c r="L1235">
        <f t="shared" si="181"/>
        <v>0.49820993457749263</v>
      </c>
      <c r="M1235">
        <f t="shared" si="184"/>
        <v>2.2167579186533901</v>
      </c>
      <c r="N1235">
        <f t="shared" si="184"/>
        <v>2.9409231219533121</v>
      </c>
      <c r="O1235" t="str">
        <f t="shared" si="178"/>
        <v>sell</v>
      </c>
      <c r="P1235">
        <f t="shared" si="185"/>
        <v>14</v>
      </c>
      <c r="Q1235" t="str">
        <f>IF($O1235="buy",$P1235,"")</f>
        <v/>
      </c>
      <c r="R1235" t="str">
        <f>IF($O1235="hold",$P1235,"")</f>
        <v/>
      </c>
      <c r="S1235">
        <f>IF($O1235="sell",$P1235,"")</f>
        <v>14</v>
      </c>
      <c r="T1235">
        <f t="shared" ca="1" si="177"/>
        <v>0.65797005226940408</v>
      </c>
      <c r="U1235" t="str">
        <f ca="1">IF(T1235&lt;VLOOKUP(P1235,$Y$2:$AE$82,5),"buy",IF(T1235&lt;VLOOKUP(P1235,$Y$2:$AE$82,5)+VLOOKUP(P1235,$Y$2:$AE$82,6),"hold","sell"))</f>
        <v>buy</v>
      </c>
      <c r="V1235" s="2">
        <f t="shared" ca="1" si="182"/>
        <v>249.94626155376594</v>
      </c>
      <c r="W1235" s="1">
        <f t="shared" ca="1" si="183"/>
        <v>0</v>
      </c>
    </row>
    <row r="1236" spans="1:23" x14ac:dyDescent="0.25">
      <c r="A1236">
        <v>1234</v>
      </c>
      <c r="B1236" s="8" t="s">
        <v>1245</v>
      </c>
      <c r="C1236" s="8" t="str">
        <f t="shared" si="179"/>
        <v>2021-04-17 05:20:00</v>
      </c>
      <c r="D1236">
        <v>0.13253300000000001</v>
      </c>
      <c r="E1236">
        <f t="shared" ca="1" si="180"/>
        <v>0.30046800000000001</v>
      </c>
      <c r="F1236">
        <v>0.31217299999999998</v>
      </c>
      <c r="G1236">
        <v>0.29369800000000001</v>
      </c>
      <c r="H1236">
        <v>0</v>
      </c>
      <c r="I1236" t="s">
        <v>10</v>
      </c>
      <c r="J1236" t="b">
        <v>0</v>
      </c>
      <c r="K1236" t="s">
        <v>11</v>
      </c>
      <c r="L1236">
        <f t="shared" si="181"/>
        <v>-0.9191974837470771</v>
      </c>
      <c r="M1236">
        <f t="shared" si="184"/>
        <v>-1.4174074183245697</v>
      </c>
      <c r="N1236">
        <f t="shared" si="184"/>
        <v>-3.6341653369779596</v>
      </c>
      <c r="O1236" t="str">
        <f t="shared" si="178"/>
        <v>buy</v>
      </c>
      <c r="P1236">
        <f t="shared" si="185"/>
        <v>14</v>
      </c>
      <c r="Q1236">
        <f>IF($O1236="buy",$P1236,"")</f>
        <v>14</v>
      </c>
      <c r="R1236" t="str">
        <f>IF($O1236="hold",$P1236,"")</f>
        <v/>
      </c>
      <c r="S1236" t="str">
        <f>IF($O1236="sell",$P1236,"")</f>
        <v/>
      </c>
      <c r="T1236">
        <f t="shared" ca="1" si="177"/>
        <v>0.66331948863945034</v>
      </c>
      <c r="U1236" t="str">
        <f ca="1">IF(T1236&lt;VLOOKUP(P1236,$Y$2:$AE$82,5),"buy",IF(T1236&lt;VLOOKUP(P1236,$Y$2:$AE$82,5)+VLOOKUP(P1236,$Y$2:$AE$82,6),"hold","sell"))</f>
        <v>buy</v>
      </c>
      <c r="V1236" s="2">
        <f t="shared" ca="1" si="182"/>
        <v>249.94626155376594</v>
      </c>
      <c r="W1236" s="1">
        <f t="shared" ca="1" si="183"/>
        <v>0</v>
      </c>
    </row>
    <row r="1237" spans="1:23" x14ac:dyDescent="0.25">
      <c r="A1237">
        <v>1235</v>
      </c>
      <c r="B1237" s="8" t="s">
        <v>1246</v>
      </c>
      <c r="C1237" s="8" t="str">
        <f t="shared" si="179"/>
        <v>2021-04-17 05:25:00</v>
      </c>
      <c r="D1237">
        <v>0.13295100000000001</v>
      </c>
      <c r="E1237">
        <f t="shared" ca="1" si="180"/>
        <v>0.30926599999999999</v>
      </c>
      <c r="F1237">
        <v>0.314689</v>
      </c>
      <c r="G1237">
        <v>0.304558</v>
      </c>
      <c r="H1237">
        <v>0</v>
      </c>
      <c r="I1237" t="s">
        <v>10</v>
      </c>
      <c r="J1237" t="b">
        <v>0</v>
      </c>
      <c r="K1237" t="s">
        <v>11</v>
      </c>
      <c r="L1237">
        <f t="shared" si="181"/>
        <v>0.90547645267696408</v>
      </c>
      <c r="M1237">
        <f t="shared" si="184"/>
        <v>1.8246739364240412</v>
      </c>
      <c r="N1237">
        <f t="shared" si="184"/>
        <v>3.2420813547486107</v>
      </c>
      <c r="O1237" t="str">
        <f t="shared" si="178"/>
        <v>sell</v>
      </c>
      <c r="P1237">
        <f t="shared" si="185"/>
        <v>14</v>
      </c>
      <c r="Q1237" t="str">
        <f>IF($O1237="buy",$P1237,"")</f>
        <v/>
      </c>
      <c r="R1237" t="str">
        <f>IF($O1237="hold",$P1237,"")</f>
        <v/>
      </c>
      <c r="S1237">
        <f>IF($O1237="sell",$P1237,"")</f>
        <v>14</v>
      </c>
      <c r="T1237">
        <f t="shared" ca="1" si="177"/>
        <v>0.7322727468906155</v>
      </c>
      <c r="U1237" t="str">
        <f ca="1">IF(T1237&lt;VLOOKUP(P1237,$Y$2:$AE$82,5),"buy",IF(T1237&lt;VLOOKUP(P1237,$Y$2:$AE$82,5)+VLOOKUP(P1237,$Y$2:$AE$82,6),"hold","sell"))</f>
        <v>buy</v>
      </c>
      <c r="V1237" s="2">
        <f t="shared" ca="1" si="182"/>
        <v>249.94626155376594</v>
      </c>
      <c r="W1237" s="1">
        <f t="shared" ca="1" si="183"/>
        <v>0</v>
      </c>
    </row>
    <row r="1238" spans="1:23" x14ac:dyDescent="0.25">
      <c r="A1238">
        <v>1236</v>
      </c>
      <c r="B1238" s="8" t="s">
        <v>1247</v>
      </c>
      <c r="C1238" s="8" t="str">
        <f t="shared" si="179"/>
        <v>2021-04-17 05:30:00</v>
      </c>
      <c r="D1238">
        <v>0.13269</v>
      </c>
      <c r="E1238">
        <f t="shared" ca="1" si="180"/>
        <v>0.31213999999999997</v>
      </c>
      <c r="F1238">
        <v>0.31237700000000002</v>
      </c>
      <c r="G1238">
        <v>0.29995100000000002</v>
      </c>
      <c r="H1238">
        <v>0</v>
      </c>
      <c r="I1238" t="s">
        <v>10</v>
      </c>
      <c r="J1238" t="b">
        <v>0</v>
      </c>
      <c r="K1238" t="s">
        <v>11</v>
      </c>
      <c r="L1238">
        <f t="shared" si="181"/>
        <v>-0.56649333084640052</v>
      </c>
      <c r="M1238">
        <f t="shared" si="184"/>
        <v>-1.4719697835233645</v>
      </c>
      <c r="N1238">
        <f t="shared" si="184"/>
        <v>-3.2966437199474057</v>
      </c>
      <c r="O1238" t="str">
        <f t="shared" si="178"/>
        <v>buy</v>
      </c>
      <c r="P1238">
        <f t="shared" si="185"/>
        <v>14</v>
      </c>
      <c r="Q1238">
        <f>IF($O1238="buy",$P1238,"")</f>
        <v>14</v>
      </c>
      <c r="R1238" t="str">
        <f>IF($O1238="hold",$P1238,"")</f>
        <v/>
      </c>
      <c r="S1238" t="str">
        <f>IF($O1238="sell",$P1238,"")</f>
        <v/>
      </c>
      <c r="T1238">
        <f t="shared" ref="T1238:T1301" ca="1" si="186">RAND()</f>
        <v>9.4005954441711004E-2</v>
      </c>
      <c r="U1238" t="str">
        <f ca="1">IF(T1238&lt;VLOOKUP(P1238,$Y$2:$AE$82,5),"buy",IF(T1238&lt;VLOOKUP(P1238,$Y$2:$AE$82,5)+VLOOKUP(P1238,$Y$2:$AE$82,6),"hold","sell"))</f>
        <v>buy</v>
      </c>
      <c r="V1238" s="2">
        <f t="shared" ca="1" si="182"/>
        <v>249.94626155376594</v>
      </c>
      <c r="W1238" s="1">
        <f t="shared" ca="1" si="183"/>
        <v>0</v>
      </c>
    </row>
    <row r="1239" spans="1:23" x14ac:dyDescent="0.25">
      <c r="A1239">
        <v>1237</v>
      </c>
      <c r="B1239" s="8" t="s">
        <v>1248</v>
      </c>
      <c r="C1239" s="8" t="str">
        <f t="shared" si="179"/>
        <v>2021-04-17 05:35:00</v>
      </c>
      <c r="D1239">
        <v>0.13300300000000001</v>
      </c>
      <c r="E1239">
        <f t="shared" ca="1" si="180"/>
        <v>0.30942500000000001</v>
      </c>
      <c r="F1239">
        <v>0.32182100000000002</v>
      </c>
      <c r="G1239">
        <v>0.308085</v>
      </c>
      <c r="H1239">
        <v>0</v>
      </c>
      <c r="I1239" t="s">
        <v>10</v>
      </c>
      <c r="J1239" t="b">
        <v>0</v>
      </c>
      <c r="K1239" t="s">
        <v>11</v>
      </c>
      <c r="L1239">
        <f t="shared" si="181"/>
        <v>0.67775914750088939</v>
      </c>
      <c r="M1239">
        <f t="shared" si="184"/>
        <v>1.2442524783472899</v>
      </c>
      <c r="N1239">
        <f t="shared" si="184"/>
        <v>2.7162222618706542</v>
      </c>
      <c r="O1239" t="str">
        <f t="shared" ref="O1239:O1302" si="187">IF(D1239=MIN(D1238:D1240),"buy",IF(D1239=MAX(D1238:D1240),"sell","hold"))</f>
        <v>sell</v>
      </c>
      <c r="P1239">
        <f t="shared" si="185"/>
        <v>14</v>
      </c>
      <c r="Q1239" t="str">
        <f>IF($O1239="buy",$P1239,"")</f>
        <v/>
      </c>
      <c r="R1239" t="str">
        <f>IF($O1239="hold",$P1239,"")</f>
        <v/>
      </c>
      <c r="S1239">
        <f>IF($O1239="sell",$P1239,"")</f>
        <v>14</v>
      </c>
      <c r="T1239">
        <f t="shared" ca="1" si="186"/>
        <v>0.18280121749979295</v>
      </c>
      <c r="U1239" t="str">
        <f ca="1">IF(T1239&lt;VLOOKUP(P1239,$Y$2:$AE$82,5),"buy",IF(T1239&lt;VLOOKUP(P1239,$Y$2:$AE$82,5)+VLOOKUP(P1239,$Y$2:$AE$82,6),"hold","sell"))</f>
        <v>buy</v>
      </c>
      <c r="V1239" s="2">
        <f t="shared" ca="1" si="182"/>
        <v>249.94626155376594</v>
      </c>
      <c r="W1239" s="1">
        <f t="shared" ca="1" si="183"/>
        <v>0</v>
      </c>
    </row>
    <row r="1240" spans="1:23" x14ac:dyDescent="0.25">
      <c r="A1240">
        <v>1238</v>
      </c>
      <c r="B1240" s="8" t="s">
        <v>1249</v>
      </c>
      <c r="C1240" s="8" t="str">
        <f t="shared" si="179"/>
        <v>2021-04-17 05:40:00</v>
      </c>
      <c r="D1240">
        <v>0.13209699999999999</v>
      </c>
      <c r="E1240">
        <f t="shared" ca="1" si="180"/>
        <v>0.32003900000000002</v>
      </c>
      <c r="F1240">
        <v>0.33044400000000002</v>
      </c>
      <c r="G1240">
        <v>0.312809</v>
      </c>
      <c r="H1240">
        <v>0</v>
      </c>
      <c r="I1240" t="s">
        <v>10</v>
      </c>
      <c r="J1240" t="b">
        <v>0</v>
      </c>
      <c r="K1240" t="s">
        <v>11</v>
      </c>
      <c r="L1240">
        <f t="shared" si="181"/>
        <v>-1.9752757461790449</v>
      </c>
      <c r="M1240">
        <f t="shared" si="184"/>
        <v>-2.6530348936799344</v>
      </c>
      <c r="N1240">
        <f t="shared" si="184"/>
        <v>-3.8972873720272245</v>
      </c>
      <c r="O1240" t="str">
        <f t="shared" si="187"/>
        <v>hold</v>
      </c>
      <c r="P1240">
        <f t="shared" si="185"/>
        <v>14</v>
      </c>
      <c r="Q1240" t="str">
        <f>IF($O1240="buy",$P1240,"")</f>
        <v/>
      </c>
      <c r="R1240">
        <f>IF($O1240="hold",$P1240,"")</f>
        <v>14</v>
      </c>
      <c r="S1240" t="str">
        <f>IF($O1240="sell",$P1240,"")</f>
        <v/>
      </c>
      <c r="T1240">
        <f t="shared" ca="1" si="186"/>
        <v>0.47649231278218263</v>
      </c>
      <c r="U1240" t="str">
        <f ca="1">IF(T1240&lt;VLOOKUP(P1240,$Y$2:$AE$82,5),"buy",IF(T1240&lt;VLOOKUP(P1240,$Y$2:$AE$82,5)+VLOOKUP(P1240,$Y$2:$AE$82,6),"hold","sell"))</f>
        <v>buy</v>
      </c>
      <c r="V1240" s="2">
        <f t="shared" ca="1" si="182"/>
        <v>249.94626155376594</v>
      </c>
      <c r="W1240" s="1">
        <f t="shared" ca="1" si="183"/>
        <v>0</v>
      </c>
    </row>
    <row r="1241" spans="1:23" x14ac:dyDescent="0.25">
      <c r="A1241">
        <v>1239</v>
      </c>
      <c r="B1241" s="8" t="s">
        <v>1250</v>
      </c>
      <c r="C1241" s="8" t="str">
        <f t="shared" si="179"/>
        <v>2021-04-17 05:45:00</v>
      </c>
      <c r="D1241">
        <v>0.13189200000000001</v>
      </c>
      <c r="E1241">
        <f t="shared" ca="1" si="180"/>
        <v>0.31588300000000002</v>
      </c>
      <c r="F1241">
        <v>0.334982</v>
      </c>
      <c r="G1241">
        <v>0.31223299999999998</v>
      </c>
      <c r="H1241">
        <v>0</v>
      </c>
      <c r="I1241" t="s">
        <v>10</v>
      </c>
      <c r="J1241" t="b">
        <v>0</v>
      </c>
      <c r="K1241" t="s">
        <v>11</v>
      </c>
      <c r="L1241">
        <f t="shared" si="181"/>
        <v>-0.44763897682394299</v>
      </c>
      <c r="M1241">
        <f t="shared" si="184"/>
        <v>1.5276367693551018</v>
      </c>
      <c r="N1241">
        <f t="shared" si="184"/>
        <v>4.180671663035036</v>
      </c>
      <c r="O1241" t="str">
        <f t="shared" si="187"/>
        <v>hold</v>
      </c>
      <c r="P1241">
        <f t="shared" si="185"/>
        <v>14</v>
      </c>
      <c r="Q1241" t="str">
        <f>IF($O1241="buy",$P1241,"")</f>
        <v/>
      </c>
      <c r="R1241">
        <f>IF($O1241="hold",$P1241,"")</f>
        <v>14</v>
      </c>
      <c r="S1241" t="str">
        <f>IF($O1241="sell",$P1241,"")</f>
        <v/>
      </c>
      <c r="T1241">
        <f t="shared" ca="1" si="186"/>
        <v>0.10019859787464502</v>
      </c>
      <c r="U1241" t="str">
        <f ca="1">IF(T1241&lt;VLOOKUP(P1241,$Y$2:$AE$82,5),"buy",IF(T1241&lt;VLOOKUP(P1241,$Y$2:$AE$82,5)+VLOOKUP(P1241,$Y$2:$AE$82,6),"hold","sell"))</f>
        <v>buy</v>
      </c>
      <c r="V1241" s="2">
        <f t="shared" ca="1" si="182"/>
        <v>249.94626155376594</v>
      </c>
      <c r="W1241" s="1">
        <f t="shared" ca="1" si="183"/>
        <v>0</v>
      </c>
    </row>
    <row r="1242" spans="1:23" x14ac:dyDescent="0.25">
      <c r="A1242">
        <v>1240</v>
      </c>
      <c r="B1242" s="8" t="s">
        <v>1251</v>
      </c>
      <c r="C1242" s="8" t="str">
        <f t="shared" si="179"/>
        <v>2021-04-17 05:50:00</v>
      </c>
      <c r="D1242">
        <v>0.131491</v>
      </c>
      <c r="E1242">
        <f t="shared" ca="1" si="180"/>
        <v>0.33005600000000002</v>
      </c>
      <c r="F1242">
        <v>0.33359</v>
      </c>
      <c r="G1242">
        <v>0.31702200000000003</v>
      </c>
      <c r="H1242">
        <v>0</v>
      </c>
      <c r="I1242" t="s">
        <v>10</v>
      </c>
      <c r="J1242" t="b">
        <v>0</v>
      </c>
      <c r="K1242" t="s">
        <v>11</v>
      </c>
      <c r="L1242">
        <f t="shared" si="181"/>
        <v>-0.87829585376611452</v>
      </c>
      <c r="M1242">
        <f t="shared" si="184"/>
        <v>-0.43065687694217153</v>
      </c>
      <c r="N1242">
        <f t="shared" si="184"/>
        <v>-1.9582936462972733</v>
      </c>
      <c r="O1242" t="str">
        <f t="shared" si="187"/>
        <v>buy</v>
      </c>
      <c r="P1242">
        <f t="shared" si="185"/>
        <v>14</v>
      </c>
      <c r="Q1242">
        <f>IF($O1242="buy",$P1242,"")</f>
        <v>14</v>
      </c>
      <c r="R1242" t="str">
        <f>IF($O1242="hold",$P1242,"")</f>
        <v/>
      </c>
      <c r="S1242" t="str">
        <f>IF($O1242="sell",$P1242,"")</f>
        <v/>
      </c>
      <c r="T1242">
        <f t="shared" ca="1" si="186"/>
        <v>1.801296690083154E-2</v>
      </c>
      <c r="U1242" t="str">
        <f ca="1">IF(T1242&lt;VLOOKUP(P1242,$Y$2:$AE$82,5),"buy",IF(T1242&lt;VLOOKUP(P1242,$Y$2:$AE$82,5)+VLOOKUP(P1242,$Y$2:$AE$82,6),"hold","sell"))</f>
        <v>buy</v>
      </c>
      <c r="V1242" s="2">
        <f t="shared" ca="1" si="182"/>
        <v>249.94626155376594</v>
      </c>
      <c r="W1242" s="1">
        <f t="shared" ca="1" si="183"/>
        <v>0</v>
      </c>
    </row>
    <row r="1243" spans="1:23" x14ac:dyDescent="0.25">
      <c r="A1243">
        <v>1241</v>
      </c>
      <c r="B1243" s="8" t="s">
        <v>1252</v>
      </c>
      <c r="C1243" s="8" t="str">
        <f t="shared" si="179"/>
        <v>2021-04-17 05:55:00</v>
      </c>
      <c r="D1243">
        <v>0.132796</v>
      </c>
      <c r="E1243">
        <f t="shared" ca="1" si="180"/>
        <v>0.32300299999999998</v>
      </c>
      <c r="F1243">
        <v>0.32825399999999999</v>
      </c>
      <c r="G1243">
        <v>0.31281999999999999</v>
      </c>
      <c r="H1243">
        <v>0</v>
      </c>
      <c r="I1243" t="s">
        <v>10</v>
      </c>
      <c r="J1243" t="b">
        <v>0</v>
      </c>
      <c r="K1243" t="s">
        <v>11</v>
      </c>
      <c r="L1243">
        <f t="shared" si="181"/>
        <v>2.8302057257934337</v>
      </c>
      <c r="M1243">
        <f t="shared" si="184"/>
        <v>3.708501579559548</v>
      </c>
      <c r="N1243">
        <f t="shared" si="184"/>
        <v>4.1391584565017192</v>
      </c>
      <c r="O1243" t="str">
        <f t="shared" si="187"/>
        <v>hold</v>
      </c>
      <c r="P1243">
        <f t="shared" si="185"/>
        <v>14</v>
      </c>
      <c r="Q1243" t="str">
        <f>IF($O1243="buy",$P1243,"")</f>
        <v/>
      </c>
      <c r="R1243">
        <f>IF($O1243="hold",$P1243,"")</f>
        <v>14</v>
      </c>
      <c r="S1243" t="str">
        <f>IF($O1243="sell",$P1243,"")</f>
        <v/>
      </c>
      <c r="T1243">
        <f t="shared" ca="1" si="186"/>
        <v>0.90323391419983534</v>
      </c>
      <c r="U1243" t="str">
        <f ca="1">IF(T1243&lt;VLOOKUP(P1243,$Y$2:$AE$82,5),"buy",IF(T1243&lt;VLOOKUP(P1243,$Y$2:$AE$82,5)+VLOOKUP(P1243,$Y$2:$AE$82,6),"hold","sell"))</f>
        <v>buy</v>
      </c>
      <c r="V1243" s="2">
        <f t="shared" ca="1" si="182"/>
        <v>249.94626155376594</v>
      </c>
      <c r="W1243" s="1">
        <f t="shared" ca="1" si="183"/>
        <v>0</v>
      </c>
    </row>
    <row r="1244" spans="1:23" x14ac:dyDescent="0.25">
      <c r="A1244">
        <v>1242</v>
      </c>
      <c r="B1244" s="8" t="s">
        <v>1253</v>
      </c>
      <c r="C1244" s="8" t="str">
        <f t="shared" si="179"/>
        <v>2021-04-17 06:00:00</v>
      </c>
      <c r="D1244">
        <v>0.133274</v>
      </c>
      <c r="E1244">
        <f t="shared" ca="1" si="180"/>
        <v>0.31709700000000002</v>
      </c>
      <c r="F1244">
        <v>0.324658</v>
      </c>
      <c r="G1244">
        <v>0.30381599999999997</v>
      </c>
      <c r="H1244">
        <v>0</v>
      </c>
      <c r="I1244" t="s">
        <v>10</v>
      </c>
      <c r="J1244" t="b">
        <v>0</v>
      </c>
      <c r="K1244" t="s">
        <v>11</v>
      </c>
      <c r="L1244">
        <f t="shared" si="181"/>
        <v>1.0329396591098892</v>
      </c>
      <c r="M1244">
        <f t="shared" si="184"/>
        <v>-1.7972660666835445</v>
      </c>
      <c r="N1244">
        <f t="shared" si="184"/>
        <v>-5.5057676462430925</v>
      </c>
      <c r="O1244" t="str">
        <f t="shared" si="187"/>
        <v>hold</v>
      </c>
      <c r="P1244">
        <f t="shared" si="185"/>
        <v>14</v>
      </c>
      <c r="Q1244" t="str">
        <f>IF($O1244="buy",$P1244,"")</f>
        <v/>
      </c>
      <c r="R1244">
        <f>IF($O1244="hold",$P1244,"")</f>
        <v>14</v>
      </c>
      <c r="S1244" t="str">
        <f>IF($O1244="sell",$P1244,"")</f>
        <v/>
      </c>
      <c r="T1244">
        <f t="shared" ca="1" si="186"/>
        <v>0.34991833507399461</v>
      </c>
      <c r="U1244" t="str">
        <f ca="1">IF(T1244&lt;VLOOKUP(P1244,$Y$2:$AE$82,5),"buy",IF(T1244&lt;VLOOKUP(P1244,$Y$2:$AE$82,5)+VLOOKUP(P1244,$Y$2:$AE$82,6),"hold","sell"))</f>
        <v>buy</v>
      </c>
      <c r="V1244" s="2">
        <f t="shared" ca="1" si="182"/>
        <v>249.94626155376594</v>
      </c>
      <c r="W1244" s="1">
        <f t="shared" ca="1" si="183"/>
        <v>0</v>
      </c>
    </row>
    <row r="1245" spans="1:23" x14ac:dyDescent="0.25">
      <c r="A1245">
        <v>1243</v>
      </c>
      <c r="B1245" s="8" t="s">
        <v>1254</v>
      </c>
      <c r="C1245" s="8" t="str">
        <f t="shared" si="179"/>
        <v>2021-04-17 06:05:00</v>
      </c>
      <c r="D1245">
        <v>0.133491</v>
      </c>
      <c r="E1245">
        <f t="shared" ca="1" si="180"/>
        <v>0.31560500000000002</v>
      </c>
      <c r="F1245">
        <v>0.32169799999999998</v>
      </c>
      <c r="G1245">
        <v>0.308307</v>
      </c>
      <c r="H1245">
        <v>0</v>
      </c>
      <c r="I1245" t="s">
        <v>10</v>
      </c>
      <c r="J1245" t="b">
        <v>0</v>
      </c>
      <c r="K1245" t="s">
        <v>11</v>
      </c>
      <c r="L1245">
        <f t="shared" si="181"/>
        <v>0.46816639367599677</v>
      </c>
      <c r="M1245">
        <f t="shared" si="184"/>
        <v>-0.56477326543389239</v>
      </c>
      <c r="N1245">
        <f t="shared" si="184"/>
        <v>1.2324928012496521</v>
      </c>
      <c r="O1245" t="str">
        <f t="shared" si="187"/>
        <v>sell</v>
      </c>
      <c r="P1245">
        <f t="shared" si="185"/>
        <v>14</v>
      </c>
      <c r="Q1245" t="str">
        <f>IF($O1245="buy",$P1245,"")</f>
        <v/>
      </c>
      <c r="R1245" t="str">
        <f>IF($O1245="hold",$P1245,"")</f>
        <v/>
      </c>
      <c r="S1245">
        <f>IF($O1245="sell",$P1245,"")</f>
        <v>14</v>
      </c>
      <c r="T1245">
        <f t="shared" ca="1" si="186"/>
        <v>0.63618132722289411</v>
      </c>
      <c r="U1245" t="str">
        <f ca="1">IF(T1245&lt;VLOOKUP(P1245,$Y$2:$AE$82,5),"buy",IF(T1245&lt;VLOOKUP(P1245,$Y$2:$AE$82,5)+VLOOKUP(P1245,$Y$2:$AE$82,6),"hold","sell"))</f>
        <v>buy</v>
      </c>
      <c r="V1245" s="2">
        <f t="shared" ca="1" si="182"/>
        <v>249.94626155376594</v>
      </c>
      <c r="W1245" s="1">
        <f t="shared" ca="1" si="183"/>
        <v>0</v>
      </c>
    </row>
    <row r="1246" spans="1:23" x14ac:dyDescent="0.25">
      <c r="A1246">
        <v>1244</v>
      </c>
      <c r="B1246" s="8" t="s">
        <v>1255</v>
      </c>
      <c r="C1246" s="8" t="str">
        <f t="shared" si="179"/>
        <v>2021-04-17 06:10:00</v>
      </c>
      <c r="D1246">
        <v>0.13270799999999999</v>
      </c>
      <c r="E1246">
        <f t="shared" ca="1" si="180"/>
        <v>0.31133</v>
      </c>
      <c r="F1246">
        <v>0.31489200000000001</v>
      </c>
      <c r="G1246">
        <v>0.30333900000000003</v>
      </c>
      <c r="H1246">
        <v>0</v>
      </c>
      <c r="I1246" t="s">
        <v>10</v>
      </c>
      <c r="J1246" t="b">
        <v>0</v>
      </c>
      <c r="K1246" t="s">
        <v>11</v>
      </c>
      <c r="L1246">
        <f t="shared" si="181"/>
        <v>-1.6992494780833147</v>
      </c>
      <c r="M1246">
        <f t="shared" si="184"/>
        <v>-2.1674158717593115</v>
      </c>
      <c r="N1246">
        <f t="shared" si="184"/>
        <v>-1.6026426063254191</v>
      </c>
      <c r="O1246" t="str">
        <f t="shared" si="187"/>
        <v>buy</v>
      </c>
      <c r="P1246">
        <f t="shared" si="185"/>
        <v>14</v>
      </c>
      <c r="Q1246">
        <f>IF($O1246="buy",$P1246,"")</f>
        <v>14</v>
      </c>
      <c r="R1246" t="str">
        <f>IF($O1246="hold",$P1246,"")</f>
        <v/>
      </c>
      <c r="S1246" t="str">
        <f>IF($O1246="sell",$P1246,"")</f>
        <v/>
      </c>
      <c r="T1246">
        <f t="shared" ca="1" si="186"/>
        <v>0.92861448658079748</v>
      </c>
      <c r="U1246" t="str">
        <f ca="1">IF(T1246&lt;VLOOKUP(P1246,$Y$2:$AE$82,5),"buy",IF(T1246&lt;VLOOKUP(P1246,$Y$2:$AE$82,5)+VLOOKUP(P1246,$Y$2:$AE$82,6),"hold","sell"))</f>
        <v>buy</v>
      </c>
      <c r="V1246" s="2">
        <f t="shared" ca="1" si="182"/>
        <v>249.94626155376594</v>
      </c>
      <c r="W1246" s="1">
        <f t="shared" ca="1" si="183"/>
        <v>0</v>
      </c>
    </row>
    <row r="1247" spans="1:23" x14ac:dyDescent="0.25">
      <c r="A1247">
        <v>1245</v>
      </c>
      <c r="B1247" s="8" t="s">
        <v>1256</v>
      </c>
      <c r="C1247" s="8" t="str">
        <f t="shared" si="179"/>
        <v>2021-04-17 06:15:00</v>
      </c>
      <c r="D1247">
        <v>0.133128</v>
      </c>
      <c r="E1247">
        <f t="shared" ca="1" si="180"/>
        <v>0.30745899999999998</v>
      </c>
      <c r="F1247">
        <v>0.32089499999999999</v>
      </c>
      <c r="G1247">
        <v>0.30417499999999997</v>
      </c>
      <c r="H1247">
        <v>0</v>
      </c>
      <c r="I1247" t="s">
        <v>10</v>
      </c>
      <c r="J1247" t="b">
        <v>0</v>
      </c>
      <c r="K1247" t="s">
        <v>11</v>
      </c>
      <c r="L1247">
        <f t="shared" si="181"/>
        <v>0.90859924368017131</v>
      </c>
      <c r="M1247">
        <f t="shared" si="184"/>
        <v>2.607848721763486</v>
      </c>
      <c r="N1247">
        <f t="shared" si="184"/>
        <v>4.7752645935227971</v>
      </c>
      <c r="O1247" t="str">
        <f t="shared" si="187"/>
        <v>hold</v>
      </c>
      <c r="P1247">
        <f t="shared" si="185"/>
        <v>14</v>
      </c>
      <c r="Q1247" t="str">
        <f>IF($O1247="buy",$P1247,"")</f>
        <v/>
      </c>
      <c r="R1247">
        <f>IF($O1247="hold",$P1247,"")</f>
        <v>14</v>
      </c>
      <c r="S1247" t="str">
        <f>IF($O1247="sell",$P1247,"")</f>
        <v/>
      </c>
      <c r="T1247">
        <f t="shared" ca="1" si="186"/>
        <v>0.55263939672437423</v>
      </c>
      <c r="U1247" t="str">
        <f ca="1">IF(T1247&lt;VLOOKUP(P1247,$Y$2:$AE$82,5),"buy",IF(T1247&lt;VLOOKUP(P1247,$Y$2:$AE$82,5)+VLOOKUP(P1247,$Y$2:$AE$82,6),"hold","sell"))</f>
        <v>buy</v>
      </c>
      <c r="V1247" s="2">
        <f t="shared" ca="1" si="182"/>
        <v>249.94626155376594</v>
      </c>
      <c r="W1247" s="1">
        <f t="shared" ca="1" si="183"/>
        <v>0</v>
      </c>
    </row>
    <row r="1248" spans="1:23" x14ac:dyDescent="0.25">
      <c r="A1248">
        <v>1246</v>
      </c>
      <c r="B1248" s="8" t="s">
        <v>1257</v>
      </c>
      <c r="C1248" s="8" t="str">
        <f t="shared" si="179"/>
        <v>2021-04-17 06:20:00</v>
      </c>
      <c r="D1248">
        <v>0.13337299999999999</v>
      </c>
      <c r="E1248">
        <f t="shared" ca="1" si="180"/>
        <v>0.31459799999999999</v>
      </c>
      <c r="F1248">
        <v>0.31963000000000003</v>
      </c>
      <c r="G1248">
        <v>0.30965399999999998</v>
      </c>
      <c r="H1248">
        <v>0</v>
      </c>
      <c r="I1248" t="s">
        <v>10</v>
      </c>
      <c r="J1248" t="b">
        <v>0</v>
      </c>
      <c r="K1248" t="s">
        <v>11</v>
      </c>
      <c r="L1248">
        <f t="shared" si="181"/>
        <v>0.52904260920768054</v>
      </c>
      <c r="M1248">
        <f t="shared" si="184"/>
        <v>-0.37955663447249077</v>
      </c>
      <c r="N1248">
        <f t="shared" si="184"/>
        <v>-2.9874053562359766</v>
      </c>
      <c r="O1248" t="str">
        <f t="shared" si="187"/>
        <v>sell</v>
      </c>
      <c r="P1248">
        <f t="shared" si="185"/>
        <v>14</v>
      </c>
      <c r="Q1248" t="str">
        <f>IF($O1248="buy",$P1248,"")</f>
        <v/>
      </c>
      <c r="R1248" t="str">
        <f>IF($O1248="hold",$P1248,"")</f>
        <v/>
      </c>
      <c r="S1248">
        <f>IF($O1248="sell",$P1248,"")</f>
        <v>14</v>
      </c>
      <c r="T1248">
        <f t="shared" ca="1" si="186"/>
        <v>0.63767259902170825</v>
      </c>
      <c r="U1248" t="str">
        <f ca="1">IF(T1248&lt;VLOOKUP(P1248,$Y$2:$AE$82,5),"buy",IF(T1248&lt;VLOOKUP(P1248,$Y$2:$AE$82,5)+VLOOKUP(P1248,$Y$2:$AE$82,6),"hold","sell"))</f>
        <v>buy</v>
      </c>
      <c r="V1248" s="2">
        <f t="shared" ca="1" si="182"/>
        <v>249.94626155376594</v>
      </c>
      <c r="W1248" s="1">
        <f t="shared" ca="1" si="183"/>
        <v>0</v>
      </c>
    </row>
    <row r="1249" spans="1:23" x14ac:dyDescent="0.25">
      <c r="A1249">
        <v>1247</v>
      </c>
      <c r="B1249" s="8" t="s">
        <v>1258</v>
      </c>
      <c r="C1249" s="8" t="str">
        <f t="shared" si="179"/>
        <v>2021-04-17 06:25:00</v>
      </c>
      <c r="D1249">
        <v>0.13245100000000001</v>
      </c>
      <c r="E1249">
        <f t="shared" ca="1" si="180"/>
        <v>0.31571100000000002</v>
      </c>
      <c r="F1249">
        <v>0.31714599999999998</v>
      </c>
      <c r="G1249">
        <v>0.30644199999999999</v>
      </c>
      <c r="H1249">
        <v>0</v>
      </c>
      <c r="I1249" t="s">
        <v>10</v>
      </c>
      <c r="J1249" t="b">
        <v>0</v>
      </c>
      <c r="K1249" t="s">
        <v>11</v>
      </c>
      <c r="L1249">
        <f t="shared" si="181"/>
        <v>-2.004786677694343</v>
      </c>
      <c r="M1249">
        <f t="shared" si="184"/>
        <v>-2.5338292869020238</v>
      </c>
      <c r="N1249">
        <f t="shared" si="184"/>
        <v>-2.1542726524295333</v>
      </c>
      <c r="O1249" t="str">
        <f t="shared" si="187"/>
        <v>buy</v>
      </c>
      <c r="P1249">
        <f t="shared" si="185"/>
        <v>14</v>
      </c>
      <c r="Q1249">
        <f>IF($O1249="buy",$P1249,"")</f>
        <v>14</v>
      </c>
      <c r="R1249" t="str">
        <f>IF($O1249="hold",$P1249,"")</f>
        <v/>
      </c>
      <c r="S1249" t="str">
        <f>IF($O1249="sell",$P1249,"")</f>
        <v/>
      </c>
      <c r="T1249">
        <f t="shared" ca="1" si="186"/>
        <v>0.39424856080466908</v>
      </c>
      <c r="U1249" t="str">
        <f ca="1">IF(T1249&lt;VLOOKUP(P1249,$Y$2:$AE$82,5),"buy",IF(T1249&lt;VLOOKUP(P1249,$Y$2:$AE$82,5)+VLOOKUP(P1249,$Y$2:$AE$82,6),"hold","sell"))</f>
        <v>buy</v>
      </c>
      <c r="V1249" s="2">
        <f t="shared" ca="1" si="182"/>
        <v>249.94626155376594</v>
      </c>
      <c r="W1249" s="1">
        <f t="shared" ca="1" si="183"/>
        <v>0</v>
      </c>
    </row>
    <row r="1250" spans="1:23" x14ac:dyDescent="0.25">
      <c r="A1250">
        <v>1248</v>
      </c>
      <c r="B1250" s="8" t="s">
        <v>1259</v>
      </c>
      <c r="C1250" s="8" t="str">
        <f t="shared" si="179"/>
        <v>2021-04-17 06:30:00</v>
      </c>
      <c r="D1250">
        <v>0.132635</v>
      </c>
      <c r="E1250">
        <f t="shared" ca="1" si="180"/>
        <v>0.31315199999999999</v>
      </c>
      <c r="F1250">
        <v>0.31927499999999998</v>
      </c>
      <c r="G1250">
        <v>0.31050499999999998</v>
      </c>
      <c r="H1250">
        <v>0</v>
      </c>
      <c r="I1250" t="s">
        <v>10</v>
      </c>
      <c r="J1250" t="b">
        <v>0</v>
      </c>
      <c r="K1250" t="s">
        <v>11</v>
      </c>
      <c r="L1250">
        <f t="shared" si="181"/>
        <v>0.39953255127459747</v>
      </c>
      <c r="M1250">
        <f t="shared" si="184"/>
        <v>2.4043192289689403</v>
      </c>
      <c r="N1250">
        <f t="shared" si="184"/>
        <v>4.9381485158709637</v>
      </c>
      <c r="O1250" t="str">
        <f t="shared" si="187"/>
        <v>hold</v>
      </c>
      <c r="P1250">
        <f t="shared" si="185"/>
        <v>14</v>
      </c>
      <c r="Q1250" t="str">
        <f>IF($O1250="buy",$P1250,"")</f>
        <v/>
      </c>
      <c r="R1250">
        <f>IF($O1250="hold",$P1250,"")</f>
        <v>14</v>
      </c>
      <c r="S1250" t="str">
        <f>IF($O1250="sell",$P1250,"")</f>
        <v/>
      </c>
      <c r="T1250">
        <f t="shared" ca="1" si="186"/>
        <v>0.70058861989537813</v>
      </c>
      <c r="U1250" t="str">
        <f ca="1">IF(T1250&lt;VLOOKUP(P1250,$Y$2:$AE$82,5),"buy",IF(T1250&lt;VLOOKUP(P1250,$Y$2:$AE$82,5)+VLOOKUP(P1250,$Y$2:$AE$82,6),"hold","sell"))</f>
        <v>buy</v>
      </c>
      <c r="V1250" s="2">
        <f t="shared" ca="1" si="182"/>
        <v>249.94626155376594</v>
      </c>
      <c r="W1250" s="1">
        <f t="shared" ca="1" si="183"/>
        <v>0</v>
      </c>
    </row>
    <row r="1251" spans="1:23" x14ac:dyDescent="0.25">
      <c r="A1251">
        <v>1249</v>
      </c>
      <c r="B1251" s="8" t="s">
        <v>1260</v>
      </c>
      <c r="C1251" s="8" t="str">
        <f t="shared" si="179"/>
        <v>2021-04-17 06:35:00</v>
      </c>
      <c r="D1251">
        <v>0.132687</v>
      </c>
      <c r="E1251">
        <f t="shared" ca="1" si="180"/>
        <v>0.314583</v>
      </c>
      <c r="F1251">
        <v>0.32605699999999999</v>
      </c>
      <c r="G1251">
        <v>0.31204900000000002</v>
      </c>
      <c r="H1251">
        <v>0</v>
      </c>
      <c r="I1251" t="s">
        <v>10</v>
      </c>
      <c r="J1251" t="b">
        <v>0</v>
      </c>
      <c r="K1251" t="s">
        <v>11</v>
      </c>
      <c r="L1251">
        <f t="shared" si="181"/>
        <v>0.11286712348569548</v>
      </c>
      <c r="M1251">
        <f t="shared" si="184"/>
        <v>-0.28666542778890197</v>
      </c>
      <c r="N1251">
        <f t="shared" si="184"/>
        <v>-2.6909846567578422</v>
      </c>
      <c r="O1251" t="str">
        <f t="shared" si="187"/>
        <v>hold</v>
      </c>
      <c r="P1251">
        <f t="shared" si="185"/>
        <v>14</v>
      </c>
      <c r="Q1251" t="str">
        <f>IF($O1251="buy",$P1251,"")</f>
        <v/>
      </c>
      <c r="R1251">
        <f>IF($O1251="hold",$P1251,"")</f>
        <v>14</v>
      </c>
      <c r="S1251" t="str">
        <f>IF($O1251="sell",$P1251,"")</f>
        <v/>
      </c>
      <c r="T1251">
        <f t="shared" ca="1" si="186"/>
        <v>0.24722444948246947</v>
      </c>
      <c r="U1251" t="str">
        <f ca="1">IF(T1251&lt;VLOOKUP(P1251,$Y$2:$AE$82,5),"buy",IF(T1251&lt;VLOOKUP(P1251,$Y$2:$AE$82,5)+VLOOKUP(P1251,$Y$2:$AE$82,6),"hold","sell"))</f>
        <v>buy</v>
      </c>
      <c r="V1251" s="2">
        <f t="shared" ca="1" si="182"/>
        <v>249.94626155376594</v>
      </c>
      <c r="W1251" s="1">
        <f t="shared" ca="1" si="183"/>
        <v>0</v>
      </c>
    </row>
    <row r="1252" spans="1:23" x14ac:dyDescent="0.25">
      <c r="A1252">
        <v>1250</v>
      </c>
      <c r="B1252" s="8" t="s">
        <v>1261</v>
      </c>
      <c r="C1252" s="8" t="str">
        <f t="shared" si="179"/>
        <v>2021-04-17 06:40:00</v>
      </c>
      <c r="D1252">
        <v>0.13344400000000001</v>
      </c>
      <c r="E1252">
        <f t="shared" ca="1" si="180"/>
        <v>0.32581900000000003</v>
      </c>
      <c r="F1252">
        <v>0.331513</v>
      </c>
      <c r="G1252">
        <v>0.31996999999999998</v>
      </c>
      <c r="H1252">
        <v>0</v>
      </c>
      <c r="I1252" t="s">
        <v>10</v>
      </c>
      <c r="J1252" t="b">
        <v>0</v>
      </c>
      <c r="K1252" t="s">
        <v>11</v>
      </c>
      <c r="L1252">
        <f t="shared" si="181"/>
        <v>1.6337639739980678</v>
      </c>
      <c r="M1252">
        <f t="shared" si="184"/>
        <v>1.5208968505123723</v>
      </c>
      <c r="N1252">
        <f t="shared" si="184"/>
        <v>1.8075622783012744</v>
      </c>
      <c r="O1252" t="str">
        <f t="shared" si="187"/>
        <v>sell</v>
      </c>
      <c r="P1252">
        <f t="shared" si="185"/>
        <v>14</v>
      </c>
      <c r="Q1252" t="str">
        <f>IF($O1252="buy",$P1252,"")</f>
        <v/>
      </c>
      <c r="R1252" t="str">
        <f>IF($O1252="hold",$P1252,"")</f>
        <v/>
      </c>
      <c r="S1252">
        <f>IF($O1252="sell",$P1252,"")</f>
        <v>14</v>
      </c>
      <c r="T1252">
        <f t="shared" ca="1" si="186"/>
        <v>0.97266106502811323</v>
      </c>
      <c r="U1252" t="str">
        <f ca="1">IF(T1252&lt;VLOOKUP(P1252,$Y$2:$AE$82,5),"buy",IF(T1252&lt;VLOOKUP(P1252,$Y$2:$AE$82,5)+VLOOKUP(P1252,$Y$2:$AE$82,6),"hold","sell"))</f>
        <v>buy</v>
      </c>
      <c r="V1252" s="2">
        <f t="shared" ca="1" si="182"/>
        <v>249.94626155376594</v>
      </c>
      <c r="W1252" s="1">
        <f t="shared" ca="1" si="183"/>
        <v>0</v>
      </c>
    </row>
    <row r="1253" spans="1:23" x14ac:dyDescent="0.25">
      <c r="A1253">
        <v>1251</v>
      </c>
      <c r="B1253" s="8" t="s">
        <v>1262</v>
      </c>
      <c r="C1253" s="8" t="str">
        <f t="shared" si="179"/>
        <v>2021-04-17 06:45:00</v>
      </c>
      <c r="D1253">
        <v>0.13167400000000001</v>
      </c>
      <c r="E1253">
        <f t="shared" ca="1" si="180"/>
        <v>0.32748699999999997</v>
      </c>
      <c r="F1253">
        <v>0.33294099999999999</v>
      </c>
      <c r="G1253">
        <v>0.31970199999999999</v>
      </c>
      <c r="H1253">
        <v>0</v>
      </c>
      <c r="I1253" t="s">
        <v>10</v>
      </c>
      <c r="J1253" t="b">
        <v>0</v>
      </c>
      <c r="K1253" t="s">
        <v>11</v>
      </c>
      <c r="L1253">
        <f t="shared" si="181"/>
        <v>-3.8713793191879122</v>
      </c>
      <c r="M1253">
        <f t="shared" si="184"/>
        <v>-5.5051432931859798</v>
      </c>
      <c r="N1253">
        <f t="shared" si="184"/>
        <v>-7.0260401436983519</v>
      </c>
      <c r="O1253" t="str">
        <f t="shared" si="187"/>
        <v>buy</v>
      </c>
      <c r="P1253">
        <f t="shared" si="185"/>
        <v>14</v>
      </c>
      <c r="Q1253">
        <f>IF($O1253="buy",$P1253,"")</f>
        <v>14</v>
      </c>
      <c r="R1253" t="str">
        <f>IF($O1253="hold",$P1253,"")</f>
        <v/>
      </c>
      <c r="S1253" t="str">
        <f>IF($O1253="sell",$P1253,"")</f>
        <v/>
      </c>
      <c r="T1253">
        <f t="shared" ca="1" si="186"/>
        <v>0.3291507294258279</v>
      </c>
      <c r="U1253" t="str">
        <f ca="1">IF(T1253&lt;VLOOKUP(P1253,$Y$2:$AE$82,5),"buy",IF(T1253&lt;VLOOKUP(P1253,$Y$2:$AE$82,5)+VLOOKUP(P1253,$Y$2:$AE$82,6),"hold","sell"))</f>
        <v>buy</v>
      </c>
      <c r="V1253" s="2">
        <f t="shared" ca="1" si="182"/>
        <v>249.94626155376594</v>
      </c>
      <c r="W1253" s="1">
        <f t="shared" ca="1" si="183"/>
        <v>0</v>
      </c>
    </row>
    <row r="1254" spans="1:23" x14ac:dyDescent="0.25">
      <c r="A1254">
        <v>1252</v>
      </c>
      <c r="B1254" s="8" t="s">
        <v>1263</v>
      </c>
      <c r="C1254" s="8" t="str">
        <f t="shared" si="179"/>
        <v>2021-04-17 06:50:00</v>
      </c>
      <c r="D1254">
        <v>0.13262199999999999</v>
      </c>
      <c r="E1254">
        <f t="shared" ca="1" si="180"/>
        <v>0.33018500000000001</v>
      </c>
      <c r="F1254">
        <v>0.33236500000000002</v>
      </c>
      <c r="G1254">
        <v>0.31980999999999998</v>
      </c>
      <c r="H1254">
        <v>0</v>
      </c>
      <c r="I1254" t="s">
        <v>10</v>
      </c>
      <c r="J1254" t="b">
        <v>0</v>
      </c>
      <c r="K1254" t="s">
        <v>11</v>
      </c>
      <c r="L1254">
        <f t="shared" si="181"/>
        <v>2.0586629688457929</v>
      </c>
      <c r="M1254">
        <f t="shared" si="184"/>
        <v>5.9300422880337056</v>
      </c>
      <c r="N1254">
        <f t="shared" si="184"/>
        <v>11.435185581219685</v>
      </c>
      <c r="O1254" t="str">
        <f t="shared" si="187"/>
        <v>hold</v>
      </c>
      <c r="P1254">
        <f t="shared" si="185"/>
        <v>14</v>
      </c>
      <c r="Q1254" t="str">
        <f>IF($O1254="buy",$P1254,"")</f>
        <v/>
      </c>
      <c r="R1254">
        <f>IF($O1254="hold",$P1254,"")</f>
        <v>14</v>
      </c>
      <c r="S1254" t="str">
        <f>IF($O1254="sell",$P1254,"")</f>
        <v/>
      </c>
      <c r="T1254">
        <f t="shared" ca="1" si="186"/>
        <v>0.54881712520516213</v>
      </c>
      <c r="U1254" t="str">
        <f ca="1">IF(T1254&lt;VLOOKUP(P1254,$Y$2:$AE$82,5),"buy",IF(T1254&lt;VLOOKUP(P1254,$Y$2:$AE$82,5)+VLOOKUP(P1254,$Y$2:$AE$82,6),"hold","sell"))</f>
        <v>buy</v>
      </c>
      <c r="V1254" s="2">
        <f t="shared" ca="1" si="182"/>
        <v>249.94626155376594</v>
      </c>
      <c r="W1254" s="1">
        <f t="shared" ca="1" si="183"/>
        <v>0</v>
      </c>
    </row>
    <row r="1255" spans="1:23" x14ac:dyDescent="0.25">
      <c r="A1255">
        <v>1253</v>
      </c>
      <c r="B1255" s="8" t="s">
        <v>1264</v>
      </c>
      <c r="C1255" s="8" t="str">
        <f t="shared" si="179"/>
        <v>2021-04-17 06:55:00</v>
      </c>
      <c r="D1255">
        <v>0.13367200000000001</v>
      </c>
      <c r="E1255">
        <f t="shared" ca="1" si="180"/>
        <v>0.32447300000000001</v>
      </c>
      <c r="F1255">
        <v>0.32814900000000002</v>
      </c>
      <c r="G1255">
        <v>0.31839200000000001</v>
      </c>
      <c r="H1255">
        <v>0</v>
      </c>
      <c r="I1255" t="s">
        <v>10</v>
      </c>
      <c r="J1255" t="b">
        <v>0</v>
      </c>
      <c r="K1255" t="s">
        <v>11</v>
      </c>
      <c r="L1255">
        <f t="shared" si="181"/>
        <v>2.2622538725235404</v>
      </c>
      <c r="M1255">
        <f t="shared" si="184"/>
        <v>0.20359090367774746</v>
      </c>
      <c r="N1255">
        <f t="shared" si="184"/>
        <v>-5.7264513843559577</v>
      </c>
      <c r="O1255" t="str">
        <f t="shared" si="187"/>
        <v>hold</v>
      </c>
      <c r="P1255">
        <f t="shared" si="185"/>
        <v>14</v>
      </c>
      <c r="Q1255" t="str">
        <f>IF($O1255="buy",$P1255,"")</f>
        <v/>
      </c>
      <c r="R1255">
        <f>IF($O1255="hold",$P1255,"")</f>
        <v>14</v>
      </c>
      <c r="S1255" t="str">
        <f>IF($O1255="sell",$P1255,"")</f>
        <v/>
      </c>
      <c r="T1255">
        <f t="shared" ca="1" si="186"/>
        <v>6.9544744262525215E-3</v>
      </c>
      <c r="U1255" t="str">
        <f ca="1">IF(T1255&lt;VLOOKUP(P1255,$Y$2:$AE$82,5),"buy",IF(T1255&lt;VLOOKUP(P1255,$Y$2:$AE$82,5)+VLOOKUP(P1255,$Y$2:$AE$82,6),"hold","sell"))</f>
        <v>buy</v>
      </c>
      <c r="V1255" s="2">
        <f t="shared" ca="1" si="182"/>
        <v>249.94626155376594</v>
      </c>
      <c r="W1255" s="1">
        <f t="shared" ca="1" si="183"/>
        <v>0</v>
      </c>
    </row>
    <row r="1256" spans="1:23" x14ac:dyDescent="0.25">
      <c r="A1256">
        <v>1254</v>
      </c>
      <c r="B1256" s="8" t="s">
        <v>1265</v>
      </c>
      <c r="C1256" s="8" t="str">
        <f t="shared" si="179"/>
        <v>2021-04-17 07:00:00</v>
      </c>
      <c r="D1256">
        <v>0.133768</v>
      </c>
      <c r="E1256">
        <f t="shared" ca="1" si="180"/>
        <v>0.32383800000000001</v>
      </c>
      <c r="F1256">
        <v>0.33019199999999999</v>
      </c>
      <c r="G1256">
        <v>0.31740800000000002</v>
      </c>
      <c r="H1256">
        <v>0</v>
      </c>
      <c r="I1256" t="s">
        <v>10</v>
      </c>
      <c r="J1256" t="b">
        <v>0</v>
      </c>
      <c r="K1256" t="s">
        <v>11</v>
      </c>
      <c r="L1256">
        <f t="shared" si="181"/>
        <v>0.20668620317074995</v>
      </c>
      <c r="M1256">
        <f t="shared" si="184"/>
        <v>-2.0555676693527904</v>
      </c>
      <c r="N1256">
        <f t="shared" si="184"/>
        <v>-2.2591585730305379</v>
      </c>
      <c r="O1256" t="str">
        <f t="shared" si="187"/>
        <v>hold</v>
      </c>
      <c r="P1256">
        <f t="shared" si="185"/>
        <v>14</v>
      </c>
      <c r="Q1256" t="str">
        <f>IF($O1256="buy",$P1256,"")</f>
        <v/>
      </c>
      <c r="R1256">
        <f>IF($O1256="hold",$P1256,"")</f>
        <v>14</v>
      </c>
      <c r="S1256" t="str">
        <f>IF($O1256="sell",$P1256,"")</f>
        <v/>
      </c>
      <c r="T1256">
        <f t="shared" ca="1" si="186"/>
        <v>7.7585609845160719E-2</v>
      </c>
      <c r="U1256" t="str">
        <f ca="1">IF(T1256&lt;VLOOKUP(P1256,$Y$2:$AE$82,5),"buy",IF(T1256&lt;VLOOKUP(P1256,$Y$2:$AE$82,5)+VLOOKUP(P1256,$Y$2:$AE$82,6),"hold","sell"))</f>
        <v>buy</v>
      </c>
      <c r="V1256" s="2">
        <f t="shared" ca="1" si="182"/>
        <v>249.94626155376594</v>
      </c>
      <c r="W1256" s="1">
        <f t="shared" ca="1" si="183"/>
        <v>0</v>
      </c>
    </row>
    <row r="1257" spans="1:23" x14ac:dyDescent="0.25">
      <c r="A1257">
        <v>1255</v>
      </c>
      <c r="B1257" s="8" t="s">
        <v>1266</v>
      </c>
      <c r="C1257" s="8" t="str">
        <f t="shared" si="179"/>
        <v>2021-04-17 07:05:00</v>
      </c>
      <c r="D1257">
        <v>0.13409599999999999</v>
      </c>
      <c r="E1257">
        <f t="shared" ca="1" si="180"/>
        <v>0.32567600000000002</v>
      </c>
      <c r="F1257">
        <v>0.33100499999999999</v>
      </c>
      <c r="G1257">
        <v>0.32239200000000001</v>
      </c>
      <c r="H1257">
        <v>0</v>
      </c>
      <c r="I1257" t="s">
        <v>10</v>
      </c>
      <c r="J1257" t="b">
        <v>0</v>
      </c>
      <c r="K1257" t="s">
        <v>11</v>
      </c>
      <c r="L1257">
        <f t="shared" si="181"/>
        <v>0.7044505420745435</v>
      </c>
      <c r="M1257">
        <f t="shared" si="184"/>
        <v>0.49776433890379357</v>
      </c>
      <c r="N1257">
        <f t="shared" si="184"/>
        <v>2.553332008256584</v>
      </c>
      <c r="O1257" t="str">
        <f t="shared" si="187"/>
        <v>hold</v>
      </c>
      <c r="P1257">
        <f t="shared" si="185"/>
        <v>14</v>
      </c>
      <c r="Q1257" t="str">
        <f>IF($O1257="buy",$P1257,"")</f>
        <v/>
      </c>
      <c r="R1257">
        <f>IF($O1257="hold",$P1257,"")</f>
        <v>14</v>
      </c>
      <c r="S1257" t="str">
        <f>IF($O1257="sell",$P1257,"")</f>
        <v/>
      </c>
      <c r="T1257">
        <f t="shared" ca="1" si="186"/>
        <v>0.71104754858915009</v>
      </c>
      <c r="U1257" t="str">
        <f ca="1">IF(T1257&lt;VLOOKUP(P1257,$Y$2:$AE$82,5),"buy",IF(T1257&lt;VLOOKUP(P1257,$Y$2:$AE$82,5)+VLOOKUP(P1257,$Y$2:$AE$82,6),"hold","sell"))</f>
        <v>buy</v>
      </c>
      <c r="V1257" s="2">
        <f t="shared" ca="1" si="182"/>
        <v>249.94626155376594</v>
      </c>
      <c r="W1257" s="1">
        <f t="shared" ca="1" si="183"/>
        <v>0</v>
      </c>
    </row>
    <row r="1258" spans="1:23" x14ac:dyDescent="0.25">
      <c r="A1258">
        <v>1256</v>
      </c>
      <c r="B1258" s="8" t="s">
        <v>1267</v>
      </c>
      <c r="C1258" s="8" t="str">
        <f t="shared" si="179"/>
        <v>2021-04-17 07:10:00</v>
      </c>
      <c r="D1258">
        <v>0.13502600000000001</v>
      </c>
      <c r="E1258">
        <f t="shared" ca="1" si="180"/>
        <v>0.32761600000000002</v>
      </c>
      <c r="F1258">
        <v>0.32995000000000002</v>
      </c>
      <c r="G1258">
        <v>0.32242900000000002</v>
      </c>
      <c r="H1258">
        <v>0</v>
      </c>
      <c r="I1258" t="s">
        <v>10</v>
      </c>
      <c r="J1258" t="b">
        <v>0</v>
      </c>
      <c r="K1258" t="s">
        <v>11</v>
      </c>
      <c r="L1258">
        <f t="shared" si="181"/>
        <v>1.9836179717198874</v>
      </c>
      <c r="M1258">
        <f t="shared" si="184"/>
        <v>1.2791674296453439</v>
      </c>
      <c r="N1258">
        <f t="shared" si="184"/>
        <v>0.78140309074155034</v>
      </c>
      <c r="O1258" t="str">
        <f t="shared" si="187"/>
        <v>sell</v>
      </c>
      <c r="P1258">
        <f t="shared" si="185"/>
        <v>14</v>
      </c>
      <c r="Q1258" t="str">
        <f>IF($O1258="buy",$P1258,"")</f>
        <v/>
      </c>
      <c r="R1258" t="str">
        <f>IF($O1258="hold",$P1258,"")</f>
        <v/>
      </c>
      <c r="S1258">
        <f>IF($O1258="sell",$P1258,"")</f>
        <v>14</v>
      </c>
      <c r="T1258">
        <f t="shared" ca="1" si="186"/>
        <v>0.38308003018214576</v>
      </c>
      <c r="U1258" t="str">
        <f ca="1">IF(T1258&lt;VLOOKUP(P1258,$Y$2:$AE$82,5),"buy",IF(T1258&lt;VLOOKUP(P1258,$Y$2:$AE$82,5)+VLOOKUP(P1258,$Y$2:$AE$82,6),"hold","sell"))</f>
        <v>buy</v>
      </c>
      <c r="V1258" s="2">
        <f t="shared" ca="1" si="182"/>
        <v>249.94626155376594</v>
      </c>
      <c r="W1258" s="1">
        <f t="shared" ca="1" si="183"/>
        <v>0</v>
      </c>
    </row>
    <row r="1259" spans="1:23" x14ac:dyDescent="0.25">
      <c r="A1259">
        <v>1257</v>
      </c>
      <c r="B1259" s="8" t="s">
        <v>1268</v>
      </c>
      <c r="C1259" s="8" t="str">
        <f t="shared" si="179"/>
        <v>2021-04-17 07:15:00</v>
      </c>
      <c r="D1259">
        <v>0.133912</v>
      </c>
      <c r="E1259">
        <f t="shared" ca="1" si="180"/>
        <v>0.32784999999999997</v>
      </c>
      <c r="F1259">
        <v>0.33047100000000001</v>
      </c>
      <c r="G1259">
        <v>0.31518200000000002</v>
      </c>
      <c r="H1259">
        <v>0</v>
      </c>
      <c r="I1259" t="s">
        <v>10</v>
      </c>
      <c r="J1259" t="b">
        <v>0</v>
      </c>
      <c r="K1259" t="s">
        <v>11</v>
      </c>
      <c r="L1259">
        <f t="shared" si="181"/>
        <v>-2.3958420427333134</v>
      </c>
      <c r="M1259">
        <f t="shared" si="184"/>
        <v>-4.3794600144532012</v>
      </c>
      <c r="N1259">
        <f t="shared" si="184"/>
        <v>-5.6586274440985456</v>
      </c>
      <c r="O1259" t="str">
        <f t="shared" si="187"/>
        <v>hold</v>
      </c>
      <c r="P1259">
        <f t="shared" si="185"/>
        <v>14</v>
      </c>
      <c r="Q1259" t="str">
        <f>IF($O1259="buy",$P1259,"")</f>
        <v/>
      </c>
      <c r="R1259">
        <f>IF($O1259="hold",$P1259,"")</f>
        <v>14</v>
      </c>
      <c r="S1259" t="str">
        <f>IF($O1259="sell",$P1259,"")</f>
        <v/>
      </c>
      <c r="T1259">
        <f t="shared" ca="1" si="186"/>
        <v>0.94255137396734978</v>
      </c>
      <c r="U1259" t="str">
        <f ca="1">IF(T1259&lt;VLOOKUP(P1259,$Y$2:$AE$82,5),"buy",IF(T1259&lt;VLOOKUP(P1259,$Y$2:$AE$82,5)+VLOOKUP(P1259,$Y$2:$AE$82,6),"hold","sell"))</f>
        <v>buy</v>
      </c>
      <c r="V1259" s="2">
        <f t="shared" ca="1" si="182"/>
        <v>249.94626155376594</v>
      </c>
      <c r="W1259" s="1">
        <f t="shared" ca="1" si="183"/>
        <v>0</v>
      </c>
    </row>
    <row r="1260" spans="1:23" x14ac:dyDescent="0.25">
      <c r="A1260">
        <v>1258</v>
      </c>
      <c r="B1260" s="8" t="s">
        <v>1269</v>
      </c>
      <c r="C1260" s="8" t="str">
        <f t="shared" si="179"/>
        <v>2021-04-17 07:20:00</v>
      </c>
      <c r="D1260">
        <v>0.133127</v>
      </c>
      <c r="E1260">
        <f t="shared" ca="1" si="180"/>
        <v>0.31825900000000001</v>
      </c>
      <c r="F1260">
        <v>0.32250200000000001</v>
      </c>
      <c r="G1260">
        <v>0.312523</v>
      </c>
      <c r="H1260">
        <v>0</v>
      </c>
      <c r="I1260" t="s">
        <v>10</v>
      </c>
      <c r="J1260" t="b">
        <v>0</v>
      </c>
      <c r="K1260" t="s">
        <v>11</v>
      </c>
      <c r="L1260">
        <f t="shared" si="181"/>
        <v>-1.698228009423751</v>
      </c>
      <c r="M1260">
        <f t="shared" si="184"/>
        <v>0.6976140333095624</v>
      </c>
      <c r="N1260">
        <f t="shared" si="184"/>
        <v>5.0770740477627641</v>
      </c>
      <c r="O1260" t="str">
        <f t="shared" si="187"/>
        <v>hold</v>
      </c>
      <c r="P1260">
        <f t="shared" si="185"/>
        <v>14</v>
      </c>
      <c r="Q1260" t="str">
        <f>IF($O1260="buy",$P1260,"")</f>
        <v/>
      </c>
      <c r="R1260">
        <f>IF($O1260="hold",$P1260,"")</f>
        <v>14</v>
      </c>
      <c r="S1260" t="str">
        <f>IF($O1260="sell",$P1260,"")</f>
        <v/>
      </c>
      <c r="T1260">
        <f t="shared" ca="1" si="186"/>
        <v>0.38666431027836901</v>
      </c>
      <c r="U1260" t="str">
        <f ca="1">IF(T1260&lt;VLOOKUP(P1260,$Y$2:$AE$82,5),"buy",IF(T1260&lt;VLOOKUP(P1260,$Y$2:$AE$82,5)+VLOOKUP(P1260,$Y$2:$AE$82,6),"hold","sell"))</f>
        <v>buy</v>
      </c>
      <c r="V1260" s="2">
        <f t="shared" ca="1" si="182"/>
        <v>249.94626155376594</v>
      </c>
      <c r="W1260" s="1">
        <f t="shared" ca="1" si="183"/>
        <v>0</v>
      </c>
    </row>
    <row r="1261" spans="1:23" x14ac:dyDescent="0.25">
      <c r="A1261">
        <v>1259</v>
      </c>
      <c r="B1261" s="8" t="s">
        <v>1270</v>
      </c>
      <c r="C1261" s="8" t="str">
        <f t="shared" si="179"/>
        <v>2021-04-17 07:25:00</v>
      </c>
      <c r="D1261">
        <v>0.131552</v>
      </c>
      <c r="E1261">
        <f t="shared" ca="1" si="180"/>
        <v>0.31913900000000001</v>
      </c>
      <c r="F1261">
        <v>0.32111699999999999</v>
      </c>
      <c r="G1261">
        <v>0.31189</v>
      </c>
      <c r="H1261">
        <v>0</v>
      </c>
      <c r="I1261" t="s">
        <v>10</v>
      </c>
      <c r="J1261" t="b">
        <v>0</v>
      </c>
      <c r="K1261" t="s">
        <v>11</v>
      </c>
      <c r="L1261">
        <f t="shared" si="181"/>
        <v>-3.4480661599362845</v>
      </c>
      <c r="M1261">
        <f t="shared" si="184"/>
        <v>-1.7498381505125336</v>
      </c>
      <c r="N1261">
        <f t="shared" si="184"/>
        <v>-2.447452183822096</v>
      </c>
      <c r="O1261" t="str">
        <f t="shared" si="187"/>
        <v>buy</v>
      </c>
      <c r="P1261">
        <f t="shared" si="185"/>
        <v>14</v>
      </c>
      <c r="Q1261">
        <f>IF($O1261="buy",$P1261,"")</f>
        <v>14</v>
      </c>
      <c r="R1261" t="str">
        <f>IF($O1261="hold",$P1261,"")</f>
        <v/>
      </c>
      <c r="S1261" t="str">
        <f>IF($O1261="sell",$P1261,"")</f>
        <v/>
      </c>
      <c r="T1261">
        <f t="shared" ca="1" si="186"/>
        <v>1.4366763007494399E-2</v>
      </c>
      <c r="U1261" t="str">
        <f ca="1">IF(T1261&lt;VLOOKUP(P1261,$Y$2:$AE$82,5),"buy",IF(T1261&lt;VLOOKUP(P1261,$Y$2:$AE$82,5)+VLOOKUP(P1261,$Y$2:$AE$82,6),"hold","sell"))</f>
        <v>buy</v>
      </c>
      <c r="V1261" s="2">
        <f t="shared" ca="1" si="182"/>
        <v>249.94626155376594</v>
      </c>
      <c r="W1261" s="1">
        <f t="shared" ca="1" si="183"/>
        <v>0</v>
      </c>
    </row>
    <row r="1262" spans="1:23" x14ac:dyDescent="0.25">
      <c r="A1262">
        <v>1260</v>
      </c>
      <c r="B1262" s="8" t="s">
        <v>1271</v>
      </c>
      <c r="C1262" s="8" t="str">
        <f t="shared" si="179"/>
        <v>2021-04-17 07:30:00</v>
      </c>
      <c r="D1262">
        <v>0.13226099999999999</v>
      </c>
      <c r="E1262">
        <f t="shared" ca="1" si="180"/>
        <v>0.31722800000000001</v>
      </c>
      <c r="F1262">
        <v>0.31880700000000001</v>
      </c>
      <c r="G1262">
        <v>0.30684499999999998</v>
      </c>
      <c r="H1262">
        <v>0</v>
      </c>
      <c r="I1262" t="s">
        <v>10</v>
      </c>
      <c r="J1262" t="b">
        <v>0</v>
      </c>
      <c r="K1262" t="s">
        <v>11</v>
      </c>
      <c r="L1262">
        <f t="shared" si="181"/>
        <v>1.5438564670625885</v>
      </c>
      <c r="M1262">
        <f t="shared" si="184"/>
        <v>4.991922626998873</v>
      </c>
      <c r="N1262">
        <f t="shared" si="184"/>
        <v>6.7417607775114066</v>
      </c>
      <c r="O1262" t="str">
        <f t="shared" si="187"/>
        <v>sell</v>
      </c>
      <c r="P1262">
        <f t="shared" si="185"/>
        <v>14</v>
      </c>
      <c r="Q1262" t="str">
        <f>IF($O1262="buy",$P1262,"")</f>
        <v/>
      </c>
      <c r="R1262" t="str">
        <f>IF($O1262="hold",$P1262,"")</f>
        <v/>
      </c>
      <c r="S1262">
        <f>IF($O1262="sell",$P1262,"")</f>
        <v>14</v>
      </c>
      <c r="T1262">
        <f t="shared" ca="1" si="186"/>
        <v>0.10074851288823017</v>
      </c>
      <c r="U1262" t="str">
        <f ca="1">IF(T1262&lt;VLOOKUP(P1262,$Y$2:$AE$82,5),"buy",IF(T1262&lt;VLOOKUP(P1262,$Y$2:$AE$82,5)+VLOOKUP(P1262,$Y$2:$AE$82,6),"hold","sell"))</f>
        <v>buy</v>
      </c>
      <c r="V1262" s="2">
        <f t="shared" ca="1" si="182"/>
        <v>249.94626155376594</v>
      </c>
      <c r="W1262" s="1">
        <f t="shared" ca="1" si="183"/>
        <v>0</v>
      </c>
    </row>
    <row r="1263" spans="1:23" x14ac:dyDescent="0.25">
      <c r="A1263">
        <v>1261</v>
      </c>
      <c r="B1263" s="8" t="s">
        <v>1272</v>
      </c>
      <c r="C1263" s="8" t="str">
        <f t="shared" si="179"/>
        <v>2021-04-17 07:35:00</v>
      </c>
      <c r="D1263">
        <v>0.131767</v>
      </c>
      <c r="E1263">
        <f t="shared" ca="1" si="180"/>
        <v>0.310145</v>
      </c>
      <c r="F1263">
        <v>0.31801400000000002</v>
      </c>
      <c r="G1263">
        <v>0.30605300000000002</v>
      </c>
      <c r="H1263">
        <v>0</v>
      </c>
      <c r="I1263" t="s">
        <v>10</v>
      </c>
      <c r="J1263" t="b">
        <v>0</v>
      </c>
      <c r="K1263" t="s">
        <v>11</v>
      </c>
      <c r="L1263">
        <f t="shared" si="181"/>
        <v>-1.0797240593813286</v>
      </c>
      <c r="M1263">
        <f t="shared" si="184"/>
        <v>-2.6235805264439174</v>
      </c>
      <c r="N1263">
        <f t="shared" si="184"/>
        <v>-7.6155031534427904</v>
      </c>
      <c r="O1263" t="str">
        <f t="shared" si="187"/>
        <v>hold</v>
      </c>
      <c r="P1263">
        <f t="shared" si="185"/>
        <v>14</v>
      </c>
      <c r="Q1263" t="str">
        <f>IF($O1263="buy",$P1263,"")</f>
        <v/>
      </c>
      <c r="R1263">
        <f>IF($O1263="hold",$P1263,"")</f>
        <v>14</v>
      </c>
      <c r="S1263" t="str">
        <f>IF($O1263="sell",$P1263,"")</f>
        <v/>
      </c>
      <c r="T1263">
        <f t="shared" ca="1" si="186"/>
        <v>8.7927210601559391E-3</v>
      </c>
      <c r="U1263" t="str">
        <f ca="1">IF(T1263&lt;VLOOKUP(P1263,$Y$2:$AE$82,5),"buy",IF(T1263&lt;VLOOKUP(P1263,$Y$2:$AE$82,5)+VLOOKUP(P1263,$Y$2:$AE$82,6),"hold","sell"))</f>
        <v>buy</v>
      </c>
      <c r="V1263" s="2">
        <f t="shared" ca="1" si="182"/>
        <v>249.94626155376594</v>
      </c>
      <c r="W1263" s="1">
        <f t="shared" ca="1" si="183"/>
        <v>0</v>
      </c>
    </row>
    <row r="1264" spans="1:23" x14ac:dyDescent="0.25">
      <c r="A1264">
        <v>1262</v>
      </c>
      <c r="B1264" s="8" t="s">
        <v>1273</v>
      </c>
      <c r="C1264" s="8" t="str">
        <f t="shared" si="179"/>
        <v>2021-04-17 07:40:00</v>
      </c>
      <c r="D1264">
        <v>0.13087599999999999</v>
      </c>
      <c r="E1264">
        <f t="shared" ca="1" si="180"/>
        <v>0.31394</v>
      </c>
      <c r="F1264">
        <v>0.31763200000000003</v>
      </c>
      <c r="G1264">
        <v>0.30928299999999997</v>
      </c>
      <c r="H1264">
        <v>0</v>
      </c>
      <c r="I1264" t="s">
        <v>10</v>
      </c>
      <c r="J1264" t="b">
        <v>0</v>
      </c>
      <c r="K1264" t="s">
        <v>11</v>
      </c>
      <c r="L1264">
        <f t="shared" si="181"/>
        <v>-1.9606956179992499</v>
      </c>
      <c r="M1264">
        <f t="shared" si="184"/>
        <v>-0.8809715586179212</v>
      </c>
      <c r="N1264">
        <f t="shared" si="184"/>
        <v>1.7426089678259962</v>
      </c>
      <c r="O1264" t="str">
        <f t="shared" si="187"/>
        <v>buy</v>
      </c>
      <c r="P1264">
        <f t="shared" si="185"/>
        <v>14</v>
      </c>
      <c r="Q1264">
        <f>IF($O1264="buy",$P1264,"")</f>
        <v>14</v>
      </c>
      <c r="R1264" t="str">
        <f>IF($O1264="hold",$P1264,"")</f>
        <v/>
      </c>
      <c r="S1264" t="str">
        <f>IF($O1264="sell",$P1264,"")</f>
        <v/>
      </c>
      <c r="T1264">
        <f t="shared" ca="1" si="186"/>
        <v>0.62861348591967947</v>
      </c>
      <c r="U1264" t="str">
        <f ca="1">IF(T1264&lt;VLOOKUP(P1264,$Y$2:$AE$82,5),"buy",IF(T1264&lt;VLOOKUP(P1264,$Y$2:$AE$82,5)+VLOOKUP(P1264,$Y$2:$AE$82,6),"hold","sell"))</f>
        <v>buy</v>
      </c>
      <c r="V1264" s="2">
        <f t="shared" ca="1" si="182"/>
        <v>249.94626155376594</v>
      </c>
      <c r="W1264" s="1">
        <f t="shared" ca="1" si="183"/>
        <v>0</v>
      </c>
    </row>
    <row r="1265" spans="1:23" x14ac:dyDescent="0.25">
      <c r="A1265">
        <v>1263</v>
      </c>
      <c r="B1265" s="8" t="s">
        <v>1274</v>
      </c>
      <c r="C1265" s="8" t="str">
        <f t="shared" si="179"/>
        <v>2021-04-17 07:45:00</v>
      </c>
      <c r="D1265">
        <v>0.13161999999999999</v>
      </c>
      <c r="E1265">
        <f t="shared" ca="1" si="180"/>
        <v>0.31322299999999997</v>
      </c>
      <c r="F1265">
        <v>0.31642199999999998</v>
      </c>
      <c r="G1265">
        <v>0.30813800000000002</v>
      </c>
      <c r="H1265">
        <v>0</v>
      </c>
      <c r="I1265" t="s">
        <v>10</v>
      </c>
      <c r="J1265" t="b">
        <v>0</v>
      </c>
      <c r="K1265" t="s">
        <v>11</v>
      </c>
      <c r="L1265">
        <f t="shared" si="181"/>
        <v>1.6279592782218115</v>
      </c>
      <c r="M1265">
        <f t="shared" si="184"/>
        <v>3.5886548962210614</v>
      </c>
      <c r="N1265">
        <f t="shared" si="184"/>
        <v>4.4696264548389824</v>
      </c>
      <c r="O1265" t="str">
        <f t="shared" si="187"/>
        <v>hold</v>
      </c>
      <c r="P1265">
        <f t="shared" si="185"/>
        <v>14</v>
      </c>
      <c r="Q1265" t="str">
        <f>IF($O1265="buy",$P1265,"")</f>
        <v/>
      </c>
      <c r="R1265">
        <f>IF($O1265="hold",$P1265,"")</f>
        <v>14</v>
      </c>
      <c r="S1265" t="str">
        <f>IF($O1265="sell",$P1265,"")</f>
        <v/>
      </c>
      <c r="T1265">
        <f t="shared" ca="1" si="186"/>
        <v>0.89803813521652964</v>
      </c>
      <c r="U1265" t="str">
        <f ca="1">IF(T1265&lt;VLOOKUP(P1265,$Y$2:$AE$82,5),"buy",IF(T1265&lt;VLOOKUP(P1265,$Y$2:$AE$82,5)+VLOOKUP(P1265,$Y$2:$AE$82,6),"hold","sell"))</f>
        <v>buy</v>
      </c>
      <c r="V1265" s="2">
        <f t="shared" ca="1" si="182"/>
        <v>249.94626155376594</v>
      </c>
      <c r="W1265" s="1">
        <f t="shared" ca="1" si="183"/>
        <v>0</v>
      </c>
    </row>
    <row r="1266" spans="1:23" x14ac:dyDescent="0.25">
      <c r="A1266">
        <v>1264</v>
      </c>
      <c r="B1266" s="8" t="s">
        <v>1275</v>
      </c>
      <c r="C1266" s="8" t="str">
        <f t="shared" si="179"/>
        <v>2021-04-17 07:50:00</v>
      </c>
      <c r="D1266">
        <v>0.13207099999999999</v>
      </c>
      <c r="E1266">
        <f t="shared" ca="1" si="180"/>
        <v>0.31362600000000002</v>
      </c>
      <c r="F1266">
        <v>0.31519900000000001</v>
      </c>
      <c r="G1266">
        <v>0.30696200000000001</v>
      </c>
      <c r="H1266">
        <v>0</v>
      </c>
      <c r="I1266" t="s">
        <v>10</v>
      </c>
      <c r="J1266" t="b">
        <v>0</v>
      </c>
      <c r="K1266" t="s">
        <v>11</v>
      </c>
      <c r="L1266">
        <f t="shared" si="181"/>
        <v>0.98347101065936093</v>
      </c>
      <c r="M1266">
        <f t="shared" si="184"/>
        <v>-0.64448826756245059</v>
      </c>
      <c r="N1266">
        <f t="shared" si="184"/>
        <v>-4.2331431637835122</v>
      </c>
      <c r="O1266" t="str">
        <f t="shared" si="187"/>
        <v>sell</v>
      </c>
      <c r="P1266">
        <f t="shared" si="185"/>
        <v>14</v>
      </c>
      <c r="Q1266" t="str">
        <f>IF($O1266="buy",$P1266,"")</f>
        <v/>
      </c>
      <c r="R1266" t="str">
        <f>IF($O1266="hold",$P1266,"")</f>
        <v/>
      </c>
      <c r="S1266">
        <f>IF($O1266="sell",$P1266,"")</f>
        <v>14</v>
      </c>
      <c r="T1266">
        <f t="shared" ca="1" si="186"/>
        <v>0.14248553717113011</v>
      </c>
      <c r="U1266" t="str">
        <f ca="1">IF(T1266&lt;VLOOKUP(P1266,$Y$2:$AE$82,5),"buy",IF(T1266&lt;VLOOKUP(P1266,$Y$2:$AE$82,5)+VLOOKUP(P1266,$Y$2:$AE$82,6),"hold","sell"))</f>
        <v>buy</v>
      </c>
      <c r="V1266" s="2">
        <f t="shared" ca="1" si="182"/>
        <v>249.94626155376594</v>
      </c>
      <c r="W1266" s="1">
        <f t="shared" ca="1" si="183"/>
        <v>0</v>
      </c>
    </row>
    <row r="1267" spans="1:23" x14ac:dyDescent="0.25">
      <c r="A1267">
        <v>1265</v>
      </c>
      <c r="B1267" s="8" t="s">
        <v>1276</v>
      </c>
      <c r="C1267" s="8" t="str">
        <f t="shared" si="179"/>
        <v>2021-04-17 07:55:00</v>
      </c>
      <c r="D1267">
        <v>0.13147800000000001</v>
      </c>
      <c r="E1267">
        <f t="shared" ca="1" si="180"/>
        <v>0.30981199999999998</v>
      </c>
      <c r="F1267">
        <v>0.31379200000000002</v>
      </c>
      <c r="G1267">
        <v>0.30468499999999998</v>
      </c>
      <c r="H1267">
        <v>0</v>
      </c>
      <c r="I1267" t="s">
        <v>10</v>
      </c>
      <c r="J1267" t="b">
        <v>0</v>
      </c>
      <c r="K1267" t="s">
        <v>11</v>
      </c>
      <c r="L1267">
        <f t="shared" si="181"/>
        <v>-1.2989549594536722</v>
      </c>
      <c r="M1267">
        <f t="shared" si="184"/>
        <v>-2.2824259701130334</v>
      </c>
      <c r="N1267">
        <f t="shared" si="184"/>
        <v>-1.6379377025505828</v>
      </c>
      <c r="O1267" t="str">
        <f t="shared" si="187"/>
        <v>hold</v>
      </c>
      <c r="P1267">
        <f t="shared" si="185"/>
        <v>14</v>
      </c>
      <c r="Q1267" t="str">
        <f>IF($O1267="buy",$P1267,"")</f>
        <v/>
      </c>
      <c r="R1267">
        <f>IF($O1267="hold",$P1267,"")</f>
        <v>14</v>
      </c>
      <c r="S1267" t="str">
        <f>IF($O1267="sell",$P1267,"")</f>
        <v/>
      </c>
      <c r="T1267">
        <f t="shared" ca="1" si="186"/>
        <v>7.8416508538874385E-2</v>
      </c>
      <c r="U1267" t="str">
        <f ca="1">IF(T1267&lt;VLOOKUP(P1267,$Y$2:$AE$82,5),"buy",IF(T1267&lt;VLOOKUP(P1267,$Y$2:$AE$82,5)+VLOOKUP(P1267,$Y$2:$AE$82,6),"hold","sell"))</f>
        <v>buy</v>
      </c>
      <c r="V1267" s="2">
        <f t="shared" ca="1" si="182"/>
        <v>249.94626155376594</v>
      </c>
      <c r="W1267" s="1">
        <f t="shared" ca="1" si="183"/>
        <v>0</v>
      </c>
    </row>
    <row r="1268" spans="1:23" x14ac:dyDescent="0.25">
      <c r="A1268">
        <v>1266</v>
      </c>
      <c r="B1268" s="8" t="s">
        <v>1277</v>
      </c>
      <c r="C1268" s="8" t="str">
        <f t="shared" si="179"/>
        <v>2021-04-17 08:00:00</v>
      </c>
      <c r="D1268">
        <v>0.13077800000000001</v>
      </c>
      <c r="E1268">
        <f t="shared" ca="1" si="180"/>
        <v>0.30918600000000002</v>
      </c>
      <c r="F1268">
        <v>0.31873800000000002</v>
      </c>
      <c r="G1268">
        <v>0.30692000000000003</v>
      </c>
      <c r="H1268">
        <v>0</v>
      </c>
      <c r="I1268" t="s">
        <v>10</v>
      </c>
      <c r="J1268" t="b">
        <v>0</v>
      </c>
      <c r="K1268" t="s">
        <v>11</v>
      </c>
      <c r="L1268">
        <f t="shared" si="181"/>
        <v>-1.5415436829230336</v>
      </c>
      <c r="M1268">
        <f t="shared" si="184"/>
        <v>-0.24258872346936133</v>
      </c>
      <c r="N1268">
        <f t="shared" si="184"/>
        <v>2.0398372466436721</v>
      </c>
      <c r="O1268" t="str">
        <f t="shared" si="187"/>
        <v>buy</v>
      </c>
      <c r="P1268">
        <f t="shared" si="185"/>
        <v>14</v>
      </c>
      <c r="Q1268">
        <f>IF($O1268="buy",$P1268,"")</f>
        <v>14</v>
      </c>
      <c r="R1268" t="str">
        <f>IF($O1268="hold",$P1268,"")</f>
        <v/>
      </c>
      <c r="S1268" t="str">
        <f>IF($O1268="sell",$P1268,"")</f>
        <v/>
      </c>
      <c r="T1268">
        <f t="shared" ca="1" si="186"/>
        <v>0.4803342110065425</v>
      </c>
      <c r="U1268" t="str">
        <f ca="1">IF(T1268&lt;VLOOKUP(P1268,$Y$2:$AE$82,5),"buy",IF(T1268&lt;VLOOKUP(P1268,$Y$2:$AE$82,5)+VLOOKUP(P1268,$Y$2:$AE$82,6),"hold","sell"))</f>
        <v>buy</v>
      </c>
      <c r="V1268" s="2">
        <f t="shared" ca="1" si="182"/>
        <v>249.94626155376594</v>
      </c>
      <c r="W1268" s="1">
        <f t="shared" ca="1" si="183"/>
        <v>0</v>
      </c>
    </row>
    <row r="1269" spans="1:23" x14ac:dyDescent="0.25">
      <c r="A1269">
        <v>1267</v>
      </c>
      <c r="B1269" s="8" t="s">
        <v>1278</v>
      </c>
      <c r="C1269" s="8" t="str">
        <f t="shared" si="179"/>
        <v>2021-04-17 08:05:00</v>
      </c>
      <c r="D1269">
        <v>0.13084399999999999</v>
      </c>
      <c r="E1269">
        <f t="shared" ca="1" si="180"/>
        <v>0.31728299999999998</v>
      </c>
      <c r="F1269">
        <v>0.32247100000000001</v>
      </c>
      <c r="G1269">
        <v>0.31068000000000001</v>
      </c>
      <c r="H1269">
        <v>0</v>
      </c>
      <c r="I1269" t="s">
        <v>10</v>
      </c>
      <c r="J1269" t="b">
        <v>0</v>
      </c>
      <c r="K1269" t="s">
        <v>11</v>
      </c>
      <c r="L1269">
        <f t="shared" si="181"/>
        <v>0.14527223271756909</v>
      </c>
      <c r="M1269">
        <f t="shared" si="184"/>
        <v>1.6868159156406026</v>
      </c>
      <c r="N1269">
        <f t="shared" si="184"/>
        <v>1.929404639109964</v>
      </c>
      <c r="O1269" t="str">
        <f t="shared" si="187"/>
        <v>hold</v>
      </c>
      <c r="P1269">
        <f t="shared" si="185"/>
        <v>14</v>
      </c>
      <c r="Q1269" t="str">
        <f>IF($O1269="buy",$P1269,"")</f>
        <v/>
      </c>
      <c r="R1269">
        <f>IF($O1269="hold",$P1269,"")</f>
        <v>14</v>
      </c>
      <c r="S1269" t="str">
        <f>IF($O1269="sell",$P1269,"")</f>
        <v/>
      </c>
      <c r="T1269">
        <f t="shared" ca="1" si="186"/>
        <v>0.40887450600546227</v>
      </c>
      <c r="U1269" t="str">
        <f ca="1">IF(T1269&lt;VLOOKUP(P1269,$Y$2:$AE$82,5),"buy",IF(T1269&lt;VLOOKUP(P1269,$Y$2:$AE$82,5)+VLOOKUP(P1269,$Y$2:$AE$82,6),"hold","sell"))</f>
        <v>buy</v>
      </c>
      <c r="V1269" s="2">
        <f t="shared" ca="1" si="182"/>
        <v>249.94626155376594</v>
      </c>
      <c r="W1269" s="1">
        <f t="shared" ca="1" si="183"/>
        <v>0</v>
      </c>
    </row>
    <row r="1270" spans="1:23" x14ac:dyDescent="0.25">
      <c r="A1270">
        <v>1268</v>
      </c>
      <c r="B1270" s="8" t="s">
        <v>1279</v>
      </c>
      <c r="C1270" s="8" t="str">
        <f t="shared" si="179"/>
        <v>2021-04-17 08:10:00</v>
      </c>
      <c r="D1270">
        <v>0.13197</v>
      </c>
      <c r="E1270">
        <f t="shared" ca="1" si="180"/>
        <v>0.31925399999999998</v>
      </c>
      <c r="F1270">
        <v>0.32112600000000002</v>
      </c>
      <c r="G1270">
        <v>0.31390699999999999</v>
      </c>
      <c r="H1270">
        <v>0</v>
      </c>
      <c r="I1270" t="s">
        <v>10</v>
      </c>
      <c r="J1270" t="b">
        <v>0</v>
      </c>
      <c r="K1270" t="s">
        <v>11</v>
      </c>
      <c r="L1270">
        <f t="shared" si="181"/>
        <v>2.4572857439000049</v>
      </c>
      <c r="M1270">
        <f t="shared" si="184"/>
        <v>2.3120135111824358</v>
      </c>
      <c r="N1270">
        <f t="shared" si="184"/>
        <v>0.62519759554183318</v>
      </c>
      <c r="O1270" t="str">
        <f t="shared" si="187"/>
        <v>hold</v>
      </c>
      <c r="P1270">
        <f t="shared" si="185"/>
        <v>14</v>
      </c>
      <c r="Q1270" t="str">
        <f>IF($O1270="buy",$P1270,"")</f>
        <v/>
      </c>
      <c r="R1270">
        <f>IF($O1270="hold",$P1270,"")</f>
        <v>14</v>
      </c>
      <c r="S1270" t="str">
        <f>IF($O1270="sell",$P1270,"")</f>
        <v/>
      </c>
      <c r="T1270">
        <f t="shared" ca="1" si="186"/>
        <v>0.65433172992229593</v>
      </c>
      <c r="U1270" t="str">
        <f ca="1">IF(T1270&lt;VLOOKUP(P1270,$Y$2:$AE$82,5),"buy",IF(T1270&lt;VLOOKUP(P1270,$Y$2:$AE$82,5)+VLOOKUP(P1270,$Y$2:$AE$82,6),"hold","sell"))</f>
        <v>buy</v>
      </c>
      <c r="V1270" s="2">
        <f t="shared" ca="1" si="182"/>
        <v>249.94626155376594</v>
      </c>
      <c r="W1270" s="1">
        <f t="shared" ca="1" si="183"/>
        <v>0</v>
      </c>
    </row>
    <row r="1271" spans="1:23" x14ac:dyDescent="0.25">
      <c r="A1271">
        <v>1269</v>
      </c>
      <c r="B1271" s="8" t="s">
        <v>1280</v>
      </c>
      <c r="C1271" s="8" t="str">
        <f t="shared" si="179"/>
        <v>2021-04-17 08:15:00</v>
      </c>
      <c r="D1271">
        <v>0.13233900000000001</v>
      </c>
      <c r="E1271">
        <f t="shared" ca="1" si="180"/>
        <v>0.31567400000000001</v>
      </c>
      <c r="F1271">
        <v>0.32364500000000002</v>
      </c>
      <c r="G1271">
        <v>0.31317099999999998</v>
      </c>
      <c r="H1271">
        <v>0</v>
      </c>
      <c r="I1271" t="s">
        <v>10</v>
      </c>
      <c r="J1271" t="b">
        <v>0</v>
      </c>
      <c r="K1271" t="s">
        <v>11</v>
      </c>
      <c r="L1271">
        <f t="shared" si="181"/>
        <v>0.80302858642558783</v>
      </c>
      <c r="M1271">
        <f t="shared" si="184"/>
        <v>-1.6542571574744169</v>
      </c>
      <c r="N1271">
        <f t="shared" si="184"/>
        <v>-3.9662706686568527</v>
      </c>
      <c r="O1271" t="str">
        <f t="shared" si="187"/>
        <v>hold</v>
      </c>
      <c r="P1271">
        <f t="shared" si="185"/>
        <v>14</v>
      </c>
      <c r="Q1271" t="str">
        <f>IF($O1271="buy",$P1271,"")</f>
        <v/>
      </c>
      <c r="R1271">
        <f>IF($O1271="hold",$P1271,"")</f>
        <v>14</v>
      </c>
      <c r="S1271" t="str">
        <f>IF($O1271="sell",$P1271,"")</f>
        <v/>
      </c>
      <c r="T1271">
        <f t="shared" ca="1" si="186"/>
        <v>0.70465507998125521</v>
      </c>
      <c r="U1271" t="str">
        <f ca="1">IF(T1271&lt;VLOOKUP(P1271,$Y$2:$AE$82,5),"buy",IF(T1271&lt;VLOOKUP(P1271,$Y$2:$AE$82,5)+VLOOKUP(P1271,$Y$2:$AE$82,6),"hold","sell"))</f>
        <v>buy</v>
      </c>
      <c r="V1271" s="2">
        <f t="shared" ca="1" si="182"/>
        <v>249.94626155376594</v>
      </c>
      <c r="W1271" s="1">
        <f t="shared" ca="1" si="183"/>
        <v>0</v>
      </c>
    </row>
    <row r="1272" spans="1:23" x14ac:dyDescent="0.25">
      <c r="A1272">
        <v>1270</v>
      </c>
      <c r="B1272" s="8" t="s">
        <v>1281</v>
      </c>
      <c r="C1272" s="8" t="str">
        <f t="shared" si="179"/>
        <v>2021-04-17 08:20:00</v>
      </c>
      <c r="D1272">
        <v>0.13237199999999999</v>
      </c>
      <c r="E1272">
        <f t="shared" ca="1" si="180"/>
        <v>0.32332899999999998</v>
      </c>
      <c r="F1272">
        <v>0.325131</v>
      </c>
      <c r="G1272">
        <v>0.317083</v>
      </c>
      <c r="H1272">
        <v>0</v>
      </c>
      <c r="I1272" t="s">
        <v>10</v>
      </c>
      <c r="J1272" t="b">
        <v>0</v>
      </c>
      <c r="K1272" t="s">
        <v>11</v>
      </c>
      <c r="L1272">
        <f t="shared" si="181"/>
        <v>7.179766120361411E-2</v>
      </c>
      <c r="M1272">
        <f t="shared" si="184"/>
        <v>-0.73123092522197375</v>
      </c>
      <c r="N1272">
        <f t="shared" si="184"/>
        <v>0.92302623225244318</v>
      </c>
      <c r="O1272" t="str">
        <f t="shared" si="187"/>
        <v>hold</v>
      </c>
      <c r="P1272">
        <f t="shared" si="185"/>
        <v>14</v>
      </c>
      <c r="Q1272" t="str">
        <f>IF($O1272="buy",$P1272,"")</f>
        <v/>
      </c>
      <c r="R1272">
        <f>IF($O1272="hold",$P1272,"")</f>
        <v>14</v>
      </c>
      <c r="S1272" t="str">
        <f>IF($O1272="sell",$P1272,"")</f>
        <v/>
      </c>
      <c r="T1272">
        <f t="shared" ca="1" si="186"/>
        <v>0.82750070221102012</v>
      </c>
      <c r="U1272" t="str">
        <f ca="1">IF(T1272&lt;VLOOKUP(P1272,$Y$2:$AE$82,5),"buy",IF(T1272&lt;VLOOKUP(P1272,$Y$2:$AE$82,5)+VLOOKUP(P1272,$Y$2:$AE$82,6),"hold","sell"))</f>
        <v>buy</v>
      </c>
      <c r="V1272" s="2">
        <f t="shared" ca="1" si="182"/>
        <v>249.94626155376594</v>
      </c>
      <c r="W1272" s="1">
        <f t="shared" ca="1" si="183"/>
        <v>0</v>
      </c>
    </row>
    <row r="1273" spans="1:23" x14ac:dyDescent="0.25">
      <c r="A1273">
        <v>1271</v>
      </c>
      <c r="B1273" s="8" t="s">
        <v>1282</v>
      </c>
      <c r="C1273" s="8" t="str">
        <f t="shared" si="179"/>
        <v>2021-04-17 08:25:00</v>
      </c>
      <c r="D1273">
        <v>0.13375999999999999</v>
      </c>
      <c r="E1273">
        <f t="shared" ca="1" si="180"/>
        <v>0.32234299999999999</v>
      </c>
      <c r="F1273">
        <v>0.32492199999999999</v>
      </c>
      <c r="G1273">
        <v>0.313774</v>
      </c>
      <c r="H1273">
        <v>0</v>
      </c>
      <c r="I1273" t="s">
        <v>10</v>
      </c>
      <c r="J1273" t="b">
        <v>0</v>
      </c>
      <c r="K1273" t="s">
        <v>11</v>
      </c>
      <c r="L1273">
        <f t="shared" si="181"/>
        <v>2.9885167429323931</v>
      </c>
      <c r="M1273">
        <f t="shared" si="184"/>
        <v>2.9167190817287789</v>
      </c>
      <c r="N1273">
        <f t="shared" si="184"/>
        <v>3.6479500069507527</v>
      </c>
      <c r="O1273" t="str">
        <f t="shared" si="187"/>
        <v>sell</v>
      </c>
      <c r="P1273">
        <f t="shared" si="185"/>
        <v>14</v>
      </c>
      <c r="Q1273" t="str">
        <f>IF($O1273="buy",$P1273,"")</f>
        <v/>
      </c>
      <c r="R1273" t="str">
        <f>IF($O1273="hold",$P1273,"")</f>
        <v/>
      </c>
      <c r="S1273">
        <f>IF($O1273="sell",$P1273,"")</f>
        <v>14</v>
      </c>
      <c r="T1273">
        <f t="shared" ca="1" si="186"/>
        <v>0.46832079770670243</v>
      </c>
      <c r="U1273" t="str">
        <f ca="1">IF(T1273&lt;VLOOKUP(P1273,$Y$2:$AE$82,5),"buy",IF(T1273&lt;VLOOKUP(P1273,$Y$2:$AE$82,5)+VLOOKUP(P1273,$Y$2:$AE$82,6),"hold","sell"))</f>
        <v>buy</v>
      </c>
      <c r="V1273" s="2">
        <f t="shared" ca="1" si="182"/>
        <v>249.94626155376594</v>
      </c>
      <c r="W1273" s="1">
        <f t="shared" ca="1" si="183"/>
        <v>0</v>
      </c>
    </row>
    <row r="1274" spans="1:23" x14ac:dyDescent="0.25">
      <c r="A1274">
        <v>1272</v>
      </c>
      <c r="B1274" s="8" t="s">
        <v>1283</v>
      </c>
      <c r="C1274" s="8" t="str">
        <f t="shared" si="179"/>
        <v>2021-04-17 08:30:00</v>
      </c>
      <c r="D1274">
        <v>0.13177</v>
      </c>
      <c r="E1274">
        <f t="shared" ca="1" si="180"/>
        <v>0.318025</v>
      </c>
      <c r="F1274">
        <v>0.32099</v>
      </c>
      <c r="G1274">
        <v>0.313554</v>
      </c>
      <c r="H1274">
        <v>0</v>
      </c>
      <c r="I1274" t="s">
        <v>10</v>
      </c>
      <c r="J1274" t="b">
        <v>0</v>
      </c>
      <c r="K1274" t="s">
        <v>11</v>
      </c>
      <c r="L1274">
        <f t="shared" si="181"/>
        <v>-4.3493966800770831</v>
      </c>
      <c r="M1274">
        <f t="shared" si="184"/>
        <v>-7.3379134230094767</v>
      </c>
      <c r="N1274">
        <f t="shared" si="184"/>
        <v>-10.254632504738256</v>
      </c>
      <c r="O1274" t="str">
        <f t="shared" si="187"/>
        <v>buy</v>
      </c>
      <c r="P1274">
        <f t="shared" si="185"/>
        <v>14</v>
      </c>
      <c r="Q1274">
        <f>IF($O1274="buy",$P1274,"")</f>
        <v>14</v>
      </c>
      <c r="R1274" t="str">
        <f>IF($O1274="hold",$P1274,"")</f>
        <v/>
      </c>
      <c r="S1274" t="str">
        <f>IF($O1274="sell",$P1274,"")</f>
        <v/>
      </c>
      <c r="T1274">
        <f t="shared" ca="1" si="186"/>
        <v>0.65799541943795747</v>
      </c>
      <c r="U1274" t="str">
        <f ca="1">IF(T1274&lt;VLOOKUP(P1274,$Y$2:$AE$82,5),"buy",IF(T1274&lt;VLOOKUP(P1274,$Y$2:$AE$82,5)+VLOOKUP(P1274,$Y$2:$AE$82,6),"hold","sell"))</f>
        <v>buy</v>
      </c>
      <c r="V1274" s="2">
        <f t="shared" ca="1" si="182"/>
        <v>249.94626155376594</v>
      </c>
      <c r="W1274" s="1">
        <f t="shared" ca="1" si="183"/>
        <v>0</v>
      </c>
    </row>
    <row r="1275" spans="1:23" x14ac:dyDescent="0.25">
      <c r="A1275">
        <v>1273</v>
      </c>
      <c r="B1275" s="8" t="s">
        <v>1284</v>
      </c>
      <c r="C1275" s="8" t="str">
        <f t="shared" si="179"/>
        <v>2021-04-17 08:35:00</v>
      </c>
      <c r="D1275">
        <v>0.13190199999999999</v>
      </c>
      <c r="E1275">
        <f t="shared" ca="1" si="180"/>
        <v>0.31813000000000002</v>
      </c>
      <c r="F1275">
        <v>0.31974599999999997</v>
      </c>
      <c r="G1275">
        <v>0.30991600000000002</v>
      </c>
      <c r="H1275">
        <v>0</v>
      </c>
      <c r="I1275" t="s">
        <v>10</v>
      </c>
      <c r="J1275" t="b">
        <v>0</v>
      </c>
      <c r="K1275" t="s">
        <v>11</v>
      </c>
      <c r="L1275">
        <f t="shared" si="181"/>
        <v>0.28821397670802268</v>
      </c>
      <c r="M1275">
        <f t="shared" si="184"/>
        <v>4.6376106567851059</v>
      </c>
      <c r="N1275">
        <f t="shared" si="184"/>
        <v>11.975524079794582</v>
      </c>
      <c r="O1275" t="str">
        <f t="shared" si="187"/>
        <v>sell</v>
      </c>
      <c r="P1275">
        <f t="shared" si="185"/>
        <v>14</v>
      </c>
      <c r="Q1275" t="str">
        <f>IF($O1275="buy",$P1275,"")</f>
        <v/>
      </c>
      <c r="R1275" t="str">
        <f>IF($O1275="hold",$P1275,"")</f>
        <v/>
      </c>
      <c r="S1275">
        <f>IF($O1275="sell",$P1275,"")</f>
        <v>14</v>
      </c>
      <c r="T1275">
        <f t="shared" ca="1" si="186"/>
        <v>0.99479439363154287</v>
      </c>
      <c r="U1275" t="str">
        <f ca="1">IF(T1275&lt;VLOOKUP(P1275,$Y$2:$AE$82,5),"buy",IF(T1275&lt;VLOOKUP(P1275,$Y$2:$AE$82,5)+VLOOKUP(P1275,$Y$2:$AE$82,6),"hold","sell"))</f>
        <v>buy</v>
      </c>
      <c r="V1275" s="2">
        <f t="shared" ca="1" si="182"/>
        <v>249.94626155376594</v>
      </c>
      <c r="W1275" s="1">
        <f t="shared" ca="1" si="183"/>
        <v>0</v>
      </c>
    </row>
    <row r="1276" spans="1:23" x14ac:dyDescent="0.25">
      <c r="A1276">
        <v>1274</v>
      </c>
      <c r="B1276" s="8" t="s">
        <v>1285</v>
      </c>
      <c r="C1276" s="8" t="str">
        <f t="shared" si="179"/>
        <v>2021-04-17 08:40:00</v>
      </c>
      <c r="D1276">
        <v>0.13142599999999999</v>
      </c>
      <c r="E1276">
        <f t="shared" ca="1" si="180"/>
        <v>0.31355499999999997</v>
      </c>
      <c r="F1276">
        <v>0.31643900000000003</v>
      </c>
      <c r="G1276">
        <v>0.30857000000000001</v>
      </c>
      <c r="H1276">
        <v>0</v>
      </c>
      <c r="I1276" t="s">
        <v>10</v>
      </c>
      <c r="J1276" t="b">
        <v>0</v>
      </c>
      <c r="K1276" t="s">
        <v>11</v>
      </c>
      <c r="L1276">
        <f t="shared" si="181"/>
        <v>-1.0430812786486263</v>
      </c>
      <c r="M1276">
        <f t="shared" si="184"/>
        <v>-1.3312952553566491</v>
      </c>
      <c r="N1276">
        <f t="shared" si="184"/>
        <v>-5.9689059121417554</v>
      </c>
      <c r="O1276" t="str">
        <f t="shared" si="187"/>
        <v>hold</v>
      </c>
      <c r="P1276">
        <f t="shared" si="185"/>
        <v>14</v>
      </c>
      <c r="Q1276" t="str">
        <f>IF($O1276="buy",$P1276,"")</f>
        <v/>
      </c>
      <c r="R1276">
        <f>IF($O1276="hold",$P1276,"")</f>
        <v>14</v>
      </c>
      <c r="S1276" t="str">
        <f>IF($O1276="sell",$P1276,"")</f>
        <v/>
      </c>
      <c r="T1276">
        <f t="shared" ca="1" si="186"/>
        <v>0.39552572871853142</v>
      </c>
      <c r="U1276" t="str">
        <f ca="1">IF(T1276&lt;VLOOKUP(P1276,$Y$2:$AE$82,5),"buy",IF(T1276&lt;VLOOKUP(P1276,$Y$2:$AE$82,5)+VLOOKUP(P1276,$Y$2:$AE$82,6),"hold","sell"))</f>
        <v>buy</v>
      </c>
      <c r="V1276" s="2">
        <f t="shared" ca="1" si="182"/>
        <v>249.94626155376594</v>
      </c>
      <c r="W1276" s="1">
        <f t="shared" ca="1" si="183"/>
        <v>0</v>
      </c>
    </row>
    <row r="1277" spans="1:23" x14ac:dyDescent="0.25">
      <c r="A1277">
        <v>1275</v>
      </c>
      <c r="B1277" s="8" t="s">
        <v>1286</v>
      </c>
      <c r="C1277" s="8" t="str">
        <f t="shared" si="179"/>
        <v>2021-04-17 08:45:00</v>
      </c>
      <c r="D1277">
        <v>0.128945</v>
      </c>
      <c r="E1277">
        <f t="shared" ca="1" si="180"/>
        <v>0.31369999999999998</v>
      </c>
      <c r="F1277">
        <v>0.31819900000000001</v>
      </c>
      <c r="G1277">
        <v>0.31062400000000001</v>
      </c>
      <c r="H1277">
        <v>0</v>
      </c>
      <c r="I1277" t="s">
        <v>10</v>
      </c>
      <c r="J1277" t="b">
        <v>0</v>
      </c>
      <c r="K1277" t="s">
        <v>11</v>
      </c>
      <c r="L1277">
        <f t="shared" si="181"/>
        <v>-5.5413393242713953</v>
      </c>
      <c r="M1277">
        <f t="shared" si="184"/>
        <v>-4.4982580456227694</v>
      </c>
      <c r="N1277">
        <f t="shared" si="184"/>
        <v>-3.1669627902661204</v>
      </c>
      <c r="O1277" t="str">
        <f t="shared" si="187"/>
        <v>buy</v>
      </c>
      <c r="P1277">
        <f t="shared" si="185"/>
        <v>14</v>
      </c>
      <c r="Q1277">
        <f>IF($O1277="buy",$P1277,"")</f>
        <v>14</v>
      </c>
      <c r="R1277" t="str">
        <f>IF($O1277="hold",$P1277,"")</f>
        <v/>
      </c>
      <c r="S1277" t="str">
        <f>IF($O1277="sell",$P1277,"")</f>
        <v/>
      </c>
      <c r="T1277">
        <f t="shared" ca="1" si="186"/>
        <v>0.48672914806069723</v>
      </c>
      <c r="U1277" t="str">
        <f ca="1">IF(T1277&lt;VLOOKUP(P1277,$Y$2:$AE$82,5),"buy",IF(T1277&lt;VLOOKUP(P1277,$Y$2:$AE$82,5)+VLOOKUP(P1277,$Y$2:$AE$82,6),"hold","sell"))</f>
        <v>buy</v>
      </c>
      <c r="V1277" s="2">
        <f t="shared" ca="1" si="182"/>
        <v>249.94626155376594</v>
      </c>
      <c r="W1277" s="1">
        <f t="shared" ca="1" si="183"/>
        <v>0</v>
      </c>
    </row>
    <row r="1278" spans="1:23" x14ac:dyDescent="0.25">
      <c r="A1278">
        <v>1276</v>
      </c>
      <c r="B1278" s="8" t="s">
        <v>1287</v>
      </c>
      <c r="C1278" s="8" t="str">
        <f t="shared" si="179"/>
        <v>2021-04-17 08:50:00</v>
      </c>
      <c r="D1278">
        <v>0.129908</v>
      </c>
      <c r="E1278">
        <f t="shared" ca="1" si="180"/>
        <v>0.31662800000000002</v>
      </c>
      <c r="F1278">
        <v>0.31726599999999999</v>
      </c>
      <c r="G1278">
        <v>0.30979600000000002</v>
      </c>
      <c r="H1278">
        <v>0</v>
      </c>
      <c r="I1278" t="s">
        <v>10</v>
      </c>
      <c r="J1278" t="b">
        <v>0</v>
      </c>
      <c r="K1278" t="s">
        <v>11</v>
      </c>
      <c r="L1278">
        <f t="shared" si="181"/>
        <v>2.1349262574921815</v>
      </c>
      <c r="M1278">
        <f t="shared" si="184"/>
        <v>7.6762655817635768</v>
      </c>
      <c r="N1278">
        <f t="shared" si="184"/>
        <v>12.174523627386346</v>
      </c>
      <c r="O1278" t="str">
        <f t="shared" si="187"/>
        <v>sell</v>
      </c>
      <c r="P1278">
        <f t="shared" si="185"/>
        <v>14</v>
      </c>
      <c r="Q1278" t="str">
        <f>IF($O1278="buy",$P1278,"")</f>
        <v/>
      </c>
      <c r="R1278" t="str">
        <f>IF($O1278="hold",$P1278,"")</f>
        <v/>
      </c>
      <c r="S1278">
        <f>IF($O1278="sell",$P1278,"")</f>
        <v>14</v>
      </c>
      <c r="T1278">
        <f t="shared" ca="1" si="186"/>
        <v>0.37789432486798069</v>
      </c>
      <c r="U1278" t="str">
        <f ca="1">IF(T1278&lt;VLOOKUP(P1278,$Y$2:$AE$82,5),"buy",IF(T1278&lt;VLOOKUP(P1278,$Y$2:$AE$82,5)+VLOOKUP(P1278,$Y$2:$AE$82,6),"hold","sell"))</f>
        <v>buy</v>
      </c>
      <c r="V1278" s="2">
        <f t="shared" ca="1" si="182"/>
        <v>249.94626155376594</v>
      </c>
      <c r="W1278" s="1">
        <f t="shared" ca="1" si="183"/>
        <v>0</v>
      </c>
    </row>
    <row r="1279" spans="1:23" x14ac:dyDescent="0.25">
      <c r="A1279">
        <v>1277</v>
      </c>
      <c r="B1279" s="8" t="s">
        <v>1288</v>
      </c>
      <c r="C1279" s="8" t="str">
        <f t="shared" si="179"/>
        <v>2021-04-17 08:55:00</v>
      </c>
      <c r="D1279">
        <v>0.12912100000000001</v>
      </c>
      <c r="E1279">
        <f t="shared" ca="1" si="180"/>
        <v>0.31417400000000001</v>
      </c>
      <c r="F1279">
        <v>0.31809399999999999</v>
      </c>
      <c r="G1279">
        <v>0.31039499999999998</v>
      </c>
      <c r="H1279">
        <v>0</v>
      </c>
      <c r="I1279" t="s">
        <v>10</v>
      </c>
      <c r="J1279" t="b">
        <v>0</v>
      </c>
      <c r="K1279" t="s">
        <v>11</v>
      </c>
      <c r="L1279">
        <f t="shared" si="181"/>
        <v>-1.7553767376037401</v>
      </c>
      <c r="M1279">
        <f t="shared" si="184"/>
        <v>-3.8903029950959214</v>
      </c>
      <c r="N1279">
        <f t="shared" si="184"/>
        <v>-11.566568576859499</v>
      </c>
      <c r="O1279" t="str">
        <f t="shared" si="187"/>
        <v>buy</v>
      </c>
      <c r="P1279">
        <f t="shared" si="185"/>
        <v>14</v>
      </c>
      <c r="Q1279">
        <f>IF($O1279="buy",$P1279,"")</f>
        <v>14</v>
      </c>
      <c r="R1279" t="str">
        <f>IF($O1279="hold",$P1279,"")</f>
        <v/>
      </c>
      <c r="S1279" t="str">
        <f>IF($O1279="sell",$P1279,"")</f>
        <v/>
      </c>
      <c r="T1279">
        <f t="shared" ca="1" si="186"/>
        <v>2.6224466502048349E-2</v>
      </c>
      <c r="U1279" t="str">
        <f ca="1">IF(T1279&lt;VLOOKUP(P1279,$Y$2:$AE$82,5),"buy",IF(T1279&lt;VLOOKUP(P1279,$Y$2:$AE$82,5)+VLOOKUP(P1279,$Y$2:$AE$82,6),"hold","sell"))</f>
        <v>buy</v>
      </c>
      <c r="V1279" s="2">
        <f t="shared" ca="1" si="182"/>
        <v>249.94626155376594</v>
      </c>
      <c r="W1279" s="1">
        <f t="shared" ca="1" si="183"/>
        <v>0</v>
      </c>
    </row>
    <row r="1280" spans="1:23" x14ac:dyDescent="0.25">
      <c r="A1280">
        <v>1278</v>
      </c>
      <c r="B1280" s="8" t="s">
        <v>1289</v>
      </c>
      <c r="C1280" s="8" t="str">
        <f t="shared" si="179"/>
        <v>2021-04-17 09:00:00</v>
      </c>
      <c r="D1280">
        <v>0.13003600000000001</v>
      </c>
      <c r="E1280">
        <f t="shared" ca="1" si="180"/>
        <v>0.31300600000000001</v>
      </c>
      <c r="F1280">
        <v>0.31496499999999999</v>
      </c>
      <c r="G1280">
        <v>0.30762299999999998</v>
      </c>
      <c r="H1280">
        <v>0</v>
      </c>
      <c r="I1280" t="s">
        <v>10</v>
      </c>
      <c r="J1280" t="b">
        <v>0</v>
      </c>
      <c r="K1280" t="s">
        <v>11</v>
      </c>
      <c r="L1280">
        <f t="shared" si="181"/>
        <v>2.0265157359917398</v>
      </c>
      <c r="M1280">
        <f t="shared" si="184"/>
        <v>3.7818924735954802</v>
      </c>
      <c r="N1280">
        <f t="shared" si="184"/>
        <v>7.6721954686914016</v>
      </c>
      <c r="O1280" t="str">
        <f t="shared" si="187"/>
        <v>sell</v>
      </c>
      <c r="P1280">
        <f t="shared" si="185"/>
        <v>14</v>
      </c>
      <c r="Q1280" t="str">
        <f>IF($O1280="buy",$P1280,"")</f>
        <v/>
      </c>
      <c r="R1280" t="str">
        <f>IF($O1280="hold",$P1280,"")</f>
        <v/>
      </c>
      <c r="S1280">
        <f>IF($O1280="sell",$P1280,"")</f>
        <v>14</v>
      </c>
      <c r="T1280">
        <f t="shared" ca="1" si="186"/>
        <v>0.6696212692361645</v>
      </c>
      <c r="U1280" t="str">
        <f ca="1">IF(T1280&lt;VLOOKUP(P1280,$Y$2:$AE$82,5),"buy",IF(T1280&lt;VLOOKUP(P1280,$Y$2:$AE$82,5)+VLOOKUP(P1280,$Y$2:$AE$82,6),"hold","sell"))</f>
        <v>buy</v>
      </c>
      <c r="V1280" s="2">
        <f t="shared" ca="1" si="182"/>
        <v>249.94626155376594</v>
      </c>
      <c r="W1280" s="1">
        <f t="shared" ca="1" si="183"/>
        <v>0</v>
      </c>
    </row>
    <row r="1281" spans="1:23" x14ac:dyDescent="0.25">
      <c r="A1281">
        <v>1279</v>
      </c>
      <c r="B1281" s="8" t="s">
        <v>1290</v>
      </c>
      <c r="C1281" s="8" t="str">
        <f t="shared" si="179"/>
        <v>2021-04-17 09:05:00</v>
      </c>
      <c r="D1281">
        <v>0.12939300000000001</v>
      </c>
      <c r="E1281">
        <f t="shared" ca="1" si="180"/>
        <v>0.310664</v>
      </c>
      <c r="F1281">
        <v>0.31224200000000002</v>
      </c>
      <c r="G1281">
        <v>0.29786699999999999</v>
      </c>
      <c r="H1281">
        <v>0</v>
      </c>
      <c r="I1281" t="s">
        <v>10</v>
      </c>
      <c r="J1281" t="b">
        <v>0</v>
      </c>
      <c r="K1281" t="s">
        <v>11</v>
      </c>
      <c r="L1281">
        <f t="shared" si="181"/>
        <v>-1.431174794405164</v>
      </c>
      <c r="M1281">
        <f t="shared" si="184"/>
        <v>-3.4576905303969037</v>
      </c>
      <c r="N1281">
        <f t="shared" si="184"/>
        <v>-7.2395830039923839</v>
      </c>
      <c r="O1281" t="str">
        <f t="shared" si="187"/>
        <v>buy</v>
      </c>
      <c r="P1281">
        <f t="shared" si="185"/>
        <v>14</v>
      </c>
      <c r="Q1281">
        <f>IF($O1281="buy",$P1281,"")</f>
        <v>14</v>
      </c>
      <c r="R1281" t="str">
        <f>IF($O1281="hold",$P1281,"")</f>
        <v/>
      </c>
      <c r="S1281" t="str">
        <f>IF($O1281="sell",$P1281,"")</f>
        <v/>
      </c>
      <c r="T1281">
        <f t="shared" ca="1" si="186"/>
        <v>0.14944074574122934</v>
      </c>
      <c r="U1281" t="str">
        <f ca="1">IF(T1281&lt;VLOOKUP(P1281,$Y$2:$AE$82,5),"buy",IF(T1281&lt;VLOOKUP(P1281,$Y$2:$AE$82,5)+VLOOKUP(P1281,$Y$2:$AE$82,6),"hold","sell"))</f>
        <v>buy</v>
      </c>
      <c r="V1281" s="2">
        <f t="shared" ca="1" si="182"/>
        <v>249.94626155376594</v>
      </c>
      <c r="W1281" s="1">
        <f t="shared" ca="1" si="183"/>
        <v>0</v>
      </c>
    </row>
    <row r="1282" spans="1:23" x14ac:dyDescent="0.25">
      <c r="A1282">
        <v>1280</v>
      </c>
      <c r="B1282" s="8" t="s">
        <v>1291</v>
      </c>
      <c r="C1282" s="8" t="str">
        <f t="shared" si="179"/>
        <v>2021-04-17 09:10:00</v>
      </c>
      <c r="D1282">
        <v>0.12942999999999999</v>
      </c>
      <c r="E1282">
        <f t="shared" ca="1" si="180"/>
        <v>0.302261</v>
      </c>
      <c r="F1282">
        <v>0.30641499999999999</v>
      </c>
      <c r="G1282">
        <v>0.29181000000000001</v>
      </c>
      <c r="H1282">
        <v>0</v>
      </c>
      <c r="I1282" t="s">
        <v>10</v>
      </c>
      <c r="J1282" t="b">
        <v>0</v>
      </c>
      <c r="K1282" t="s">
        <v>11</v>
      </c>
      <c r="L1282">
        <f t="shared" si="181"/>
        <v>8.2330217009885284E-2</v>
      </c>
      <c r="M1282">
        <f t="shared" si="184"/>
        <v>1.5135050114150492</v>
      </c>
      <c r="N1282">
        <f t="shared" si="184"/>
        <v>4.9711955418119533</v>
      </c>
      <c r="O1282" t="str">
        <f t="shared" si="187"/>
        <v>hold</v>
      </c>
      <c r="P1282">
        <f t="shared" si="185"/>
        <v>14</v>
      </c>
      <c r="Q1282" t="str">
        <f>IF($O1282="buy",$P1282,"")</f>
        <v/>
      </c>
      <c r="R1282">
        <f>IF($O1282="hold",$P1282,"")</f>
        <v>14</v>
      </c>
      <c r="S1282" t="str">
        <f>IF($O1282="sell",$P1282,"")</f>
        <v/>
      </c>
      <c r="T1282">
        <f t="shared" ca="1" si="186"/>
        <v>0.8693537241836774</v>
      </c>
      <c r="U1282" t="str">
        <f ca="1">IF(T1282&lt;VLOOKUP(P1282,$Y$2:$AE$82,5),"buy",IF(T1282&lt;VLOOKUP(P1282,$Y$2:$AE$82,5)+VLOOKUP(P1282,$Y$2:$AE$82,6),"hold","sell"))</f>
        <v>buy</v>
      </c>
      <c r="V1282" s="2">
        <f t="shared" ca="1" si="182"/>
        <v>249.94626155376594</v>
      </c>
      <c r="W1282" s="1">
        <f t="shared" ca="1" si="183"/>
        <v>0</v>
      </c>
    </row>
    <row r="1283" spans="1:23" x14ac:dyDescent="0.25">
      <c r="A1283">
        <v>1281</v>
      </c>
      <c r="B1283" s="8" t="s">
        <v>1292</v>
      </c>
      <c r="C1283" s="8" t="str">
        <f t="shared" ref="C1283:C1346" si="188">LEFT(B1283,10)&amp;" "&amp;MID(B1283,12,8)</f>
        <v>2021-04-17 09:15:00</v>
      </c>
      <c r="D1283">
        <v>0.130105</v>
      </c>
      <c r="E1283">
        <f t="shared" ref="E1283:E1346" ca="1" si="189">OFFSET($D$2,2015-A1283,0)</f>
        <v>0.29603600000000002</v>
      </c>
      <c r="F1283">
        <v>0.29820000000000002</v>
      </c>
      <c r="G1283">
        <v>0.28631600000000001</v>
      </c>
      <c r="H1283">
        <v>0</v>
      </c>
      <c r="I1283" t="s">
        <v>10</v>
      </c>
      <c r="J1283" t="b">
        <v>0</v>
      </c>
      <c r="K1283" t="s">
        <v>11</v>
      </c>
      <c r="L1283">
        <f t="shared" si="181"/>
        <v>1.4941777808773813</v>
      </c>
      <c r="M1283">
        <f t="shared" si="184"/>
        <v>1.4118475638674961</v>
      </c>
      <c r="N1283">
        <f t="shared" si="184"/>
        <v>-0.10165744754755313</v>
      </c>
      <c r="O1283" t="str">
        <f t="shared" si="187"/>
        <v>hold</v>
      </c>
      <c r="P1283">
        <f t="shared" si="185"/>
        <v>14</v>
      </c>
      <c r="Q1283" t="str">
        <f>IF($O1283="buy",$P1283,"")</f>
        <v/>
      </c>
      <c r="R1283">
        <f>IF($O1283="hold",$P1283,"")</f>
        <v>14</v>
      </c>
      <c r="S1283" t="str">
        <f>IF($O1283="sell",$P1283,"")</f>
        <v/>
      </c>
      <c r="T1283">
        <f t="shared" ca="1" si="186"/>
        <v>0.16657543191919932</v>
      </c>
      <c r="U1283" t="str">
        <f ca="1">IF(T1283&lt;VLOOKUP(P1283,$Y$2:$AE$82,5),"buy",IF(T1283&lt;VLOOKUP(P1283,$Y$2:$AE$82,5)+VLOOKUP(P1283,$Y$2:$AE$82,6),"hold","sell"))</f>
        <v>buy</v>
      </c>
      <c r="V1283" s="2">
        <f t="shared" ca="1" si="182"/>
        <v>249.94626155376594</v>
      </c>
      <c r="W1283" s="1">
        <f t="shared" ca="1" si="183"/>
        <v>0</v>
      </c>
    </row>
    <row r="1284" spans="1:23" x14ac:dyDescent="0.25">
      <c r="A1284">
        <v>1282</v>
      </c>
      <c r="B1284" s="8" t="s">
        <v>1293</v>
      </c>
      <c r="C1284" s="8" t="str">
        <f t="shared" si="188"/>
        <v>2021-04-17 09:20:00</v>
      </c>
      <c r="D1284">
        <v>0.13056899999999999</v>
      </c>
      <c r="E1284">
        <f t="shared" ca="1" si="189"/>
        <v>0.29679100000000003</v>
      </c>
      <c r="F1284">
        <v>0.30553000000000002</v>
      </c>
      <c r="G1284">
        <v>0.29361900000000002</v>
      </c>
      <c r="H1284">
        <v>0</v>
      </c>
      <c r="I1284" t="s">
        <v>10</v>
      </c>
      <c r="J1284" t="b">
        <v>0</v>
      </c>
      <c r="K1284" t="s">
        <v>11</v>
      </c>
      <c r="L1284">
        <f t="shared" ref="L1284:L1347" si="190">(D1284-D1283)/(C1284-C1283)/D1284</f>
        <v>1.0234588596407237</v>
      </c>
      <c r="M1284">
        <f t="shared" si="184"/>
        <v>-0.47071892123665759</v>
      </c>
      <c r="N1284">
        <f t="shared" si="184"/>
        <v>-1.8825664851041537</v>
      </c>
      <c r="O1284" t="str">
        <f t="shared" si="187"/>
        <v>sell</v>
      </c>
      <c r="P1284">
        <f t="shared" si="185"/>
        <v>14</v>
      </c>
      <c r="Q1284" t="str">
        <f>IF($O1284="buy",$P1284,"")</f>
        <v/>
      </c>
      <c r="R1284" t="str">
        <f>IF($O1284="hold",$P1284,"")</f>
        <v/>
      </c>
      <c r="S1284">
        <f>IF($O1284="sell",$P1284,"")</f>
        <v>14</v>
      </c>
      <c r="T1284">
        <f t="shared" ca="1" si="186"/>
        <v>4.7426895681352721E-2</v>
      </c>
      <c r="U1284" t="str">
        <f ca="1">IF(T1284&lt;VLOOKUP(P1284,$Y$2:$AE$82,5),"buy",IF(T1284&lt;VLOOKUP(P1284,$Y$2:$AE$82,5)+VLOOKUP(P1284,$Y$2:$AE$82,6),"hold","sell"))</f>
        <v>buy</v>
      </c>
      <c r="V1284" s="2">
        <f t="shared" ref="V1284:V1347" ca="1" si="191">IF(AND(U1284="buy",W1283&lt;&gt;0),W1283/$D1284,IF(U1284="sell",0,V1283))</f>
        <v>249.94626155376594</v>
      </c>
      <c r="W1284" s="1">
        <f t="shared" ref="W1284:W1347" ca="1" si="192">IF(AND(U1284="sell",V1283&lt;&gt;0),V1283*$D1284,IF(U1284="buy",0,W1283))</f>
        <v>0</v>
      </c>
    </row>
    <row r="1285" spans="1:23" x14ac:dyDescent="0.25">
      <c r="A1285">
        <v>1283</v>
      </c>
      <c r="B1285" s="8" t="s">
        <v>1294</v>
      </c>
      <c r="C1285" s="8" t="str">
        <f t="shared" si="188"/>
        <v>2021-04-17 09:25:00</v>
      </c>
      <c r="D1285">
        <v>0.12862699999999999</v>
      </c>
      <c r="E1285">
        <f t="shared" ca="1" si="189"/>
        <v>0.30304500000000001</v>
      </c>
      <c r="F1285">
        <v>0.30475099999999999</v>
      </c>
      <c r="G1285">
        <v>0.29326600000000003</v>
      </c>
      <c r="H1285">
        <v>0</v>
      </c>
      <c r="I1285" t="s">
        <v>10</v>
      </c>
      <c r="J1285" t="b">
        <v>0</v>
      </c>
      <c r="K1285" t="s">
        <v>11</v>
      </c>
      <c r="L1285">
        <f t="shared" si="190"/>
        <v>-4.3482006151187917</v>
      </c>
      <c r="M1285">
        <f t="shared" ref="M1285:N1348" si="193">L1285-L1284</f>
        <v>-5.3716594747595154</v>
      </c>
      <c r="N1285">
        <f t="shared" si="193"/>
        <v>-4.9009405535228581</v>
      </c>
      <c r="O1285" t="str">
        <f t="shared" si="187"/>
        <v>hold</v>
      </c>
      <c r="P1285">
        <f t="shared" ref="P1285:P1348" si="194">9*IF((L1285-MIN($L:$L))/(MAX($L:$L)-MIN($L:$L))&lt;1/3,0,IF((L1285-MIN($L:$L))/(MAX($L:$L)-MIN($L:$L))&lt;2/3,1,2))+3*IF((M1285-MIN($M:$M))/(MAX($M:$M)-MIN($M:$M))&lt;1/3,0,IF((M1285-MIN($M:$M))/(MAX($M:$M)-MIN($M:$M))&lt;2/3,1,2))+IF((N1285-MIN($N:$N))/(MAX($N:$N)-MIN($N:$N))&lt;1/3,0,IF((N1285-MIN($N:$N))/(MAX($N:$N)-MIN($N:$N))&lt;2/3,1,2))+1</f>
        <v>14</v>
      </c>
      <c r="Q1285" t="str">
        <f>IF($O1285="buy",$P1285,"")</f>
        <v/>
      </c>
      <c r="R1285">
        <f>IF($O1285="hold",$P1285,"")</f>
        <v>14</v>
      </c>
      <c r="S1285" t="str">
        <f>IF($O1285="sell",$P1285,"")</f>
        <v/>
      </c>
      <c r="T1285">
        <f t="shared" ca="1" si="186"/>
        <v>0.43232802166868922</v>
      </c>
      <c r="U1285" t="str">
        <f ca="1">IF(T1285&lt;VLOOKUP(P1285,$Y$2:$AE$82,5),"buy",IF(T1285&lt;VLOOKUP(P1285,$Y$2:$AE$82,5)+VLOOKUP(P1285,$Y$2:$AE$82,6),"hold","sell"))</f>
        <v>buy</v>
      </c>
      <c r="V1285" s="2">
        <f t="shared" ca="1" si="191"/>
        <v>249.94626155376594</v>
      </c>
      <c r="W1285" s="1">
        <f t="shared" ca="1" si="192"/>
        <v>0</v>
      </c>
    </row>
    <row r="1286" spans="1:23" x14ac:dyDescent="0.25">
      <c r="A1286">
        <v>1284</v>
      </c>
      <c r="B1286" s="8" t="s">
        <v>1295</v>
      </c>
      <c r="C1286" s="8" t="str">
        <f t="shared" si="188"/>
        <v>2021-04-17 09:30:00</v>
      </c>
      <c r="D1286">
        <v>0.12698999999999999</v>
      </c>
      <c r="E1286">
        <f t="shared" ca="1" si="189"/>
        <v>0.29648999999999998</v>
      </c>
      <c r="F1286">
        <v>0.30093700000000001</v>
      </c>
      <c r="G1286">
        <v>0.28997299999999998</v>
      </c>
      <c r="H1286">
        <v>0</v>
      </c>
      <c r="I1286" t="s">
        <v>10</v>
      </c>
      <c r="J1286" t="b">
        <v>0</v>
      </c>
      <c r="K1286" t="s">
        <v>11</v>
      </c>
      <c r="L1286">
        <f t="shared" si="190"/>
        <v>-3.7125442905043933</v>
      </c>
      <c r="M1286">
        <f t="shared" si="193"/>
        <v>0.63565632461439847</v>
      </c>
      <c r="N1286">
        <f t="shared" si="193"/>
        <v>6.0073157993739139</v>
      </c>
      <c r="O1286" t="str">
        <f t="shared" si="187"/>
        <v>buy</v>
      </c>
      <c r="P1286">
        <f t="shared" si="194"/>
        <v>14</v>
      </c>
      <c r="Q1286">
        <f>IF($O1286="buy",$P1286,"")</f>
        <v>14</v>
      </c>
      <c r="R1286" t="str">
        <f>IF($O1286="hold",$P1286,"")</f>
        <v/>
      </c>
      <c r="S1286" t="str">
        <f>IF($O1286="sell",$P1286,"")</f>
        <v/>
      </c>
      <c r="T1286">
        <f t="shared" ca="1" si="186"/>
        <v>0.27523382649500927</v>
      </c>
      <c r="U1286" t="str">
        <f ca="1">IF(T1286&lt;VLOOKUP(P1286,$Y$2:$AE$82,5),"buy",IF(T1286&lt;VLOOKUP(P1286,$Y$2:$AE$82,5)+VLOOKUP(P1286,$Y$2:$AE$82,6),"hold","sell"))</f>
        <v>buy</v>
      </c>
      <c r="V1286" s="2">
        <f t="shared" ca="1" si="191"/>
        <v>249.94626155376594</v>
      </c>
      <c r="W1286" s="1">
        <f t="shared" ca="1" si="192"/>
        <v>0</v>
      </c>
    </row>
    <row r="1287" spans="1:23" x14ac:dyDescent="0.25">
      <c r="A1287">
        <v>1285</v>
      </c>
      <c r="B1287" s="8" t="s">
        <v>1296</v>
      </c>
      <c r="C1287" s="8" t="str">
        <f t="shared" si="188"/>
        <v>2021-04-17 09:35:00</v>
      </c>
      <c r="D1287">
        <v>0.12834799999999999</v>
      </c>
      <c r="E1287">
        <f t="shared" ca="1" si="189"/>
        <v>0.29288799999999998</v>
      </c>
      <c r="F1287">
        <v>0.29921599999999998</v>
      </c>
      <c r="G1287">
        <v>0.29069899999999999</v>
      </c>
      <c r="H1287">
        <v>0</v>
      </c>
      <c r="I1287" t="s">
        <v>10</v>
      </c>
      <c r="J1287" t="b">
        <v>0</v>
      </c>
      <c r="K1287" t="s">
        <v>11</v>
      </c>
      <c r="L1287">
        <f t="shared" si="190"/>
        <v>3.047215386014924</v>
      </c>
      <c r="M1287">
        <f t="shared" si="193"/>
        <v>6.7597596765193178</v>
      </c>
      <c r="N1287">
        <f t="shared" si="193"/>
        <v>6.1241033519049193</v>
      </c>
      <c r="O1287" t="str">
        <f t="shared" si="187"/>
        <v>sell</v>
      </c>
      <c r="P1287">
        <f t="shared" si="194"/>
        <v>14</v>
      </c>
      <c r="Q1287" t="str">
        <f>IF($O1287="buy",$P1287,"")</f>
        <v/>
      </c>
      <c r="R1287" t="str">
        <f>IF($O1287="hold",$P1287,"")</f>
        <v/>
      </c>
      <c r="S1287">
        <f>IF($O1287="sell",$P1287,"")</f>
        <v>14</v>
      </c>
      <c r="T1287">
        <f t="shared" ca="1" si="186"/>
        <v>0.57804057154039123</v>
      </c>
      <c r="U1287" t="str">
        <f ca="1">IF(T1287&lt;VLOOKUP(P1287,$Y$2:$AE$82,5),"buy",IF(T1287&lt;VLOOKUP(P1287,$Y$2:$AE$82,5)+VLOOKUP(P1287,$Y$2:$AE$82,6),"hold","sell"))</f>
        <v>buy</v>
      </c>
      <c r="V1287" s="2">
        <f t="shared" ca="1" si="191"/>
        <v>249.94626155376594</v>
      </c>
      <c r="W1287" s="1">
        <f t="shared" ca="1" si="192"/>
        <v>0</v>
      </c>
    </row>
    <row r="1288" spans="1:23" x14ac:dyDescent="0.25">
      <c r="A1288">
        <v>1286</v>
      </c>
      <c r="B1288" s="8" t="s">
        <v>1297</v>
      </c>
      <c r="C1288" s="8" t="str">
        <f t="shared" si="188"/>
        <v>2021-04-17 09:40:00</v>
      </c>
      <c r="D1288">
        <v>0.12589600000000001</v>
      </c>
      <c r="E1288">
        <f t="shared" ca="1" si="189"/>
        <v>0.29546299999999998</v>
      </c>
      <c r="F1288">
        <v>0.29866100000000001</v>
      </c>
      <c r="G1288">
        <v>0.28264400000000001</v>
      </c>
      <c r="H1288">
        <v>0</v>
      </c>
      <c r="I1288" t="s">
        <v>10</v>
      </c>
      <c r="J1288" t="b">
        <v>0</v>
      </c>
      <c r="K1288" t="s">
        <v>11</v>
      </c>
      <c r="L1288">
        <f t="shared" si="190"/>
        <v>-5.6092012389424424</v>
      </c>
      <c r="M1288">
        <f t="shared" si="193"/>
        <v>-8.656416624957366</v>
      </c>
      <c r="N1288">
        <f t="shared" si="193"/>
        <v>-15.416176301476684</v>
      </c>
      <c r="O1288" t="str">
        <f t="shared" si="187"/>
        <v>hold</v>
      </c>
      <c r="P1288">
        <f t="shared" si="194"/>
        <v>14</v>
      </c>
      <c r="Q1288" t="str">
        <f>IF($O1288="buy",$P1288,"")</f>
        <v/>
      </c>
      <c r="R1288">
        <f>IF($O1288="hold",$P1288,"")</f>
        <v>14</v>
      </c>
      <c r="S1288" t="str">
        <f>IF($O1288="sell",$P1288,"")</f>
        <v/>
      </c>
      <c r="T1288">
        <f t="shared" ca="1" si="186"/>
        <v>0.58480226124783485</v>
      </c>
      <c r="U1288" t="str">
        <f ca="1">IF(T1288&lt;VLOOKUP(P1288,$Y$2:$AE$82,5),"buy",IF(T1288&lt;VLOOKUP(P1288,$Y$2:$AE$82,5)+VLOOKUP(P1288,$Y$2:$AE$82,6),"hold","sell"))</f>
        <v>buy</v>
      </c>
      <c r="V1288" s="2">
        <f t="shared" ca="1" si="191"/>
        <v>249.94626155376594</v>
      </c>
      <c r="W1288" s="1">
        <f t="shared" ca="1" si="192"/>
        <v>0</v>
      </c>
    </row>
    <row r="1289" spans="1:23" x14ac:dyDescent="0.25">
      <c r="A1289">
        <v>1287</v>
      </c>
      <c r="B1289" s="8" t="s">
        <v>1298</v>
      </c>
      <c r="C1289" s="8" t="str">
        <f t="shared" si="188"/>
        <v>2021-04-17 09:45:00</v>
      </c>
      <c r="D1289">
        <v>0.125585</v>
      </c>
      <c r="E1289">
        <f t="shared" ca="1" si="189"/>
        <v>0.28533199999999997</v>
      </c>
      <c r="F1289">
        <v>0.28819800000000001</v>
      </c>
      <c r="G1289">
        <v>0.27837400000000001</v>
      </c>
      <c r="H1289">
        <v>0</v>
      </c>
      <c r="I1289" t="s">
        <v>10</v>
      </c>
      <c r="J1289" t="b">
        <v>0</v>
      </c>
      <c r="K1289" t="s">
        <v>11</v>
      </c>
      <c r="L1289">
        <f t="shared" si="190"/>
        <v>-0.7132061956716037</v>
      </c>
      <c r="M1289">
        <f t="shared" si="193"/>
        <v>4.8959950432708386</v>
      </c>
      <c r="N1289">
        <f t="shared" si="193"/>
        <v>13.552411668228205</v>
      </c>
      <c r="O1289" t="str">
        <f t="shared" si="187"/>
        <v>buy</v>
      </c>
      <c r="P1289">
        <f t="shared" si="194"/>
        <v>14</v>
      </c>
      <c r="Q1289">
        <f>IF($O1289="buy",$P1289,"")</f>
        <v>14</v>
      </c>
      <c r="R1289" t="str">
        <f>IF($O1289="hold",$P1289,"")</f>
        <v/>
      </c>
      <c r="S1289" t="str">
        <f>IF($O1289="sell",$P1289,"")</f>
        <v/>
      </c>
      <c r="T1289">
        <f t="shared" ca="1" si="186"/>
        <v>0.31522927451762206</v>
      </c>
      <c r="U1289" t="str">
        <f ca="1">IF(T1289&lt;VLOOKUP(P1289,$Y$2:$AE$82,5),"buy",IF(T1289&lt;VLOOKUP(P1289,$Y$2:$AE$82,5)+VLOOKUP(P1289,$Y$2:$AE$82,6),"hold","sell"))</f>
        <v>buy</v>
      </c>
      <c r="V1289" s="2">
        <f t="shared" ca="1" si="191"/>
        <v>249.94626155376594</v>
      </c>
      <c r="W1289" s="1">
        <f t="shared" ca="1" si="192"/>
        <v>0</v>
      </c>
    </row>
    <row r="1290" spans="1:23" x14ac:dyDescent="0.25">
      <c r="A1290">
        <v>1288</v>
      </c>
      <c r="B1290" s="8" t="s">
        <v>1299</v>
      </c>
      <c r="C1290" s="8" t="str">
        <f t="shared" si="188"/>
        <v>2021-04-17 09:50:00</v>
      </c>
      <c r="D1290">
        <v>0.12624099999999999</v>
      </c>
      <c r="E1290">
        <f t="shared" ca="1" si="189"/>
        <v>0.28683199999999998</v>
      </c>
      <c r="F1290">
        <v>0.29372700000000002</v>
      </c>
      <c r="G1290">
        <v>0.28527999999999998</v>
      </c>
      <c r="H1290">
        <v>0</v>
      </c>
      <c r="I1290" t="s">
        <v>10</v>
      </c>
      <c r="J1290" t="b">
        <v>0</v>
      </c>
      <c r="K1290" t="s">
        <v>11</v>
      </c>
      <c r="L1290">
        <f t="shared" si="190"/>
        <v>1.4965660932339733</v>
      </c>
      <c r="M1290">
        <f t="shared" si="193"/>
        <v>2.2097722889055769</v>
      </c>
      <c r="N1290">
        <f t="shared" si="193"/>
        <v>-2.6862227543652617</v>
      </c>
      <c r="O1290" t="str">
        <f t="shared" si="187"/>
        <v>sell</v>
      </c>
      <c r="P1290">
        <f t="shared" si="194"/>
        <v>14</v>
      </c>
      <c r="Q1290" t="str">
        <f>IF($O1290="buy",$P1290,"")</f>
        <v/>
      </c>
      <c r="R1290" t="str">
        <f>IF($O1290="hold",$P1290,"")</f>
        <v/>
      </c>
      <c r="S1290">
        <f>IF($O1290="sell",$P1290,"")</f>
        <v>14</v>
      </c>
      <c r="T1290">
        <f t="shared" ca="1" si="186"/>
        <v>0.17684955919114831</v>
      </c>
      <c r="U1290" t="str">
        <f ca="1">IF(T1290&lt;VLOOKUP(P1290,$Y$2:$AE$82,5),"buy",IF(T1290&lt;VLOOKUP(P1290,$Y$2:$AE$82,5)+VLOOKUP(P1290,$Y$2:$AE$82,6),"hold","sell"))</f>
        <v>buy</v>
      </c>
      <c r="V1290" s="2">
        <f t="shared" ca="1" si="191"/>
        <v>249.94626155376594</v>
      </c>
      <c r="W1290" s="1">
        <f t="shared" ca="1" si="192"/>
        <v>0</v>
      </c>
    </row>
    <row r="1291" spans="1:23" x14ac:dyDescent="0.25">
      <c r="A1291">
        <v>1289</v>
      </c>
      <c r="B1291" s="8" t="s">
        <v>1300</v>
      </c>
      <c r="C1291" s="8" t="str">
        <f t="shared" si="188"/>
        <v>2021-04-17 09:55:00</v>
      </c>
      <c r="D1291">
        <v>0.12603700000000001</v>
      </c>
      <c r="E1291">
        <f t="shared" ca="1" si="189"/>
        <v>0.28819600000000001</v>
      </c>
      <c r="F1291">
        <v>0.29644199999999998</v>
      </c>
      <c r="G1291">
        <v>0.28546500000000002</v>
      </c>
      <c r="H1291">
        <v>0</v>
      </c>
      <c r="I1291" t="s">
        <v>10</v>
      </c>
      <c r="J1291" t="b">
        <v>0</v>
      </c>
      <c r="K1291" t="s">
        <v>11</v>
      </c>
      <c r="L1291">
        <f t="shared" si="190"/>
        <v>-0.46614882876931751</v>
      </c>
      <c r="M1291">
        <f t="shared" si="193"/>
        <v>-1.9627149220032907</v>
      </c>
      <c r="N1291">
        <f t="shared" si="193"/>
        <v>-4.1724872109088675</v>
      </c>
      <c r="O1291" t="str">
        <f t="shared" si="187"/>
        <v>buy</v>
      </c>
      <c r="P1291">
        <f t="shared" si="194"/>
        <v>14</v>
      </c>
      <c r="Q1291">
        <f>IF($O1291="buy",$P1291,"")</f>
        <v>14</v>
      </c>
      <c r="R1291" t="str">
        <f>IF($O1291="hold",$P1291,"")</f>
        <v/>
      </c>
      <c r="S1291" t="str">
        <f>IF($O1291="sell",$P1291,"")</f>
        <v/>
      </c>
      <c r="T1291">
        <f t="shared" ca="1" si="186"/>
        <v>6.6376280269371035E-2</v>
      </c>
      <c r="U1291" t="str">
        <f ca="1">IF(T1291&lt;VLOOKUP(P1291,$Y$2:$AE$82,5),"buy",IF(T1291&lt;VLOOKUP(P1291,$Y$2:$AE$82,5)+VLOOKUP(P1291,$Y$2:$AE$82,6),"hold","sell"))</f>
        <v>buy</v>
      </c>
      <c r="V1291" s="2">
        <f t="shared" ca="1" si="191"/>
        <v>249.94626155376594</v>
      </c>
      <c r="W1291" s="1">
        <f t="shared" ca="1" si="192"/>
        <v>0</v>
      </c>
    </row>
    <row r="1292" spans="1:23" x14ac:dyDescent="0.25">
      <c r="A1292">
        <v>1290</v>
      </c>
      <c r="B1292" s="8" t="s">
        <v>1301</v>
      </c>
      <c r="C1292" s="8" t="str">
        <f t="shared" si="188"/>
        <v>2021-04-17 10:00:00</v>
      </c>
      <c r="D1292">
        <v>0.12671499999999999</v>
      </c>
      <c r="E1292">
        <f t="shared" ca="1" si="189"/>
        <v>0.29151899999999997</v>
      </c>
      <c r="F1292">
        <v>0.30152099999999998</v>
      </c>
      <c r="G1292">
        <v>0.290626</v>
      </c>
      <c r="H1292">
        <v>0</v>
      </c>
      <c r="I1292" t="s">
        <v>10</v>
      </c>
      <c r="J1292" t="b">
        <v>0</v>
      </c>
      <c r="K1292" t="s">
        <v>11</v>
      </c>
      <c r="L1292">
        <f t="shared" si="190"/>
        <v>1.5409698945022234</v>
      </c>
      <c r="M1292">
        <f t="shared" si="193"/>
        <v>2.0071187232715411</v>
      </c>
      <c r="N1292">
        <f t="shared" si="193"/>
        <v>3.9698336452748317</v>
      </c>
      <c r="O1292" t="str">
        <f t="shared" si="187"/>
        <v>hold</v>
      </c>
      <c r="P1292">
        <f t="shared" si="194"/>
        <v>14</v>
      </c>
      <c r="Q1292" t="str">
        <f>IF($O1292="buy",$P1292,"")</f>
        <v/>
      </c>
      <c r="R1292">
        <f>IF($O1292="hold",$P1292,"")</f>
        <v>14</v>
      </c>
      <c r="S1292" t="str">
        <f>IF($O1292="sell",$P1292,"")</f>
        <v/>
      </c>
      <c r="T1292">
        <f t="shared" ca="1" si="186"/>
        <v>0.38665044617044841</v>
      </c>
      <c r="U1292" t="str">
        <f ca="1">IF(T1292&lt;VLOOKUP(P1292,$Y$2:$AE$82,5),"buy",IF(T1292&lt;VLOOKUP(P1292,$Y$2:$AE$82,5)+VLOOKUP(P1292,$Y$2:$AE$82,6),"hold","sell"))</f>
        <v>buy</v>
      </c>
      <c r="V1292" s="2">
        <f t="shared" ca="1" si="191"/>
        <v>249.94626155376594</v>
      </c>
      <c r="W1292" s="1">
        <f t="shared" ca="1" si="192"/>
        <v>0</v>
      </c>
    </row>
    <row r="1293" spans="1:23" x14ac:dyDescent="0.25">
      <c r="A1293">
        <v>1291</v>
      </c>
      <c r="B1293" s="8" t="s">
        <v>1302</v>
      </c>
      <c r="C1293" s="8" t="str">
        <f t="shared" si="188"/>
        <v>2021-04-17 10:05:00</v>
      </c>
      <c r="D1293">
        <v>0.128221</v>
      </c>
      <c r="E1293">
        <f t="shared" ca="1" si="189"/>
        <v>0.29979800000000001</v>
      </c>
      <c r="F1293">
        <v>0.30137599999999998</v>
      </c>
      <c r="G1293">
        <v>0.29288399999999998</v>
      </c>
      <c r="H1293">
        <v>0</v>
      </c>
      <c r="I1293" t="s">
        <v>10</v>
      </c>
      <c r="J1293" t="b">
        <v>0</v>
      </c>
      <c r="K1293" t="s">
        <v>11</v>
      </c>
      <c r="L1293">
        <f t="shared" si="190"/>
        <v>3.3826596228002925</v>
      </c>
      <c r="M1293">
        <f t="shared" si="193"/>
        <v>1.8416897282980691</v>
      </c>
      <c r="N1293">
        <f t="shared" si="193"/>
        <v>-0.16542899497347197</v>
      </c>
      <c r="O1293" t="str">
        <f t="shared" si="187"/>
        <v>hold</v>
      </c>
      <c r="P1293">
        <f t="shared" si="194"/>
        <v>14</v>
      </c>
      <c r="Q1293" t="str">
        <f>IF($O1293="buy",$P1293,"")</f>
        <v/>
      </c>
      <c r="R1293">
        <f>IF($O1293="hold",$P1293,"")</f>
        <v>14</v>
      </c>
      <c r="S1293" t="str">
        <f>IF($O1293="sell",$P1293,"")</f>
        <v/>
      </c>
      <c r="T1293">
        <f t="shared" ca="1" si="186"/>
        <v>0.51026531571451983</v>
      </c>
      <c r="U1293" t="str">
        <f ca="1">IF(T1293&lt;VLOOKUP(P1293,$Y$2:$AE$82,5),"buy",IF(T1293&lt;VLOOKUP(P1293,$Y$2:$AE$82,5)+VLOOKUP(P1293,$Y$2:$AE$82,6),"hold","sell"))</f>
        <v>buy</v>
      </c>
      <c r="V1293" s="2">
        <f t="shared" ca="1" si="191"/>
        <v>249.94626155376594</v>
      </c>
      <c r="W1293" s="1">
        <f t="shared" ca="1" si="192"/>
        <v>0</v>
      </c>
    </row>
    <row r="1294" spans="1:23" x14ac:dyDescent="0.25">
      <c r="A1294">
        <v>1292</v>
      </c>
      <c r="B1294" s="8" t="s">
        <v>1303</v>
      </c>
      <c r="C1294" s="8" t="str">
        <f t="shared" si="188"/>
        <v>2021-04-17 10:10:00</v>
      </c>
      <c r="D1294">
        <v>0.13048100000000001</v>
      </c>
      <c r="E1294">
        <f t="shared" ca="1" si="189"/>
        <v>0.297761</v>
      </c>
      <c r="F1294">
        <v>0.308114</v>
      </c>
      <c r="G1294">
        <v>0.295742</v>
      </c>
      <c r="H1294">
        <v>0</v>
      </c>
      <c r="I1294" t="s">
        <v>10</v>
      </c>
      <c r="J1294" t="b">
        <v>0</v>
      </c>
      <c r="K1294" t="s">
        <v>11</v>
      </c>
      <c r="L1294">
        <f t="shared" si="190"/>
        <v>4.9883124792589157</v>
      </c>
      <c r="M1294">
        <f t="shared" si="193"/>
        <v>1.6056528564586232</v>
      </c>
      <c r="N1294">
        <f t="shared" si="193"/>
        <v>-0.23603687183944588</v>
      </c>
      <c r="O1294" t="str">
        <f t="shared" si="187"/>
        <v>sell</v>
      </c>
      <c r="P1294">
        <f t="shared" si="194"/>
        <v>14</v>
      </c>
      <c r="Q1294" t="str">
        <f>IF($O1294="buy",$P1294,"")</f>
        <v/>
      </c>
      <c r="R1294" t="str">
        <f>IF($O1294="hold",$P1294,"")</f>
        <v/>
      </c>
      <c r="S1294">
        <f>IF($O1294="sell",$P1294,"")</f>
        <v>14</v>
      </c>
      <c r="T1294">
        <f t="shared" ca="1" si="186"/>
        <v>0.68562242825364217</v>
      </c>
      <c r="U1294" t="str">
        <f ca="1">IF(T1294&lt;VLOOKUP(P1294,$Y$2:$AE$82,5),"buy",IF(T1294&lt;VLOOKUP(P1294,$Y$2:$AE$82,5)+VLOOKUP(P1294,$Y$2:$AE$82,6),"hold","sell"))</f>
        <v>buy</v>
      </c>
      <c r="V1294" s="2">
        <f t="shared" ca="1" si="191"/>
        <v>249.94626155376594</v>
      </c>
      <c r="W1294" s="1">
        <f t="shared" ca="1" si="192"/>
        <v>0</v>
      </c>
    </row>
    <row r="1295" spans="1:23" x14ac:dyDescent="0.25">
      <c r="A1295">
        <v>1293</v>
      </c>
      <c r="B1295" s="8" t="s">
        <v>1304</v>
      </c>
      <c r="C1295" s="8" t="str">
        <f t="shared" si="188"/>
        <v>2021-04-17 10:15:00</v>
      </c>
      <c r="D1295">
        <v>0.13034799999999999</v>
      </c>
      <c r="E1295">
        <f t="shared" ca="1" si="189"/>
        <v>0.30604999999999999</v>
      </c>
      <c r="F1295">
        <v>0.30794300000000002</v>
      </c>
      <c r="G1295">
        <v>0.29658400000000001</v>
      </c>
      <c r="H1295">
        <v>0</v>
      </c>
      <c r="I1295" t="s">
        <v>10</v>
      </c>
      <c r="J1295" t="b">
        <v>0</v>
      </c>
      <c r="K1295" t="s">
        <v>11</v>
      </c>
      <c r="L1295">
        <f t="shared" si="190"/>
        <v>-0.29385951418828526</v>
      </c>
      <c r="M1295">
        <f t="shared" si="193"/>
        <v>-5.2821719934472009</v>
      </c>
      <c r="N1295">
        <f t="shared" si="193"/>
        <v>-6.8878248499058241</v>
      </c>
      <c r="O1295" t="str">
        <f t="shared" si="187"/>
        <v>buy</v>
      </c>
      <c r="P1295">
        <f t="shared" si="194"/>
        <v>14</v>
      </c>
      <c r="Q1295">
        <f>IF($O1295="buy",$P1295,"")</f>
        <v>14</v>
      </c>
      <c r="R1295" t="str">
        <f>IF($O1295="hold",$P1295,"")</f>
        <v/>
      </c>
      <c r="S1295" t="str">
        <f>IF($O1295="sell",$P1295,"")</f>
        <v/>
      </c>
      <c r="T1295">
        <f t="shared" ca="1" si="186"/>
        <v>3.5509434804665618E-2</v>
      </c>
      <c r="U1295" t="str">
        <f ca="1">IF(T1295&lt;VLOOKUP(P1295,$Y$2:$AE$82,5),"buy",IF(T1295&lt;VLOOKUP(P1295,$Y$2:$AE$82,5)+VLOOKUP(P1295,$Y$2:$AE$82,6),"hold","sell"))</f>
        <v>buy</v>
      </c>
      <c r="V1295" s="2">
        <f t="shared" ca="1" si="191"/>
        <v>249.94626155376594</v>
      </c>
      <c r="W1295" s="1">
        <f t="shared" ca="1" si="192"/>
        <v>0</v>
      </c>
    </row>
    <row r="1296" spans="1:23" x14ac:dyDescent="0.25">
      <c r="A1296">
        <v>1294</v>
      </c>
      <c r="B1296" s="8" t="s">
        <v>1305</v>
      </c>
      <c r="C1296" s="8" t="str">
        <f t="shared" si="188"/>
        <v>2021-04-17 10:20:00</v>
      </c>
      <c r="D1296">
        <v>0.130385</v>
      </c>
      <c r="E1296">
        <f t="shared" ca="1" si="189"/>
        <v>0.302763</v>
      </c>
      <c r="F1296">
        <v>0.30424600000000002</v>
      </c>
      <c r="G1296">
        <v>0.29424800000000001</v>
      </c>
      <c r="H1296">
        <v>0</v>
      </c>
      <c r="I1296" t="s">
        <v>10</v>
      </c>
      <c r="J1296" t="b">
        <v>0</v>
      </c>
      <c r="K1296" t="s">
        <v>11</v>
      </c>
      <c r="L1296">
        <f t="shared" si="190"/>
        <v>8.1727192621289538E-2</v>
      </c>
      <c r="M1296">
        <f t="shared" si="193"/>
        <v>0.37558670680957479</v>
      </c>
      <c r="N1296">
        <f t="shared" si="193"/>
        <v>5.6577587002567755</v>
      </c>
      <c r="O1296" t="str">
        <f t="shared" si="187"/>
        <v>sell</v>
      </c>
      <c r="P1296">
        <f t="shared" si="194"/>
        <v>14</v>
      </c>
      <c r="Q1296" t="str">
        <f>IF($O1296="buy",$P1296,"")</f>
        <v/>
      </c>
      <c r="R1296" t="str">
        <f>IF($O1296="hold",$P1296,"")</f>
        <v/>
      </c>
      <c r="S1296">
        <f>IF($O1296="sell",$P1296,"")</f>
        <v>14</v>
      </c>
      <c r="T1296">
        <f t="shared" ca="1" si="186"/>
        <v>0.33182450452101131</v>
      </c>
      <c r="U1296" t="str">
        <f ca="1">IF(T1296&lt;VLOOKUP(P1296,$Y$2:$AE$82,5),"buy",IF(T1296&lt;VLOOKUP(P1296,$Y$2:$AE$82,5)+VLOOKUP(P1296,$Y$2:$AE$82,6),"hold","sell"))</f>
        <v>buy</v>
      </c>
      <c r="V1296" s="2">
        <f t="shared" ca="1" si="191"/>
        <v>249.94626155376594</v>
      </c>
      <c r="W1296" s="1">
        <f t="shared" ca="1" si="192"/>
        <v>0</v>
      </c>
    </row>
    <row r="1297" spans="1:23" x14ac:dyDescent="0.25">
      <c r="A1297">
        <v>1295</v>
      </c>
      <c r="B1297" s="8" t="s">
        <v>1306</v>
      </c>
      <c r="C1297" s="8" t="str">
        <f t="shared" si="188"/>
        <v>2021-04-17 10:25:00</v>
      </c>
      <c r="D1297">
        <v>0.12948299999999999</v>
      </c>
      <c r="E1297">
        <f t="shared" ca="1" si="189"/>
        <v>0.29902899999999999</v>
      </c>
      <c r="F1297">
        <v>0.303506</v>
      </c>
      <c r="G1297">
        <v>0.294518</v>
      </c>
      <c r="H1297">
        <v>0</v>
      </c>
      <c r="I1297" t="s">
        <v>10</v>
      </c>
      <c r="J1297" t="b">
        <v>0</v>
      </c>
      <c r="K1297" t="s">
        <v>11</v>
      </c>
      <c r="L1297">
        <f t="shared" si="190"/>
        <v>-2.0062556451239542</v>
      </c>
      <c r="M1297">
        <f t="shared" si="193"/>
        <v>-2.0879828377452436</v>
      </c>
      <c r="N1297">
        <f t="shared" si="193"/>
        <v>-2.4635695445548182</v>
      </c>
      <c r="O1297" t="str">
        <f t="shared" si="187"/>
        <v>buy</v>
      </c>
      <c r="P1297">
        <f t="shared" si="194"/>
        <v>14</v>
      </c>
      <c r="Q1297">
        <f>IF($O1297="buy",$P1297,"")</f>
        <v>14</v>
      </c>
      <c r="R1297" t="str">
        <f>IF($O1297="hold",$P1297,"")</f>
        <v/>
      </c>
      <c r="S1297" t="str">
        <f>IF($O1297="sell",$P1297,"")</f>
        <v/>
      </c>
      <c r="T1297">
        <f t="shared" ca="1" si="186"/>
        <v>0.62567496612771811</v>
      </c>
      <c r="U1297" t="str">
        <f ca="1">IF(T1297&lt;VLOOKUP(P1297,$Y$2:$AE$82,5),"buy",IF(T1297&lt;VLOOKUP(P1297,$Y$2:$AE$82,5)+VLOOKUP(P1297,$Y$2:$AE$82,6),"hold","sell"))</f>
        <v>buy</v>
      </c>
      <c r="V1297" s="2">
        <f t="shared" ca="1" si="191"/>
        <v>249.94626155376594</v>
      </c>
      <c r="W1297" s="1">
        <f t="shared" ca="1" si="192"/>
        <v>0</v>
      </c>
    </row>
    <row r="1298" spans="1:23" x14ac:dyDescent="0.25">
      <c r="A1298">
        <v>1296</v>
      </c>
      <c r="B1298" s="8" t="s">
        <v>1307</v>
      </c>
      <c r="C1298" s="8" t="str">
        <f t="shared" si="188"/>
        <v>2021-04-17 10:30:00</v>
      </c>
      <c r="D1298">
        <v>0.129886</v>
      </c>
      <c r="E1298">
        <f t="shared" ca="1" si="189"/>
        <v>0.297176</v>
      </c>
      <c r="F1298">
        <v>0.30232799999999999</v>
      </c>
      <c r="G1298">
        <v>0.29238199999999998</v>
      </c>
      <c r="H1298">
        <v>0</v>
      </c>
      <c r="I1298" t="s">
        <v>10</v>
      </c>
      <c r="J1298" t="b">
        <v>0</v>
      </c>
      <c r="K1298" t="s">
        <v>11</v>
      </c>
      <c r="L1298">
        <f t="shared" si="190"/>
        <v>0.89358360491582756</v>
      </c>
      <c r="M1298">
        <f t="shared" si="193"/>
        <v>2.8998392500397818</v>
      </c>
      <c r="N1298">
        <f t="shared" si="193"/>
        <v>4.987822087785025</v>
      </c>
      <c r="O1298" t="str">
        <f t="shared" si="187"/>
        <v>sell</v>
      </c>
      <c r="P1298">
        <f t="shared" si="194"/>
        <v>14</v>
      </c>
      <c r="Q1298" t="str">
        <f>IF($O1298="buy",$P1298,"")</f>
        <v/>
      </c>
      <c r="R1298" t="str">
        <f>IF($O1298="hold",$P1298,"")</f>
        <v/>
      </c>
      <c r="S1298">
        <f>IF($O1298="sell",$P1298,"")</f>
        <v>14</v>
      </c>
      <c r="T1298">
        <f t="shared" ca="1" si="186"/>
        <v>0.61596745725393021</v>
      </c>
      <c r="U1298" t="str">
        <f ca="1">IF(T1298&lt;VLOOKUP(P1298,$Y$2:$AE$82,5),"buy",IF(T1298&lt;VLOOKUP(P1298,$Y$2:$AE$82,5)+VLOOKUP(P1298,$Y$2:$AE$82,6),"hold","sell"))</f>
        <v>buy</v>
      </c>
      <c r="V1298" s="2">
        <f t="shared" ca="1" si="191"/>
        <v>249.94626155376594</v>
      </c>
      <c r="W1298" s="1">
        <f t="shared" ca="1" si="192"/>
        <v>0</v>
      </c>
    </row>
    <row r="1299" spans="1:23" x14ac:dyDescent="0.25">
      <c r="A1299">
        <v>1297</v>
      </c>
      <c r="B1299" s="8" t="s">
        <v>1308</v>
      </c>
      <c r="C1299" s="8" t="str">
        <f t="shared" si="188"/>
        <v>2021-04-17 10:35:00</v>
      </c>
      <c r="D1299">
        <v>0.129304</v>
      </c>
      <c r="E1299">
        <f t="shared" ca="1" si="189"/>
        <v>0.29972500000000002</v>
      </c>
      <c r="F1299">
        <v>0.30625999999999998</v>
      </c>
      <c r="G1299">
        <v>0.29589799999999999</v>
      </c>
      <c r="H1299">
        <v>0</v>
      </c>
      <c r="I1299" t="s">
        <v>10</v>
      </c>
      <c r="J1299" t="b">
        <v>0</v>
      </c>
      <c r="K1299" t="s">
        <v>11</v>
      </c>
      <c r="L1299">
        <f t="shared" si="190"/>
        <v>-1.296294006033103</v>
      </c>
      <c r="M1299">
        <f t="shared" si="193"/>
        <v>-2.1898776109489306</v>
      </c>
      <c r="N1299">
        <f t="shared" si="193"/>
        <v>-5.0897168609887125</v>
      </c>
      <c r="O1299" t="str">
        <f t="shared" si="187"/>
        <v>buy</v>
      </c>
      <c r="P1299">
        <f t="shared" si="194"/>
        <v>14</v>
      </c>
      <c r="Q1299">
        <f>IF($O1299="buy",$P1299,"")</f>
        <v>14</v>
      </c>
      <c r="R1299" t="str">
        <f>IF($O1299="hold",$P1299,"")</f>
        <v/>
      </c>
      <c r="S1299" t="str">
        <f>IF($O1299="sell",$P1299,"")</f>
        <v/>
      </c>
      <c r="T1299">
        <f t="shared" ca="1" si="186"/>
        <v>8.5362834168885682E-2</v>
      </c>
      <c r="U1299" t="str">
        <f ca="1">IF(T1299&lt;VLOOKUP(P1299,$Y$2:$AE$82,5),"buy",IF(T1299&lt;VLOOKUP(P1299,$Y$2:$AE$82,5)+VLOOKUP(P1299,$Y$2:$AE$82,6),"hold","sell"))</f>
        <v>buy</v>
      </c>
      <c r="V1299" s="2">
        <f t="shared" ca="1" si="191"/>
        <v>249.94626155376594</v>
      </c>
      <c r="W1299" s="1">
        <f t="shared" ca="1" si="192"/>
        <v>0</v>
      </c>
    </row>
    <row r="1300" spans="1:23" x14ac:dyDescent="0.25">
      <c r="A1300">
        <v>1298</v>
      </c>
      <c r="B1300" s="8" t="s">
        <v>1309</v>
      </c>
      <c r="C1300" s="8" t="str">
        <f t="shared" si="188"/>
        <v>2021-04-17 10:40:00</v>
      </c>
      <c r="D1300">
        <v>0.13040499999999999</v>
      </c>
      <c r="E1300">
        <f t="shared" ca="1" si="189"/>
        <v>0.30371999999999999</v>
      </c>
      <c r="F1300">
        <v>0.30615599999999998</v>
      </c>
      <c r="G1300">
        <v>0.295825</v>
      </c>
      <c r="H1300">
        <v>0</v>
      </c>
      <c r="I1300" t="s">
        <v>10</v>
      </c>
      <c r="J1300" t="b">
        <v>0</v>
      </c>
      <c r="K1300" t="s">
        <v>11</v>
      </c>
      <c r="L1300">
        <f t="shared" si="190"/>
        <v>2.4315632041015176</v>
      </c>
      <c r="M1300">
        <f t="shared" si="193"/>
        <v>3.7278572101346206</v>
      </c>
      <c r="N1300">
        <f t="shared" si="193"/>
        <v>5.9177348210835508</v>
      </c>
      <c r="O1300" t="str">
        <f t="shared" si="187"/>
        <v>hold</v>
      </c>
      <c r="P1300">
        <f t="shared" si="194"/>
        <v>14</v>
      </c>
      <c r="Q1300" t="str">
        <f>IF($O1300="buy",$P1300,"")</f>
        <v/>
      </c>
      <c r="R1300">
        <f>IF($O1300="hold",$P1300,"")</f>
        <v>14</v>
      </c>
      <c r="S1300" t="str">
        <f>IF($O1300="sell",$P1300,"")</f>
        <v/>
      </c>
      <c r="T1300">
        <f t="shared" ca="1" si="186"/>
        <v>0.73454584857600003</v>
      </c>
      <c r="U1300" t="str">
        <f ca="1">IF(T1300&lt;VLOOKUP(P1300,$Y$2:$AE$82,5),"buy",IF(T1300&lt;VLOOKUP(P1300,$Y$2:$AE$82,5)+VLOOKUP(P1300,$Y$2:$AE$82,6),"hold","sell"))</f>
        <v>buy</v>
      </c>
      <c r="V1300" s="2">
        <f t="shared" ca="1" si="191"/>
        <v>249.94626155376594</v>
      </c>
      <c r="W1300" s="1">
        <f t="shared" ca="1" si="192"/>
        <v>0</v>
      </c>
    </row>
    <row r="1301" spans="1:23" x14ac:dyDescent="0.25">
      <c r="A1301">
        <v>1299</v>
      </c>
      <c r="B1301" s="8" t="s">
        <v>1310</v>
      </c>
      <c r="C1301" s="8" t="str">
        <f t="shared" si="188"/>
        <v>2021-04-17 10:45:00</v>
      </c>
      <c r="D1301">
        <v>0.13117799999999999</v>
      </c>
      <c r="E1301">
        <f t="shared" ca="1" si="189"/>
        <v>0.29988700000000001</v>
      </c>
      <c r="F1301">
        <v>0.30393500000000001</v>
      </c>
      <c r="G1301">
        <v>0.296433</v>
      </c>
      <c r="H1301">
        <v>0</v>
      </c>
      <c r="I1301" t="s">
        <v>10</v>
      </c>
      <c r="J1301" t="b">
        <v>0</v>
      </c>
      <c r="K1301" t="s">
        <v>11</v>
      </c>
      <c r="L1301">
        <f t="shared" si="190"/>
        <v>1.6971138468899785</v>
      </c>
      <c r="M1301">
        <f t="shared" si="193"/>
        <v>-0.73444935721153914</v>
      </c>
      <c r="N1301">
        <f t="shared" si="193"/>
        <v>-4.4623065673461593</v>
      </c>
      <c r="O1301" t="str">
        <f t="shared" si="187"/>
        <v>hold</v>
      </c>
      <c r="P1301">
        <f t="shared" si="194"/>
        <v>14</v>
      </c>
      <c r="Q1301" t="str">
        <f>IF($O1301="buy",$P1301,"")</f>
        <v/>
      </c>
      <c r="R1301">
        <f>IF($O1301="hold",$P1301,"")</f>
        <v>14</v>
      </c>
      <c r="S1301" t="str">
        <f>IF($O1301="sell",$P1301,"")</f>
        <v/>
      </c>
      <c r="T1301">
        <f t="shared" ca="1" si="186"/>
        <v>0.80900922078293613</v>
      </c>
      <c r="U1301" t="str">
        <f ca="1">IF(T1301&lt;VLOOKUP(P1301,$Y$2:$AE$82,5),"buy",IF(T1301&lt;VLOOKUP(P1301,$Y$2:$AE$82,5)+VLOOKUP(P1301,$Y$2:$AE$82,6),"hold","sell"))</f>
        <v>buy</v>
      </c>
      <c r="V1301" s="2">
        <f t="shared" ca="1" si="191"/>
        <v>249.94626155376594</v>
      </c>
      <c r="W1301" s="1">
        <f t="shared" ca="1" si="192"/>
        <v>0</v>
      </c>
    </row>
    <row r="1302" spans="1:23" x14ac:dyDescent="0.25">
      <c r="A1302">
        <v>1300</v>
      </c>
      <c r="B1302" s="8" t="s">
        <v>1311</v>
      </c>
      <c r="C1302" s="8" t="str">
        <f t="shared" si="188"/>
        <v>2021-04-17 10:50:00</v>
      </c>
      <c r="D1302">
        <v>0.13248199999999999</v>
      </c>
      <c r="E1302">
        <f t="shared" ca="1" si="189"/>
        <v>0.30101299999999998</v>
      </c>
      <c r="F1302">
        <v>0.30464200000000002</v>
      </c>
      <c r="G1302">
        <v>0.29567300000000002</v>
      </c>
      <c r="H1302">
        <v>0</v>
      </c>
      <c r="I1302" t="s">
        <v>10</v>
      </c>
      <c r="J1302" t="b">
        <v>0</v>
      </c>
      <c r="K1302" t="s">
        <v>11</v>
      </c>
      <c r="L1302">
        <f t="shared" si="190"/>
        <v>2.8347398104104697</v>
      </c>
      <c r="M1302">
        <f t="shared" si="193"/>
        <v>1.1376259635204913</v>
      </c>
      <c r="N1302">
        <f t="shared" si="193"/>
        <v>1.8720753207320304</v>
      </c>
      <c r="O1302" t="str">
        <f t="shared" si="187"/>
        <v>hold</v>
      </c>
      <c r="P1302">
        <f t="shared" si="194"/>
        <v>14</v>
      </c>
      <c r="Q1302" t="str">
        <f>IF($O1302="buy",$P1302,"")</f>
        <v/>
      </c>
      <c r="R1302">
        <f>IF($O1302="hold",$P1302,"")</f>
        <v>14</v>
      </c>
      <c r="S1302" t="str">
        <f>IF($O1302="sell",$P1302,"")</f>
        <v/>
      </c>
      <c r="T1302">
        <f t="shared" ref="T1302:T1365" ca="1" si="195">RAND()</f>
        <v>0.51372810900618326</v>
      </c>
      <c r="U1302" t="str">
        <f ca="1">IF(T1302&lt;VLOOKUP(P1302,$Y$2:$AE$82,5),"buy",IF(T1302&lt;VLOOKUP(P1302,$Y$2:$AE$82,5)+VLOOKUP(P1302,$Y$2:$AE$82,6),"hold","sell"))</f>
        <v>buy</v>
      </c>
      <c r="V1302" s="2">
        <f t="shared" ca="1" si="191"/>
        <v>249.94626155376594</v>
      </c>
      <c r="W1302" s="1">
        <f t="shared" ca="1" si="192"/>
        <v>0</v>
      </c>
    </row>
    <row r="1303" spans="1:23" x14ac:dyDescent="0.25">
      <c r="A1303">
        <v>1301</v>
      </c>
      <c r="B1303" s="8" t="s">
        <v>1312</v>
      </c>
      <c r="C1303" s="8" t="str">
        <f t="shared" si="188"/>
        <v>2021-04-17 10:55:00</v>
      </c>
      <c r="D1303">
        <v>0.13258800000000001</v>
      </c>
      <c r="E1303">
        <f t="shared" ca="1" si="189"/>
        <v>0.2984</v>
      </c>
      <c r="F1303">
        <v>0.301151</v>
      </c>
      <c r="G1303">
        <v>0.294346</v>
      </c>
      <c r="H1303">
        <v>0</v>
      </c>
      <c r="I1303" t="s">
        <v>10</v>
      </c>
      <c r="J1303" t="b">
        <v>0</v>
      </c>
      <c r="K1303" t="s">
        <v>11</v>
      </c>
      <c r="L1303">
        <f t="shared" si="190"/>
        <v>0.23024708139830125</v>
      </c>
      <c r="M1303">
        <f t="shared" si="193"/>
        <v>-2.6044927290121684</v>
      </c>
      <c r="N1303">
        <f t="shared" si="193"/>
        <v>-3.7421186925326597</v>
      </c>
      <c r="O1303" t="str">
        <f t="shared" ref="O1303:O1366" si="196">IF(D1303=MIN(D1302:D1304),"buy",IF(D1303=MAX(D1302:D1304),"sell","hold"))</f>
        <v>sell</v>
      </c>
      <c r="P1303">
        <f t="shared" si="194"/>
        <v>14</v>
      </c>
      <c r="Q1303" t="str">
        <f>IF($O1303="buy",$P1303,"")</f>
        <v/>
      </c>
      <c r="R1303" t="str">
        <f>IF($O1303="hold",$P1303,"")</f>
        <v/>
      </c>
      <c r="S1303">
        <f>IF($O1303="sell",$P1303,"")</f>
        <v>14</v>
      </c>
      <c r="T1303">
        <f t="shared" ca="1" si="195"/>
        <v>0.20220533904104299</v>
      </c>
      <c r="U1303" t="str">
        <f ca="1">IF(T1303&lt;VLOOKUP(P1303,$Y$2:$AE$82,5),"buy",IF(T1303&lt;VLOOKUP(P1303,$Y$2:$AE$82,5)+VLOOKUP(P1303,$Y$2:$AE$82,6),"hold","sell"))</f>
        <v>buy</v>
      </c>
      <c r="V1303" s="2">
        <f t="shared" ca="1" si="191"/>
        <v>249.94626155376594</v>
      </c>
      <c r="W1303" s="1">
        <f t="shared" ca="1" si="192"/>
        <v>0</v>
      </c>
    </row>
    <row r="1304" spans="1:23" x14ac:dyDescent="0.25">
      <c r="A1304">
        <v>1302</v>
      </c>
      <c r="B1304" s="8" t="s">
        <v>1313</v>
      </c>
      <c r="C1304" s="8" t="str">
        <f t="shared" si="188"/>
        <v>2021-04-17 11:00:00</v>
      </c>
      <c r="D1304">
        <v>0.13100300000000001</v>
      </c>
      <c r="E1304">
        <f t="shared" ca="1" si="189"/>
        <v>0.29830499999999999</v>
      </c>
      <c r="F1304">
        <v>0.29953800000000003</v>
      </c>
      <c r="G1304">
        <v>0.28645700000000002</v>
      </c>
      <c r="H1304">
        <v>0</v>
      </c>
      <c r="I1304" t="s">
        <v>10</v>
      </c>
      <c r="J1304" t="b">
        <v>0</v>
      </c>
      <c r="K1304" t="s">
        <v>11</v>
      </c>
      <c r="L1304">
        <f t="shared" si="190"/>
        <v>-3.4845003508972177</v>
      </c>
      <c r="M1304">
        <f t="shared" si="193"/>
        <v>-3.714747432295519</v>
      </c>
      <c r="N1304">
        <f t="shared" si="193"/>
        <v>-1.1102547032833505</v>
      </c>
      <c r="O1304" t="str">
        <f t="shared" si="196"/>
        <v>buy</v>
      </c>
      <c r="P1304">
        <f t="shared" si="194"/>
        <v>14</v>
      </c>
      <c r="Q1304">
        <f>IF($O1304="buy",$P1304,"")</f>
        <v>14</v>
      </c>
      <c r="R1304" t="str">
        <f>IF($O1304="hold",$P1304,"")</f>
        <v/>
      </c>
      <c r="S1304" t="str">
        <f>IF($O1304="sell",$P1304,"")</f>
        <v/>
      </c>
      <c r="T1304">
        <f t="shared" ca="1" si="195"/>
        <v>0.50209058615021995</v>
      </c>
      <c r="U1304" t="str">
        <f ca="1">IF(T1304&lt;VLOOKUP(P1304,$Y$2:$AE$82,5),"buy",IF(T1304&lt;VLOOKUP(P1304,$Y$2:$AE$82,5)+VLOOKUP(P1304,$Y$2:$AE$82,6),"hold","sell"))</f>
        <v>buy</v>
      </c>
      <c r="V1304" s="2">
        <f t="shared" ca="1" si="191"/>
        <v>249.94626155376594</v>
      </c>
      <c r="W1304" s="1">
        <f t="shared" ca="1" si="192"/>
        <v>0</v>
      </c>
    </row>
    <row r="1305" spans="1:23" x14ac:dyDescent="0.25">
      <c r="A1305">
        <v>1303</v>
      </c>
      <c r="B1305" s="8" t="s">
        <v>1314</v>
      </c>
      <c r="C1305" s="8" t="str">
        <f t="shared" si="188"/>
        <v>2021-04-17 11:05:00</v>
      </c>
      <c r="D1305">
        <v>0.13182099999999999</v>
      </c>
      <c r="E1305">
        <f t="shared" ca="1" si="189"/>
        <v>0.289053</v>
      </c>
      <c r="F1305">
        <v>0.291856</v>
      </c>
      <c r="G1305">
        <v>0.27764</v>
      </c>
      <c r="H1305">
        <v>0</v>
      </c>
      <c r="I1305" t="s">
        <v>10</v>
      </c>
      <c r="J1305" t="b">
        <v>0</v>
      </c>
      <c r="K1305" t="s">
        <v>11</v>
      </c>
      <c r="L1305">
        <f t="shared" si="190"/>
        <v>1.7871507591309466</v>
      </c>
      <c r="M1305">
        <f t="shared" si="193"/>
        <v>5.2716511100281647</v>
      </c>
      <c r="N1305">
        <f t="shared" si="193"/>
        <v>8.9863985423236841</v>
      </c>
      <c r="O1305" t="str">
        <f t="shared" si="196"/>
        <v>hold</v>
      </c>
      <c r="P1305">
        <f t="shared" si="194"/>
        <v>14</v>
      </c>
      <c r="Q1305" t="str">
        <f>IF($O1305="buy",$P1305,"")</f>
        <v/>
      </c>
      <c r="R1305">
        <f>IF($O1305="hold",$P1305,"")</f>
        <v>14</v>
      </c>
      <c r="S1305" t="str">
        <f>IF($O1305="sell",$P1305,"")</f>
        <v/>
      </c>
      <c r="T1305">
        <f t="shared" ca="1" si="195"/>
        <v>0.96820298643174796</v>
      </c>
      <c r="U1305" t="str">
        <f ca="1">IF(T1305&lt;VLOOKUP(P1305,$Y$2:$AE$82,5),"buy",IF(T1305&lt;VLOOKUP(P1305,$Y$2:$AE$82,5)+VLOOKUP(P1305,$Y$2:$AE$82,6),"hold","sell"))</f>
        <v>buy</v>
      </c>
      <c r="V1305" s="2">
        <f t="shared" ca="1" si="191"/>
        <v>249.94626155376594</v>
      </c>
      <c r="W1305" s="1">
        <f t="shared" ca="1" si="192"/>
        <v>0</v>
      </c>
    </row>
    <row r="1306" spans="1:23" x14ac:dyDescent="0.25">
      <c r="A1306">
        <v>1304</v>
      </c>
      <c r="B1306" s="8" t="s">
        <v>1315</v>
      </c>
      <c r="C1306" s="8" t="str">
        <f t="shared" si="188"/>
        <v>2021-04-17 11:10:00</v>
      </c>
      <c r="D1306">
        <v>0.13275600000000001</v>
      </c>
      <c r="E1306">
        <f t="shared" ca="1" si="189"/>
        <v>0.282827</v>
      </c>
      <c r="F1306">
        <v>0.28942899999999999</v>
      </c>
      <c r="G1306">
        <v>0.27988600000000002</v>
      </c>
      <c r="H1306">
        <v>0</v>
      </c>
      <c r="I1306" t="s">
        <v>10</v>
      </c>
      <c r="J1306" t="b">
        <v>0</v>
      </c>
      <c r="K1306" t="s">
        <v>11</v>
      </c>
      <c r="L1306">
        <f t="shared" si="190"/>
        <v>2.028382895586808</v>
      </c>
      <c r="M1306">
        <f t="shared" si="193"/>
        <v>0.24123213645586139</v>
      </c>
      <c r="N1306">
        <f t="shared" si="193"/>
        <v>-5.0304189735723028</v>
      </c>
      <c r="O1306" t="str">
        <f t="shared" si="196"/>
        <v>hold</v>
      </c>
      <c r="P1306">
        <f t="shared" si="194"/>
        <v>14</v>
      </c>
      <c r="Q1306" t="str">
        <f>IF($O1306="buy",$P1306,"")</f>
        <v/>
      </c>
      <c r="R1306">
        <f>IF($O1306="hold",$P1306,"")</f>
        <v>14</v>
      </c>
      <c r="S1306" t="str">
        <f>IF($O1306="sell",$P1306,"")</f>
        <v/>
      </c>
      <c r="T1306">
        <f t="shared" ca="1" si="195"/>
        <v>0.18328713019718657</v>
      </c>
      <c r="U1306" t="str">
        <f ca="1">IF(T1306&lt;VLOOKUP(P1306,$Y$2:$AE$82,5),"buy",IF(T1306&lt;VLOOKUP(P1306,$Y$2:$AE$82,5)+VLOOKUP(P1306,$Y$2:$AE$82,6),"hold","sell"))</f>
        <v>buy</v>
      </c>
      <c r="V1306" s="2">
        <f t="shared" ca="1" si="191"/>
        <v>249.94626155376594</v>
      </c>
      <c r="W1306" s="1">
        <f t="shared" ca="1" si="192"/>
        <v>0</v>
      </c>
    </row>
    <row r="1307" spans="1:23" x14ac:dyDescent="0.25">
      <c r="A1307">
        <v>1305</v>
      </c>
      <c r="B1307" s="8" t="s">
        <v>1316</v>
      </c>
      <c r="C1307" s="8" t="str">
        <f t="shared" si="188"/>
        <v>2021-04-17 11:15:00</v>
      </c>
      <c r="D1307">
        <v>0.13406799999999999</v>
      </c>
      <c r="E1307">
        <f t="shared" ca="1" si="189"/>
        <v>0.28754999999999997</v>
      </c>
      <c r="F1307">
        <v>0.28958600000000001</v>
      </c>
      <c r="G1307">
        <v>0.27146500000000001</v>
      </c>
      <c r="H1307">
        <v>0</v>
      </c>
      <c r="I1307" t="s">
        <v>10</v>
      </c>
      <c r="J1307" t="b">
        <v>0</v>
      </c>
      <c r="K1307" t="s">
        <v>11</v>
      </c>
      <c r="L1307">
        <f t="shared" si="190"/>
        <v>2.81839067004729</v>
      </c>
      <c r="M1307">
        <f t="shared" si="193"/>
        <v>0.79000777446048209</v>
      </c>
      <c r="N1307">
        <f t="shared" si="193"/>
        <v>0.5487756380046207</v>
      </c>
      <c r="O1307" t="str">
        <f t="shared" si="196"/>
        <v>sell</v>
      </c>
      <c r="P1307">
        <f t="shared" si="194"/>
        <v>14</v>
      </c>
      <c r="Q1307" t="str">
        <f>IF($O1307="buy",$P1307,"")</f>
        <v/>
      </c>
      <c r="R1307" t="str">
        <f>IF($O1307="hold",$P1307,"")</f>
        <v/>
      </c>
      <c r="S1307">
        <f>IF($O1307="sell",$P1307,"")</f>
        <v>14</v>
      </c>
      <c r="T1307">
        <f t="shared" ca="1" si="195"/>
        <v>0.86858716839185579</v>
      </c>
      <c r="U1307" t="str">
        <f ca="1">IF(T1307&lt;VLOOKUP(P1307,$Y$2:$AE$82,5),"buy",IF(T1307&lt;VLOOKUP(P1307,$Y$2:$AE$82,5)+VLOOKUP(P1307,$Y$2:$AE$82,6),"hold","sell"))</f>
        <v>buy</v>
      </c>
      <c r="V1307" s="2">
        <f t="shared" ca="1" si="191"/>
        <v>249.94626155376594</v>
      </c>
      <c r="W1307" s="1">
        <f t="shared" ca="1" si="192"/>
        <v>0</v>
      </c>
    </row>
    <row r="1308" spans="1:23" x14ac:dyDescent="0.25">
      <c r="A1308">
        <v>1306</v>
      </c>
      <c r="B1308" s="8" t="s">
        <v>1317</v>
      </c>
      <c r="C1308" s="8" t="str">
        <f t="shared" si="188"/>
        <v>2021-04-17 11:20:00</v>
      </c>
      <c r="D1308">
        <v>0.13358</v>
      </c>
      <c r="E1308">
        <f t="shared" ca="1" si="189"/>
        <v>0.27416299999999999</v>
      </c>
      <c r="F1308">
        <v>0.27746999999999999</v>
      </c>
      <c r="G1308">
        <v>0.26624900000000001</v>
      </c>
      <c r="H1308">
        <v>0</v>
      </c>
      <c r="I1308" t="s">
        <v>10</v>
      </c>
      <c r="J1308" t="b">
        <v>0</v>
      </c>
      <c r="K1308" t="s">
        <v>11</v>
      </c>
      <c r="L1308">
        <f t="shared" si="190"/>
        <v>-1.0521335539069356</v>
      </c>
      <c r="M1308">
        <f t="shared" si="193"/>
        <v>-3.8705242239542255</v>
      </c>
      <c r="N1308">
        <f t="shared" si="193"/>
        <v>-4.660531998414708</v>
      </c>
      <c r="O1308" t="str">
        <f t="shared" si="196"/>
        <v>hold</v>
      </c>
      <c r="P1308">
        <f t="shared" si="194"/>
        <v>14</v>
      </c>
      <c r="Q1308" t="str">
        <f>IF($O1308="buy",$P1308,"")</f>
        <v/>
      </c>
      <c r="R1308">
        <f>IF($O1308="hold",$P1308,"")</f>
        <v>14</v>
      </c>
      <c r="S1308" t="str">
        <f>IF($O1308="sell",$P1308,"")</f>
        <v/>
      </c>
      <c r="T1308">
        <f t="shared" ca="1" si="195"/>
        <v>0.93415712453362254</v>
      </c>
      <c r="U1308" t="str">
        <f ca="1">IF(T1308&lt;VLOOKUP(P1308,$Y$2:$AE$82,5),"buy",IF(T1308&lt;VLOOKUP(P1308,$Y$2:$AE$82,5)+VLOOKUP(P1308,$Y$2:$AE$82,6),"hold","sell"))</f>
        <v>buy</v>
      </c>
      <c r="V1308" s="2">
        <f t="shared" ca="1" si="191"/>
        <v>249.94626155376594</v>
      </c>
      <c r="W1308" s="1">
        <f t="shared" ca="1" si="192"/>
        <v>0</v>
      </c>
    </row>
    <row r="1309" spans="1:23" x14ac:dyDescent="0.25">
      <c r="A1309">
        <v>1307</v>
      </c>
      <c r="B1309" s="8" t="s">
        <v>1318</v>
      </c>
      <c r="C1309" s="8" t="str">
        <f t="shared" si="188"/>
        <v>2021-04-17 11:25:00</v>
      </c>
      <c r="D1309">
        <v>0.132993</v>
      </c>
      <c r="E1309">
        <f t="shared" ca="1" si="189"/>
        <v>0.27037499999999998</v>
      </c>
      <c r="F1309">
        <v>0.280225</v>
      </c>
      <c r="G1309">
        <v>0.26873900000000001</v>
      </c>
      <c r="H1309">
        <v>0</v>
      </c>
      <c r="I1309" t="s">
        <v>10</v>
      </c>
      <c r="J1309" t="b">
        <v>0</v>
      </c>
      <c r="K1309" t="s">
        <v>11</v>
      </c>
      <c r="L1309">
        <f t="shared" si="190"/>
        <v>-1.2711646462835946</v>
      </c>
      <c r="M1309">
        <f t="shared" si="193"/>
        <v>-0.21903109237665896</v>
      </c>
      <c r="N1309">
        <f t="shared" si="193"/>
        <v>3.6514931315775665</v>
      </c>
      <c r="O1309" t="str">
        <f t="shared" si="196"/>
        <v>hold</v>
      </c>
      <c r="P1309">
        <f t="shared" si="194"/>
        <v>14</v>
      </c>
      <c r="Q1309" t="str">
        <f>IF($O1309="buy",$P1309,"")</f>
        <v/>
      </c>
      <c r="R1309">
        <f>IF($O1309="hold",$P1309,"")</f>
        <v>14</v>
      </c>
      <c r="S1309" t="str">
        <f>IF($O1309="sell",$P1309,"")</f>
        <v/>
      </c>
      <c r="T1309">
        <f t="shared" ca="1" si="195"/>
        <v>0.35073291520473604</v>
      </c>
      <c r="U1309" t="str">
        <f ca="1">IF(T1309&lt;VLOOKUP(P1309,$Y$2:$AE$82,5),"buy",IF(T1309&lt;VLOOKUP(P1309,$Y$2:$AE$82,5)+VLOOKUP(P1309,$Y$2:$AE$82,6),"hold","sell"))</f>
        <v>buy</v>
      </c>
      <c r="V1309" s="2">
        <f t="shared" ca="1" si="191"/>
        <v>249.94626155376594</v>
      </c>
      <c r="W1309" s="1">
        <f t="shared" ca="1" si="192"/>
        <v>0</v>
      </c>
    </row>
    <row r="1310" spans="1:23" x14ac:dyDescent="0.25">
      <c r="A1310">
        <v>1308</v>
      </c>
      <c r="B1310" s="8" t="s">
        <v>1319</v>
      </c>
      <c r="C1310" s="8" t="str">
        <f t="shared" si="188"/>
        <v>2021-04-17 11:30:00</v>
      </c>
      <c r="D1310">
        <v>0.13277600000000001</v>
      </c>
      <c r="E1310">
        <f t="shared" ca="1" si="189"/>
        <v>0.27440900000000001</v>
      </c>
      <c r="F1310">
        <v>0.27572099999999999</v>
      </c>
      <c r="G1310">
        <v>0.26391100000000001</v>
      </c>
      <c r="H1310">
        <v>0</v>
      </c>
      <c r="I1310" t="s">
        <v>10</v>
      </c>
      <c r="J1310" t="b">
        <v>0</v>
      </c>
      <c r="K1310" t="s">
        <v>11</v>
      </c>
      <c r="L1310">
        <f t="shared" si="190"/>
        <v>-0.47068747407816536</v>
      </c>
      <c r="M1310">
        <f t="shared" si="193"/>
        <v>0.80047717220542924</v>
      </c>
      <c r="N1310">
        <f t="shared" si="193"/>
        <v>1.0195082645820883</v>
      </c>
      <c r="O1310" t="str">
        <f t="shared" si="196"/>
        <v>buy</v>
      </c>
      <c r="P1310">
        <f t="shared" si="194"/>
        <v>14</v>
      </c>
      <c r="Q1310">
        <f>IF($O1310="buy",$P1310,"")</f>
        <v>14</v>
      </c>
      <c r="R1310" t="str">
        <f>IF($O1310="hold",$P1310,"")</f>
        <v/>
      </c>
      <c r="S1310" t="str">
        <f>IF($O1310="sell",$P1310,"")</f>
        <v/>
      </c>
      <c r="T1310">
        <f t="shared" ca="1" si="195"/>
        <v>0.41347953995315212</v>
      </c>
      <c r="U1310" t="str">
        <f ca="1">IF(T1310&lt;VLOOKUP(P1310,$Y$2:$AE$82,5),"buy",IF(T1310&lt;VLOOKUP(P1310,$Y$2:$AE$82,5)+VLOOKUP(P1310,$Y$2:$AE$82,6),"hold","sell"))</f>
        <v>buy</v>
      </c>
      <c r="V1310" s="2">
        <f t="shared" ca="1" si="191"/>
        <v>249.94626155376594</v>
      </c>
      <c r="W1310" s="1">
        <f t="shared" ca="1" si="192"/>
        <v>0</v>
      </c>
    </row>
    <row r="1311" spans="1:23" x14ac:dyDescent="0.25">
      <c r="A1311">
        <v>1309</v>
      </c>
      <c r="B1311" s="8" t="s">
        <v>1320</v>
      </c>
      <c r="C1311" s="8" t="str">
        <f t="shared" si="188"/>
        <v>2021-04-17 11:35:00</v>
      </c>
      <c r="D1311">
        <v>0.13367599999999999</v>
      </c>
      <c r="E1311">
        <f t="shared" ca="1" si="189"/>
        <v>0.26541799999999999</v>
      </c>
      <c r="F1311">
        <v>0.26824399999999998</v>
      </c>
      <c r="G1311">
        <v>0.256967</v>
      </c>
      <c r="H1311">
        <v>0</v>
      </c>
      <c r="I1311" t="s">
        <v>10</v>
      </c>
      <c r="J1311" t="b">
        <v>0</v>
      </c>
      <c r="K1311" t="s">
        <v>11</v>
      </c>
      <c r="L1311">
        <f t="shared" si="190"/>
        <v>1.9390167247542336</v>
      </c>
      <c r="M1311">
        <f t="shared" si="193"/>
        <v>2.4097041988323991</v>
      </c>
      <c r="N1311">
        <f t="shared" si="193"/>
        <v>1.6092270266269697</v>
      </c>
      <c r="O1311" t="str">
        <f t="shared" si="196"/>
        <v>sell</v>
      </c>
      <c r="P1311">
        <f t="shared" si="194"/>
        <v>14</v>
      </c>
      <c r="Q1311" t="str">
        <f>IF($O1311="buy",$P1311,"")</f>
        <v/>
      </c>
      <c r="R1311" t="str">
        <f>IF($O1311="hold",$P1311,"")</f>
        <v/>
      </c>
      <c r="S1311">
        <f>IF($O1311="sell",$P1311,"")</f>
        <v>14</v>
      </c>
      <c r="T1311">
        <f t="shared" ca="1" si="195"/>
        <v>0.68759783137882335</v>
      </c>
      <c r="U1311" t="str">
        <f ca="1">IF(T1311&lt;VLOOKUP(P1311,$Y$2:$AE$82,5),"buy",IF(T1311&lt;VLOOKUP(P1311,$Y$2:$AE$82,5)+VLOOKUP(P1311,$Y$2:$AE$82,6),"hold","sell"))</f>
        <v>buy</v>
      </c>
      <c r="V1311" s="2">
        <f t="shared" ca="1" si="191"/>
        <v>249.94626155376594</v>
      </c>
      <c r="W1311" s="1">
        <f t="shared" ca="1" si="192"/>
        <v>0</v>
      </c>
    </row>
    <row r="1312" spans="1:23" x14ac:dyDescent="0.25">
      <c r="A1312">
        <v>1310</v>
      </c>
      <c r="B1312" s="8" t="s">
        <v>1321</v>
      </c>
      <c r="C1312" s="8" t="str">
        <f t="shared" si="188"/>
        <v>2021-04-17 11:40:00</v>
      </c>
      <c r="D1312">
        <v>0.13181699999999999</v>
      </c>
      <c r="E1312">
        <f t="shared" ca="1" si="189"/>
        <v>0.26282699999999998</v>
      </c>
      <c r="F1312">
        <v>0.28038099999999999</v>
      </c>
      <c r="G1312">
        <v>0.25936599999999999</v>
      </c>
      <c r="H1312">
        <v>0</v>
      </c>
      <c r="I1312" t="s">
        <v>10</v>
      </c>
      <c r="J1312" t="b">
        <v>0</v>
      </c>
      <c r="K1312" t="s">
        <v>11</v>
      </c>
      <c r="L1312">
        <f t="shared" si="190"/>
        <v>-4.0616309011631477</v>
      </c>
      <c r="M1312">
        <f t="shared" si="193"/>
        <v>-6.0006476259173809</v>
      </c>
      <c r="N1312">
        <f t="shared" si="193"/>
        <v>-8.4103518247497799</v>
      </c>
      <c r="O1312" t="str">
        <f t="shared" si="196"/>
        <v>hold</v>
      </c>
      <c r="P1312">
        <f t="shared" si="194"/>
        <v>14</v>
      </c>
      <c r="Q1312" t="str">
        <f>IF($O1312="buy",$P1312,"")</f>
        <v/>
      </c>
      <c r="R1312">
        <f>IF($O1312="hold",$P1312,"")</f>
        <v>14</v>
      </c>
      <c r="S1312" t="str">
        <f>IF($O1312="sell",$P1312,"")</f>
        <v/>
      </c>
      <c r="T1312">
        <f t="shared" ca="1" si="195"/>
        <v>0.14879733643362147</v>
      </c>
      <c r="U1312" t="str">
        <f ca="1">IF(T1312&lt;VLOOKUP(P1312,$Y$2:$AE$82,5),"buy",IF(T1312&lt;VLOOKUP(P1312,$Y$2:$AE$82,5)+VLOOKUP(P1312,$Y$2:$AE$82,6),"hold","sell"))</f>
        <v>buy</v>
      </c>
      <c r="V1312" s="2">
        <f t="shared" ca="1" si="191"/>
        <v>249.94626155376594</v>
      </c>
      <c r="W1312" s="1">
        <f t="shared" ca="1" si="192"/>
        <v>0</v>
      </c>
    </row>
    <row r="1313" spans="1:23" x14ac:dyDescent="0.25">
      <c r="A1313">
        <v>1311</v>
      </c>
      <c r="B1313" s="8" t="s">
        <v>1322</v>
      </c>
      <c r="C1313" s="8" t="str">
        <f t="shared" si="188"/>
        <v>2021-04-17 11:45:00</v>
      </c>
      <c r="D1313">
        <v>0.130076</v>
      </c>
      <c r="E1313">
        <f t="shared" ca="1" si="189"/>
        <v>0.279055</v>
      </c>
      <c r="F1313">
        <v>0.28964499999999999</v>
      </c>
      <c r="G1313">
        <v>0.27707700000000002</v>
      </c>
      <c r="H1313">
        <v>0</v>
      </c>
      <c r="I1313" t="s">
        <v>10</v>
      </c>
      <c r="J1313" t="b">
        <v>0</v>
      </c>
      <c r="K1313" t="s">
        <v>11</v>
      </c>
      <c r="L1313">
        <f t="shared" si="190"/>
        <v>-3.8547310758040076</v>
      </c>
      <c r="M1313">
        <f t="shared" si="193"/>
        <v>0.20689982535914009</v>
      </c>
      <c r="N1313">
        <f t="shared" si="193"/>
        <v>6.207547451276521</v>
      </c>
      <c r="O1313" t="str">
        <f t="shared" si="196"/>
        <v>buy</v>
      </c>
      <c r="P1313">
        <f t="shared" si="194"/>
        <v>14</v>
      </c>
      <c r="Q1313">
        <f>IF($O1313="buy",$P1313,"")</f>
        <v>14</v>
      </c>
      <c r="R1313" t="str">
        <f>IF($O1313="hold",$P1313,"")</f>
        <v/>
      </c>
      <c r="S1313" t="str">
        <f>IF($O1313="sell",$P1313,"")</f>
        <v/>
      </c>
      <c r="T1313">
        <f t="shared" ca="1" si="195"/>
        <v>0.74289860942739261</v>
      </c>
      <c r="U1313" t="str">
        <f ca="1">IF(T1313&lt;VLOOKUP(P1313,$Y$2:$AE$82,5),"buy",IF(T1313&lt;VLOOKUP(P1313,$Y$2:$AE$82,5)+VLOOKUP(P1313,$Y$2:$AE$82,6),"hold","sell"))</f>
        <v>buy</v>
      </c>
      <c r="V1313" s="2">
        <f t="shared" ca="1" si="191"/>
        <v>249.94626155376594</v>
      </c>
      <c r="W1313" s="1">
        <f t="shared" ca="1" si="192"/>
        <v>0</v>
      </c>
    </row>
    <row r="1314" spans="1:23" x14ac:dyDescent="0.25">
      <c r="A1314">
        <v>1312</v>
      </c>
      <c r="B1314" s="8" t="s">
        <v>1323</v>
      </c>
      <c r="C1314" s="8" t="str">
        <f t="shared" si="188"/>
        <v>2021-04-17 11:50:00</v>
      </c>
      <c r="D1314">
        <v>0.13250400000000001</v>
      </c>
      <c r="E1314">
        <f t="shared" ca="1" si="189"/>
        <v>0.28862300000000002</v>
      </c>
      <c r="F1314">
        <v>0.29045799999999999</v>
      </c>
      <c r="G1314">
        <v>0.272422</v>
      </c>
      <c r="H1314">
        <v>0</v>
      </c>
      <c r="I1314" t="s">
        <v>10</v>
      </c>
      <c r="J1314" t="b">
        <v>0</v>
      </c>
      <c r="K1314" t="s">
        <v>11</v>
      </c>
      <c r="L1314">
        <f t="shared" si="190"/>
        <v>5.2773048409953223</v>
      </c>
      <c r="M1314">
        <f t="shared" si="193"/>
        <v>9.1320359167993299</v>
      </c>
      <c r="N1314">
        <f t="shared" si="193"/>
        <v>8.9251360914401907</v>
      </c>
      <c r="O1314" t="str">
        <f t="shared" si="196"/>
        <v>sell</v>
      </c>
      <c r="P1314">
        <f t="shared" si="194"/>
        <v>14</v>
      </c>
      <c r="Q1314" t="str">
        <f>IF($O1314="buy",$P1314,"")</f>
        <v/>
      </c>
      <c r="R1314" t="str">
        <f>IF($O1314="hold",$P1314,"")</f>
        <v/>
      </c>
      <c r="S1314">
        <f>IF($O1314="sell",$P1314,"")</f>
        <v>14</v>
      </c>
      <c r="T1314">
        <f t="shared" ca="1" si="195"/>
        <v>0.34478208975250457</v>
      </c>
      <c r="U1314" t="str">
        <f ca="1">IF(T1314&lt;VLOOKUP(P1314,$Y$2:$AE$82,5),"buy",IF(T1314&lt;VLOOKUP(P1314,$Y$2:$AE$82,5)+VLOOKUP(P1314,$Y$2:$AE$82,6),"hold","sell"))</f>
        <v>buy</v>
      </c>
      <c r="V1314" s="2">
        <f t="shared" ca="1" si="191"/>
        <v>249.94626155376594</v>
      </c>
      <c r="W1314" s="1">
        <f t="shared" ca="1" si="192"/>
        <v>0</v>
      </c>
    </row>
    <row r="1315" spans="1:23" x14ac:dyDescent="0.25">
      <c r="A1315">
        <v>1313</v>
      </c>
      <c r="B1315" s="8" t="s">
        <v>1324</v>
      </c>
      <c r="C1315" s="8" t="str">
        <f t="shared" si="188"/>
        <v>2021-04-17 11:55:00</v>
      </c>
      <c r="D1315">
        <v>0.13142499999999999</v>
      </c>
      <c r="E1315">
        <f t="shared" ca="1" si="189"/>
        <v>0.275113</v>
      </c>
      <c r="F1315">
        <v>0.28773300000000002</v>
      </c>
      <c r="G1315">
        <v>0.26949699999999999</v>
      </c>
      <c r="H1315">
        <v>0</v>
      </c>
      <c r="I1315" t="s">
        <v>10</v>
      </c>
      <c r="J1315" t="b">
        <v>0</v>
      </c>
      <c r="K1315" t="s">
        <v>11</v>
      </c>
      <c r="L1315">
        <f t="shared" si="190"/>
        <v>-2.3644816407703564</v>
      </c>
      <c r="M1315">
        <f t="shared" si="193"/>
        <v>-7.6417864817656787</v>
      </c>
      <c r="N1315">
        <f t="shared" si="193"/>
        <v>-16.773822398565009</v>
      </c>
      <c r="O1315" t="str">
        <f t="shared" si="196"/>
        <v>buy</v>
      </c>
      <c r="P1315">
        <f t="shared" si="194"/>
        <v>14</v>
      </c>
      <c r="Q1315">
        <f>IF($O1315="buy",$P1315,"")</f>
        <v>14</v>
      </c>
      <c r="R1315" t="str">
        <f>IF($O1315="hold",$P1315,"")</f>
        <v/>
      </c>
      <c r="S1315" t="str">
        <f>IF($O1315="sell",$P1315,"")</f>
        <v/>
      </c>
      <c r="T1315">
        <f t="shared" ca="1" si="195"/>
        <v>0.99629957387024781</v>
      </c>
      <c r="U1315" t="str">
        <f ca="1">IF(T1315&lt;VLOOKUP(P1315,$Y$2:$AE$82,5),"buy",IF(T1315&lt;VLOOKUP(P1315,$Y$2:$AE$82,5)+VLOOKUP(P1315,$Y$2:$AE$82,6),"hold","sell"))</f>
        <v>buy</v>
      </c>
      <c r="V1315" s="2">
        <f t="shared" ca="1" si="191"/>
        <v>249.94626155376594</v>
      </c>
      <c r="W1315" s="1">
        <f t="shared" ca="1" si="192"/>
        <v>0</v>
      </c>
    </row>
    <row r="1316" spans="1:23" x14ac:dyDescent="0.25">
      <c r="A1316">
        <v>1314</v>
      </c>
      <c r="B1316" s="8" t="s">
        <v>1325</v>
      </c>
      <c r="C1316" s="8" t="str">
        <f t="shared" si="188"/>
        <v>2021-04-17 12:00:00</v>
      </c>
      <c r="D1316">
        <v>0.13204399999999999</v>
      </c>
      <c r="E1316">
        <f t="shared" ca="1" si="189"/>
        <v>0.27207300000000001</v>
      </c>
      <c r="F1316">
        <v>0.27379100000000001</v>
      </c>
      <c r="G1316">
        <v>0.26249</v>
      </c>
      <c r="H1316">
        <v>0</v>
      </c>
      <c r="I1316" t="s">
        <v>10</v>
      </c>
      <c r="J1316" t="b">
        <v>0</v>
      </c>
      <c r="K1316" t="s">
        <v>11</v>
      </c>
      <c r="L1316">
        <f t="shared" si="190"/>
        <v>1.3500954239952681</v>
      </c>
      <c r="M1316">
        <f t="shared" si="193"/>
        <v>3.7145770647656242</v>
      </c>
      <c r="N1316">
        <f t="shared" si="193"/>
        <v>11.356363546531302</v>
      </c>
      <c r="O1316" t="str">
        <f t="shared" si="196"/>
        <v>hold</v>
      </c>
      <c r="P1316">
        <f t="shared" si="194"/>
        <v>14</v>
      </c>
      <c r="Q1316" t="str">
        <f>IF($O1316="buy",$P1316,"")</f>
        <v/>
      </c>
      <c r="R1316">
        <f>IF($O1316="hold",$P1316,"")</f>
        <v>14</v>
      </c>
      <c r="S1316" t="str">
        <f>IF($O1316="sell",$P1316,"")</f>
        <v/>
      </c>
      <c r="T1316">
        <f t="shared" ca="1" si="195"/>
        <v>0.60947501375262214</v>
      </c>
      <c r="U1316" t="str">
        <f ca="1">IF(T1316&lt;VLOOKUP(P1316,$Y$2:$AE$82,5),"buy",IF(T1316&lt;VLOOKUP(P1316,$Y$2:$AE$82,5)+VLOOKUP(P1316,$Y$2:$AE$82,6),"hold","sell"))</f>
        <v>buy</v>
      </c>
      <c r="V1316" s="2">
        <f t="shared" ca="1" si="191"/>
        <v>249.94626155376594</v>
      </c>
      <c r="W1316" s="1">
        <f t="shared" ca="1" si="192"/>
        <v>0</v>
      </c>
    </row>
    <row r="1317" spans="1:23" x14ac:dyDescent="0.25">
      <c r="A1317">
        <v>1315</v>
      </c>
      <c r="B1317" s="8" t="s">
        <v>1326</v>
      </c>
      <c r="C1317" s="8" t="str">
        <f t="shared" si="188"/>
        <v>2021-04-17 12:05:00</v>
      </c>
      <c r="D1317">
        <v>0.13333900000000001</v>
      </c>
      <c r="E1317">
        <f t="shared" ca="1" si="189"/>
        <v>0.27008900000000002</v>
      </c>
      <c r="F1317">
        <v>0.27731499999999998</v>
      </c>
      <c r="G1317">
        <v>0.26628299999999999</v>
      </c>
      <c r="H1317">
        <v>0</v>
      </c>
      <c r="I1317" t="s">
        <v>10</v>
      </c>
      <c r="J1317" t="b">
        <v>0</v>
      </c>
      <c r="K1317" t="s">
        <v>11</v>
      </c>
      <c r="L1317">
        <f t="shared" si="190"/>
        <v>2.7970811266572517</v>
      </c>
      <c r="M1317">
        <f t="shared" si="193"/>
        <v>1.4469857026619837</v>
      </c>
      <c r="N1317">
        <f t="shared" si="193"/>
        <v>-2.2675913621036408</v>
      </c>
      <c r="O1317" t="str">
        <f t="shared" si="196"/>
        <v>hold</v>
      </c>
      <c r="P1317">
        <f t="shared" si="194"/>
        <v>14</v>
      </c>
      <c r="Q1317" t="str">
        <f>IF($O1317="buy",$P1317,"")</f>
        <v/>
      </c>
      <c r="R1317">
        <f>IF($O1317="hold",$P1317,"")</f>
        <v>14</v>
      </c>
      <c r="S1317" t="str">
        <f>IF($O1317="sell",$P1317,"")</f>
        <v/>
      </c>
      <c r="T1317">
        <f t="shared" ca="1" si="195"/>
        <v>0.87052106894750758</v>
      </c>
      <c r="U1317" t="str">
        <f ca="1">IF(T1317&lt;VLOOKUP(P1317,$Y$2:$AE$82,5),"buy",IF(T1317&lt;VLOOKUP(P1317,$Y$2:$AE$82,5)+VLOOKUP(P1317,$Y$2:$AE$82,6),"hold","sell"))</f>
        <v>buy</v>
      </c>
      <c r="V1317" s="2">
        <f t="shared" ca="1" si="191"/>
        <v>249.94626155376594</v>
      </c>
      <c r="W1317" s="1">
        <f t="shared" ca="1" si="192"/>
        <v>0</v>
      </c>
    </row>
    <row r="1318" spans="1:23" x14ac:dyDescent="0.25">
      <c r="A1318">
        <v>1316</v>
      </c>
      <c r="B1318" s="8" t="s">
        <v>1327</v>
      </c>
      <c r="C1318" s="8" t="str">
        <f t="shared" si="188"/>
        <v>2021-04-17 12:10:00</v>
      </c>
      <c r="D1318">
        <v>0.13400500000000001</v>
      </c>
      <c r="E1318">
        <f t="shared" ca="1" si="189"/>
        <v>0.271816</v>
      </c>
      <c r="F1318">
        <v>0.27591300000000002</v>
      </c>
      <c r="G1318">
        <v>0.26597100000000001</v>
      </c>
      <c r="H1318">
        <v>0</v>
      </c>
      <c r="I1318" t="s">
        <v>10</v>
      </c>
      <c r="J1318" t="b">
        <v>0</v>
      </c>
      <c r="K1318" t="s">
        <v>11</v>
      </c>
      <c r="L1318">
        <f t="shared" si="190"/>
        <v>1.4313495748420286</v>
      </c>
      <c r="M1318">
        <f t="shared" si="193"/>
        <v>-1.3657315518152231</v>
      </c>
      <c r="N1318">
        <f t="shared" si="193"/>
        <v>-2.8127172544772066</v>
      </c>
      <c r="O1318" t="str">
        <f t="shared" si="196"/>
        <v>sell</v>
      </c>
      <c r="P1318">
        <f t="shared" si="194"/>
        <v>14</v>
      </c>
      <c r="Q1318" t="str">
        <f>IF($O1318="buy",$P1318,"")</f>
        <v/>
      </c>
      <c r="R1318" t="str">
        <f>IF($O1318="hold",$P1318,"")</f>
        <v/>
      </c>
      <c r="S1318">
        <f>IF($O1318="sell",$P1318,"")</f>
        <v>14</v>
      </c>
      <c r="T1318">
        <f t="shared" ca="1" si="195"/>
        <v>0.46861243377283568</v>
      </c>
      <c r="U1318" t="str">
        <f ca="1">IF(T1318&lt;VLOOKUP(P1318,$Y$2:$AE$82,5),"buy",IF(T1318&lt;VLOOKUP(P1318,$Y$2:$AE$82,5)+VLOOKUP(P1318,$Y$2:$AE$82,6),"hold","sell"))</f>
        <v>buy</v>
      </c>
      <c r="V1318" s="2">
        <f t="shared" ca="1" si="191"/>
        <v>249.94626155376594</v>
      </c>
      <c r="W1318" s="1">
        <f t="shared" ca="1" si="192"/>
        <v>0</v>
      </c>
    </row>
    <row r="1319" spans="1:23" x14ac:dyDescent="0.25">
      <c r="A1319">
        <v>1317</v>
      </c>
      <c r="B1319" s="8" t="s">
        <v>1328</v>
      </c>
      <c r="C1319" s="8" t="str">
        <f t="shared" si="188"/>
        <v>2021-04-17 12:15:00</v>
      </c>
      <c r="D1319">
        <v>0.13372300000000001</v>
      </c>
      <c r="E1319">
        <f t="shared" ca="1" si="189"/>
        <v>0.26724300000000001</v>
      </c>
      <c r="F1319">
        <v>0.27362999999999998</v>
      </c>
      <c r="G1319">
        <v>0.26449099999999998</v>
      </c>
      <c r="H1319">
        <v>0</v>
      </c>
      <c r="I1319" t="s">
        <v>10</v>
      </c>
      <c r="J1319" t="b">
        <v>0</v>
      </c>
      <c r="K1319" t="s">
        <v>11</v>
      </c>
      <c r="L1319">
        <f t="shared" si="190"/>
        <v>-0.60734503470337631</v>
      </c>
      <c r="M1319">
        <f t="shared" si="193"/>
        <v>-2.0386946095454048</v>
      </c>
      <c r="N1319">
        <f t="shared" si="193"/>
        <v>-0.67296305773018172</v>
      </c>
      <c r="O1319" t="str">
        <f t="shared" si="196"/>
        <v>buy</v>
      </c>
      <c r="P1319">
        <f t="shared" si="194"/>
        <v>14</v>
      </c>
      <c r="Q1319">
        <f>IF($O1319="buy",$P1319,"")</f>
        <v>14</v>
      </c>
      <c r="R1319" t="str">
        <f>IF($O1319="hold",$P1319,"")</f>
        <v/>
      </c>
      <c r="S1319" t="str">
        <f>IF($O1319="sell",$P1319,"")</f>
        <v/>
      </c>
      <c r="T1319">
        <f t="shared" ca="1" si="195"/>
        <v>0.89456803161209153</v>
      </c>
      <c r="U1319" t="str">
        <f ca="1">IF(T1319&lt;VLOOKUP(P1319,$Y$2:$AE$82,5),"buy",IF(T1319&lt;VLOOKUP(P1319,$Y$2:$AE$82,5)+VLOOKUP(P1319,$Y$2:$AE$82,6),"hold","sell"))</f>
        <v>buy</v>
      </c>
      <c r="V1319" s="2">
        <f t="shared" ca="1" si="191"/>
        <v>249.94626155376594</v>
      </c>
      <c r="W1319" s="1">
        <f t="shared" ca="1" si="192"/>
        <v>0</v>
      </c>
    </row>
    <row r="1320" spans="1:23" x14ac:dyDescent="0.25">
      <c r="A1320">
        <v>1318</v>
      </c>
      <c r="B1320" s="8" t="s">
        <v>1329</v>
      </c>
      <c r="C1320" s="8" t="str">
        <f t="shared" si="188"/>
        <v>2021-04-17 12:20:00</v>
      </c>
      <c r="D1320">
        <v>0.134161</v>
      </c>
      <c r="E1320">
        <f t="shared" ca="1" si="189"/>
        <v>0.27133800000000002</v>
      </c>
      <c r="F1320">
        <v>0.27426499999999998</v>
      </c>
      <c r="G1320">
        <v>0.25517099999999998</v>
      </c>
      <c r="H1320">
        <v>0</v>
      </c>
      <c r="I1320" t="s">
        <v>10</v>
      </c>
      <c r="J1320" t="b">
        <v>0</v>
      </c>
      <c r="K1320" t="s">
        <v>11</v>
      </c>
      <c r="L1320">
        <f t="shared" si="190"/>
        <v>0.94024343775871755</v>
      </c>
      <c r="M1320">
        <f t="shared" si="193"/>
        <v>1.5475884724620939</v>
      </c>
      <c r="N1320">
        <f t="shared" si="193"/>
        <v>3.5862830820074985</v>
      </c>
      <c r="O1320" t="str">
        <f t="shared" si="196"/>
        <v>hold</v>
      </c>
      <c r="P1320">
        <f t="shared" si="194"/>
        <v>14</v>
      </c>
      <c r="Q1320" t="str">
        <f>IF($O1320="buy",$P1320,"")</f>
        <v/>
      </c>
      <c r="R1320">
        <f>IF($O1320="hold",$P1320,"")</f>
        <v>14</v>
      </c>
      <c r="S1320" t="str">
        <f>IF($O1320="sell",$P1320,"")</f>
        <v/>
      </c>
      <c r="T1320">
        <f t="shared" ca="1" si="195"/>
        <v>4.9908985953442619E-2</v>
      </c>
      <c r="U1320" t="str">
        <f ca="1">IF(T1320&lt;VLOOKUP(P1320,$Y$2:$AE$82,5),"buy",IF(T1320&lt;VLOOKUP(P1320,$Y$2:$AE$82,5)+VLOOKUP(P1320,$Y$2:$AE$82,6),"hold","sell"))</f>
        <v>buy</v>
      </c>
      <c r="V1320" s="2">
        <f t="shared" ca="1" si="191"/>
        <v>249.94626155376594</v>
      </c>
      <c r="W1320" s="1">
        <f t="shared" ca="1" si="192"/>
        <v>0</v>
      </c>
    </row>
    <row r="1321" spans="1:23" x14ac:dyDescent="0.25">
      <c r="A1321">
        <v>1319</v>
      </c>
      <c r="B1321" s="8" t="s">
        <v>1330</v>
      </c>
      <c r="C1321" s="8" t="str">
        <f t="shared" si="188"/>
        <v>2021-04-17 12:25:00</v>
      </c>
      <c r="D1321">
        <v>0.13441500000000001</v>
      </c>
      <c r="E1321">
        <f t="shared" ca="1" si="189"/>
        <v>0.26006099999999999</v>
      </c>
      <c r="F1321">
        <v>0.26590000000000003</v>
      </c>
      <c r="G1321">
        <v>0.25137700000000002</v>
      </c>
      <c r="H1321">
        <v>0</v>
      </c>
      <c r="I1321" t="s">
        <v>10</v>
      </c>
      <c r="J1321" t="b">
        <v>0</v>
      </c>
      <c r="K1321" t="s">
        <v>11</v>
      </c>
      <c r="L1321">
        <f t="shared" si="190"/>
        <v>0.54422497539805326</v>
      </c>
      <c r="M1321">
        <f t="shared" si="193"/>
        <v>-0.39601846236066429</v>
      </c>
      <c r="N1321">
        <f t="shared" si="193"/>
        <v>-1.9436069348227583</v>
      </c>
      <c r="O1321" t="str">
        <f t="shared" si="196"/>
        <v>sell</v>
      </c>
      <c r="P1321">
        <f t="shared" si="194"/>
        <v>14</v>
      </c>
      <c r="Q1321" t="str">
        <f>IF($O1321="buy",$P1321,"")</f>
        <v/>
      </c>
      <c r="R1321" t="str">
        <f>IF($O1321="hold",$P1321,"")</f>
        <v/>
      </c>
      <c r="S1321">
        <f>IF($O1321="sell",$P1321,"")</f>
        <v>14</v>
      </c>
      <c r="T1321">
        <f t="shared" ca="1" si="195"/>
        <v>0.7361333001426339</v>
      </c>
      <c r="U1321" t="str">
        <f ca="1">IF(T1321&lt;VLOOKUP(P1321,$Y$2:$AE$82,5),"buy",IF(T1321&lt;VLOOKUP(P1321,$Y$2:$AE$82,5)+VLOOKUP(P1321,$Y$2:$AE$82,6),"hold","sell"))</f>
        <v>buy</v>
      </c>
      <c r="V1321" s="2">
        <f t="shared" ca="1" si="191"/>
        <v>249.94626155376594</v>
      </c>
      <c r="W1321" s="1">
        <f t="shared" ca="1" si="192"/>
        <v>0</v>
      </c>
    </row>
    <row r="1322" spans="1:23" x14ac:dyDescent="0.25">
      <c r="A1322">
        <v>1320</v>
      </c>
      <c r="B1322" s="8" t="s">
        <v>1331</v>
      </c>
      <c r="C1322" s="8" t="str">
        <f t="shared" si="188"/>
        <v>2021-04-17 12:30:00</v>
      </c>
      <c r="D1322">
        <v>0.13378799999999999</v>
      </c>
      <c r="E1322">
        <f t="shared" ca="1" si="189"/>
        <v>0.25398199999999999</v>
      </c>
      <c r="F1322">
        <v>0.26419599999999999</v>
      </c>
      <c r="G1322">
        <v>0.24595400000000001</v>
      </c>
      <c r="H1322">
        <v>0</v>
      </c>
      <c r="I1322" t="s">
        <v>10</v>
      </c>
      <c r="J1322" t="b">
        <v>0</v>
      </c>
      <c r="K1322" t="s">
        <v>11</v>
      </c>
      <c r="L1322">
        <f t="shared" si="190"/>
        <v>-1.3497174618783943</v>
      </c>
      <c r="M1322">
        <f t="shared" si="193"/>
        <v>-1.8939424372764475</v>
      </c>
      <c r="N1322">
        <f t="shared" si="193"/>
        <v>-1.4979239749157833</v>
      </c>
      <c r="O1322" t="str">
        <f t="shared" si="196"/>
        <v>buy</v>
      </c>
      <c r="P1322">
        <f t="shared" si="194"/>
        <v>14</v>
      </c>
      <c r="Q1322">
        <f>IF($O1322="buy",$P1322,"")</f>
        <v>14</v>
      </c>
      <c r="R1322" t="str">
        <f>IF($O1322="hold",$P1322,"")</f>
        <v/>
      </c>
      <c r="S1322" t="str">
        <f>IF($O1322="sell",$P1322,"")</f>
        <v/>
      </c>
      <c r="T1322">
        <f t="shared" ca="1" si="195"/>
        <v>0.65777447988077531</v>
      </c>
      <c r="U1322" t="str">
        <f ca="1">IF(T1322&lt;VLOOKUP(P1322,$Y$2:$AE$82,5),"buy",IF(T1322&lt;VLOOKUP(P1322,$Y$2:$AE$82,5)+VLOOKUP(P1322,$Y$2:$AE$82,6),"hold","sell"))</f>
        <v>buy</v>
      </c>
      <c r="V1322" s="2">
        <f t="shared" ca="1" si="191"/>
        <v>249.94626155376594</v>
      </c>
      <c r="W1322" s="1">
        <f t="shared" ca="1" si="192"/>
        <v>0</v>
      </c>
    </row>
    <row r="1323" spans="1:23" x14ac:dyDescent="0.25">
      <c r="A1323">
        <v>1321</v>
      </c>
      <c r="B1323" s="8" t="s">
        <v>1332</v>
      </c>
      <c r="C1323" s="8" t="str">
        <f t="shared" si="188"/>
        <v>2021-04-17 12:35:00</v>
      </c>
      <c r="D1323">
        <v>0.13517899999999999</v>
      </c>
      <c r="E1323">
        <f t="shared" ca="1" si="189"/>
        <v>0.26064399999999999</v>
      </c>
      <c r="F1323">
        <v>0.271343</v>
      </c>
      <c r="G1323">
        <v>0.25720199999999999</v>
      </c>
      <c r="H1323">
        <v>0</v>
      </c>
      <c r="I1323" t="s">
        <v>10</v>
      </c>
      <c r="J1323" t="b">
        <v>0</v>
      </c>
      <c r="K1323" t="s">
        <v>11</v>
      </c>
      <c r="L1323">
        <f t="shared" si="190"/>
        <v>2.9635372385732714</v>
      </c>
      <c r="M1323">
        <f t="shared" si="193"/>
        <v>4.3132547004516653</v>
      </c>
      <c r="N1323">
        <f t="shared" si="193"/>
        <v>6.2071971377281123</v>
      </c>
      <c r="O1323" t="str">
        <f t="shared" si="196"/>
        <v>hold</v>
      </c>
      <c r="P1323">
        <f t="shared" si="194"/>
        <v>14</v>
      </c>
      <c r="Q1323" t="str">
        <f>IF($O1323="buy",$P1323,"")</f>
        <v/>
      </c>
      <c r="R1323">
        <f>IF($O1323="hold",$P1323,"")</f>
        <v>14</v>
      </c>
      <c r="S1323" t="str">
        <f>IF($O1323="sell",$P1323,"")</f>
        <v/>
      </c>
      <c r="T1323">
        <f t="shared" ca="1" si="195"/>
        <v>6.4995876923015117E-2</v>
      </c>
      <c r="U1323" t="str">
        <f ca="1">IF(T1323&lt;VLOOKUP(P1323,$Y$2:$AE$82,5),"buy",IF(T1323&lt;VLOOKUP(P1323,$Y$2:$AE$82,5)+VLOOKUP(P1323,$Y$2:$AE$82,6),"hold","sell"))</f>
        <v>buy</v>
      </c>
      <c r="V1323" s="2">
        <f t="shared" ca="1" si="191"/>
        <v>249.94626155376594</v>
      </c>
      <c r="W1323" s="1">
        <f t="shared" ca="1" si="192"/>
        <v>0</v>
      </c>
    </row>
    <row r="1324" spans="1:23" x14ac:dyDescent="0.25">
      <c r="A1324">
        <v>1322</v>
      </c>
      <c r="B1324" s="8" t="s">
        <v>1333</v>
      </c>
      <c r="C1324" s="8" t="str">
        <f t="shared" si="188"/>
        <v>2021-04-17 12:40:00</v>
      </c>
      <c r="D1324">
        <v>0.13620399999999999</v>
      </c>
      <c r="E1324">
        <f t="shared" ca="1" si="189"/>
        <v>0.26090000000000002</v>
      </c>
      <c r="F1324">
        <v>0.266845</v>
      </c>
      <c r="G1324">
        <v>0.25759300000000002</v>
      </c>
      <c r="H1324">
        <v>0</v>
      </c>
      <c r="I1324" t="s">
        <v>10</v>
      </c>
      <c r="J1324" t="b">
        <v>0</v>
      </c>
      <c r="K1324" t="s">
        <v>11</v>
      </c>
      <c r="L1324">
        <f t="shared" si="190"/>
        <v>2.1673372269268261</v>
      </c>
      <c r="M1324">
        <f t="shared" si="193"/>
        <v>-0.79620001164644538</v>
      </c>
      <c r="N1324">
        <f t="shared" si="193"/>
        <v>-5.1094547120981106</v>
      </c>
      <c r="O1324" t="str">
        <f t="shared" si="196"/>
        <v>hold</v>
      </c>
      <c r="P1324">
        <f t="shared" si="194"/>
        <v>14</v>
      </c>
      <c r="Q1324" t="str">
        <f>IF($O1324="buy",$P1324,"")</f>
        <v/>
      </c>
      <c r="R1324">
        <f>IF($O1324="hold",$P1324,"")</f>
        <v>14</v>
      </c>
      <c r="S1324" t="str">
        <f>IF($O1324="sell",$P1324,"")</f>
        <v/>
      </c>
      <c r="T1324">
        <f t="shared" ca="1" si="195"/>
        <v>0.49927852015449803</v>
      </c>
      <c r="U1324" t="str">
        <f ca="1">IF(T1324&lt;VLOOKUP(P1324,$Y$2:$AE$82,5),"buy",IF(T1324&lt;VLOOKUP(P1324,$Y$2:$AE$82,5)+VLOOKUP(P1324,$Y$2:$AE$82,6),"hold","sell"))</f>
        <v>buy</v>
      </c>
      <c r="V1324" s="2">
        <f t="shared" ca="1" si="191"/>
        <v>249.94626155376594</v>
      </c>
      <c r="W1324" s="1">
        <f t="shared" ca="1" si="192"/>
        <v>0</v>
      </c>
    </row>
    <row r="1325" spans="1:23" x14ac:dyDescent="0.25">
      <c r="A1325">
        <v>1323</v>
      </c>
      <c r="B1325" s="8" t="s">
        <v>1334</v>
      </c>
      <c r="C1325" s="8" t="str">
        <f t="shared" si="188"/>
        <v>2021-04-17 12:45:00</v>
      </c>
      <c r="D1325">
        <v>0.13664499999999999</v>
      </c>
      <c r="E1325">
        <f t="shared" ca="1" si="189"/>
        <v>0.262042</v>
      </c>
      <c r="F1325">
        <v>0.271596</v>
      </c>
      <c r="G1325">
        <v>0.25869199999999998</v>
      </c>
      <c r="H1325">
        <v>0</v>
      </c>
      <c r="I1325" t="s">
        <v>10</v>
      </c>
      <c r="J1325" t="b">
        <v>0</v>
      </c>
      <c r="K1325" t="s">
        <v>11</v>
      </c>
      <c r="L1325">
        <f t="shared" si="190"/>
        <v>0.92947418579739138</v>
      </c>
      <c r="M1325">
        <f t="shared" si="193"/>
        <v>-1.2378630411294347</v>
      </c>
      <c r="N1325">
        <f t="shared" si="193"/>
        <v>-0.4416630294829893</v>
      </c>
      <c r="O1325" t="str">
        <f t="shared" si="196"/>
        <v>hold</v>
      </c>
      <c r="P1325">
        <f t="shared" si="194"/>
        <v>14</v>
      </c>
      <c r="Q1325" t="str">
        <f>IF($O1325="buy",$P1325,"")</f>
        <v/>
      </c>
      <c r="R1325">
        <f>IF($O1325="hold",$P1325,"")</f>
        <v>14</v>
      </c>
      <c r="S1325" t="str">
        <f>IF($O1325="sell",$P1325,"")</f>
        <v/>
      </c>
      <c r="T1325">
        <f t="shared" ca="1" si="195"/>
        <v>0.86044661314809023</v>
      </c>
      <c r="U1325" t="str">
        <f ca="1">IF(T1325&lt;VLOOKUP(P1325,$Y$2:$AE$82,5),"buy",IF(T1325&lt;VLOOKUP(P1325,$Y$2:$AE$82,5)+VLOOKUP(P1325,$Y$2:$AE$82,6),"hold","sell"))</f>
        <v>buy</v>
      </c>
      <c r="V1325" s="2">
        <f t="shared" ca="1" si="191"/>
        <v>249.94626155376594</v>
      </c>
      <c r="W1325" s="1">
        <f t="shared" ca="1" si="192"/>
        <v>0</v>
      </c>
    </row>
    <row r="1326" spans="1:23" x14ac:dyDescent="0.25">
      <c r="A1326">
        <v>1324</v>
      </c>
      <c r="B1326" s="8" t="s">
        <v>1335</v>
      </c>
      <c r="C1326" s="8" t="str">
        <f t="shared" si="188"/>
        <v>2021-04-17 12:50:00</v>
      </c>
      <c r="D1326">
        <v>0.137153</v>
      </c>
      <c r="E1326">
        <f t="shared" ca="1" si="189"/>
        <v>0.267399</v>
      </c>
      <c r="F1326">
        <v>0.27054600000000001</v>
      </c>
      <c r="G1326">
        <v>0.26125399999999999</v>
      </c>
      <c r="H1326">
        <v>0</v>
      </c>
      <c r="I1326" t="s">
        <v>10</v>
      </c>
      <c r="J1326" t="b">
        <v>0</v>
      </c>
      <c r="K1326" t="s">
        <v>11</v>
      </c>
      <c r="L1326">
        <f t="shared" si="190"/>
        <v>1.0667211080782677</v>
      </c>
      <c r="M1326">
        <f t="shared" si="193"/>
        <v>0.13724692228087632</v>
      </c>
      <c r="N1326">
        <f t="shared" si="193"/>
        <v>1.375109963410311</v>
      </c>
      <c r="O1326" t="str">
        <f t="shared" si="196"/>
        <v>sell</v>
      </c>
      <c r="P1326">
        <f t="shared" si="194"/>
        <v>14</v>
      </c>
      <c r="Q1326" t="str">
        <f>IF($O1326="buy",$P1326,"")</f>
        <v/>
      </c>
      <c r="R1326" t="str">
        <f>IF($O1326="hold",$P1326,"")</f>
        <v/>
      </c>
      <c r="S1326">
        <f>IF($O1326="sell",$P1326,"")</f>
        <v>14</v>
      </c>
      <c r="T1326">
        <f t="shared" ca="1" si="195"/>
        <v>0.95495015006112305</v>
      </c>
      <c r="U1326" t="str">
        <f ca="1">IF(T1326&lt;VLOOKUP(P1326,$Y$2:$AE$82,5),"buy",IF(T1326&lt;VLOOKUP(P1326,$Y$2:$AE$82,5)+VLOOKUP(P1326,$Y$2:$AE$82,6),"hold","sell"))</f>
        <v>buy</v>
      </c>
      <c r="V1326" s="2">
        <f t="shared" ca="1" si="191"/>
        <v>249.94626155376594</v>
      </c>
      <c r="W1326" s="1">
        <f t="shared" ca="1" si="192"/>
        <v>0</v>
      </c>
    </row>
    <row r="1327" spans="1:23" x14ac:dyDescent="0.25">
      <c r="A1327">
        <v>1325</v>
      </c>
      <c r="B1327" s="8" t="s">
        <v>1336</v>
      </c>
      <c r="C1327" s="8" t="str">
        <f t="shared" si="188"/>
        <v>2021-04-17 12:55:00</v>
      </c>
      <c r="D1327">
        <v>0.13625000000000001</v>
      </c>
      <c r="E1327">
        <f t="shared" ca="1" si="189"/>
        <v>0.263739</v>
      </c>
      <c r="F1327">
        <v>0.26516899999999999</v>
      </c>
      <c r="G1327">
        <v>0.25370399999999999</v>
      </c>
      <c r="H1327">
        <v>0</v>
      </c>
      <c r="I1327" t="s">
        <v>10</v>
      </c>
      <c r="J1327" t="b">
        <v>0</v>
      </c>
      <c r="K1327" t="s">
        <v>11</v>
      </c>
      <c r="L1327">
        <f t="shared" si="190"/>
        <v>-1.9087266032825099</v>
      </c>
      <c r="M1327">
        <f t="shared" si="193"/>
        <v>-2.9754477113607773</v>
      </c>
      <c r="N1327">
        <f t="shared" si="193"/>
        <v>-3.1126946336416537</v>
      </c>
      <c r="O1327" t="str">
        <f t="shared" si="196"/>
        <v>buy</v>
      </c>
      <c r="P1327">
        <f t="shared" si="194"/>
        <v>14</v>
      </c>
      <c r="Q1327">
        <f>IF($O1327="buy",$P1327,"")</f>
        <v>14</v>
      </c>
      <c r="R1327" t="str">
        <f>IF($O1327="hold",$P1327,"")</f>
        <v/>
      </c>
      <c r="S1327" t="str">
        <f>IF($O1327="sell",$P1327,"")</f>
        <v/>
      </c>
      <c r="T1327">
        <f t="shared" ca="1" si="195"/>
        <v>0.28442843818972774</v>
      </c>
      <c r="U1327" t="str">
        <f ca="1">IF(T1327&lt;VLOOKUP(P1327,$Y$2:$AE$82,5),"buy",IF(T1327&lt;VLOOKUP(P1327,$Y$2:$AE$82,5)+VLOOKUP(P1327,$Y$2:$AE$82,6),"hold","sell"))</f>
        <v>buy</v>
      </c>
      <c r="V1327" s="2">
        <f t="shared" ca="1" si="191"/>
        <v>249.94626155376594</v>
      </c>
      <c r="W1327" s="1">
        <f t="shared" ca="1" si="192"/>
        <v>0</v>
      </c>
    </row>
    <row r="1328" spans="1:23" x14ac:dyDescent="0.25">
      <c r="A1328">
        <v>1326</v>
      </c>
      <c r="B1328" s="8" t="s">
        <v>1337</v>
      </c>
      <c r="C1328" s="8" t="str">
        <f t="shared" si="188"/>
        <v>2021-04-17 13:00:00</v>
      </c>
      <c r="D1328">
        <v>0.13767599999999999</v>
      </c>
      <c r="E1328">
        <f t="shared" ca="1" si="189"/>
        <v>0.25767299999999999</v>
      </c>
      <c r="F1328">
        <v>0.26051600000000003</v>
      </c>
      <c r="G1328">
        <v>0.24656700000000001</v>
      </c>
      <c r="H1328">
        <v>0</v>
      </c>
      <c r="I1328" t="s">
        <v>10</v>
      </c>
      <c r="J1328" t="b">
        <v>0</v>
      </c>
      <c r="K1328" t="s">
        <v>11</v>
      </c>
      <c r="L1328">
        <f t="shared" si="190"/>
        <v>2.9830035763857032</v>
      </c>
      <c r="M1328">
        <f t="shared" si="193"/>
        <v>4.8917301796682136</v>
      </c>
      <c r="N1328">
        <f t="shared" si="193"/>
        <v>7.8671778910289909</v>
      </c>
      <c r="O1328" t="str">
        <f t="shared" si="196"/>
        <v>hold</v>
      </c>
      <c r="P1328">
        <f t="shared" si="194"/>
        <v>14</v>
      </c>
      <c r="Q1328" t="str">
        <f>IF($O1328="buy",$P1328,"")</f>
        <v/>
      </c>
      <c r="R1328">
        <f>IF($O1328="hold",$P1328,"")</f>
        <v>14</v>
      </c>
      <c r="S1328" t="str">
        <f>IF($O1328="sell",$P1328,"")</f>
        <v/>
      </c>
      <c r="T1328">
        <f t="shared" ca="1" si="195"/>
        <v>0.11058581817948554</v>
      </c>
      <c r="U1328" t="str">
        <f ca="1">IF(T1328&lt;VLOOKUP(P1328,$Y$2:$AE$82,5),"buy",IF(T1328&lt;VLOOKUP(P1328,$Y$2:$AE$82,5)+VLOOKUP(P1328,$Y$2:$AE$82,6),"hold","sell"))</f>
        <v>buy</v>
      </c>
      <c r="V1328" s="2">
        <f t="shared" ca="1" si="191"/>
        <v>249.94626155376594</v>
      </c>
      <c r="W1328" s="1">
        <f t="shared" ca="1" si="192"/>
        <v>0</v>
      </c>
    </row>
    <row r="1329" spans="1:23" x14ac:dyDescent="0.25">
      <c r="A1329">
        <v>1327</v>
      </c>
      <c r="B1329" s="8" t="s">
        <v>1338</v>
      </c>
      <c r="C1329" s="8" t="str">
        <f t="shared" si="188"/>
        <v>2021-04-17 13:05:00</v>
      </c>
      <c r="D1329">
        <v>0.138456</v>
      </c>
      <c r="E1329">
        <f t="shared" ca="1" si="189"/>
        <v>0.25939099999999998</v>
      </c>
      <c r="F1329">
        <v>0.26123400000000002</v>
      </c>
      <c r="G1329">
        <v>0.25186199999999997</v>
      </c>
      <c r="H1329">
        <v>0</v>
      </c>
      <c r="I1329" t="s">
        <v>10</v>
      </c>
      <c r="J1329" t="b">
        <v>0</v>
      </c>
      <c r="K1329" t="s">
        <v>11</v>
      </c>
      <c r="L1329">
        <f t="shared" si="190"/>
        <v>1.6224648967071522</v>
      </c>
      <c r="M1329">
        <f t="shared" si="193"/>
        <v>-1.360538679678551</v>
      </c>
      <c r="N1329">
        <f t="shared" si="193"/>
        <v>-6.2522688593467644</v>
      </c>
      <c r="O1329" t="str">
        <f t="shared" si="196"/>
        <v>sell</v>
      </c>
      <c r="P1329">
        <f t="shared" si="194"/>
        <v>14</v>
      </c>
      <c r="Q1329" t="str">
        <f>IF($O1329="buy",$P1329,"")</f>
        <v/>
      </c>
      <c r="R1329" t="str">
        <f>IF($O1329="hold",$P1329,"")</f>
        <v/>
      </c>
      <c r="S1329">
        <f>IF($O1329="sell",$P1329,"")</f>
        <v>14</v>
      </c>
      <c r="T1329">
        <f t="shared" ca="1" si="195"/>
        <v>0.58843367756625087</v>
      </c>
      <c r="U1329" t="str">
        <f ca="1">IF(T1329&lt;VLOOKUP(P1329,$Y$2:$AE$82,5),"buy",IF(T1329&lt;VLOOKUP(P1329,$Y$2:$AE$82,5)+VLOOKUP(P1329,$Y$2:$AE$82,6),"hold","sell"))</f>
        <v>buy</v>
      </c>
      <c r="V1329" s="2">
        <f t="shared" ca="1" si="191"/>
        <v>249.94626155376594</v>
      </c>
      <c r="W1329" s="1">
        <f t="shared" ca="1" si="192"/>
        <v>0</v>
      </c>
    </row>
    <row r="1330" spans="1:23" x14ac:dyDescent="0.25">
      <c r="A1330">
        <v>1328</v>
      </c>
      <c r="B1330" s="8" t="s">
        <v>1339</v>
      </c>
      <c r="C1330" s="8" t="str">
        <f t="shared" si="188"/>
        <v>2021-04-17 13:10:00</v>
      </c>
      <c r="D1330">
        <v>0.13512299999999999</v>
      </c>
      <c r="E1330">
        <f t="shared" ca="1" si="189"/>
        <v>0.25545400000000001</v>
      </c>
      <c r="F1330">
        <v>0.25672299999999998</v>
      </c>
      <c r="G1330">
        <v>0.238704</v>
      </c>
      <c r="H1330">
        <v>0</v>
      </c>
      <c r="I1330" t="s">
        <v>10</v>
      </c>
      <c r="J1330" t="b">
        <v>0</v>
      </c>
      <c r="K1330" t="s">
        <v>11</v>
      </c>
      <c r="L1330">
        <f t="shared" si="190"/>
        <v>-7.1039275393084891</v>
      </c>
      <c r="M1330">
        <f t="shared" si="193"/>
        <v>-8.726392436015642</v>
      </c>
      <c r="N1330">
        <f t="shared" si="193"/>
        <v>-7.3658537563370912</v>
      </c>
      <c r="O1330" t="str">
        <f t="shared" si="196"/>
        <v>hold</v>
      </c>
      <c r="P1330">
        <f t="shared" si="194"/>
        <v>14</v>
      </c>
      <c r="Q1330" t="str">
        <f>IF($O1330="buy",$P1330,"")</f>
        <v/>
      </c>
      <c r="R1330">
        <f>IF($O1330="hold",$P1330,"")</f>
        <v>14</v>
      </c>
      <c r="S1330" t="str">
        <f>IF($O1330="sell",$P1330,"")</f>
        <v/>
      </c>
      <c r="T1330">
        <f t="shared" ca="1" si="195"/>
        <v>0.77328848263841765</v>
      </c>
      <c r="U1330" t="str">
        <f ca="1">IF(T1330&lt;VLOOKUP(P1330,$Y$2:$AE$82,5),"buy",IF(T1330&lt;VLOOKUP(P1330,$Y$2:$AE$82,5)+VLOOKUP(P1330,$Y$2:$AE$82,6),"hold","sell"))</f>
        <v>buy</v>
      </c>
      <c r="V1330" s="2">
        <f t="shared" ca="1" si="191"/>
        <v>249.94626155376594</v>
      </c>
      <c r="W1330" s="1">
        <f t="shared" ca="1" si="192"/>
        <v>0</v>
      </c>
    </row>
    <row r="1331" spans="1:23" x14ac:dyDescent="0.25">
      <c r="A1331">
        <v>1329</v>
      </c>
      <c r="B1331" s="8" t="s">
        <v>1340</v>
      </c>
      <c r="C1331" s="8" t="str">
        <f t="shared" si="188"/>
        <v>2021-04-17 13:15:00</v>
      </c>
      <c r="D1331">
        <v>0.13459199999999999</v>
      </c>
      <c r="E1331">
        <f t="shared" ca="1" si="189"/>
        <v>0.24001700000000001</v>
      </c>
      <c r="F1331">
        <v>0.242815</v>
      </c>
      <c r="G1331">
        <v>0.21579899999999999</v>
      </c>
      <c r="H1331">
        <v>0</v>
      </c>
      <c r="I1331" t="s">
        <v>10</v>
      </c>
      <c r="J1331" t="b">
        <v>0</v>
      </c>
      <c r="K1331" t="s">
        <v>11</v>
      </c>
      <c r="L1331">
        <f t="shared" si="190"/>
        <v>-1.1362339501751177</v>
      </c>
      <c r="M1331">
        <f t="shared" si="193"/>
        <v>5.9676935891333711</v>
      </c>
      <c r="N1331">
        <f t="shared" si="193"/>
        <v>14.694086025149012</v>
      </c>
      <c r="O1331" t="str">
        <f t="shared" si="196"/>
        <v>hold</v>
      </c>
      <c r="P1331">
        <f t="shared" si="194"/>
        <v>14</v>
      </c>
      <c r="Q1331" t="str">
        <f>IF($O1331="buy",$P1331,"")</f>
        <v/>
      </c>
      <c r="R1331">
        <f>IF($O1331="hold",$P1331,"")</f>
        <v>14</v>
      </c>
      <c r="S1331" t="str">
        <f>IF($O1331="sell",$P1331,"")</f>
        <v/>
      </c>
      <c r="T1331">
        <f t="shared" ca="1" si="195"/>
        <v>0.14479093766912698</v>
      </c>
      <c r="U1331" t="str">
        <f ca="1">IF(T1331&lt;VLOOKUP(P1331,$Y$2:$AE$82,5),"buy",IF(T1331&lt;VLOOKUP(P1331,$Y$2:$AE$82,5)+VLOOKUP(P1331,$Y$2:$AE$82,6),"hold","sell"))</f>
        <v>buy</v>
      </c>
      <c r="V1331" s="2">
        <f t="shared" ca="1" si="191"/>
        <v>249.94626155376594</v>
      </c>
      <c r="W1331" s="1">
        <f t="shared" ca="1" si="192"/>
        <v>0</v>
      </c>
    </row>
    <row r="1332" spans="1:23" x14ac:dyDescent="0.25">
      <c r="A1332">
        <v>1330</v>
      </c>
      <c r="B1332" s="8" t="s">
        <v>1341</v>
      </c>
      <c r="C1332" s="8" t="str">
        <f t="shared" si="188"/>
        <v>2021-04-17 13:20:00</v>
      </c>
      <c r="D1332">
        <v>0.13325999999999999</v>
      </c>
      <c r="E1332">
        <f t="shared" ca="1" si="189"/>
        <v>0.21967700000000001</v>
      </c>
      <c r="F1332">
        <v>0.25006499999999998</v>
      </c>
      <c r="G1332">
        <v>0.20382700000000001</v>
      </c>
      <c r="H1332">
        <v>0</v>
      </c>
      <c r="I1332" t="s">
        <v>10</v>
      </c>
      <c r="J1332" t="b">
        <v>0</v>
      </c>
      <c r="K1332" t="s">
        <v>11</v>
      </c>
      <c r="L1332">
        <f t="shared" si="190"/>
        <v>-2.8787032894887452</v>
      </c>
      <c r="M1332">
        <f t="shared" si="193"/>
        <v>-1.7424693393136275</v>
      </c>
      <c r="N1332">
        <f t="shared" si="193"/>
        <v>-7.7101629284469988</v>
      </c>
      <c r="O1332" t="str">
        <f t="shared" si="196"/>
        <v>buy</v>
      </c>
      <c r="P1332">
        <f t="shared" si="194"/>
        <v>14</v>
      </c>
      <c r="Q1332">
        <f>IF($O1332="buy",$P1332,"")</f>
        <v>14</v>
      </c>
      <c r="R1332" t="str">
        <f>IF($O1332="hold",$P1332,"")</f>
        <v/>
      </c>
      <c r="S1332" t="str">
        <f>IF($O1332="sell",$P1332,"")</f>
        <v/>
      </c>
      <c r="T1332">
        <f t="shared" ca="1" si="195"/>
        <v>0.24087242987482038</v>
      </c>
      <c r="U1332" t="str">
        <f ca="1">IF(T1332&lt;VLOOKUP(P1332,$Y$2:$AE$82,5),"buy",IF(T1332&lt;VLOOKUP(P1332,$Y$2:$AE$82,5)+VLOOKUP(P1332,$Y$2:$AE$82,6),"hold","sell"))</f>
        <v>buy</v>
      </c>
      <c r="V1332" s="2">
        <f t="shared" ca="1" si="191"/>
        <v>249.94626155376594</v>
      </c>
      <c r="W1332" s="1">
        <f t="shared" ca="1" si="192"/>
        <v>0</v>
      </c>
    </row>
    <row r="1333" spans="1:23" x14ac:dyDescent="0.25">
      <c r="A1333">
        <v>1331</v>
      </c>
      <c r="B1333" s="8" t="s">
        <v>1342</v>
      </c>
      <c r="C1333" s="8" t="str">
        <f t="shared" si="188"/>
        <v>2021-04-17 13:25:00</v>
      </c>
      <c r="D1333">
        <v>0.13334399999999999</v>
      </c>
      <c r="E1333">
        <f t="shared" ca="1" si="189"/>
        <v>0.22635</v>
      </c>
      <c r="F1333">
        <v>0.246471</v>
      </c>
      <c r="G1333">
        <v>0.22444</v>
      </c>
      <c r="H1333">
        <v>0</v>
      </c>
      <c r="I1333" t="s">
        <v>10</v>
      </c>
      <c r="J1333" t="b">
        <v>0</v>
      </c>
      <c r="K1333" t="s">
        <v>11</v>
      </c>
      <c r="L1333">
        <f t="shared" si="190"/>
        <v>0.18142548574991765</v>
      </c>
      <c r="M1333">
        <f t="shared" si="193"/>
        <v>3.0601287752386628</v>
      </c>
      <c r="N1333">
        <f t="shared" si="193"/>
        <v>4.80259811455229</v>
      </c>
      <c r="O1333" t="str">
        <f t="shared" si="196"/>
        <v>sell</v>
      </c>
      <c r="P1333">
        <f t="shared" si="194"/>
        <v>14</v>
      </c>
      <c r="Q1333" t="str">
        <f>IF($O1333="buy",$P1333,"")</f>
        <v/>
      </c>
      <c r="R1333" t="str">
        <f>IF($O1333="hold",$P1333,"")</f>
        <v/>
      </c>
      <c r="S1333">
        <f>IF($O1333="sell",$P1333,"")</f>
        <v>14</v>
      </c>
      <c r="T1333">
        <f t="shared" ca="1" si="195"/>
        <v>0.53003323359674426</v>
      </c>
      <c r="U1333" t="str">
        <f ca="1">IF(T1333&lt;VLOOKUP(P1333,$Y$2:$AE$82,5),"buy",IF(T1333&lt;VLOOKUP(P1333,$Y$2:$AE$82,5)+VLOOKUP(P1333,$Y$2:$AE$82,6),"hold","sell"))</f>
        <v>buy</v>
      </c>
      <c r="V1333" s="2">
        <f t="shared" ca="1" si="191"/>
        <v>249.94626155376594</v>
      </c>
      <c r="W1333" s="1">
        <f t="shared" ca="1" si="192"/>
        <v>0</v>
      </c>
    </row>
    <row r="1334" spans="1:23" x14ac:dyDescent="0.25">
      <c r="A1334">
        <v>1332</v>
      </c>
      <c r="B1334" s="8" t="s">
        <v>1343</v>
      </c>
      <c r="C1334" s="8" t="str">
        <f t="shared" si="188"/>
        <v>2021-04-17 13:30:00</v>
      </c>
      <c r="D1334">
        <v>0.13303100000000001</v>
      </c>
      <c r="E1334">
        <f t="shared" ca="1" si="189"/>
        <v>0.239481</v>
      </c>
      <c r="F1334">
        <v>0.25868999999999998</v>
      </c>
      <c r="G1334">
        <v>0.236903</v>
      </c>
      <c r="H1334">
        <v>0</v>
      </c>
      <c r="I1334" t="s">
        <v>10</v>
      </c>
      <c r="J1334" t="b">
        <v>0</v>
      </c>
      <c r="K1334" t="s">
        <v>11</v>
      </c>
      <c r="L1334">
        <f t="shared" si="190"/>
        <v>-0.67761649603436314</v>
      </c>
      <c r="M1334">
        <f t="shared" si="193"/>
        <v>-0.85904198178428082</v>
      </c>
      <c r="N1334">
        <f t="shared" si="193"/>
        <v>-3.9191707570229437</v>
      </c>
      <c r="O1334" t="str">
        <f t="shared" si="196"/>
        <v>buy</v>
      </c>
      <c r="P1334">
        <f t="shared" si="194"/>
        <v>14</v>
      </c>
      <c r="Q1334">
        <f>IF($O1334="buy",$P1334,"")</f>
        <v>14</v>
      </c>
      <c r="R1334" t="str">
        <f>IF($O1334="hold",$P1334,"")</f>
        <v/>
      </c>
      <c r="S1334" t="str">
        <f>IF($O1334="sell",$P1334,"")</f>
        <v/>
      </c>
      <c r="T1334">
        <f t="shared" ca="1" si="195"/>
        <v>0.90269545148950769</v>
      </c>
      <c r="U1334" t="str">
        <f ca="1">IF(T1334&lt;VLOOKUP(P1334,$Y$2:$AE$82,5),"buy",IF(T1334&lt;VLOOKUP(P1334,$Y$2:$AE$82,5)+VLOOKUP(P1334,$Y$2:$AE$82,6),"hold","sell"))</f>
        <v>buy</v>
      </c>
      <c r="V1334" s="2">
        <f t="shared" ca="1" si="191"/>
        <v>249.94626155376594</v>
      </c>
      <c r="W1334" s="1">
        <f t="shared" ca="1" si="192"/>
        <v>0</v>
      </c>
    </row>
    <row r="1335" spans="1:23" x14ac:dyDescent="0.25">
      <c r="A1335">
        <v>1333</v>
      </c>
      <c r="B1335" s="8" t="s">
        <v>1344</v>
      </c>
      <c r="C1335" s="8" t="str">
        <f t="shared" si="188"/>
        <v>2021-04-17 13:35:00</v>
      </c>
      <c r="D1335">
        <v>0.13389599999999999</v>
      </c>
      <c r="E1335">
        <f t="shared" ca="1" si="189"/>
        <v>0.24298</v>
      </c>
      <c r="F1335">
        <v>0.26115699999999997</v>
      </c>
      <c r="G1335">
        <v>0.23900299999999999</v>
      </c>
      <c r="H1335">
        <v>0</v>
      </c>
      <c r="I1335" t="s">
        <v>10</v>
      </c>
      <c r="J1335" t="b">
        <v>0</v>
      </c>
      <c r="K1335" t="s">
        <v>11</v>
      </c>
      <c r="L1335">
        <f t="shared" si="190"/>
        <v>1.8605484871243685</v>
      </c>
      <c r="M1335">
        <f t="shared" si="193"/>
        <v>2.5381649831587314</v>
      </c>
      <c r="N1335">
        <f t="shared" si="193"/>
        <v>3.3972069649430123</v>
      </c>
      <c r="O1335" t="str">
        <f t="shared" si="196"/>
        <v>hold</v>
      </c>
      <c r="P1335">
        <f t="shared" si="194"/>
        <v>14</v>
      </c>
      <c r="Q1335" t="str">
        <f>IF($O1335="buy",$P1335,"")</f>
        <v/>
      </c>
      <c r="R1335">
        <f>IF($O1335="hold",$P1335,"")</f>
        <v>14</v>
      </c>
      <c r="S1335" t="str">
        <f>IF($O1335="sell",$P1335,"")</f>
        <v/>
      </c>
      <c r="T1335">
        <f t="shared" ca="1" si="195"/>
        <v>0.69621140923547842</v>
      </c>
      <c r="U1335" t="str">
        <f ca="1">IF(T1335&lt;VLOOKUP(P1335,$Y$2:$AE$82,5),"buy",IF(T1335&lt;VLOOKUP(P1335,$Y$2:$AE$82,5)+VLOOKUP(P1335,$Y$2:$AE$82,6),"hold","sell"))</f>
        <v>buy</v>
      </c>
      <c r="V1335" s="2">
        <f t="shared" ca="1" si="191"/>
        <v>249.94626155376594</v>
      </c>
      <c r="W1335" s="1">
        <f t="shared" ca="1" si="192"/>
        <v>0</v>
      </c>
    </row>
    <row r="1336" spans="1:23" x14ac:dyDescent="0.25">
      <c r="A1336">
        <v>1334</v>
      </c>
      <c r="B1336" s="8" t="s">
        <v>1345</v>
      </c>
      <c r="C1336" s="8" t="str">
        <f t="shared" si="188"/>
        <v>2021-04-17 13:40:00</v>
      </c>
      <c r="D1336">
        <v>0.13486100000000001</v>
      </c>
      <c r="E1336">
        <f t="shared" ca="1" si="189"/>
        <v>0.25239299999999998</v>
      </c>
      <c r="F1336">
        <v>0.25710300000000003</v>
      </c>
      <c r="G1336">
        <v>0.244308</v>
      </c>
      <c r="H1336">
        <v>0</v>
      </c>
      <c r="I1336" t="s">
        <v>10</v>
      </c>
      <c r="J1336" t="b">
        <v>0</v>
      </c>
      <c r="K1336" t="s">
        <v>11</v>
      </c>
      <c r="L1336">
        <f t="shared" si="190"/>
        <v>2.0607885131836832</v>
      </c>
      <c r="M1336">
        <f t="shared" si="193"/>
        <v>0.20024002605931468</v>
      </c>
      <c r="N1336">
        <f t="shared" si="193"/>
        <v>-2.3379249570994167</v>
      </c>
      <c r="O1336" t="str">
        <f t="shared" si="196"/>
        <v>hold</v>
      </c>
      <c r="P1336">
        <f t="shared" si="194"/>
        <v>14</v>
      </c>
      <c r="Q1336" t="str">
        <f>IF($O1336="buy",$P1336,"")</f>
        <v/>
      </c>
      <c r="R1336">
        <f>IF($O1336="hold",$P1336,"")</f>
        <v>14</v>
      </c>
      <c r="S1336" t="str">
        <f>IF($O1336="sell",$P1336,"")</f>
        <v/>
      </c>
      <c r="T1336">
        <f t="shared" ca="1" si="195"/>
        <v>0.55794445428087092</v>
      </c>
      <c r="U1336" t="str">
        <f ca="1">IF(T1336&lt;VLOOKUP(P1336,$Y$2:$AE$82,5),"buy",IF(T1336&lt;VLOOKUP(P1336,$Y$2:$AE$82,5)+VLOOKUP(P1336,$Y$2:$AE$82,6),"hold","sell"))</f>
        <v>buy</v>
      </c>
      <c r="V1336" s="2">
        <f t="shared" ca="1" si="191"/>
        <v>249.94626155376594</v>
      </c>
      <c r="W1336" s="1">
        <f t="shared" ca="1" si="192"/>
        <v>0</v>
      </c>
    </row>
    <row r="1337" spans="1:23" x14ac:dyDescent="0.25">
      <c r="A1337">
        <v>1335</v>
      </c>
      <c r="B1337" s="8" t="s">
        <v>1346</v>
      </c>
      <c r="C1337" s="8" t="str">
        <f t="shared" si="188"/>
        <v>2021-04-17 13:45:00</v>
      </c>
      <c r="D1337">
        <v>0.13548399999999999</v>
      </c>
      <c r="E1337">
        <f t="shared" ca="1" si="189"/>
        <v>0.25220399999999998</v>
      </c>
      <c r="F1337">
        <v>0.26119700000000001</v>
      </c>
      <c r="G1337">
        <v>0.25220399999999998</v>
      </c>
      <c r="H1337">
        <v>0</v>
      </c>
      <c r="I1337" t="s">
        <v>10</v>
      </c>
      <c r="J1337" t="b">
        <v>0</v>
      </c>
      <c r="K1337" t="s">
        <v>11</v>
      </c>
      <c r="L1337">
        <f t="shared" si="190"/>
        <v>1.3243187399773937</v>
      </c>
      <c r="M1337">
        <f t="shared" si="193"/>
        <v>-0.73646977320628948</v>
      </c>
      <c r="N1337">
        <f t="shared" si="193"/>
        <v>-0.93670979926560416</v>
      </c>
      <c r="O1337" t="str">
        <f t="shared" si="196"/>
        <v>hold</v>
      </c>
      <c r="P1337">
        <f t="shared" si="194"/>
        <v>14</v>
      </c>
      <c r="Q1337" t="str">
        <f>IF($O1337="buy",$P1337,"")</f>
        <v/>
      </c>
      <c r="R1337">
        <f>IF($O1337="hold",$P1337,"")</f>
        <v>14</v>
      </c>
      <c r="S1337" t="str">
        <f>IF($O1337="sell",$P1337,"")</f>
        <v/>
      </c>
      <c r="T1337">
        <f t="shared" ca="1" si="195"/>
        <v>9.7426799551465826E-2</v>
      </c>
      <c r="U1337" t="str">
        <f ca="1">IF(T1337&lt;VLOOKUP(P1337,$Y$2:$AE$82,5),"buy",IF(T1337&lt;VLOOKUP(P1337,$Y$2:$AE$82,5)+VLOOKUP(P1337,$Y$2:$AE$82,6),"hold","sell"))</f>
        <v>buy</v>
      </c>
      <c r="V1337" s="2">
        <f t="shared" ca="1" si="191"/>
        <v>249.94626155376594</v>
      </c>
      <c r="W1337" s="1">
        <f t="shared" ca="1" si="192"/>
        <v>0</v>
      </c>
    </row>
    <row r="1338" spans="1:23" x14ac:dyDescent="0.25">
      <c r="A1338">
        <v>1336</v>
      </c>
      <c r="B1338" s="8" t="s">
        <v>1347</v>
      </c>
      <c r="C1338" s="8" t="str">
        <f t="shared" si="188"/>
        <v>2021-04-17 13:50:00</v>
      </c>
      <c r="D1338">
        <v>0.136409</v>
      </c>
      <c r="E1338">
        <f t="shared" ca="1" si="189"/>
        <v>0.25804700000000003</v>
      </c>
      <c r="F1338">
        <v>0.27561999999999998</v>
      </c>
      <c r="G1338">
        <v>0.257025</v>
      </c>
      <c r="H1338">
        <v>0</v>
      </c>
      <c r="I1338" t="s">
        <v>10</v>
      </c>
      <c r="J1338" t="b">
        <v>0</v>
      </c>
      <c r="K1338" t="s">
        <v>11</v>
      </c>
      <c r="L1338">
        <f t="shared" si="190"/>
        <v>1.9529503162538557</v>
      </c>
      <c r="M1338">
        <f t="shared" si="193"/>
        <v>0.62863157627646205</v>
      </c>
      <c r="N1338">
        <f t="shared" si="193"/>
        <v>1.3651013494827515</v>
      </c>
      <c r="O1338" t="str">
        <f t="shared" si="196"/>
        <v>hold</v>
      </c>
      <c r="P1338">
        <f t="shared" si="194"/>
        <v>14</v>
      </c>
      <c r="Q1338" t="str">
        <f>IF($O1338="buy",$P1338,"")</f>
        <v/>
      </c>
      <c r="R1338">
        <f>IF($O1338="hold",$P1338,"")</f>
        <v>14</v>
      </c>
      <c r="S1338" t="str">
        <f>IF($O1338="sell",$P1338,"")</f>
        <v/>
      </c>
      <c r="T1338">
        <f t="shared" ca="1" si="195"/>
        <v>0.65546658146533154</v>
      </c>
      <c r="U1338" t="str">
        <f ca="1">IF(T1338&lt;VLOOKUP(P1338,$Y$2:$AE$82,5),"buy",IF(T1338&lt;VLOOKUP(P1338,$Y$2:$AE$82,5)+VLOOKUP(P1338,$Y$2:$AE$82,6),"hold","sell"))</f>
        <v>buy</v>
      </c>
      <c r="V1338" s="2">
        <f t="shared" ca="1" si="191"/>
        <v>249.94626155376594</v>
      </c>
      <c r="W1338" s="1">
        <f t="shared" ca="1" si="192"/>
        <v>0</v>
      </c>
    </row>
    <row r="1339" spans="1:23" x14ac:dyDescent="0.25">
      <c r="A1339">
        <v>1337</v>
      </c>
      <c r="B1339" s="8" t="s">
        <v>1348</v>
      </c>
      <c r="C1339" s="8" t="str">
        <f t="shared" si="188"/>
        <v>2021-04-17 13:55:00</v>
      </c>
      <c r="D1339">
        <v>0.137208</v>
      </c>
      <c r="E1339">
        <f t="shared" ca="1" si="189"/>
        <v>0.26362600000000003</v>
      </c>
      <c r="F1339">
        <v>0.26720300000000002</v>
      </c>
      <c r="G1339">
        <v>0.25875100000000001</v>
      </c>
      <c r="H1339">
        <v>0</v>
      </c>
      <c r="I1339" t="s">
        <v>10</v>
      </c>
      <c r="J1339" t="b">
        <v>0</v>
      </c>
      <c r="K1339" t="s">
        <v>11</v>
      </c>
      <c r="L1339">
        <f t="shared" si="190"/>
        <v>1.677103377458361</v>
      </c>
      <c r="M1339">
        <f t="shared" si="193"/>
        <v>-0.27584693879549471</v>
      </c>
      <c r="N1339">
        <f t="shared" si="193"/>
        <v>-0.90447851507195676</v>
      </c>
      <c r="O1339" t="str">
        <f t="shared" si="196"/>
        <v>sell</v>
      </c>
      <c r="P1339">
        <f t="shared" si="194"/>
        <v>14</v>
      </c>
      <c r="Q1339" t="str">
        <f>IF($O1339="buy",$P1339,"")</f>
        <v/>
      </c>
      <c r="R1339" t="str">
        <f>IF($O1339="hold",$P1339,"")</f>
        <v/>
      </c>
      <c r="S1339">
        <f>IF($O1339="sell",$P1339,"")</f>
        <v>14</v>
      </c>
      <c r="T1339">
        <f t="shared" ca="1" si="195"/>
        <v>4.9384597506056394E-2</v>
      </c>
      <c r="U1339" t="str">
        <f ca="1">IF(T1339&lt;VLOOKUP(P1339,$Y$2:$AE$82,5),"buy",IF(T1339&lt;VLOOKUP(P1339,$Y$2:$AE$82,5)+VLOOKUP(P1339,$Y$2:$AE$82,6),"hold","sell"))</f>
        <v>buy</v>
      </c>
      <c r="V1339" s="2">
        <f t="shared" ca="1" si="191"/>
        <v>249.94626155376594</v>
      </c>
      <c r="W1339" s="1">
        <f t="shared" ca="1" si="192"/>
        <v>0</v>
      </c>
    </row>
    <row r="1340" spans="1:23" x14ac:dyDescent="0.25">
      <c r="A1340">
        <v>1338</v>
      </c>
      <c r="B1340" s="8" t="s">
        <v>1349</v>
      </c>
      <c r="C1340" s="8" t="str">
        <f t="shared" si="188"/>
        <v>2021-04-17 14:00:00</v>
      </c>
      <c r="D1340">
        <v>0.13539000000000001</v>
      </c>
      <c r="E1340">
        <f t="shared" ca="1" si="189"/>
        <v>0.26306299999999999</v>
      </c>
      <c r="F1340">
        <v>0.265845</v>
      </c>
      <c r="G1340">
        <v>0.25098199999999998</v>
      </c>
      <c r="H1340">
        <v>0</v>
      </c>
      <c r="I1340" t="s">
        <v>10</v>
      </c>
      <c r="J1340" t="b">
        <v>0</v>
      </c>
      <c r="K1340" t="s">
        <v>11</v>
      </c>
      <c r="L1340">
        <f t="shared" si="190"/>
        <v>-3.8672280034748803</v>
      </c>
      <c r="M1340">
        <f t="shared" si="193"/>
        <v>-5.5443313809332411</v>
      </c>
      <c r="N1340">
        <f t="shared" si="193"/>
        <v>-5.2684844421377459</v>
      </c>
      <c r="O1340" t="str">
        <f t="shared" si="196"/>
        <v>hold</v>
      </c>
      <c r="P1340">
        <f t="shared" si="194"/>
        <v>14</v>
      </c>
      <c r="Q1340" t="str">
        <f>IF($O1340="buy",$P1340,"")</f>
        <v/>
      </c>
      <c r="R1340">
        <f>IF($O1340="hold",$P1340,"")</f>
        <v>14</v>
      </c>
      <c r="S1340" t="str">
        <f>IF($O1340="sell",$P1340,"")</f>
        <v/>
      </c>
      <c r="T1340">
        <f t="shared" ca="1" si="195"/>
        <v>0.50414853279676386</v>
      </c>
      <c r="U1340" t="str">
        <f ca="1">IF(T1340&lt;VLOOKUP(P1340,$Y$2:$AE$82,5),"buy",IF(T1340&lt;VLOOKUP(P1340,$Y$2:$AE$82,5)+VLOOKUP(P1340,$Y$2:$AE$82,6),"hold","sell"))</f>
        <v>buy</v>
      </c>
      <c r="V1340" s="2">
        <f t="shared" ca="1" si="191"/>
        <v>249.94626155376594</v>
      </c>
      <c r="W1340" s="1">
        <f t="shared" ca="1" si="192"/>
        <v>0</v>
      </c>
    </row>
    <row r="1341" spans="1:23" x14ac:dyDescent="0.25">
      <c r="A1341">
        <v>1339</v>
      </c>
      <c r="B1341" s="8" t="s">
        <v>1350</v>
      </c>
      <c r="C1341" s="8" t="str">
        <f t="shared" si="188"/>
        <v>2021-04-17 14:05:00</v>
      </c>
      <c r="D1341">
        <v>0.13351499999999999</v>
      </c>
      <c r="E1341">
        <f t="shared" ca="1" si="189"/>
        <v>0.25802799999999998</v>
      </c>
      <c r="F1341">
        <v>0.27370899999999998</v>
      </c>
      <c r="G1341">
        <v>0.25649100000000002</v>
      </c>
      <c r="H1341">
        <v>0</v>
      </c>
      <c r="I1341" t="s">
        <v>10</v>
      </c>
      <c r="J1341" t="b">
        <v>0</v>
      </c>
      <c r="K1341" t="s">
        <v>11</v>
      </c>
      <c r="L1341">
        <f t="shared" si="190"/>
        <v>-4.0444893869821268</v>
      </c>
      <c r="M1341">
        <f t="shared" si="193"/>
        <v>-0.17726138350724652</v>
      </c>
      <c r="N1341">
        <f t="shared" si="193"/>
        <v>5.367069997425995</v>
      </c>
      <c r="O1341" t="str">
        <f t="shared" si="196"/>
        <v>buy</v>
      </c>
      <c r="P1341">
        <f t="shared" si="194"/>
        <v>14</v>
      </c>
      <c r="Q1341">
        <f>IF($O1341="buy",$P1341,"")</f>
        <v>14</v>
      </c>
      <c r="R1341" t="str">
        <f>IF($O1341="hold",$P1341,"")</f>
        <v/>
      </c>
      <c r="S1341" t="str">
        <f>IF($O1341="sell",$P1341,"")</f>
        <v/>
      </c>
      <c r="T1341">
        <f t="shared" ca="1" si="195"/>
        <v>0.90493970299549753</v>
      </c>
      <c r="U1341" t="str">
        <f ca="1">IF(T1341&lt;VLOOKUP(P1341,$Y$2:$AE$82,5),"buy",IF(T1341&lt;VLOOKUP(P1341,$Y$2:$AE$82,5)+VLOOKUP(P1341,$Y$2:$AE$82,6),"hold","sell"))</f>
        <v>buy</v>
      </c>
      <c r="V1341" s="2">
        <f t="shared" ca="1" si="191"/>
        <v>249.94626155376594</v>
      </c>
      <c r="W1341" s="1">
        <f t="shared" ca="1" si="192"/>
        <v>0</v>
      </c>
    </row>
    <row r="1342" spans="1:23" x14ac:dyDescent="0.25">
      <c r="A1342">
        <v>1340</v>
      </c>
      <c r="B1342" s="8" t="s">
        <v>1351</v>
      </c>
      <c r="C1342" s="8" t="str">
        <f t="shared" si="188"/>
        <v>2021-04-17 14:10:00</v>
      </c>
      <c r="D1342">
        <v>0.13436000000000001</v>
      </c>
      <c r="E1342">
        <f t="shared" ca="1" si="189"/>
        <v>0.27013700000000002</v>
      </c>
      <c r="F1342">
        <v>0.27420899999999998</v>
      </c>
      <c r="G1342">
        <v>0.26086399999999998</v>
      </c>
      <c r="H1342">
        <v>0</v>
      </c>
      <c r="I1342" t="s">
        <v>10</v>
      </c>
      <c r="J1342" t="b">
        <v>0</v>
      </c>
      <c r="K1342" t="s">
        <v>11</v>
      </c>
      <c r="L1342">
        <f t="shared" si="190"/>
        <v>1.8112533471025249</v>
      </c>
      <c r="M1342">
        <f t="shared" si="193"/>
        <v>5.855742734084652</v>
      </c>
      <c r="N1342">
        <f t="shared" si="193"/>
        <v>6.0330041175918989</v>
      </c>
      <c r="O1342" t="str">
        <f t="shared" si="196"/>
        <v>sell</v>
      </c>
      <c r="P1342">
        <f t="shared" si="194"/>
        <v>14</v>
      </c>
      <c r="Q1342" t="str">
        <f>IF($O1342="buy",$P1342,"")</f>
        <v/>
      </c>
      <c r="R1342" t="str">
        <f>IF($O1342="hold",$P1342,"")</f>
        <v/>
      </c>
      <c r="S1342">
        <f>IF($O1342="sell",$P1342,"")</f>
        <v>14</v>
      </c>
      <c r="T1342">
        <f t="shared" ca="1" si="195"/>
        <v>0.41078034211218528</v>
      </c>
      <c r="U1342" t="str">
        <f ca="1">IF(T1342&lt;VLOOKUP(P1342,$Y$2:$AE$82,5),"buy",IF(T1342&lt;VLOOKUP(P1342,$Y$2:$AE$82,5)+VLOOKUP(P1342,$Y$2:$AE$82,6),"hold","sell"))</f>
        <v>buy</v>
      </c>
      <c r="V1342" s="2">
        <f t="shared" ca="1" si="191"/>
        <v>249.94626155376594</v>
      </c>
      <c r="W1342" s="1">
        <f t="shared" ca="1" si="192"/>
        <v>0</v>
      </c>
    </row>
    <row r="1343" spans="1:23" x14ac:dyDescent="0.25">
      <c r="A1343">
        <v>1341</v>
      </c>
      <c r="B1343" s="8" t="s">
        <v>1352</v>
      </c>
      <c r="C1343" s="8" t="str">
        <f t="shared" si="188"/>
        <v>2021-04-17 14:15:00</v>
      </c>
      <c r="D1343">
        <v>0.133329</v>
      </c>
      <c r="E1343">
        <f t="shared" ca="1" si="189"/>
        <v>0.268793</v>
      </c>
      <c r="F1343">
        <v>0.27175199999999999</v>
      </c>
      <c r="G1343">
        <v>0.26078200000000001</v>
      </c>
      <c r="H1343">
        <v>0</v>
      </c>
      <c r="I1343" t="s">
        <v>10</v>
      </c>
      <c r="J1343" t="b">
        <v>0</v>
      </c>
      <c r="K1343" t="s">
        <v>11</v>
      </c>
      <c r="L1343">
        <f t="shared" si="190"/>
        <v>-2.2270323806263974</v>
      </c>
      <c r="M1343">
        <f t="shared" si="193"/>
        <v>-4.0382857277289226</v>
      </c>
      <c r="N1343">
        <f t="shared" si="193"/>
        <v>-9.8940284618135745</v>
      </c>
      <c r="O1343" t="str">
        <f t="shared" si="196"/>
        <v>hold</v>
      </c>
      <c r="P1343">
        <f t="shared" si="194"/>
        <v>14</v>
      </c>
      <c r="Q1343" t="str">
        <f>IF($O1343="buy",$P1343,"")</f>
        <v/>
      </c>
      <c r="R1343">
        <f>IF($O1343="hold",$P1343,"")</f>
        <v>14</v>
      </c>
      <c r="S1343" t="str">
        <f>IF($O1343="sell",$P1343,"")</f>
        <v/>
      </c>
      <c r="T1343">
        <f t="shared" ca="1" si="195"/>
        <v>0.77617584113990035</v>
      </c>
      <c r="U1343" t="str">
        <f ca="1">IF(T1343&lt;VLOOKUP(P1343,$Y$2:$AE$82,5),"buy",IF(T1343&lt;VLOOKUP(P1343,$Y$2:$AE$82,5)+VLOOKUP(P1343,$Y$2:$AE$82,6),"hold","sell"))</f>
        <v>buy</v>
      </c>
      <c r="V1343" s="2">
        <f t="shared" ca="1" si="191"/>
        <v>249.94626155376594</v>
      </c>
      <c r="W1343" s="1">
        <f t="shared" ca="1" si="192"/>
        <v>0</v>
      </c>
    </row>
    <row r="1344" spans="1:23" x14ac:dyDescent="0.25">
      <c r="A1344">
        <v>1342</v>
      </c>
      <c r="B1344" s="8" t="s">
        <v>1353</v>
      </c>
      <c r="C1344" s="8" t="str">
        <f t="shared" si="188"/>
        <v>2021-04-17 14:20:00</v>
      </c>
      <c r="D1344">
        <v>0.13245299999999999</v>
      </c>
      <c r="E1344">
        <f t="shared" ca="1" si="189"/>
        <v>0.268982</v>
      </c>
      <c r="F1344">
        <v>0.27887000000000001</v>
      </c>
      <c r="G1344">
        <v>0.26640900000000001</v>
      </c>
      <c r="H1344">
        <v>0</v>
      </c>
      <c r="I1344" t="s">
        <v>10</v>
      </c>
      <c r="J1344" t="b">
        <v>0</v>
      </c>
      <c r="K1344" t="s">
        <v>11</v>
      </c>
      <c r="L1344">
        <f t="shared" si="190"/>
        <v>-1.9047360213431634</v>
      </c>
      <c r="M1344">
        <f t="shared" si="193"/>
        <v>0.32229635928323397</v>
      </c>
      <c r="N1344">
        <f t="shared" si="193"/>
        <v>4.3605820870121565</v>
      </c>
      <c r="O1344" t="str">
        <f t="shared" si="196"/>
        <v>buy</v>
      </c>
      <c r="P1344">
        <f t="shared" si="194"/>
        <v>14</v>
      </c>
      <c r="Q1344">
        <f>IF($O1344="buy",$P1344,"")</f>
        <v>14</v>
      </c>
      <c r="R1344" t="str">
        <f>IF($O1344="hold",$P1344,"")</f>
        <v/>
      </c>
      <c r="S1344" t="str">
        <f>IF($O1344="sell",$P1344,"")</f>
        <v/>
      </c>
      <c r="T1344">
        <f t="shared" ca="1" si="195"/>
        <v>0.46291352855192081</v>
      </c>
      <c r="U1344" t="str">
        <f ca="1">IF(T1344&lt;VLOOKUP(P1344,$Y$2:$AE$82,5),"buy",IF(T1344&lt;VLOOKUP(P1344,$Y$2:$AE$82,5)+VLOOKUP(P1344,$Y$2:$AE$82,6),"hold","sell"))</f>
        <v>buy</v>
      </c>
      <c r="V1344" s="2">
        <f t="shared" ca="1" si="191"/>
        <v>249.94626155376594</v>
      </c>
      <c r="W1344" s="1">
        <f t="shared" ca="1" si="192"/>
        <v>0</v>
      </c>
    </row>
    <row r="1345" spans="1:23" x14ac:dyDescent="0.25">
      <c r="A1345">
        <v>1343</v>
      </c>
      <c r="B1345" s="8" t="s">
        <v>1354</v>
      </c>
      <c r="C1345" s="8" t="str">
        <f t="shared" si="188"/>
        <v>2021-04-17 14:25:00</v>
      </c>
      <c r="D1345">
        <v>0.134103</v>
      </c>
      <c r="E1345">
        <f t="shared" ca="1" si="189"/>
        <v>0.27212199999999998</v>
      </c>
      <c r="F1345">
        <v>0.276779</v>
      </c>
      <c r="G1345">
        <v>0.26780199999999998</v>
      </c>
      <c r="H1345">
        <v>0</v>
      </c>
      <c r="I1345" t="s">
        <v>10</v>
      </c>
      <c r="J1345" t="b">
        <v>0</v>
      </c>
      <c r="K1345" t="s">
        <v>11</v>
      </c>
      <c r="L1345">
        <f t="shared" si="190"/>
        <v>3.5435448830137881</v>
      </c>
      <c r="M1345">
        <f t="shared" si="193"/>
        <v>5.4482809043569516</v>
      </c>
      <c r="N1345">
        <f t="shared" si="193"/>
        <v>5.1259845450737176</v>
      </c>
      <c r="O1345" t="str">
        <f t="shared" si="196"/>
        <v>hold</v>
      </c>
      <c r="P1345">
        <f t="shared" si="194"/>
        <v>14</v>
      </c>
      <c r="Q1345" t="str">
        <f>IF($O1345="buy",$P1345,"")</f>
        <v/>
      </c>
      <c r="R1345">
        <f>IF($O1345="hold",$P1345,"")</f>
        <v>14</v>
      </c>
      <c r="S1345" t="str">
        <f>IF($O1345="sell",$P1345,"")</f>
        <v/>
      </c>
      <c r="T1345">
        <f t="shared" ca="1" si="195"/>
        <v>0.91617734333792966</v>
      </c>
      <c r="U1345" t="str">
        <f ca="1">IF(T1345&lt;VLOOKUP(P1345,$Y$2:$AE$82,5),"buy",IF(T1345&lt;VLOOKUP(P1345,$Y$2:$AE$82,5)+VLOOKUP(P1345,$Y$2:$AE$82,6),"hold","sell"))</f>
        <v>buy</v>
      </c>
      <c r="V1345" s="2">
        <f t="shared" ca="1" si="191"/>
        <v>249.94626155376594</v>
      </c>
      <c r="W1345" s="1">
        <f t="shared" ca="1" si="192"/>
        <v>0</v>
      </c>
    </row>
    <row r="1346" spans="1:23" x14ac:dyDescent="0.25">
      <c r="A1346">
        <v>1344</v>
      </c>
      <c r="B1346" s="8" t="s">
        <v>1355</v>
      </c>
      <c r="C1346" s="8" t="str">
        <f t="shared" si="188"/>
        <v>2021-04-17 14:30:00</v>
      </c>
      <c r="D1346">
        <v>0.136489</v>
      </c>
      <c r="E1346">
        <f t="shared" ca="1" si="189"/>
        <v>0.27405000000000002</v>
      </c>
      <c r="F1346">
        <v>0.288462</v>
      </c>
      <c r="G1346">
        <v>0.27189999999999998</v>
      </c>
      <c r="H1346">
        <v>0</v>
      </c>
      <c r="I1346" t="s">
        <v>10</v>
      </c>
      <c r="J1346" t="b">
        <v>0</v>
      </c>
      <c r="K1346" t="s">
        <v>11</v>
      </c>
      <c r="L1346">
        <f t="shared" si="190"/>
        <v>5.0346035258517157</v>
      </c>
      <c r="M1346">
        <f t="shared" si="193"/>
        <v>1.4910586428379276</v>
      </c>
      <c r="N1346">
        <f t="shared" si="193"/>
        <v>-3.957222261519024</v>
      </c>
      <c r="O1346" t="str">
        <f t="shared" si="196"/>
        <v>hold</v>
      </c>
      <c r="P1346">
        <f t="shared" si="194"/>
        <v>14</v>
      </c>
      <c r="Q1346" t="str">
        <f>IF($O1346="buy",$P1346,"")</f>
        <v/>
      </c>
      <c r="R1346">
        <f>IF($O1346="hold",$P1346,"")</f>
        <v>14</v>
      </c>
      <c r="S1346" t="str">
        <f>IF($O1346="sell",$P1346,"")</f>
        <v/>
      </c>
      <c r="T1346">
        <f t="shared" ca="1" si="195"/>
        <v>0.84138869672457428</v>
      </c>
      <c r="U1346" t="str">
        <f ca="1">IF(T1346&lt;VLOOKUP(P1346,$Y$2:$AE$82,5),"buy",IF(T1346&lt;VLOOKUP(P1346,$Y$2:$AE$82,5)+VLOOKUP(P1346,$Y$2:$AE$82,6),"hold","sell"))</f>
        <v>buy</v>
      </c>
      <c r="V1346" s="2">
        <f t="shared" ca="1" si="191"/>
        <v>249.94626155376594</v>
      </c>
      <c r="W1346" s="1">
        <f t="shared" ca="1" si="192"/>
        <v>0</v>
      </c>
    </row>
    <row r="1347" spans="1:23" x14ac:dyDescent="0.25">
      <c r="A1347">
        <v>1345</v>
      </c>
      <c r="B1347" s="8" t="s">
        <v>1356</v>
      </c>
      <c r="C1347" s="8" t="str">
        <f t="shared" ref="C1347:C1410" si="197">LEFT(B1347,10)&amp;" "&amp;MID(B1347,12,8)</f>
        <v>2021-04-17 14:35:00</v>
      </c>
      <c r="D1347">
        <v>0.13785500000000001</v>
      </c>
      <c r="E1347">
        <f t="shared" ref="E1347:E1410" ca="1" si="198">OFFSET($D$2,2015-A1347,0)</f>
        <v>0.28306399999999998</v>
      </c>
      <c r="F1347">
        <v>0.28449200000000002</v>
      </c>
      <c r="G1347">
        <v>0.27224999999999999</v>
      </c>
      <c r="H1347">
        <v>0</v>
      </c>
      <c r="I1347" t="s">
        <v>10</v>
      </c>
      <c r="J1347" t="b">
        <v>0</v>
      </c>
      <c r="K1347" t="s">
        <v>11</v>
      </c>
      <c r="L1347">
        <f t="shared" si="190"/>
        <v>2.8537811435349791</v>
      </c>
      <c r="M1347">
        <f t="shared" si="193"/>
        <v>-2.1808223823167365</v>
      </c>
      <c r="N1347">
        <f t="shared" si="193"/>
        <v>-3.6718810251546641</v>
      </c>
      <c r="O1347" t="str">
        <f t="shared" si="196"/>
        <v>sell</v>
      </c>
      <c r="P1347">
        <f t="shared" si="194"/>
        <v>14</v>
      </c>
      <c r="Q1347" t="str">
        <f>IF($O1347="buy",$P1347,"")</f>
        <v/>
      </c>
      <c r="R1347" t="str">
        <f>IF($O1347="hold",$P1347,"")</f>
        <v/>
      </c>
      <c r="S1347">
        <f>IF($O1347="sell",$P1347,"")</f>
        <v>14</v>
      </c>
      <c r="T1347">
        <f t="shared" ca="1" si="195"/>
        <v>2.2271893453371439E-2</v>
      </c>
      <c r="U1347" t="str">
        <f ca="1">IF(T1347&lt;VLOOKUP(P1347,$Y$2:$AE$82,5),"buy",IF(T1347&lt;VLOOKUP(P1347,$Y$2:$AE$82,5)+VLOOKUP(P1347,$Y$2:$AE$82,6),"hold","sell"))</f>
        <v>buy</v>
      </c>
      <c r="V1347" s="2">
        <f t="shared" ca="1" si="191"/>
        <v>249.94626155376594</v>
      </c>
      <c r="W1347" s="1">
        <f t="shared" ca="1" si="192"/>
        <v>0</v>
      </c>
    </row>
    <row r="1348" spans="1:23" x14ac:dyDescent="0.25">
      <c r="A1348">
        <v>1346</v>
      </c>
      <c r="B1348" s="8" t="s">
        <v>1357</v>
      </c>
      <c r="C1348" s="8" t="str">
        <f t="shared" si="197"/>
        <v>2021-04-17 14:40:00</v>
      </c>
      <c r="D1348">
        <v>0.13728000000000001</v>
      </c>
      <c r="E1348">
        <f t="shared" ca="1" si="198"/>
        <v>0.27465899999999999</v>
      </c>
      <c r="F1348">
        <v>0.28309899999999999</v>
      </c>
      <c r="G1348">
        <v>0.27185599999999999</v>
      </c>
      <c r="H1348">
        <v>0</v>
      </c>
      <c r="I1348" t="s">
        <v>10</v>
      </c>
      <c r="J1348" t="b">
        <v>0</v>
      </c>
      <c r="K1348" t="s">
        <v>11</v>
      </c>
      <c r="L1348">
        <f t="shared" ref="L1348:L1411" si="199">(D1348-D1347)/(C1348-C1347)/D1348</f>
        <v>-1.2062937074171383</v>
      </c>
      <c r="M1348">
        <f t="shared" si="193"/>
        <v>-4.0600748509521178</v>
      </c>
      <c r="N1348">
        <f t="shared" si="193"/>
        <v>-1.8792524686353813</v>
      </c>
      <c r="O1348" t="str">
        <f t="shared" si="196"/>
        <v>buy</v>
      </c>
      <c r="P1348">
        <f t="shared" si="194"/>
        <v>14</v>
      </c>
      <c r="Q1348">
        <f>IF($O1348="buy",$P1348,"")</f>
        <v>14</v>
      </c>
      <c r="R1348" t="str">
        <f>IF($O1348="hold",$P1348,"")</f>
        <v/>
      </c>
      <c r="S1348" t="str">
        <f>IF($O1348="sell",$P1348,"")</f>
        <v/>
      </c>
      <c r="T1348">
        <f t="shared" ca="1" si="195"/>
        <v>0.47366272751596594</v>
      </c>
      <c r="U1348" t="str">
        <f ca="1">IF(T1348&lt;VLOOKUP(P1348,$Y$2:$AE$82,5),"buy",IF(T1348&lt;VLOOKUP(P1348,$Y$2:$AE$82,5)+VLOOKUP(P1348,$Y$2:$AE$82,6),"hold","sell"))</f>
        <v>buy</v>
      </c>
      <c r="V1348" s="2">
        <f t="shared" ref="V1348:V1411" ca="1" si="200">IF(AND(U1348="buy",W1347&lt;&gt;0),W1347/$D1348,IF(U1348="sell",0,V1347))</f>
        <v>249.94626155376594</v>
      </c>
      <c r="W1348" s="1">
        <f t="shared" ref="W1348:W1411" ca="1" si="201">IF(AND(U1348="sell",V1347&lt;&gt;0),V1347*$D1348,IF(U1348="buy",0,W1347))</f>
        <v>0</v>
      </c>
    </row>
    <row r="1349" spans="1:23" x14ac:dyDescent="0.25">
      <c r="A1349">
        <v>1347</v>
      </c>
      <c r="B1349" s="8" t="s">
        <v>1358</v>
      </c>
      <c r="C1349" s="8" t="str">
        <f t="shared" si="197"/>
        <v>2021-04-17 14:45:00</v>
      </c>
      <c r="D1349">
        <v>0.13805500000000001</v>
      </c>
      <c r="E1349">
        <f t="shared" ca="1" si="198"/>
        <v>0.27768599999999999</v>
      </c>
      <c r="F1349">
        <v>0.27963399999999999</v>
      </c>
      <c r="G1349">
        <v>0.26263199999999998</v>
      </c>
      <c r="H1349">
        <v>0</v>
      </c>
      <c r="I1349" t="s">
        <v>10</v>
      </c>
      <c r="J1349" t="b">
        <v>0</v>
      </c>
      <c r="K1349" t="s">
        <v>11</v>
      </c>
      <c r="L1349">
        <f t="shared" si="199"/>
        <v>1.6167469467977282</v>
      </c>
      <c r="M1349">
        <f t="shared" ref="M1349:N1412" si="202">L1349-L1348</f>
        <v>2.8230406542148665</v>
      </c>
      <c r="N1349">
        <f t="shared" si="202"/>
        <v>6.8831155051669839</v>
      </c>
      <c r="O1349" t="str">
        <f t="shared" si="196"/>
        <v>hold</v>
      </c>
      <c r="P1349">
        <f t="shared" ref="P1349:P1412" si="203">9*IF((L1349-MIN($L:$L))/(MAX($L:$L)-MIN($L:$L))&lt;1/3,0,IF((L1349-MIN($L:$L))/(MAX($L:$L)-MIN($L:$L))&lt;2/3,1,2))+3*IF((M1349-MIN($M:$M))/(MAX($M:$M)-MIN($M:$M))&lt;1/3,0,IF((M1349-MIN($M:$M))/(MAX($M:$M)-MIN($M:$M))&lt;2/3,1,2))+IF((N1349-MIN($N:$N))/(MAX($N:$N)-MIN($N:$N))&lt;1/3,0,IF((N1349-MIN($N:$N))/(MAX($N:$N)-MIN($N:$N))&lt;2/3,1,2))+1</f>
        <v>14</v>
      </c>
      <c r="Q1349" t="str">
        <f>IF($O1349="buy",$P1349,"")</f>
        <v/>
      </c>
      <c r="R1349">
        <f>IF($O1349="hold",$P1349,"")</f>
        <v>14</v>
      </c>
      <c r="S1349" t="str">
        <f>IF($O1349="sell",$P1349,"")</f>
        <v/>
      </c>
      <c r="T1349">
        <f t="shared" ca="1" si="195"/>
        <v>0.85890915657142908</v>
      </c>
      <c r="U1349" t="str">
        <f ca="1">IF(T1349&lt;VLOOKUP(P1349,$Y$2:$AE$82,5),"buy",IF(T1349&lt;VLOOKUP(P1349,$Y$2:$AE$82,5)+VLOOKUP(P1349,$Y$2:$AE$82,6),"hold","sell"))</f>
        <v>buy</v>
      </c>
      <c r="V1349" s="2">
        <f t="shared" ca="1" si="200"/>
        <v>249.94626155376594</v>
      </c>
      <c r="W1349" s="1">
        <f t="shared" ca="1" si="201"/>
        <v>0</v>
      </c>
    </row>
    <row r="1350" spans="1:23" x14ac:dyDescent="0.25">
      <c r="A1350">
        <v>1348</v>
      </c>
      <c r="B1350" s="8" t="s">
        <v>1359</v>
      </c>
      <c r="C1350" s="8" t="str">
        <f t="shared" si="197"/>
        <v>2021-04-17 14:50:00</v>
      </c>
      <c r="D1350">
        <v>0.138098</v>
      </c>
      <c r="E1350">
        <f t="shared" ca="1" si="198"/>
        <v>0.26866400000000001</v>
      </c>
      <c r="F1350">
        <v>0.27123900000000001</v>
      </c>
      <c r="G1350">
        <v>0.26185900000000001</v>
      </c>
      <c r="H1350">
        <v>0</v>
      </c>
      <c r="I1350" t="s">
        <v>10</v>
      </c>
      <c r="J1350" t="b">
        <v>0</v>
      </c>
      <c r="K1350" t="s">
        <v>11</v>
      </c>
      <c r="L1350">
        <f t="shared" si="199"/>
        <v>8.9675447953843621E-2</v>
      </c>
      <c r="M1350">
        <f t="shared" si="202"/>
        <v>-1.5270714988438847</v>
      </c>
      <c r="N1350">
        <f t="shared" si="202"/>
        <v>-4.3501121530587508</v>
      </c>
      <c r="O1350" t="str">
        <f t="shared" si="196"/>
        <v>sell</v>
      </c>
      <c r="P1350">
        <f t="shared" si="203"/>
        <v>14</v>
      </c>
      <c r="Q1350" t="str">
        <f>IF($O1350="buy",$P1350,"")</f>
        <v/>
      </c>
      <c r="R1350" t="str">
        <f>IF($O1350="hold",$P1350,"")</f>
        <v/>
      </c>
      <c r="S1350">
        <f>IF($O1350="sell",$P1350,"")</f>
        <v>14</v>
      </c>
      <c r="T1350">
        <f t="shared" ca="1" si="195"/>
        <v>7.3716739314812707E-2</v>
      </c>
      <c r="U1350" t="str">
        <f ca="1">IF(T1350&lt;VLOOKUP(P1350,$Y$2:$AE$82,5),"buy",IF(T1350&lt;VLOOKUP(P1350,$Y$2:$AE$82,5)+VLOOKUP(P1350,$Y$2:$AE$82,6),"hold","sell"))</f>
        <v>buy</v>
      </c>
      <c r="V1350" s="2">
        <f t="shared" ca="1" si="200"/>
        <v>249.94626155376594</v>
      </c>
      <c r="W1350" s="1">
        <f t="shared" ca="1" si="201"/>
        <v>0</v>
      </c>
    </row>
    <row r="1351" spans="1:23" x14ac:dyDescent="0.25">
      <c r="A1351">
        <v>1349</v>
      </c>
      <c r="B1351" s="8" t="s">
        <v>1360</v>
      </c>
      <c r="C1351" s="8" t="str">
        <f t="shared" si="197"/>
        <v>2021-04-17 14:55:00</v>
      </c>
      <c r="D1351">
        <v>0.13614200000000001</v>
      </c>
      <c r="E1351">
        <f t="shared" ca="1" si="198"/>
        <v>0.268571</v>
      </c>
      <c r="F1351">
        <v>0.27019700000000002</v>
      </c>
      <c r="G1351">
        <v>0.25695299999999999</v>
      </c>
      <c r="H1351">
        <v>0</v>
      </c>
      <c r="I1351" t="s">
        <v>10</v>
      </c>
      <c r="J1351" t="b">
        <v>0</v>
      </c>
      <c r="K1351" t="s">
        <v>11</v>
      </c>
      <c r="L1351">
        <f t="shared" si="199"/>
        <v>-4.1377972950610076</v>
      </c>
      <c r="M1351">
        <f t="shared" si="202"/>
        <v>-4.2274727430148511</v>
      </c>
      <c r="N1351">
        <f t="shared" si="202"/>
        <v>-2.7004012441709664</v>
      </c>
      <c r="O1351" t="str">
        <f t="shared" si="196"/>
        <v>buy</v>
      </c>
      <c r="P1351">
        <f t="shared" si="203"/>
        <v>14</v>
      </c>
      <c r="Q1351">
        <f>IF($O1351="buy",$P1351,"")</f>
        <v>14</v>
      </c>
      <c r="R1351" t="str">
        <f>IF($O1351="hold",$P1351,"")</f>
        <v/>
      </c>
      <c r="S1351" t="str">
        <f>IF($O1351="sell",$P1351,"")</f>
        <v/>
      </c>
      <c r="T1351">
        <f t="shared" ca="1" si="195"/>
        <v>0.16136205980116913</v>
      </c>
      <c r="U1351" t="str">
        <f ca="1">IF(T1351&lt;VLOOKUP(P1351,$Y$2:$AE$82,5),"buy",IF(T1351&lt;VLOOKUP(P1351,$Y$2:$AE$82,5)+VLOOKUP(P1351,$Y$2:$AE$82,6),"hold","sell"))</f>
        <v>buy</v>
      </c>
      <c r="V1351" s="2">
        <f t="shared" ca="1" si="200"/>
        <v>249.94626155376594</v>
      </c>
      <c r="W1351" s="1">
        <f t="shared" ca="1" si="201"/>
        <v>0</v>
      </c>
    </row>
    <row r="1352" spans="1:23" x14ac:dyDescent="0.25">
      <c r="A1352">
        <v>1350</v>
      </c>
      <c r="B1352" s="8" t="s">
        <v>1361</v>
      </c>
      <c r="C1352" s="8" t="str">
        <f t="shared" si="197"/>
        <v>2021-04-17 15:00:00</v>
      </c>
      <c r="D1352">
        <v>0.138573</v>
      </c>
      <c r="E1352">
        <f t="shared" ca="1" si="198"/>
        <v>0.26182699999999998</v>
      </c>
      <c r="F1352">
        <v>0.26458199999999998</v>
      </c>
      <c r="G1352">
        <v>0.24660499999999999</v>
      </c>
      <c r="H1352">
        <v>0</v>
      </c>
      <c r="I1352" t="s">
        <v>10</v>
      </c>
      <c r="J1352" t="b">
        <v>0</v>
      </c>
      <c r="K1352" t="s">
        <v>11</v>
      </c>
      <c r="L1352">
        <f t="shared" si="199"/>
        <v>5.0524128123952119</v>
      </c>
      <c r="M1352">
        <f t="shared" si="202"/>
        <v>9.1902101074562204</v>
      </c>
      <c r="N1352">
        <f t="shared" si="202"/>
        <v>13.417682850471071</v>
      </c>
      <c r="O1352" t="str">
        <f t="shared" si="196"/>
        <v>sell</v>
      </c>
      <c r="P1352">
        <f t="shared" si="203"/>
        <v>14</v>
      </c>
      <c r="Q1352" t="str">
        <f>IF($O1352="buy",$P1352,"")</f>
        <v/>
      </c>
      <c r="R1352" t="str">
        <f>IF($O1352="hold",$P1352,"")</f>
        <v/>
      </c>
      <c r="S1352">
        <f>IF($O1352="sell",$P1352,"")</f>
        <v>14</v>
      </c>
      <c r="T1352">
        <f t="shared" ca="1" si="195"/>
        <v>0.15660350990071525</v>
      </c>
      <c r="U1352" t="str">
        <f ca="1">IF(T1352&lt;VLOOKUP(P1352,$Y$2:$AE$82,5),"buy",IF(T1352&lt;VLOOKUP(P1352,$Y$2:$AE$82,5)+VLOOKUP(P1352,$Y$2:$AE$82,6),"hold","sell"))</f>
        <v>buy</v>
      </c>
      <c r="V1352" s="2">
        <f t="shared" ca="1" si="200"/>
        <v>249.94626155376594</v>
      </c>
      <c r="W1352" s="1">
        <f t="shared" ca="1" si="201"/>
        <v>0</v>
      </c>
    </row>
    <row r="1353" spans="1:23" x14ac:dyDescent="0.25">
      <c r="A1353">
        <v>1351</v>
      </c>
      <c r="B1353" s="8" t="s">
        <v>1362</v>
      </c>
      <c r="C1353" s="8" t="str">
        <f t="shared" si="197"/>
        <v>2021-04-17 15:05:00</v>
      </c>
      <c r="D1353">
        <v>0.13830899999999999</v>
      </c>
      <c r="E1353">
        <f t="shared" ca="1" si="198"/>
        <v>0.25011699999999998</v>
      </c>
      <c r="F1353">
        <v>0.26518999999999998</v>
      </c>
      <c r="G1353">
        <v>0.24866099999999999</v>
      </c>
      <c r="H1353">
        <v>0</v>
      </c>
      <c r="I1353" t="s">
        <v>10</v>
      </c>
      <c r="J1353" t="b">
        <v>0</v>
      </c>
      <c r="K1353" t="s">
        <v>11</v>
      </c>
      <c r="L1353">
        <f t="shared" si="199"/>
        <v>-0.54972561489718252</v>
      </c>
      <c r="M1353">
        <f t="shared" si="202"/>
        <v>-5.6021384272923944</v>
      </c>
      <c r="N1353">
        <f t="shared" si="202"/>
        <v>-14.792348534748616</v>
      </c>
      <c r="O1353" t="str">
        <f t="shared" si="196"/>
        <v>hold</v>
      </c>
      <c r="P1353">
        <f t="shared" si="203"/>
        <v>14</v>
      </c>
      <c r="Q1353" t="str">
        <f>IF($O1353="buy",$P1353,"")</f>
        <v/>
      </c>
      <c r="R1353">
        <f>IF($O1353="hold",$P1353,"")</f>
        <v>14</v>
      </c>
      <c r="S1353" t="str">
        <f>IF($O1353="sell",$P1353,"")</f>
        <v/>
      </c>
      <c r="T1353">
        <f t="shared" ca="1" si="195"/>
        <v>0.28604478615763385</v>
      </c>
      <c r="U1353" t="str">
        <f ca="1">IF(T1353&lt;VLOOKUP(P1353,$Y$2:$AE$82,5),"buy",IF(T1353&lt;VLOOKUP(P1353,$Y$2:$AE$82,5)+VLOOKUP(P1353,$Y$2:$AE$82,6),"hold","sell"))</f>
        <v>buy</v>
      </c>
      <c r="V1353" s="2">
        <f t="shared" ca="1" si="200"/>
        <v>249.94626155376594</v>
      </c>
      <c r="W1353" s="1">
        <f t="shared" ca="1" si="201"/>
        <v>0</v>
      </c>
    </row>
    <row r="1354" spans="1:23" x14ac:dyDescent="0.25">
      <c r="A1354">
        <v>1352</v>
      </c>
      <c r="B1354" s="8" t="s">
        <v>1363</v>
      </c>
      <c r="C1354" s="8" t="str">
        <f t="shared" si="197"/>
        <v>2021-04-17 15:10:00</v>
      </c>
      <c r="D1354">
        <v>0.136715</v>
      </c>
      <c r="E1354">
        <f t="shared" ca="1" si="198"/>
        <v>0.26286199999999998</v>
      </c>
      <c r="F1354">
        <v>0.267793</v>
      </c>
      <c r="G1354">
        <v>0.254749</v>
      </c>
      <c r="H1354">
        <v>0</v>
      </c>
      <c r="I1354" t="s">
        <v>10</v>
      </c>
      <c r="J1354" t="b">
        <v>0</v>
      </c>
      <c r="K1354" t="s">
        <v>11</v>
      </c>
      <c r="L1354">
        <f t="shared" si="199"/>
        <v>-3.3578758692576915</v>
      </c>
      <c r="M1354">
        <f t="shared" si="202"/>
        <v>-2.808150254360509</v>
      </c>
      <c r="N1354">
        <f t="shared" si="202"/>
        <v>2.7939881729318854</v>
      </c>
      <c r="O1354" t="str">
        <f t="shared" si="196"/>
        <v>buy</v>
      </c>
      <c r="P1354">
        <f t="shared" si="203"/>
        <v>14</v>
      </c>
      <c r="Q1354">
        <f>IF($O1354="buy",$P1354,"")</f>
        <v>14</v>
      </c>
      <c r="R1354" t="str">
        <f>IF($O1354="hold",$P1354,"")</f>
        <v/>
      </c>
      <c r="S1354" t="str">
        <f>IF($O1354="sell",$P1354,"")</f>
        <v/>
      </c>
      <c r="T1354">
        <f t="shared" ca="1" si="195"/>
        <v>0.36272049951273377</v>
      </c>
      <c r="U1354" t="str">
        <f ca="1">IF(T1354&lt;VLOOKUP(P1354,$Y$2:$AE$82,5),"buy",IF(T1354&lt;VLOOKUP(P1354,$Y$2:$AE$82,5)+VLOOKUP(P1354,$Y$2:$AE$82,6),"hold","sell"))</f>
        <v>buy</v>
      </c>
      <c r="V1354" s="2">
        <f t="shared" ca="1" si="200"/>
        <v>249.94626155376594</v>
      </c>
      <c r="W1354" s="1">
        <f t="shared" ca="1" si="201"/>
        <v>0</v>
      </c>
    </row>
    <row r="1355" spans="1:23" x14ac:dyDescent="0.25">
      <c r="A1355">
        <v>1353</v>
      </c>
      <c r="B1355" s="8" t="s">
        <v>1364</v>
      </c>
      <c r="C1355" s="8" t="str">
        <f t="shared" si="197"/>
        <v>2021-04-17 15:15:00</v>
      </c>
      <c r="D1355">
        <v>0.138879</v>
      </c>
      <c r="E1355">
        <f t="shared" ca="1" si="198"/>
        <v>0.25887199999999999</v>
      </c>
      <c r="F1355">
        <v>0.26261600000000002</v>
      </c>
      <c r="G1355">
        <v>0.25018400000000002</v>
      </c>
      <c r="H1355">
        <v>0</v>
      </c>
      <c r="I1355" t="s">
        <v>10</v>
      </c>
      <c r="J1355" t="b">
        <v>0</v>
      </c>
      <c r="K1355" t="s">
        <v>11</v>
      </c>
      <c r="L1355">
        <f t="shared" si="199"/>
        <v>4.4875899205814402</v>
      </c>
      <c r="M1355">
        <f t="shared" si="202"/>
        <v>7.8454657898391318</v>
      </c>
      <c r="N1355">
        <f t="shared" si="202"/>
        <v>10.653616044199641</v>
      </c>
      <c r="O1355" t="str">
        <f t="shared" si="196"/>
        <v>sell</v>
      </c>
      <c r="P1355">
        <f t="shared" si="203"/>
        <v>14</v>
      </c>
      <c r="Q1355" t="str">
        <f>IF($O1355="buy",$P1355,"")</f>
        <v/>
      </c>
      <c r="R1355" t="str">
        <f>IF($O1355="hold",$P1355,"")</f>
        <v/>
      </c>
      <c r="S1355">
        <f>IF($O1355="sell",$P1355,"")</f>
        <v>14</v>
      </c>
      <c r="T1355">
        <f t="shared" ca="1" si="195"/>
        <v>0.69277639604012053</v>
      </c>
      <c r="U1355" t="str">
        <f ca="1">IF(T1355&lt;VLOOKUP(P1355,$Y$2:$AE$82,5),"buy",IF(T1355&lt;VLOOKUP(P1355,$Y$2:$AE$82,5)+VLOOKUP(P1355,$Y$2:$AE$82,6),"hold","sell"))</f>
        <v>buy</v>
      </c>
      <c r="V1355" s="2">
        <f t="shared" ca="1" si="200"/>
        <v>249.94626155376594</v>
      </c>
      <c r="W1355" s="1">
        <f t="shared" ca="1" si="201"/>
        <v>0</v>
      </c>
    </row>
    <row r="1356" spans="1:23" x14ac:dyDescent="0.25">
      <c r="A1356">
        <v>1354</v>
      </c>
      <c r="B1356" s="8" t="s">
        <v>1365</v>
      </c>
      <c r="C1356" s="8" t="str">
        <f t="shared" si="197"/>
        <v>2021-04-17 15:20:00</v>
      </c>
      <c r="D1356">
        <v>0.13833599999999999</v>
      </c>
      <c r="E1356">
        <f t="shared" ca="1" si="198"/>
        <v>0.25240600000000002</v>
      </c>
      <c r="F1356">
        <v>0.25674200000000003</v>
      </c>
      <c r="G1356">
        <v>0.24907000000000001</v>
      </c>
      <c r="H1356">
        <v>0</v>
      </c>
      <c r="I1356" t="s">
        <v>10</v>
      </c>
      <c r="J1356" t="b">
        <v>0</v>
      </c>
      <c r="K1356" t="s">
        <v>11</v>
      </c>
      <c r="L1356">
        <f t="shared" si="199"/>
        <v>-1.1304649535764342</v>
      </c>
      <c r="M1356">
        <f t="shared" si="202"/>
        <v>-5.618054874157874</v>
      </c>
      <c r="N1356">
        <f t="shared" si="202"/>
        <v>-13.463520663997006</v>
      </c>
      <c r="O1356" t="str">
        <f t="shared" si="196"/>
        <v>buy</v>
      </c>
      <c r="P1356">
        <f t="shared" si="203"/>
        <v>14</v>
      </c>
      <c r="Q1356">
        <f>IF($O1356="buy",$P1356,"")</f>
        <v>14</v>
      </c>
      <c r="R1356" t="str">
        <f>IF($O1356="hold",$P1356,"")</f>
        <v/>
      </c>
      <c r="S1356" t="str">
        <f>IF($O1356="sell",$P1356,"")</f>
        <v/>
      </c>
      <c r="T1356">
        <f t="shared" ca="1" si="195"/>
        <v>0.93536064329825652</v>
      </c>
      <c r="U1356" t="str">
        <f ca="1">IF(T1356&lt;VLOOKUP(P1356,$Y$2:$AE$82,5),"buy",IF(T1356&lt;VLOOKUP(P1356,$Y$2:$AE$82,5)+VLOOKUP(P1356,$Y$2:$AE$82,6),"hold","sell"))</f>
        <v>buy</v>
      </c>
      <c r="V1356" s="2">
        <f t="shared" ca="1" si="200"/>
        <v>249.94626155376594</v>
      </c>
      <c r="W1356" s="1">
        <f t="shared" ca="1" si="201"/>
        <v>0</v>
      </c>
    </row>
    <row r="1357" spans="1:23" x14ac:dyDescent="0.25">
      <c r="A1357">
        <v>1355</v>
      </c>
      <c r="B1357" s="8" t="s">
        <v>1366</v>
      </c>
      <c r="C1357" s="8" t="str">
        <f t="shared" si="197"/>
        <v>2021-04-17 15:25:00</v>
      </c>
      <c r="D1357">
        <v>0.13935800000000001</v>
      </c>
      <c r="E1357">
        <f t="shared" ca="1" si="198"/>
        <v>0.25445099999999998</v>
      </c>
      <c r="F1357">
        <v>0.26267400000000002</v>
      </c>
      <c r="G1357">
        <v>0.25152799999999997</v>
      </c>
      <c r="H1357">
        <v>0</v>
      </c>
      <c r="I1357" t="s">
        <v>10</v>
      </c>
      <c r="J1357" t="b">
        <v>0</v>
      </c>
      <c r="K1357" t="s">
        <v>11</v>
      </c>
      <c r="L1357">
        <f t="shared" si="199"/>
        <v>2.1120854222515275</v>
      </c>
      <c r="M1357">
        <f t="shared" si="202"/>
        <v>3.2425503758279617</v>
      </c>
      <c r="N1357">
        <f t="shared" si="202"/>
        <v>8.8606052499858361</v>
      </c>
      <c r="O1357" t="str">
        <f t="shared" si="196"/>
        <v>sell</v>
      </c>
      <c r="P1357">
        <f t="shared" si="203"/>
        <v>14</v>
      </c>
      <c r="Q1357" t="str">
        <f>IF($O1357="buy",$P1357,"")</f>
        <v/>
      </c>
      <c r="R1357" t="str">
        <f>IF($O1357="hold",$P1357,"")</f>
        <v/>
      </c>
      <c r="S1357">
        <f>IF($O1357="sell",$P1357,"")</f>
        <v>14</v>
      </c>
      <c r="T1357">
        <f t="shared" ca="1" si="195"/>
        <v>4.2782358086308037E-2</v>
      </c>
      <c r="U1357" t="str">
        <f ca="1">IF(T1357&lt;VLOOKUP(P1357,$Y$2:$AE$82,5),"buy",IF(T1357&lt;VLOOKUP(P1357,$Y$2:$AE$82,5)+VLOOKUP(P1357,$Y$2:$AE$82,6),"hold","sell"))</f>
        <v>buy</v>
      </c>
      <c r="V1357" s="2">
        <f t="shared" ca="1" si="200"/>
        <v>249.94626155376594</v>
      </c>
      <c r="W1357" s="1">
        <f t="shared" ca="1" si="201"/>
        <v>0</v>
      </c>
    </row>
    <row r="1358" spans="1:23" x14ac:dyDescent="0.25">
      <c r="A1358">
        <v>1356</v>
      </c>
      <c r="B1358" s="8" t="s">
        <v>1367</v>
      </c>
      <c r="C1358" s="8" t="str">
        <f t="shared" si="197"/>
        <v>2021-04-17 15:30:00</v>
      </c>
      <c r="D1358">
        <v>0.13922699999999999</v>
      </c>
      <c r="E1358">
        <f t="shared" ca="1" si="198"/>
        <v>0.261488</v>
      </c>
      <c r="F1358">
        <v>0.27029999999999998</v>
      </c>
      <c r="G1358">
        <v>0.25793500000000003</v>
      </c>
      <c r="H1358">
        <v>0</v>
      </c>
      <c r="I1358" t="s">
        <v>10</v>
      </c>
      <c r="J1358" t="b">
        <v>0</v>
      </c>
      <c r="K1358" t="s">
        <v>11</v>
      </c>
      <c r="L1358">
        <f t="shared" si="199"/>
        <v>-0.27098192129460941</v>
      </c>
      <c r="M1358">
        <f t="shared" si="202"/>
        <v>-2.3830673435461369</v>
      </c>
      <c r="N1358">
        <f t="shared" si="202"/>
        <v>-5.6256177193740982</v>
      </c>
      <c r="O1358" t="str">
        <f t="shared" si="196"/>
        <v>buy</v>
      </c>
      <c r="P1358">
        <f t="shared" si="203"/>
        <v>14</v>
      </c>
      <c r="Q1358">
        <f>IF($O1358="buy",$P1358,"")</f>
        <v>14</v>
      </c>
      <c r="R1358" t="str">
        <f>IF($O1358="hold",$P1358,"")</f>
        <v/>
      </c>
      <c r="S1358" t="str">
        <f>IF($O1358="sell",$P1358,"")</f>
        <v/>
      </c>
      <c r="T1358">
        <f t="shared" ca="1" si="195"/>
        <v>4.0700491828293606E-2</v>
      </c>
      <c r="U1358" t="str">
        <f ca="1">IF(T1358&lt;VLOOKUP(P1358,$Y$2:$AE$82,5),"buy",IF(T1358&lt;VLOOKUP(P1358,$Y$2:$AE$82,5)+VLOOKUP(P1358,$Y$2:$AE$82,6),"hold","sell"))</f>
        <v>buy</v>
      </c>
      <c r="V1358" s="2">
        <f t="shared" ca="1" si="200"/>
        <v>249.94626155376594</v>
      </c>
      <c r="W1358" s="1">
        <f t="shared" ca="1" si="201"/>
        <v>0</v>
      </c>
    </row>
    <row r="1359" spans="1:23" x14ac:dyDescent="0.25">
      <c r="A1359">
        <v>1357</v>
      </c>
      <c r="B1359" s="8" t="s">
        <v>1368</v>
      </c>
      <c r="C1359" s="8" t="str">
        <f t="shared" si="197"/>
        <v>2021-04-17 15:35:00</v>
      </c>
      <c r="D1359">
        <v>0.139933</v>
      </c>
      <c r="E1359">
        <f t="shared" ca="1" si="198"/>
        <v>0.264932</v>
      </c>
      <c r="F1359">
        <v>0.267704</v>
      </c>
      <c r="G1359">
        <v>0.255411</v>
      </c>
      <c r="H1359">
        <v>0</v>
      </c>
      <c r="I1359" t="s">
        <v>10</v>
      </c>
      <c r="J1359" t="b">
        <v>0</v>
      </c>
      <c r="K1359" t="s">
        <v>11</v>
      </c>
      <c r="L1359">
        <f t="shared" si="199"/>
        <v>1.4530382410822855</v>
      </c>
      <c r="M1359">
        <f t="shared" si="202"/>
        <v>1.7240201623768949</v>
      </c>
      <c r="N1359">
        <f t="shared" si="202"/>
        <v>4.1070875059230314</v>
      </c>
      <c r="O1359" t="str">
        <f t="shared" si="196"/>
        <v>hold</v>
      </c>
      <c r="P1359">
        <f t="shared" si="203"/>
        <v>14</v>
      </c>
      <c r="Q1359" t="str">
        <f>IF($O1359="buy",$P1359,"")</f>
        <v/>
      </c>
      <c r="R1359">
        <f>IF($O1359="hold",$P1359,"")</f>
        <v>14</v>
      </c>
      <c r="S1359" t="str">
        <f>IF($O1359="sell",$P1359,"")</f>
        <v/>
      </c>
      <c r="T1359">
        <f t="shared" ca="1" si="195"/>
        <v>0.24304785596462575</v>
      </c>
      <c r="U1359" t="str">
        <f ca="1">IF(T1359&lt;VLOOKUP(P1359,$Y$2:$AE$82,5),"buy",IF(T1359&lt;VLOOKUP(P1359,$Y$2:$AE$82,5)+VLOOKUP(P1359,$Y$2:$AE$82,6),"hold","sell"))</f>
        <v>buy</v>
      </c>
      <c r="V1359" s="2">
        <f t="shared" ca="1" si="200"/>
        <v>249.94626155376594</v>
      </c>
      <c r="W1359" s="1">
        <f t="shared" ca="1" si="201"/>
        <v>0</v>
      </c>
    </row>
    <row r="1360" spans="1:23" x14ac:dyDescent="0.25">
      <c r="A1360">
        <v>1358</v>
      </c>
      <c r="B1360" s="8" t="s">
        <v>1369</v>
      </c>
      <c r="C1360" s="8" t="str">
        <f t="shared" si="197"/>
        <v>2021-04-17 15:40:00</v>
      </c>
      <c r="D1360">
        <v>0.142842</v>
      </c>
      <c r="E1360">
        <f t="shared" ca="1" si="198"/>
        <v>0.259156</v>
      </c>
      <c r="F1360">
        <v>0.262241</v>
      </c>
      <c r="G1360">
        <v>0.25378699999999998</v>
      </c>
      <c r="H1360">
        <v>0</v>
      </c>
      <c r="I1360" t="s">
        <v>10</v>
      </c>
      <c r="J1360" t="b">
        <v>0</v>
      </c>
      <c r="K1360" t="s">
        <v>11</v>
      </c>
      <c r="L1360">
        <f t="shared" si="199"/>
        <v>5.8651657007370401</v>
      </c>
      <c r="M1360">
        <f t="shared" si="202"/>
        <v>4.4121274596547551</v>
      </c>
      <c r="N1360">
        <f t="shared" si="202"/>
        <v>2.6881072972778601</v>
      </c>
      <c r="O1360" t="str">
        <f t="shared" si="196"/>
        <v>sell</v>
      </c>
      <c r="P1360">
        <f t="shared" si="203"/>
        <v>14</v>
      </c>
      <c r="Q1360" t="str">
        <f>IF($O1360="buy",$P1360,"")</f>
        <v/>
      </c>
      <c r="R1360" t="str">
        <f>IF($O1360="hold",$P1360,"")</f>
        <v/>
      </c>
      <c r="S1360">
        <f>IF($O1360="sell",$P1360,"")</f>
        <v>14</v>
      </c>
      <c r="T1360">
        <f t="shared" ca="1" si="195"/>
        <v>0.47650507507311701</v>
      </c>
      <c r="U1360" t="str">
        <f ca="1">IF(T1360&lt;VLOOKUP(P1360,$Y$2:$AE$82,5),"buy",IF(T1360&lt;VLOOKUP(P1360,$Y$2:$AE$82,5)+VLOOKUP(P1360,$Y$2:$AE$82,6),"hold","sell"))</f>
        <v>buy</v>
      </c>
      <c r="V1360" s="2">
        <f t="shared" ca="1" si="200"/>
        <v>249.94626155376594</v>
      </c>
      <c r="W1360" s="1">
        <f t="shared" ca="1" si="201"/>
        <v>0</v>
      </c>
    </row>
    <row r="1361" spans="1:23" x14ac:dyDescent="0.25">
      <c r="A1361">
        <v>1359</v>
      </c>
      <c r="B1361" s="8" t="s">
        <v>1370</v>
      </c>
      <c r="C1361" s="8" t="str">
        <f t="shared" si="197"/>
        <v>2021-04-17 15:45:00</v>
      </c>
      <c r="D1361">
        <v>0.13969799999999999</v>
      </c>
      <c r="E1361">
        <f t="shared" ca="1" si="198"/>
        <v>0.25751099999999999</v>
      </c>
      <c r="F1361">
        <v>0.26533099999999998</v>
      </c>
      <c r="G1361">
        <v>0.25454300000000002</v>
      </c>
      <c r="H1361">
        <v>0</v>
      </c>
      <c r="I1361" t="s">
        <v>10</v>
      </c>
      <c r="J1361" t="b">
        <v>0</v>
      </c>
      <c r="K1361" t="s">
        <v>11</v>
      </c>
      <c r="L1361">
        <f t="shared" si="199"/>
        <v>-6.4816389700875385</v>
      </c>
      <c r="M1361">
        <f t="shared" si="202"/>
        <v>-12.346804670824579</v>
      </c>
      <c r="N1361">
        <f t="shared" si="202"/>
        <v>-16.758932130479334</v>
      </c>
      <c r="O1361" t="str">
        <f t="shared" si="196"/>
        <v>hold</v>
      </c>
      <c r="P1361">
        <f t="shared" si="203"/>
        <v>14</v>
      </c>
      <c r="Q1361" t="str">
        <f>IF($O1361="buy",$P1361,"")</f>
        <v/>
      </c>
      <c r="R1361">
        <f>IF($O1361="hold",$P1361,"")</f>
        <v>14</v>
      </c>
      <c r="S1361" t="str">
        <f>IF($O1361="sell",$P1361,"")</f>
        <v/>
      </c>
      <c r="T1361">
        <f t="shared" ca="1" si="195"/>
        <v>0.6983480781588145</v>
      </c>
      <c r="U1361" t="str">
        <f ca="1">IF(T1361&lt;VLOOKUP(P1361,$Y$2:$AE$82,5),"buy",IF(T1361&lt;VLOOKUP(P1361,$Y$2:$AE$82,5)+VLOOKUP(P1361,$Y$2:$AE$82,6),"hold","sell"))</f>
        <v>buy</v>
      </c>
      <c r="V1361" s="2">
        <f t="shared" ca="1" si="200"/>
        <v>249.94626155376594</v>
      </c>
      <c r="W1361" s="1">
        <f t="shared" ca="1" si="201"/>
        <v>0</v>
      </c>
    </row>
    <row r="1362" spans="1:23" x14ac:dyDescent="0.25">
      <c r="A1362">
        <v>1360</v>
      </c>
      <c r="B1362" s="8" t="s">
        <v>1371</v>
      </c>
      <c r="C1362" s="8" t="str">
        <f t="shared" si="197"/>
        <v>2021-04-17 15:50:00</v>
      </c>
      <c r="D1362">
        <v>0.13844899999999999</v>
      </c>
      <c r="E1362">
        <f t="shared" ca="1" si="198"/>
        <v>0.26395099999999999</v>
      </c>
      <c r="F1362">
        <v>0.26679799999999998</v>
      </c>
      <c r="G1362">
        <v>0.25783899999999998</v>
      </c>
      <c r="H1362">
        <v>0</v>
      </c>
      <c r="I1362" t="s">
        <v>10</v>
      </c>
      <c r="J1362" t="b">
        <v>0</v>
      </c>
      <c r="K1362" t="s">
        <v>11</v>
      </c>
      <c r="L1362">
        <f t="shared" si="199"/>
        <v>-2.5981552798142853</v>
      </c>
      <c r="M1362">
        <f t="shared" si="202"/>
        <v>3.8834836902732532</v>
      </c>
      <c r="N1362">
        <f t="shared" si="202"/>
        <v>16.230288361097831</v>
      </c>
      <c r="O1362" t="str">
        <f t="shared" si="196"/>
        <v>buy</v>
      </c>
      <c r="P1362">
        <f t="shared" si="203"/>
        <v>14</v>
      </c>
      <c r="Q1362">
        <f>IF($O1362="buy",$P1362,"")</f>
        <v>14</v>
      </c>
      <c r="R1362" t="str">
        <f>IF($O1362="hold",$P1362,"")</f>
        <v/>
      </c>
      <c r="S1362" t="str">
        <f>IF($O1362="sell",$P1362,"")</f>
        <v/>
      </c>
      <c r="T1362">
        <f t="shared" ca="1" si="195"/>
        <v>0.20110235855238656</v>
      </c>
      <c r="U1362" t="str">
        <f ca="1">IF(T1362&lt;VLOOKUP(P1362,$Y$2:$AE$82,5),"buy",IF(T1362&lt;VLOOKUP(P1362,$Y$2:$AE$82,5)+VLOOKUP(P1362,$Y$2:$AE$82,6),"hold","sell"))</f>
        <v>buy</v>
      </c>
      <c r="V1362" s="2">
        <f t="shared" ca="1" si="200"/>
        <v>249.94626155376594</v>
      </c>
      <c r="W1362" s="1">
        <f t="shared" ca="1" si="201"/>
        <v>0</v>
      </c>
    </row>
    <row r="1363" spans="1:23" x14ac:dyDescent="0.25">
      <c r="A1363">
        <v>1361</v>
      </c>
      <c r="B1363" s="8" t="s">
        <v>1372</v>
      </c>
      <c r="C1363" s="8" t="str">
        <f t="shared" si="197"/>
        <v>2021-04-17 15:55:00</v>
      </c>
      <c r="D1363">
        <v>0.13996</v>
      </c>
      <c r="E1363">
        <f t="shared" ca="1" si="198"/>
        <v>0.26178400000000002</v>
      </c>
      <c r="F1363">
        <v>0.26477099999999998</v>
      </c>
      <c r="G1363">
        <v>0.25781599999999999</v>
      </c>
      <c r="H1363">
        <v>0</v>
      </c>
      <c r="I1363" t="s">
        <v>10</v>
      </c>
      <c r="J1363" t="b">
        <v>0</v>
      </c>
      <c r="K1363" t="s">
        <v>11</v>
      </c>
      <c r="L1363">
        <f t="shared" si="199"/>
        <v>3.1092312052972373</v>
      </c>
      <c r="M1363">
        <f t="shared" si="202"/>
        <v>5.7073864851115221</v>
      </c>
      <c r="N1363">
        <f t="shared" si="202"/>
        <v>1.8239027948382689</v>
      </c>
      <c r="O1363" t="str">
        <f t="shared" si="196"/>
        <v>hold</v>
      </c>
      <c r="P1363">
        <f t="shared" si="203"/>
        <v>14</v>
      </c>
      <c r="Q1363" t="str">
        <f>IF($O1363="buy",$P1363,"")</f>
        <v/>
      </c>
      <c r="R1363">
        <f>IF($O1363="hold",$P1363,"")</f>
        <v>14</v>
      </c>
      <c r="S1363" t="str">
        <f>IF($O1363="sell",$P1363,"")</f>
        <v/>
      </c>
      <c r="T1363">
        <f t="shared" ca="1" si="195"/>
        <v>0.82404804775867491</v>
      </c>
      <c r="U1363" t="str">
        <f ca="1">IF(T1363&lt;VLOOKUP(P1363,$Y$2:$AE$82,5),"buy",IF(T1363&lt;VLOOKUP(P1363,$Y$2:$AE$82,5)+VLOOKUP(P1363,$Y$2:$AE$82,6),"hold","sell"))</f>
        <v>buy</v>
      </c>
      <c r="V1363" s="2">
        <f t="shared" ca="1" si="200"/>
        <v>249.94626155376594</v>
      </c>
      <c r="W1363" s="1">
        <f t="shared" ca="1" si="201"/>
        <v>0</v>
      </c>
    </row>
    <row r="1364" spans="1:23" x14ac:dyDescent="0.25">
      <c r="A1364">
        <v>1362</v>
      </c>
      <c r="B1364" s="8" t="s">
        <v>1373</v>
      </c>
      <c r="C1364" s="8" t="str">
        <f t="shared" si="197"/>
        <v>2021-04-17 16:00:00</v>
      </c>
      <c r="D1364">
        <v>0.139982</v>
      </c>
      <c r="E1364">
        <f t="shared" ca="1" si="198"/>
        <v>0.26157399999999997</v>
      </c>
      <c r="F1364">
        <v>0.26700299999999999</v>
      </c>
      <c r="G1364">
        <v>0.256442</v>
      </c>
      <c r="H1364">
        <v>0</v>
      </c>
      <c r="I1364" t="s">
        <v>10</v>
      </c>
      <c r="J1364" t="b">
        <v>0</v>
      </c>
      <c r="K1364" t="s">
        <v>11</v>
      </c>
      <c r="L1364">
        <f t="shared" si="199"/>
        <v>4.5262962423020123E-2</v>
      </c>
      <c r="M1364">
        <f t="shared" si="202"/>
        <v>-3.0639682428742172</v>
      </c>
      <c r="N1364">
        <f t="shared" si="202"/>
        <v>-8.7713547279857398</v>
      </c>
      <c r="O1364" t="str">
        <f t="shared" si="196"/>
        <v>hold</v>
      </c>
      <c r="P1364">
        <f t="shared" si="203"/>
        <v>14</v>
      </c>
      <c r="Q1364" t="str">
        <f>IF($O1364="buy",$P1364,"")</f>
        <v/>
      </c>
      <c r="R1364">
        <f>IF($O1364="hold",$P1364,"")</f>
        <v>14</v>
      </c>
      <c r="S1364" t="str">
        <f>IF($O1364="sell",$P1364,"")</f>
        <v/>
      </c>
      <c r="T1364">
        <f t="shared" ca="1" si="195"/>
        <v>0.96294948645672584</v>
      </c>
      <c r="U1364" t="str">
        <f ca="1">IF(T1364&lt;VLOOKUP(P1364,$Y$2:$AE$82,5),"buy",IF(T1364&lt;VLOOKUP(P1364,$Y$2:$AE$82,5)+VLOOKUP(P1364,$Y$2:$AE$82,6),"hold","sell"))</f>
        <v>buy</v>
      </c>
      <c r="V1364" s="2">
        <f t="shared" ca="1" si="200"/>
        <v>249.94626155376594</v>
      </c>
      <c r="W1364" s="1">
        <f t="shared" ca="1" si="201"/>
        <v>0</v>
      </c>
    </row>
    <row r="1365" spans="1:23" x14ac:dyDescent="0.25">
      <c r="A1365">
        <v>1363</v>
      </c>
      <c r="B1365" s="8" t="s">
        <v>1374</v>
      </c>
      <c r="C1365" s="8" t="str">
        <f t="shared" si="197"/>
        <v>2021-04-17 16:05:00</v>
      </c>
      <c r="D1365">
        <v>0.1406</v>
      </c>
      <c r="E1365">
        <f t="shared" ca="1" si="198"/>
        <v>0.26196999999999998</v>
      </c>
      <c r="F1365">
        <v>0.27561099999999999</v>
      </c>
      <c r="G1365">
        <v>0.25937399999999999</v>
      </c>
      <c r="H1365">
        <v>0</v>
      </c>
      <c r="I1365" t="s">
        <v>10</v>
      </c>
      <c r="J1365" t="b">
        <v>0</v>
      </c>
      <c r="K1365" t="s">
        <v>11</v>
      </c>
      <c r="L1365">
        <f t="shared" si="199"/>
        <v>1.265889045468005</v>
      </c>
      <c r="M1365">
        <f t="shared" si="202"/>
        <v>1.2206260830449849</v>
      </c>
      <c r="N1365">
        <f t="shared" si="202"/>
        <v>4.2845943259192021</v>
      </c>
      <c r="O1365" t="str">
        <f t="shared" si="196"/>
        <v>sell</v>
      </c>
      <c r="P1365">
        <f t="shared" si="203"/>
        <v>14</v>
      </c>
      <c r="Q1365" t="str">
        <f>IF($O1365="buy",$P1365,"")</f>
        <v/>
      </c>
      <c r="R1365" t="str">
        <f>IF($O1365="hold",$P1365,"")</f>
        <v/>
      </c>
      <c r="S1365">
        <f>IF($O1365="sell",$P1365,"")</f>
        <v>14</v>
      </c>
      <c r="T1365">
        <f t="shared" ca="1" si="195"/>
        <v>0.68800821050034855</v>
      </c>
      <c r="U1365" t="str">
        <f ca="1">IF(T1365&lt;VLOOKUP(P1365,$Y$2:$AE$82,5),"buy",IF(T1365&lt;VLOOKUP(P1365,$Y$2:$AE$82,5)+VLOOKUP(P1365,$Y$2:$AE$82,6),"hold","sell"))</f>
        <v>buy</v>
      </c>
      <c r="V1365" s="2">
        <f t="shared" ca="1" si="200"/>
        <v>249.94626155376594</v>
      </c>
      <c r="W1365" s="1">
        <f t="shared" ca="1" si="201"/>
        <v>0</v>
      </c>
    </row>
    <row r="1366" spans="1:23" x14ac:dyDescent="0.25">
      <c r="A1366">
        <v>1364</v>
      </c>
      <c r="B1366" s="8" t="s">
        <v>1375</v>
      </c>
      <c r="C1366" s="8" t="str">
        <f t="shared" si="197"/>
        <v>2021-04-17 16:10:00</v>
      </c>
      <c r="D1366">
        <v>0.13760800000000001</v>
      </c>
      <c r="E1366">
        <f t="shared" ca="1" si="198"/>
        <v>0.274343</v>
      </c>
      <c r="F1366">
        <v>0.27896900000000002</v>
      </c>
      <c r="G1366">
        <v>0.26776499999999998</v>
      </c>
      <c r="H1366">
        <v>0</v>
      </c>
      <c r="I1366" t="s">
        <v>10</v>
      </c>
      <c r="J1366" t="b">
        <v>0</v>
      </c>
      <c r="K1366" t="s">
        <v>11</v>
      </c>
      <c r="L1366">
        <f t="shared" si="199"/>
        <v>-6.2619615196973673</v>
      </c>
      <c r="M1366">
        <f t="shared" si="202"/>
        <v>-7.5278505651653722</v>
      </c>
      <c r="N1366">
        <f t="shared" si="202"/>
        <v>-8.7484766482103566</v>
      </c>
      <c r="O1366" t="str">
        <f t="shared" si="196"/>
        <v>hold</v>
      </c>
      <c r="P1366">
        <f t="shared" si="203"/>
        <v>14</v>
      </c>
      <c r="Q1366" t="str">
        <f>IF($O1366="buy",$P1366,"")</f>
        <v/>
      </c>
      <c r="R1366">
        <f>IF($O1366="hold",$P1366,"")</f>
        <v>14</v>
      </c>
      <c r="S1366" t="str">
        <f>IF($O1366="sell",$P1366,"")</f>
        <v/>
      </c>
      <c r="T1366">
        <f t="shared" ref="T1366:T1429" ca="1" si="204">RAND()</f>
        <v>0.29339319743953518</v>
      </c>
      <c r="U1366" t="str">
        <f ca="1">IF(T1366&lt;VLOOKUP(P1366,$Y$2:$AE$82,5),"buy",IF(T1366&lt;VLOOKUP(P1366,$Y$2:$AE$82,5)+VLOOKUP(P1366,$Y$2:$AE$82,6),"hold","sell"))</f>
        <v>buy</v>
      </c>
      <c r="V1366" s="2">
        <f t="shared" ca="1" si="200"/>
        <v>249.94626155376594</v>
      </c>
      <c r="W1366" s="1">
        <f t="shared" ca="1" si="201"/>
        <v>0</v>
      </c>
    </row>
    <row r="1367" spans="1:23" x14ac:dyDescent="0.25">
      <c r="A1367">
        <v>1365</v>
      </c>
      <c r="B1367" s="8" t="s">
        <v>1376</v>
      </c>
      <c r="C1367" s="8" t="str">
        <f t="shared" si="197"/>
        <v>2021-04-17 16:15:00</v>
      </c>
      <c r="D1367">
        <v>0.136626</v>
      </c>
      <c r="E1367">
        <f t="shared" ca="1" si="198"/>
        <v>0.26964399999999999</v>
      </c>
      <c r="F1367">
        <v>0.28290300000000002</v>
      </c>
      <c r="G1367">
        <v>0.26797799999999999</v>
      </c>
      <c r="H1367">
        <v>0</v>
      </c>
      <c r="I1367" t="s">
        <v>10</v>
      </c>
      <c r="J1367" t="b">
        <v>0</v>
      </c>
      <c r="K1367" t="s">
        <v>11</v>
      </c>
      <c r="L1367">
        <f t="shared" si="199"/>
        <v>-2.0700013150554208</v>
      </c>
      <c r="M1367">
        <f t="shared" si="202"/>
        <v>4.191960204641946</v>
      </c>
      <c r="N1367">
        <f t="shared" si="202"/>
        <v>11.719810769807317</v>
      </c>
      <c r="O1367" t="str">
        <f t="shared" ref="O1367:O1430" si="205">IF(D1367=MIN(D1366:D1368),"buy",IF(D1367=MAX(D1366:D1368),"sell","hold"))</f>
        <v>hold</v>
      </c>
      <c r="P1367">
        <f t="shared" si="203"/>
        <v>14</v>
      </c>
      <c r="Q1367" t="str">
        <f>IF($O1367="buy",$P1367,"")</f>
        <v/>
      </c>
      <c r="R1367">
        <f>IF($O1367="hold",$P1367,"")</f>
        <v>14</v>
      </c>
      <c r="S1367" t="str">
        <f>IF($O1367="sell",$P1367,"")</f>
        <v/>
      </c>
      <c r="T1367">
        <f t="shared" ca="1" si="204"/>
        <v>0.78337795992487025</v>
      </c>
      <c r="U1367" t="str">
        <f ca="1">IF(T1367&lt;VLOOKUP(P1367,$Y$2:$AE$82,5),"buy",IF(T1367&lt;VLOOKUP(P1367,$Y$2:$AE$82,5)+VLOOKUP(P1367,$Y$2:$AE$82,6),"hold","sell"))</f>
        <v>buy</v>
      </c>
      <c r="V1367" s="2">
        <f t="shared" ca="1" si="200"/>
        <v>249.94626155376594</v>
      </c>
      <c r="W1367" s="1">
        <f t="shared" ca="1" si="201"/>
        <v>0</v>
      </c>
    </row>
    <row r="1368" spans="1:23" x14ac:dyDescent="0.25">
      <c r="A1368">
        <v>1366</v>
      </c>
      <c r="B1368" s="8" t="s">
        <v>1377</v>
      </c>
      <c r="C1368" s="8" t="str">
        <f t="shared" si="197"/>
        <v>2021-04-17 16:20:00</v>
      </c>
      <c r="D1368">
        <v>0.13386600000000001</v>
      </c>
      <c r="E1368">
        <f t="shared" ca="1" si="198"/>
        <v>0.28055099999999999</v>
      </c>
      <c r="F1368">
        <v>0.28579599999999999</v>
      </c>
      <c r="G1368">
        <v>0.27612999999999999</v>
      </c>
      <c r="H1368">
        <v>0</v>
      </c>
      <c r="I1368" t="s">
        <v>10</v>
      </c>
      <c r="J1368" t="b">
        <v>0</v>
      </c>
      <c r="K1368" t="s">
        <v>11</v>
      </c>
      <c r="L1368">
        <f t="shared" si="199"/>
        <v>-5.9378781822141935</v>
      </c>
      <c r="M1368">
        <f t="shared" si="202"/>
        <v>-3.8678768671587727</v>
      </c>
      <c r="N1368">
        <f t="shared" si="202"/>
        <v>-8.0598370718007182</v>
      </c>
      <c r="O1368" t="str">
        <f t="shared" si="205"/>
        <v>hold</v>
      </c>
      <c r="P1368">
        <f t="shared" si="203"/>
        <v>14</v>
      </c>
      <c r="Q1368" t="str">
        <f>IF($O1368="buy",$P1368,"")</f>
        <v/>
      </c>
      <c r="R1368">
        <f>IF($O1368="hold",$P1368,"")</f>
        <v>14</v>
      </c>
      <c r="S1368" t="str">
        <f>IF($O1368="sell",$P1368,"")</f>
        <v/>
      </c>
      <c r="T1368">
        <f t="shared" ca="1" si="204"/>
        <v>0.24504831276742378</v>
      </c>
      <c r="U1368" t="str">
        <f ca="1">IF(T1368&lt;VLOOKUP(P1368,$Y$2:$AE$82,5),"buy",IF(T1368&lt;VLOOKUP(P1368,$Y$2:$AE$82,5)+VLOOKUP(P1368,$Y$2:$AE$82,6),"hold","sell"))</f>
        <v>buy</v>
      </c>
      <c r="V1368" s="2">
        <f t="shared" ca="1" si="200"/>
        <v>249.94626155376594</v>
      </c>
      <c r="W1368" s="1">
        <f t="shared" ca="1" si="201"/>
        <v>0</v>
      </c>
    </row>
    <row r="1369" spans="1:23" x14ac:dyDescent="0.25">
      <c r="A1369">
        <v>1367</v>
      </c>
      <c r="B1369" s="8" t="s">
        <v>1378</v>
      </c>
      <c r="C1369" s="8" t="str">
        <f t="shared" si="197"/>
        <v>2021-04-17 16:25:00</v>
      </c>
      <c r="D1369">
        <v>0.12970200000000001</v>
      </c>
      <c r="E1369">
        <f t="shared" ca="1" si="198"/>
        <v>0.281109</v>
      </c>
      <c r="F1369">
        <v>0.28416599999999997</v>
      </c>
      <c r="G1369">
        <v>0.27233099999999999</v>
      </c>
      <c r="H1369">
        <v>0</v>
      </c>
      <c r="I1369" t="s">
        <v>10</v>
      </c>
      <c r="J1369" t="b">
        <v>0</v>
      </c>
      <c r="K1369" t="s">
        <v>11</v>
      </c>
      <c r="L1369">
        <f t="shared" si="199"/>
        <v>-9.2460563337798227</v>
      </c>
      <c r="M1369">
        <f t="shared" si="202"/>
        <v>-3.3081781515656292</v>
      </c>
      <c r="N1369">
        <f t="shared" si="202"/>
        <v>0.55969871559314344</v>
      </c>
      <c r="O1369" t="str">
        <f t="shared" si="205"/>
        <v>hold</v>
      </c>
      <c r="P1369">
        <f t="shared" si="203"/>
        <v>14</v>
      </c>
      <c r="Q1369" t="str">
        <f>IF($O1369="buy",$P1369,"")</f>
        <v/>
      </c>
      <c r="R1369">
        <f>IF($O1369="hold",$P1369,"")</f>
        <v>14</v>
      </c>
      <c r="S1369" t="str">
        <f>IF($O1369="sell",$P1369,"")</f>
        <v/>
      </c>
      <c r="T1369">
        <f t="shared" ca="1" si="204"/>
        <v>0.48850332639585159</v>
      </c>
      <c r="U1369" t="str">
        <f ca="1">IF(T1369&lt;VLOOKUP(P1369,$Y$2:$AE$82,5),"buy",IF(T1369&lt;VLOOKUP(P1369,$Y$2:$AE$82,5)+VLOOKUP(P1369,$Y$2:$AE$82,6),"hold","sell"))</f>
        <v>buy</v>
      </c>
      <c r="V1369" s="2">
        <f t="shared" ca="1" si="200"/>
        <v>249.94626155376594</v>
      </c>
      <c r="W1369" s="1">
        <f t="shared" ca="1" si="201"/>
        <v>0</v>
      </c>
    </row>
    <row r="1370" spans="1:23" x14ac:dyDescent="0.25">
      <c r="A1370">
        <v>1368</v>
      </c>
      <c r="B1370" s="8" t="s">
        <v>1379</v>
      </c>
      <c r="C1370" s="8" t="str">
        <f t="shared" si="197"/>
        <v>2021-04-17 16:30:00</v>
      </c>
      <c r="D1370">
        <v>0.128994</v>
      </c>
      <c r="E1370">
        <f t="shared" ca="1" si="198"/>
        <v>0.27788200000000002</v>
      </c>
      <c r="F1370">
        <v>0.28249800000000003</v>
      </c>
      <c r="G1370">
        <v>0.272901</v>
      </c>
      <c r="H1370">
        <v>0</v>
      </c>
      <c r="I1370" t="s">
        <v>10</v>
      </c>
      <c r="J1370" t="b">
        <v>0</v>
      </c>
      <c r="K1370" t="s">
        <v>11</v>
      </c>
      <c r="L1370">
        <f t="shared" si="199"/>
        <v>-1.5807246863412601</v>
      </c>
      <c r="M1370">
        <f t="shared" si="202"/>
        <v>7.6653316474385624</v>
      </c>
      <c r="N1370">
        <f t="shared" si="202"/>
        <v>10.973509799004191</v>
      </c>
      <c r="O1370" t="str">
        <f t="shared" si="205"/>
        <v>buy</v>
      </c>
      <c r="P1370">
        <f t="shared" si="203"/>
        <v>14</v>
      </c>
      <c r="Q1370">
        <f>IF($O1370="buy",$P1370,"")</f>
        <v>14</v>
      </c>
      <c r="R1370" t="str">
        <f>IF($O1370="hold",$P1370,"")</f>
        <v/>
      </c>
      <c r="S1370" t="str">
        <f>IF($O1370="sell",$P1370,"")</f>
        <v/>
      </c>
      <c r="T1370">
        <f t="shared" ca="1" si="204"/>
        <v>0.24083574399525798</v>
      </c>
      <c r="U1370" t="str">
        <f ca="1">IF(T1370&lt;VLOOKUP(P1370,$Y$2:$AE$82,5),"buy",IF(T1370&lt;VLOOKUP(P1370,$Y$2:$AE$82,5)+VLOOKUP(P1370,$Y$2:$AE$82,6),"hold","sell"))</f>
        <v>buy</v>
      </c>
      <c r="V1370" s="2">
        <f t="shared" ca="1" si="200"/>
        <v>249.94626155376594</v>
      </c>
      <c r="W1370" s="1">
        <f t="shared" ca="1" si="201"/>
        <v>0</v>
      </c>
    </row>
    <row r="1371" spans="1:23" x14ac:dyDescent="0.25">
      <c r="A1371">
        <v>1369</v>
      </c>
      <c r="B1371" s="8" t="s">
        <v>1380</v>
      </c>
      <c r="C1371" s="8" t="str">
        <f t="shared" si="197"/>
        <v>2021-04-17 16:35:00</v>
      </c>
      <c r="D1371">
        <v>0.129192</v>
      </c>
      <c r="E1371">
        <f t="shared" ca="1" si="198"/>
        <v>0.27937600000000001</v>
      </c>
      <c r="F1371">
        <v>0.28434199999999998</v>
      </c>
      <c r="G1371">
        <v>0.27750799999999998</v>
      </c>
      <c r="H1371">
        <v>0</v>
      </c>
      <c r="I1371" t="s">
        <v>10</v>
      </c>
      <c r="J1371" t="b">
        <v>0</v>
      </c>
      <c r="K1371" t="s">
        <v>11</v>
      </c>
      <c r="L1371">
        <f t="shared" si="199"/>
        <v>0.44138956013614478</v>
      </c>
      <c r="M1371">
        <f t="shared" si="202"/>
        <v>2.0221142464774049</v>
      </c>
      <c r="N1371">
        <f t="shared" si="202"/>
        <v>-5.6432174009611575</v>
      </c>
      <c r="O1371" t="str">
        <f t="shared" si="205"/>
        <v>hold</v>
      </c>
      <c r="P1371">
        <f t="shared" si="203"/>
        <v>14</v>
      </c>
      <c r="Q1371" t="str">
        <f>IF($O1371="buy",$P1371,"")</f>
        <v/>
      </c>
      <c r="R1371">
        <f>IF($O1371="hold",$P1371,"")</f>
        <v>14</v>
      </c>
      <c r="S1371" t="str">
        <f>IF($O1371="sell",$P1371,"")</f>
        <v/>
      </c>
      <c r="T1371">
        <f t="shared" ca="1" si="204"/>
        <v>0.19115845653038743</v>
      </c>
      <c r="U1371" t="str">
        <f ca="1">IF(T1371&lt;VLOOKUP(P1371,$Y$2:$AE$82,5),"buy",IF(T1371&lt;VLOOKUP(P1371,$Y$2:$AE$82,5)+VLOOKUP(P1371,$Y$2:$AE$82,6),"hold","sell"))</f>
        <v>buy</v>
      </c>
      <c r="V1371" s="2">
        <f t="shared" ca="1" si="200"/>
        <v>249.94626155376594</v>
      </c>
      <c r="W1371" s="1">
        <f t="shared" ca="1" si="201"/>
        <v>0</v>
      </c>
    </row>
    <row r="1372" spans="1:23" x14ac:dyDescent="0.25">
      <c r="A1372">
        <v>1370</v>
      </c>
      <c r="B1372" s="8" t="s">
        <v>1381</v>
      </c>
      <c r="C1372" s="8" t="str">
        <f t="shared" si="197"/>
        <v>2021-04-17 16:40:00</v>
      </c>
      <c r="D1372">
        <v>0.12949099999999999</v>
      </c>
      <c r="E1372">
        <f t="shared" ca="1" si="198"/>
        <v>0.28099800000000003</v>
      </c>
      <c r="F1372">
        <v>0.283244</v>
      </c>
      <c r="G1372">
        <v>0.27334900000000001</v>
      </c>
      <c r="H1372">
        <v>0</v>
      </c>
      <c r="I1372" t="s">
        <v>10</v>
      </c>
      <c r="J1372" t="b">
        <v>0</v>
      </c>
      <c r="K1372" t="s">
        <v>11</v>
      </c>
      <c r="L1372">
        <f t="shared" si="199"/>
        <v>0.66500374465986545</v>
      </c>
      <c r="M1372">
        <f t="shared" si="202"/>
        <v>0.22361418452372067</v>
      </c>
      <c r="N1372">
        <f t="shared" si="202"/>
        <v>-1.7985000619536842</v>
      </c>
      <c r="O1372" t="str">
        <f t="shared" si="205"/>
        <v>hold</v>
      </c>
      <c r="P1372">
        <f t="shared" si="203"/>
        <v>14</v>
      </c>
      <c r="Q1372" t="str">
        <f>IF($O1372="buy",$P1372,"")</f>
        <v/>
      </c>
      <c r="R1372">
        <f>IF($O1372="hold",$P1372,"")</f>
        <v>14</v>
      </c>
      <c r="S1372" t="str">
        <f>IF($O1372="sell",$P1372,"")</f>
        <v/>
      </c>
      <c r="T1372">
        <f t="shared" ca="1" si="204"/>
        <v>0.41066646595568357</v>
      </c>
      <c r="U1372" t="str">
        <f ca="1">IF(T1372&lt;VLOOKUP(P1372,$Y$2:$AE$82,5),"buy",IF(T1372&lt;VLOOKUP(P1372,$Y$2:$AE$82,5)+VLOOKUP(P1372,$Y$2:$AE$82,6),"hold","sell"))</f>
        <v>buy</v>
      </c>
      <c r="V1372" s="2">
        <f t="shared" ca="1" si="200"/>
        <v>249.94626155376594</v>
      </c>
      <c r="W1372" s="1">
        <f t="shared" ca="1" si="201"/>
        <v>0</v>
      </c>
    </row>
    <row r="1373" spans="1:23" x14ac:dyDescent="0.25">
      <c r="A1373">
        <v>1371</v>
      </c>
      <c r="B1373" s="8" t="s">
        <v>1382</v>
      </c>
      <c r="C1373" s="8" t="str">
        <f t="shared" si="197"/>
        <v>2021-04-17 16:45:00</v>
      </c>
      <c r="D1373">
        <v>0.12990499999999999</v>
      </c>
      <c r="E1373">
        <f t="shared" ca="1" si="198"/>
        <v>0.27598</v>
      </c>
      <c r="F1373">
        <v>0.27944099999999999</v>
      </c>
      <c r="G1373">
        <v>0.26669300000000001</v>
      </c>
      <c r="H1373">
        <v>0</v>
      </c>
      <c r="I1373" t="s">
        <v>10</v>
      </c>
      <c r="J1373" t="b">
        <v>0</v>
      </c>
      <c r="K1373" t="s">
        <v>11</v>
      </c>
      <c r="L1373">
        <f t="shared" si="199"/>
        <v>0.91783996082554786</v>
      </c>
      <c r="M1373">
        <f t="shared" si="202"/>
        <v>0.25283621616568241</v>
      </c>
      <c r="N1373">
        <f t="shared" si="202"/>
        <v>2.9222031641961743E-2</v>
      </c>
      <c r="O1373" t="str">
        <f t="shared" si="205"/>
        <v>sell</v>
      </c>
      <c r="P1373">
        <f t="shared" si="203"/>
        <v>14</v>
      </c>
      <c r="Q1373" t="str">
        <f>IF($O1373="buy",$P1373,"")</f>
        <v/>
      </c>
      <c r="R1373" t="str">
        <f>IF($O1373="hold",$P1373,"")</f>
        <v/>
      </c>
      <c r="S1373">
        <f>IF($O1373="sell",$P1373,"")</f>
        <v>14</v>
      </c>
      <c r="T1373">
        <f t="shared" ca="1" si="204"/>
        <v>0.13062960289832548</v>
      </c>
      <c r="U1373" t="str">
        <f ca="1">IF(T1373&lt;VLOOKUP(P1373,$Y$2:$AE$82,5),"buy",IF(T1373&lt;VLOOKUP(P1373,$Y$2:$AE$82,5)+VLOOKUP(P1373,$Y$2:$AE$82,6),"hold","sell"))</f>
        <v>buy</v>
      </c>
      <c r="V1373" s="2">
        <f t="shared" ca="1" si="200"/>
        <v>249.94626155376594</v>
      </c>
      <c r="W1373" s="1">
        <f t="shared" ca="1" si="201"/>
        <v>0</v>
      </c>
    </row>
    <row r="1374" spans="1:23" x14ac:dyDescent="0.25">
      <c r="A1374">
        <v>1372</v>
      </c>
      <c r="B1374" s="8" t="s">
        <v>1383</v>
      </c>
      <c r="C1374" s="8" t="str">
        <f t="shared" si="197"/>
        <v>2021-04-17 16:50:00</v>
      </c>
      <c r="D1374">
        <v>0.12896099999999999</v>
      </c>
      <c r="E1374">
        <f t="shared" ca="1" si="198"/>
        <v>0.27014700000000003</v>
      </c>
      <c r="F1374">
        <v>0.27545999999999998</v>
      </c>
      <c r="G1374">
        <v>0.26480700000000001</v>
      </c>
      <c r="H1374">
        <v>0</v>
      </c>
      <c r="I1374" t="s">
        <v>10</v>
      </c>
      <c r="J1374" t="b">
        <v>0</v>
      </c>
      <c r="K1374" t="s">
        <v>11</v>
      </c>
      <c r="L1374">
        <f t="shared" si="199"/>
        <v>-2.1081722356642665</v>
      </c>
      <c r="M1374">
        <f t="shared" si="202"/>
        <v>-3.0260121964898143</v>
      </c>
      <c r="N1374">
        <f t="shared" si="202"/>
        <v>-3.2788484126554969</v>
      </c>
      <c r="O1374" t="str">
        <f t="shared" si="205"/>
        <v>buy</v>
      </c>
      <c r="P1374">
        <f t="shared" si="203"/>
        <v>14</v>
      </c>
      <c r="Q1374">
        <f>IF($O1374="buy",$P1374,"")</f>
        <v>14</v>
      </c>
      <c r="R1374" t="str">
        <f>IF($O1374="hold",$P1374,"")</f>
        <v/>
      </c>
      <c r="S1374" t="str">
        <f>IF($O1374="sell",$P1374,"")</f>
        <v/>
      </c>
      <c r="T1374">
        <f t="shared" ca="1" si="204"/>
        <v>0.56686322018768986</v>
      </c>
      <c r="U1374" t="str">
        <f ca="1">IF(T1374&lt;VLOOKUP(P1374,$Y$2:$AE$82,5),"buy",IF(T1374&lt;VLOOKUP(P1374,$Y$2:$AE$82,5)+VLOOKUP(P1374,$Y$2:$AE$82,6),"hold","sell"))</f>
        <v>buy</v>
      </c>
      <c r="V1374" s="2">
        <f t="shared" ca="1" si="200"/>
        <v>249.94626155376594</v>
      </c>
      <c r="W1374" s="1">
        <f t="shared" ca="1" si="201"/>
        <v>0</v>
      </c>
    </row>
    <row r="1375" spans="1:23" x14ac:dyDescent="0.25">
      <c r="A1375">
        <v>1373</v>
      </c>
      <c r="B1375" s="8" t="s">
        <v>1384</v>
      </c>
      <c r="C1375" s="8" t="str">
        <f t="shared" si="197"/>
        <v>2021-04-17 16:55:00</v>
      </c>
      <c r="D1375">
        <v>0.12908900000000001</v>
      </c>
      <c r="E1375">
        <f t="shared" ca="1" si="198"/>
        <v>0.27338200000000001</v>
      </c>
      <c r="F1375">
        <v>0.27484900000000001</v>
      </c>
      <c r="G1375">
        <v>0.26578499999999999</v>
      </c>
      <c r="H1375">
        <v>0</v>
      </c>
      <c r="I1375" t="s">
        <v>10</v>
      </c>
      <c r="J1375" t="b">
        <v>0</v>
      </c>
      <c r="K1375" t="s">
        <v>11</v>
      </c>
      <c r="L1375">
        <f t="shared" si="199"/>
        <v>0.28557042067362182</v>
      </c>
      <c r="M1375">
        <f t="shared" si="202"/>
        <v>2.3937426563378885</v>
      </c>
      <c r="N1375">
        <f t="shared" si="202"/>
        <v>5.4197548528277029</v>
      </c>
      <c r="O1375" t="str">
        <f t="shared" si="205"/>
        <v>hold</v>
      </c>
      <c r="P1375">
        <f t="shared" si="203"/>
        <v>14</v>
      </c>
      <c r="Q1375" t="str">
        <f>IF($O1375="buy",$P1375,"")</f>
        <v/>
      </c>
      <c r="R1375">
        <f>IF($O1375="hold",$P1375,"")</f>
        <v>14</v>
      </c>
      <c r="S1375" t="str">
        <f>IF($O1375="sell",$P1375,"")</f>
        <v/>
      </c>
      <c r="T1375">
        <f t="shared" ca="1" si="204"/>
        <v>1.2034403408346384E-3</v>
      </c>
      <c r="U1375" t="str">
        <f ca="1">IF(T1375&lt;VLOOKUP(P1375,$Y$2:$AE$82,5),"buy",IF(T1375&lt;VLOOKUP(P1375,$Y$2:$AE$82,5)+VLOOKUP(P1375,$Y$2:$AE$82,6),"hold","sell"))</f>
        <v>buy</v>
      </c>
      <c r="V1375" s="2">
        <f t="shared" ca="1" si="200"/>
        <v>249.94626155376594</v>
      </c>
      <c r="W1375" s="1">
        <f t="shared" ca="1" si="201"/>
        <v>0</v>
      </c>
    </row>
    <row r="1376" spans="1:23" x14ac:dyDescent="0.25">
      <c r="A1376">
        <v>1374</v>
      </c>
      <c r="B1376" s="8" t="s">
        <v>1385</v>
      </c>
      <c r="C1376" s="8" t="str">
        <f t="shared" si="197"/>
        <v>2021-04-17 17:00:00</v>
      </c>
      <c r="D1376">
        <v>0.13045300000000001</v>
      </c>
      <c r="E1376">
        <f t="shared" ca="1" si="198"/>
        <v>0.26871600000000001</v>
      </c>
      <c r="F1376">
        <v>0.27516499999999999</v>
      </c>
      <c r="G1376">
        <v>0.26125199999999998</v>
      </c>
      <c r="H1376">
        <v>0</v>
      </c>
      <c r="I1376" t="s">
        <v>10</v>
      </c>
      <c r="J1376" t="b">
        <v>0</v>
      </c>
      <c r="K1376" t="s">
        <v>11</v>
      </c>
      <c r="L1376">
        <f t="shared" si="199"/>
        <v>3.0112914194589968</v>
      </c>
      <c r="M1376">
        <f t="shared" si="202"/>
        <v>2.7257209987853752</v>
      </c>
      <c r="N1376">
        <f t="shared" si="202"/>
        <v>0.3319783424474867</v>
      </c>
      <c r="O1376" t="str">
        <f t="shared" si="205"/>
        <v>sell</v>
      </c>
      <c r="P1376">
        <f t="shared" si="203"/>
        <v>14</v>
      </c>
      <c r="Q1376" t="str">
        <f>IF($O1376="buy",$P1376,"")</f>
        <v/>
      </c>
      <c r="R1376" t="str">
        <f>IF($O1376="hold",$P1376,"")</f>
        <v/>
      </c>
      <c r="S1376">
        <f>IF($O1376="sell",$P1376,"")</f>
        <v>14</v>
      </c>
      <c r="T1376">
        <f t="shared" ca="1" si="204"/>
        <v>0.74912968778334887</v>
      </c>
      <c r="U1376" t="str">
        <f ca="1">IF(T1376&lt;VLOOKUP(P1376,$Y$2:$AE$82,5),"buy",IF(T1376&lt;VLOOKUP(P1376,$Y$2:$AE$82,5)+VLOOKUP(P1376,$Y$2:$AE$82,6),"hold","sell"))</f>
        <v>buy</v>
      </c>
      <c r="V1376" s="2">
        <f t="shared" ca="1" si="200"/>
        <v>249.94626155376594</v>
      </c>
      <c r="W1376" s="1">
        <f t="shared" ca="1" si="201"/>
        <v>0</v>
      </c>
    </row>
    <row r="1377" spans="1:23" x14ac:dyDescent="0.25">
      <c r="A1377">
        <v>1375</v>
      </c>
      <c r="B1377" s="8" t="s">
        <v>1386</v>
      </c>
      <c r="C1377" s="8" t="str">
        <f t="shared" si="197"/>
        <v>2021-04-17 17:05:00</v>
      </c>
      <c r="D1377">
        <v>0.12920599999999999</v>
      </c>
      <c r="E1377">
        <f t="shared" ca="1" si="198"/>
        <v>0.27202599999999999</v>
      </c>
      <c r="F1377">
        <v>0.27655000000000002</v>
      </c>
      <c r="G1377">
        <v>0.268206</v>
      </c>
      <c r="H1377">
        <v>0</v>
      </c>
      <c r="I1377" t="s">
        <v>10</v>
      </c>
      <c r="J1377" t="b">
        <v>0</v>
      </c>
      <c r="K1377" t="s">
        <v>11</v>
      </c>
      <c r="L1377">
        <f t="shared" si="199"/>
        <v>-2.7795613232704279</v>
      </c>
      <c r="M1377">
        <f t="shared" si="202"/>
        <v>-5.7908527427294247</v>
      </c>
      <c r="N1377">
        <f t="shared" si="202"/>
        <v>-8.5165737415148008</v>
      </c>
      <c r="O1377" t="str">
        <f t="shared" si="205"/>
        <v>buy</v>
      </c>
      <c r="P1377">
        <f t="shared" si="203"/>
        <v>14</v>
      </c>
      <c r="Q1377">
        <f>IF($O1377="buy",$P1377,"")</f>
        <v>14</v>
      </c>
      <c r="R1377" t="str">
        <f>IF($O1377="hold",$P1377,"")</f>
        <v/>
      </c>
      <c r="S1377" t="str">
        <f>IF($O1377="sell",$P1377,"")</f>
        <v/>
      </c>
      <c r="T1377">
        <f t="shared" ca="1" si="204"/>
        <v>0.48857212634789626</v>
      </c>
      <c r="U1377" t="str">
        <f ca="1">IF(T1377&lt;VLOOKUP(P1377,$Y$2:$AE$82,5),"buy",IF(T1377&lt;VLOOKUP(P1377,$Y$2:$AE$82,5)+VLOOKUP(P1377,$Y$2:$AE$82,6),"hold","sell"))</f>
        <v>buy</v>
      </c>
      <c r="V1377" s="2">
        <f t="shared" ca="1" si="200"/>
        <v>249.94626155376594</v>
      </c>
      <c r="W1377" s="1">
        <f t="shared" ca="1" si="201"/>
        <v>0</v>
      </c>
    </row>
    <row r="1378" spans="1:23" x14ac:dyDescent="0.25">
      <c r="A1378">
        <v>1376</v>
      </c>
      <c r="B1378" s="8" t="s">
        <v>1387</v>
      </c>
      <c r="C1378" s="8" t="str">
        <f t="shared" si="197"/>
        <v>2021-04-17 17:10:00</v>
      </c>
      <c r="D1378">
        <v>0.130637</v>
      </c>
      <c r="E1378">
        <f t="shared" ca="1" si="198"/>
        <v>0.274036</v>
      </c>
      <c r="F1378">
        <v>0.27684900000000001</v>
      </c>
      <c r="G1378">
        <v>0.27010699999999999</v>
      </c>
      <c r="H1378">
        <v>0</v>
      </c>
      <c r="I1378" t="s">
        <v>10</v>
      </c>
      <c r="J1378" t="b">
        <v>0</v>
      </c>
      <c r="K1378" t="s">
        <v>11</v>
      </c>
      <c r="L1378">
        <f t="shared" si="199"/>
        <v>3.1547570712755522</v>
      </c>
      <c r="M1378">
        <f t="shared" si="202"/>
        <v>5.9343183945459801</v>
      </c>
      <c r="N1378">
        <f t="shared" si="202"/>
        <v>11.725171137275405</v>
      </c>
      <c r="O1378" t="str">
        <f t="shared" si="205"/>
        <v>sell</v>
      </c>
      <c r="P1378">
        <f t="shared" si="203"/>
        <v>14</v>
      </c>
      <c r="Q1378" t="str">
        <f>IF($O1378="buy",$P1378,"")</f>
        <v/>
      </c>
      <c r="R1378" t="str">
        <f>IF($O1378="hold",$P1378,"")</f>
        <v/>
      </c>
      <c r="S1378">
        <f>IF($O1378="sell",$P1378,"")</f>
        <v>14</v>
      </c>
      <c r="T1378">
        <f t="shared" ca="1" si="204"/>
        <v>0.90525078413924864</v>
      </c>
      <c r="U1378" t="str">
        <f ca="1">IF(T1378&lt;VLOOKUP(P1378,$Y$2:$AE$82,5),"buy",IF(T1378&lt;VLOOKUP(P1378,$Y$2:$AE$82,5)+VLOOKUP(P1378,$Y$2:$AE$82,6),"hold","sell"))</f>
        <v>buy</v>
      </c>
      <c r="V1378" s="2">
        <f t="shared" ca="1" si="200"/>
        <v>249.94626155376594</v>
      </c>
      <c r="W1378" s="1">
        <f t="shared" ca="1" si="201"/>
        <v>0</v>
      </c>
    </row>
    <row r="1379" spans="1:23" x14ac:dyDescent="0.25">
      <c r="A1379">
        <v>1377</v>
      </c>
      <c r="B1379" s="8" t="s">
        <v>1388</v>
      </c>
      <c r="C1379" s="8" t="str">
        <f t="shared" si="197"/>
        <v>2021-04-17 17:15:00</v>
      </c>
      <c r="D1379">
        <v>0.127749</v>
      </c>
      <c r="E1379">
        <f t="shared" ca="1" si="198"/>
        <v>0.273733</v>
      </c>
      <c r="F1379">
        <v>0.28021000000000001</v>
      </c>
      <c r="G1379">
        <v>0.27089200000000002</v>
      </c>
      <c r="H1379">
        <v>0</v>
      </c>
      <c r="I1379" t="s">
        <v>10</v>
      </c>
      <c r="J1379" t="b">
        <v>0</v>
      </c>
      <c r="K1379" t="s">
        <v>11</v>
      </c>
      <c r="L1379">
        <f t="shared" si="199"/>
        <v>-6.5107672136347245</v>
      </c>
      <c r="M1379">
        <f t="shared" si="202"/>
        <v>-9.6655242849102763</v>
      </c>
      <c r="N1379">
        <f t="shared" si="202"/>
        <v>-15.599842679456255</v>
      </c>
      <c r="O1379" t="str">
        <f t="shared" si="205"/>
        <v>buy</v>
      </c>
      <c r="P1379">
        <f t="shared" si="203"/>
        <v>14</v>
      </c>
      <c r="Q1379">
        <f>IF($O1379="buy",$P1379,"")</f>
        <v>14</v>
      </c>
      <c r="R1379" t="str">
        <f>IF($O1379="hold",$P1379,"")</f>
        <v/>
      </c>
      <c r="S1379" t="str">
        <f>IF($O1379="sell",$P1379,"")</f>
        <v/>
      </c>
      <c r="T1379">
        <f t="shared" ca="1" si="204"/>
        <v>0.19946805770786202</v>
      </c>
      <c r="U1379" t="str">
        <f ca="1">IF(T1379&lt;VLOOKUP(P1379,$Y$2:$AE$82,5),"buy",IF(T1379&lt;VLOOKUP(P1379,$Y$2:$AE$82,5)+VLOOKUP(P1379,$Y$2:$AE$82,6),"hold","sell"))</f>
        <v>buy</v>
      </c>
      <c r="V1379" s="2">
        <f t="shared" ca="1" si="200"/>
        <v>249.94626155376594</v>
      </c>
      <c r="W1379" s="1">
        <f t="shared" ca="1" si="201"/>
        <v>0</v>
      </c>
    </row>
    <row r="1380" spans="1:23" x14ac:dyDescent="0.25">
      <c r="A1380">
        <v>1378</v>
      </c>
      <c r="B1380" s="8" t="s">
        <v>1389</v>
      </c>
      <c r="C1380" s="8" t="str">
        <f t="shared" si="197"/>
        <v>2021-04-17 17:20:00</v>
      </c>
      <c r="D1380">
        <v>0.12898699999999999</v>
      </c>
      <c r="E1380">
        <f t="shared" ca="1" si="198"/>
        <v>0.27730100000000002</v>
      </c>
      <c r="F1380">
        <v>0.28043899999999999</v>
      </c>
      <c r="G1380">
        <v>0.272841</v>
      </c>
      <c r="H1380">
        <v>0</v>
      </c>
      <c r="I1380" t="s">
        <v>10</v>
      </c>
      <c r="J1380" t="b">
        <v>0</v>
      </c>
      <c r="K1380" t="s">
        <v>11</v>
      </c>
      <c r="L1380">
        <f t="shared" si="199"/>
        <v>2.764185540651805</v>
      </c>
      <c r="M1380">
        <f t="shared" si="202"/>
        <v>9.2749527542865291</v>
      </c>
      <c r="N1380">
        <f t="shared" si="202"/>
        <v>18.940477039196807</v>
      </c>
      <c r="O1380" t="str">
        <f t="shared" si="205"/>
        <v>sell</v>
      </c>
      <c r="P1380">
        <f t="shared" si="203"/>
        <v>14</v>
      </c>
      <c r="Q1380" t="str">
        <f>IF($O1380="buy",$P1380,"")</f>
        <v/>
      </c>
      <c r="R1380" t="str">
        <f>IF($O1380="hold",$P1380,"")</f>
        <v/>
      </c>
      <c r="S1380">
        <f>IF($O1380="sell",$P1380,"")</f>
        <v>14</v>
      </c>
      <c r="T1380">
        <f t="shared" ca="1" si="204"/>
        <v>0.56173473901824267</v>
      </c>
      <c r="U1380" t="str">
        <f ca="1">IF(T1380&lt;VLOOKUP(P1380,$Y$2:$AE$82,5),"buy",IF(T1380&lt;VLOOKUP(P1380,$Y$2:$AE$82,5)+VLOOKUP(P1380,$Y$2:$AE$82,6),"hold","sell"))</f>
        <v>buy</v>
      </c>
      <c r="V1380" s="2">
        <f t="shared" ca="1" si="200"/>
        <v>249.94626155376594</v>
      </c>
      <c r="W1380" s="1">
        <f t="shared" ca="1" si="201"/>
        <v>0</v>
      </c>
    </row>
    <row r="1381" spans="1:23" x14ac:dyDescent="0.25">
      <c r="A1381">
        <v>1379</v>
      </c>
      <c r="B1381" s="8" t="s">
        <v>1390</v>
      </c>
      <c r="C1381" s="8" t="str">
        <f t="shared" si="197"/>
        <v>2021-04-17 17:25:00</v>
      </c>
      <c r="D1381">
        <v>0.126752</v>
      </c>
      <c r="E1381">
        <f t="shared" ca="1" si="198"/>
        <v>0.27760699999999999</v>
      </c>
      <c r="F1381">
        <v>0.27913300000000002</v>
      </c>
      <c r="G1381">
        <v>0.26984599999999997</v>
      </c>
      <c r="H1381">
        <v>0</v>
      </c>
      <c r="I1381" t="s">
        <v>10</v>
      </c>
      <c r="J1381" t="b">
        <v>0</v>
      </c>
      <c r="K1381" t="s">
        <v>11</v>
      </c>
      <c r="L1381">
        <f t="shared" si="199"/>
        <v>-5.0782630589706992</v>
      </c>
      <c r="M1381">
        <f t="shared" si="202"/>
        <v>-7.8424485996225037</v>
      </c>
      <c r="N1381">
        <f t="shared" si="202"/>
        <v>-17.117401353909031</v>
      </c>
      <c r="O1381" t="str">
        <f t="shared" si="205"/>
        <v>buy</v>
      </c>
      <c r="P1381">
        <f t="shared" si="203"/>
        <v>14</v>
      </c>
      <c r="Q1381">
        <f>IF($O1381="buy",$P1381,"")</f>
        <v>14</v>
      </c>
      <c r="R1381" t="str">
        <f>IF($O1381="hold",$P1381,"")</f>
        <v/>
      </c>
      <c r="S1381" t="str">
        <f>IF($O1381="sell",$P1381,"")</f>
        <v/>
      </c>
      <c r="T1381">
        <f t="shared" ca="1" si="204"/>
        <v>0.11313797050396412</v>
      </c>
      <c r="U1381" t="str">
        <f ca="1">IF(T1381&lt;VLOOKUP(P1381,$Y$2:$AE$82,5),"buy",IF(T1381&lt;VLOOKUP(P1381,$Y$2:$AE$82,5)+VLOOKUP(P1381,$Y$2:$AE$82,6),"hold","sell"))</f>
        <v>buy</v>
      </c>
      <c r="V1381" s="2">
        <f t="shared" ca="1" si="200"/>
        <v>249.94626155376594</v>
      </c>
      <c r="W1381" s="1">
        <f t="shared" ca="1" si="201"/>
        <v>0</v>
      </c>
    </row>
    <row r="1382" spans="1:23" x14ac:dyDescent="0.25">
      <c r="A1382">
        <v>1380</v>
      </c>
      <c r="B1382" s="8" t="s">
        <v>1391</v>
      </c>
      <c r="C1382" s="8" t="str">
        <f t="shared" si="197"/>
        <v>2021-04-17 17:30:00</v>
      </c>
      <c r="D1382">
        <v>0.12715699999999999</v>
      </c>
      <c r="E1382">
        <f t="shared" ca="1" si="198"/>
        <v>0.27492100000000003</v>
      </c>
      <c r="F1382">
        <v>0.27879100000000001</v>
      </c>
      <c r="G1382">
        <v>0.26905000000000001</v>
      </c>
      <c r="H1382">
        <v>0</v>
      </c>
      <c r="I1382" t="s">
        <v>10</v>
      </c>
      <c r="J1382" t="b">
        <v>0</v>
      </c>
      <c r="K1382" t="s">
        <v>11</v>
      </c>
      <c r="L1382">
        <f t="shared" si="199"/>
        <v>0.91729122351601733</v>
      </c>
      <c r="M1382">
        <f t="shared" si="202"/>
        <v>5.995554282486717</v>
      </c>
      <c r="N1382">
        <f t="shared" si="202"/>
        <v>13.838002882109221</v>
      </c>
      <c r="O1382" t="str">
        <f t="shared" si="205"/>
        <v>sell</v>
      </c>
      <c r="P1382">
        <f t="shared" si="203"/>
        <v>14</v>
      </c>
      <c r="Q1382" t="str">
        <f>IF($O1382="buy",$P1382,"")</f>
        <v/>
      </c>
      <c r="R1382" t="str">
        <f>IF($O1382="hold",$P1382,"")</f>
        <v/>
      </c>
      <c r="S1382">
        <f>IF($O1382="sell",$P1382,"")</f>
        <v>14</v>
      </c>
      <c r="T1382">
        <f t="shared" ca="1" si="204"/>
        <v>0.31789442611703156</v>
      </c>
      <c r="U1382" t="str">
        <f ca="1">IF(T1382&lt;VLOOKUP(P1382,$Y$2:$AE$82,5),"buy",IF(T1382&lt;VLOOKUP(P1382,$Y$2:$AE$82,5)+VLOOKUP(P1382,$Y$2:$AE$82,6),"hold","sell"))</f>
        <v>buy</v>
      </c>
      <c r="V1382" s="2">
        <f t="shared" ca="1" si="200"/>
        <v>249.94626155376594</v>
      </c>
      <c r="W1382" s="1">
        <f t="shared" ca="1" si="201"/>
        <v>0</v>
      </c>
    </row>
    <row r="1383" spans="1:23" x14ac:dyDescent="0.25">
      <c r="A1383">
        <v>1381</v>
      </c>
      <c r="B1383" s="8" t="s">
        <v>1392</v>
      </c>
      <c r="C1383" s="8" t="str">
        <f t="shared" si="197"/>
        <v>2021-04-17 17:35:00</v>
      </c>
      <c r="D1383">
        <v>0.126169</v>
      </c>
      <c r="E1383">
        <f t="shared" ca="1" si="198"/>
        <v>0.277443</v>
      </c>
      <c r="F1383">
        <v>0.28007799999999999</v>
      </c>
      <c r="G1383">
        <v>0.273953</v>
      </c>
      <c r="H1383">
        <v>0</v>
      </c>
      <c r="I1383" t="s">
        <v>10</v>
      </c>
      <c r="J1383" t="b">
        <v>0</v>
      </c>
      <c r="K1383" t="s">
        <v>11</v>
      </c>
      <c r="L1383">
        <f t="shared" si="199"/>
        <v>-2.255260798363655</v>
      </c>
      <c r="M1383">
        <f t="shared" si="202"/>
        <v>-3.1725520218796723</v>
      </c>
      <c r="N1383">
        <f t="shared" si="202"/>
        <v>-9.1681063043663897</v>
      </c>
      <c r="O1383" t="str">
        <f t="shared" si="205"/>
        <v>buy</v>
      </c>
      <c r="P1383">
        <f t="shared" si="203"/>
        <v>14</v>
      </c>
      <c r="Q1383">
        <f>IF($O1383="buy",$P1383,"")</f>
        <v>14</v>
      </c>
      <c r="R1383" t="str">
        <f>IF($O1383="hold",$P1383,"")</f>
        <v/>
      </c>
      <c r="S1383" t="str">
        <f>IF($O1383="sell",$P1383,"")</f>
        <v/>
      </c>
      <c r="T1383">
        <f t="shared" ca="1" si="204"/>
        <v>0.20902801874579535</v>
      </c>
      <c r="U1383" t="str">
        <f ca="1">IF(T1383&lt;VLOOKUP(P1383,$Y$2:$AE$82,5),"buy",IF(T1383&lt;VLOOKUP(P1383,$Y$2:$AE$82,5)+VLOOKUP(P1383,$Y$2:$AE$82,6),"hold","sell"))</f>
        <v>buy</v>
      </c>
      <c r="V1383" s="2">
        <f t="shared" ca="1" si="200"/>
        <v>249.94626155376594</v>
      </c>
      <c r="W1383" s="1">
        <f t="shared" ca="1" si="201"/>
        <v>0</v>
      </c>
    </row>
    <row r="1384" spans="1:23" x14ac:dyDescent="0.25">
      <c r="A1384">
        <v>1382</v>
      </c>
      <c r="B1384" s="8" t="s">
        <v>1393</v>
      </c>
      <c r="C1384" s="8" t="str">
        <f t="shared" si="197"/>
        <v>2021-04-17 17:40:00</v>
      </c>
      <c r="D1384">
        <v>0.12715399999999999</v>
      </c>
      <c r="E1384">
        <f t="shared" ca="1" si="198"/>
        <v>0.27835100000000002</v>
      </c>
      <c r="F1384">
        <v>0.280198</v>
      </c>
      <c r="G1384">
        <v>0.27143600000000001</v>
      </c>
      <c r="H1384">
        <v>0</v>
      </c>
      <c r="I1384" t="s">
        <v>10</v>
      </c>
      <c r="J1384" t="b">
        <v>0</v>
      </c>
      <c r="K1384" t="s">
        <v>11</v>
      </c>
      <c r="L1384">
        <f t="shared" si="199"/>
        <v>2.2309954878666307</v>
      </c>
      <c r="M1384">
        <f t="shared" si="202"/>
        <v>4.4862562862302857</v>
      </c>
      <c r="N1384">
        <f t="shared" si="202"/>
        <v>7.6588083081099576</v>
      </c>
      <c r="O1384" t="str">
        <f t="shared" si="205"/>
        <v>sell</v>
      </c>
      <c r="P1384">
        <f t="shared" si="203"/>
        <v>14</v>
      </c>
      <c r="Q1384" t="str">
        <f>IF($O1384="buy",$P1384,"")</f>
        <v/>
      </c>
      <c r="R1384" t="str">
        <f>IF($O1384="hold",$P1384,"")</f>
        <v/>
      </c>
      <c r="S1384">
        <f>IF($O1384="sell",$P1384,"")</f>
        <v>14</v>
      </c>
      <c r="T1384">
        <f t="shared" ca="1" si="204"/>
        <v>0.89724383593255208</v>
      </c>
      <c r="U1384" t="str">
        <f ca="1">IF(T1384&lt;VLOOKUP(P1384,$Y$2:$AE$82,5),"buy",IF(T1384&lt;VLOOKUP(P1384,$Y$2:$AE$82,5)+VLOOKUP(P1384,$Y$2:$AE$82,6),"hold","sell"))</f>
        <v>buy</v>
      </c>
      <c r="V1384" s="2">
        <f t="shared" ca="1" si="200"/>
        <v>249.94626155376594</v>
      </c>
      <c r="W1384" s="1">
        <f t="shared" ca="1" si="201"/>
        <v>0</v>
      </c>
    </row>
    <row r="1385" spans="1:23" x14ac:dyDescent="0.25">
      <c r="A1385">
        <v>1383</v>
      </c>
      <c r="B1385" s="8" t="s">
        <v>1394</v>
      </c>
      <c r="C1385" s="8" t="str">
        <f t="shared" si="197"/>
        <v>2021-04-17 17:45:00</v>
      </c>
      <c r="D1385">
        <v>0.126688</v>
      </c>
      <c r="E1385">
        <f t="shared" ca="1" si="198"/>
        <v>0.27417999999999998</v>
      </c>
      <c r="F1385">
        <v>0.27948800000000001</v>
      </c>
      <c r="G1385">
        <v>0.267009</v>
      </c>
      <c r="H1385">
        <v>0</v>
      </c>
      <c r="I1385" t="s">
        <v>10</v>
      </c>
      <c r="J1385" t="b">
        <v>0</v>
      </c>
      <c r="K1385" t="s">
        <v>11</v>
      </c>
      <c r="L1385">
        <f t="shared" si="199"/>
        <v>-1.0593584226111363</v>
      </c>
      <c r="M1385">
        <f t="shared" si="202"/>
        <v>-3.290353910477767</v>
      </c>
      <c r="N1385">
        <f t="shared" si="202"/>
        <v>-7.7766101967080523</v>
      </c>
      <c r="O1385" t="str">
        <f t="shared" si="205"/>
        <v>buy</v>
      </c>
      <c r="P1385">
        <f t="shared" si="203"/>
        <v>14</v>
      </c>
      <c r="Q1385">
        <f>IF($O1385="buy",$P1385,"")</f>
        <v>14</v>
      </c>
      <c r="R1385" t="str">
        <f>IF($O1385="hold",$P1385,"")</f>
        <v/>
      </c>
      <c r="S1385" t="str">
        <f>IF($O1385="sell",$P1385,"")</f>
        <v/>
      </c>
      <c r="T1385">
        <f t="shared" ca="1" si="204"/>
        <v>0.7910241328252311</v>
      </c>
      <c r="U1385" t="str">
        <f ca="1">IF(T1385&lt;VLOOKUP(P1385,$Y$2:$AE$82,5),"buy",IF(T1385&lt;VLOOKUP(P1385,$Y$2:$AE$82,5)+VLOOKUP(P1385,$Y$2:$AE$82,6),"hold","sell"))</f>
        <v>buy</v>
      </c>
      <c r="V1385" s="2">
        <f t="shared" ca="1" si="200"/>
        <v>249.94626155376594</v>
      </c>
      <c r="W1385" s="1">
        <f t="shared" ca="1" si="201"/>
        <v>0</v>
      </c>
    </row>
    <row r="1386" spans="1:23" x14ac:dyDescent="0.25">
      <c r="A1386">
        <v>1384</v>
      </c>
      <c r="B1386" s="8" t="s">
        <v>1395</v>
      </c>
      <c r="C1386" s="8" t="str">
        <f t="shared" si="197"/>
        <v>2021-04-17 17:50:00</v>
      </c>
      <c r="D1386">
        <v>0.127938</v>
      </c>
      <c r="E1386">
        <f t="shared" ca="1" si="198"/>
        <v>0.27057799999999999</v>
      </c>
      <c r="F1386">
        <v>0.27496300000000001</v>
      </c>
      <c r="G1386">
        <v>0.26664700000000002</v>
      </c>
      <c r="H1386">
        <v>0</v>
      </c>
      <c r="I1386" t="s">
        <v>10</v>
      </c>
      <c r="J1386" t="b">
        <v>0</v>
      </c>
      <c r="K1386" t="s">
        <v>11</v>
      </c>
      <c r="L1386">
        <f t="shared" si="199"/>
        <v>2.8138629674942273</v>
      </c>
      <c r="M1386">
        <f t="shared" si="202"/>
        <v>3.8732213901053636</v>
      </c>
      <c r="N1386">
        <f t="shared" si="202"/>
        <v>7.1635753005831306</v>
      </c>
      <c r="O1386" t="str">
        <f t="shared" si="205"/>
        <v>hold</v>
      </c>
      <c r="P1386">
        <f t="shared" si="203"/>
        <v>14</v>
      </c>
      <c r="Q1386" t="str">
        <f>IF($O1386="buy",$P1386,"")</f>
        <v/>
      </c>
      <c r="R1386">
        <f>IF($O1386="hold",$P1386,"")</f>
        <v>14</v>
      </c>
      <c r="S1386" t="str">
        <f>IF($O1386="sell",$P1386,"")</f>
        <v/>
      </c>
      <c r="T1386">
        <f t="shared" ca="1" si="204"/>
        <v>0.9333310068740428</v>
      </c>
      <c r="U1386" t="str">
        <f ca="1">IF(T1386&lt;VLOOKUP(P1386,$Y$2:$AE$82,5),"buy",IF(T1386&lt;VLOOKUP(P1386,$Y$2:$AE$82,5)+VLOOKUP(P1386,$Y$2:$AE$82,6),"hold","sell"))</f>
        <v>buy</v>
      </c>
      <c r="V1386" s="2">
        <f t="shared" ca="1" si="200"/>
        <v>249.94626155376594</v>
      </c>
      <c r="W1386" s="1">
        <f t="shared" ca="1" si="201"/>
        <v>0</v>
      </c>
    </row>
    <row r="1387" spans="1:23" x14ac:dyDescent="0.25">
      <c r="A1387">
        <v>1385</v>
      </c>
      <c r="B1387" s="8" t="s">
        <v>1396</v>
      </c>
      <c r="C1387" s="8" t="str">
        <f t="shared" si="197"/>
        <v>2021-04-17 17:55:00</v>
      </c>
      <c r="D1387">
        <v>0.129497</v>
      </c>
      <c r="E1387">
        <f t="shared" ca="1" si="198"/>
        <v>0.26890199999999997</v>
      </c>
      <c r="F1387">
        <v>0.27190300000000001</v>
      </c>
      <c r="G1387">
        <v>0.26246700000000001</v>
      </c>
      <c r="H1387">
        <v>0</v>
      </c>
      <c r="I1387" t="s">
        <v>10</v>
      </c>
      <c r="J1387" t="b">
        <v>0</v>
      </c>
      <c r="K1387" t="s">
        <v>11</v>
      </c>
      <c r="L1387">
        <f t="shared" si="199"/>
        <v>3.467200008319157</v>
      </c>
      <c r="M1387">
        <f t="shared" si="202"/>
        <v>0.65333704082492972</v>
      </c>
      <c r="N1387">
        <f t="shared" si="202"/>
        <v>-3.2198843492804339</v>
      </c>
      <c r="O1387" t="str">
        <f t="shared" si="205"/>
        <v>sell</v>
      </c>
      <c r="P1387">
        <f t="shared" si="203"/>
        <v>14</v>
      </c>
      <c r="Q1387" t="str">
        <f>IF($O1387="buy",$P1387,"")</f>
        <v/>
      </c>
      <c r="R1387" t="str">
        <f>IF($O1387="hold",$P1387,"")</f>
        <v/>
      </c>
      <c r="S1387">
        <f>IF($O1387="sell",$P1387,"")</f>
        <v>14</v>
      </c>
      <c r="T1387">
        <f t="shared" ca="1" si="204"/>
        <v>0.41359358204220587</v>
      </c>
      <c r="U1387" t="str">
        <f ca="1">IF(T1387&lt;VLOOKUP(P1387,$Y$2:$AE$82,5),"buy",IF(T1387&lt;VLOOKUP(P1387,$Y$2:$AE$82,5)+VLOOKUP(P1387,$Y$2:$AE$82,6),"hold","sell"))</f>
        <v>buy</v>
      </c>
      <c r="V1387" s="2">
        <f t="shared" ca="1" si="200"/>
        <v>249.94626155376594</v>
      </c>
      <c r="W1387" s="1">
        <f t="shared" ca="1" si="201"/>
        <v>0</v>
      </c>
    </row>
    <row r="1388" spans="1:23" x14ac:dyDescent="0.25">
      <c r="A1388">
        <v>1386</v>
      </c>
      <c r="B1388" s="8" t="s">
        <v>1397</v>
      </c>
      <c r="C1388" s="8" t="str">
        <f t="shared" si="197"/>
        <v>2021-04-17 18:00:00</v>
      </c>
      <c r="D1388">
        <v>0.12695600000000001</v>
      </c>
      <c r="E1388">
        <f t="shared" ca="1" si="198"/>
        <v>0.26622299999999999</v>
      </c>
      <c r="F1388">
        <v>0.27076899999999998</v>
      </c>
      <c r="G1388">
        <v>0.260185</v>
      </c>
      <c r="H1388">
        <v>0</v>
      </c>
      <c r="I1388" t="s">
        <v>10</v>
      </c>
      <c r="J1388" t="b">
        <v>0</v>
      </c>
      <c r="K1388" t="s">
        <v>11</v>
      </c>
      <c r="L1388">
        <f t="shared" si="199"/>
        <v>-5.7642647900181609</v>
      </c>
      <c r="M1388">
        <f t="shared" si="202"/>
        <v>-9.231464798337317</v>
      </c>
      <c r="N1388">
        <f t="shared" si="202"/>
        <v>-9.8848018391622468</v>
      </c>
      <c r="O1388" t="str">
        <f t="shared" si="205"/>
        <v>buy</v>
      </c>
      <c r="P1388">
        <f t="shared" si="203"/>
        <v>14</v>
      </c>
      <c r="Q1388">
        <f>IF($O1388="buy",$P1388,"")</f>
        <v>14</v>
      </c>
      <c r="R1388" t="str">
        <f>IF($O1388="hold",$P1388,"")</f>
        <v/>
      </c>
      <c r="S1388" t="str">
        <f>IF($O1388="sell",$P1388,"")</f>
        <v/>
      </c>
      <c r="T1388">
        <f t="shared" ca="1" si="204"/>
        <v>0.10498147846255435</v>
      </c>
      <c r="U1388" t="str">
        <f ca="1">IF(T1388&lt;VLOOKUP(P1388,$Y$2:$AE$82,5),"buy",IF(T1388&lt;VLOOKUP(P1388,$Y$2:$AE$82,5)+VLOOKUP(P1388,$Y$2:$AE$82,6),"hold","sell"))</f>
        <v>buy</v>
      </c>
      <c r="V1388" s="2">
        <f t="shared" ca="1" si="200"/>
        <v>249.94626155376594</v>
      </c>
      <c r="W1388" s="1">
        <f t="shared" ca="1" si="201"/>
        <v>0</v>
      </c>
    </row>
    <row r="1389" spans="1:23" x14ac:dyDescent="0.25">
      <c r="A1389">
        <v>1387</v>
      </c>
      <c r="B1389" s="8" t="s">
        <v>1398</v>
      </c>
      <c r="C1389" s="8" t="str">
        <f t="shared" si="197"/>
        <v>2021-04-17 18:05:00</v>
      </c>
      <c r="D1389">
        <v>0.128636</v>
      </c>
      <c r="E1389">
        <f t="shared" ca="1" si="198"/>
        <v>0.26927200000000001</v>
      </c>
      <c r="F1389">
        <v>0.27478799999999998</v>
      </c>
      <c r="G1389">
        <v>0.26677099999999998</v>
      </c>
      <c r="H1389">
        <v>0</v>
      </c>
      <c r="I1389" t="s">
        <v>10</v>
      </c>
      <c r="J1389" t="b">
        <v>0</v>
      </c>
      <c r="K1389" t="s">
        <v>11</v>
      </c>
      <c r="L1389">
        <f t="shared" si="199"/>
        <v>3.7613109895410877</v>
      </c>
      <c r="M1389">
        <f t="shared" si="202"/>
        <v>9.5255757795592491</v>
      </c>
      <c r="N1389">
        <f t="shared" si="202"/>
        <v>18.757040577896568</v>
      </c>
      <c r="O1389" t="str">
        <f t="shared" si="205"/>
        <v>sell</v>
      </c>
      <c r="P1389">
        <f t="shared" si="203"/>
        <v>14</v>
      </c>
      <c r="Q1389" t="str">
        <f>IF($O1389="buy",$P1389,"")</f>
        <v/>
      </c>
      <c r="R1389" t="str">
        <f>IF($O1389="hold",$P1389,"")</f>
        <v/>
      </c>
      <c r="S1389">
        <f>IF($O1389="sell",$P1389,"")</f>
        <v>14</v>
      </c>
      <c r="T1389">
        <f t="shared" ca="1" si="204"/>
        <v>7.1709929736327171E-2</v>
      </c>
      <c r="U1389" t="str">
        <f ca="1">IF(T1389&lt;VLOOKUP(P1389,$Y$2:$AE$82,5),"buy",IF(T1389&lt;VLOOKUP(P1389,$Y$2:$AE$82,5)+VLOOKUP(P1389,$Y$2:$AE$82,6),"hold","sell"))</f>
        <v>buy</v>
      </c>
      <c r="V1389" s="2">
        <f t="shared" ca="1" si="200"/>
        <v>249.94626155376594</v>
      </c>
      <c r="W1389" s="1">
        <f t="shared" ca="1" si="201"/>
        <v>0</v>
      </c>
    </row>
    <row r="1390" spans="1:23" x14ac:dyDescent="0.25">
      <c r="A1390">
        <v>1388</v>
      </c>
      <c r="B1390" s="8" t="s">
        <v>1399</v>
      </c>
      <c r="C1390" s="8" t="str">
        <f t="shared" si="197"/>
        <v>2021-04-17 18:10:00</v>
      </c>
      <c r="D1390">
        <v>0.12704199999999999</v>
      </c>
      <c r="E1390">
        <f t="shared" ca="1" si="198"/>
        <v>0.27259100000000003</v>
      </c>
      <c r="F1390">
        <v>0.27407799999999999</v>
      </c>
      <c r="G1390">
        <v>0.26712000000000002</v>
      </c>
      <c r="H1390">
        <v>0</v>
      </c>
      <c r="I1390" t="s">
        <v>10</v>
      </c>
      <c r="J1390" t="b">
        <v>0</v>
      </c>
      <c r="K1390" t="s">
        <v>11</v>
      </c>
      <c r="L1390">
        <f t="shared" si="199"/>
        <v>-3.6135451226017645</v>
      </c>
      <c r="M1390">
        <f t="shared" si="202"/>
        <v>-7.3748561121428526</v>
      </c>
      <c r="N1390">
        <f t="shared" si="202"/>
        <v>-16.900431891702102</v>
      </c>
      <c r="O1390" t="str">
        <f t="shared" si="205"/>
        <v>buy</v>
      </c>
      <c r="P1390">
        <f t="shared" si="203"/>
        <v>14</v>
      </c>
      <c r="Q1390">
        <f>IF($O1390="buy",$P1390,"")</f>
        <v>14</v>
      </c>
      <c r="R1390" t="str">
        <f>IF($O1390="hold",$P1390,"")</f>
        <v/>
      </c>
      <c r="S1390" t="str">
        <f>IF($O1390="sell",$P1390,"")</f>
        <v/>
      </c>
      <c r="T1390">
        <f t="shared" ca="1" si="204"/>
        <v>0.3915379895590787</v>
      </c>
      <c r="U1390" t="str">
        <f ca="1">IF(T1390&lt;VLOOKUP(P1390,$Y$2:$AE$82,5),"buy",IF(T1390&lt;VLOOKUP(P1390,$Y$2:$AE$82,5)+VLOOKUP(P1390,$Y$2:$AE$82,6),"hold","sell"))</f>
        <v>buy</v>
      </c>
      <c r="V1390" s="2">
        <f t="shared" ca="1" si="200"/>
        <v>249.94626155376594</v>
      </c>
      <c r="W1390" s="1">
        <f t="shared" ca="1" si="201"/>
        <v>0</v>
      </c>
    </row>
    <row r="1391" spans="1:23" x14ac:dyDescent="0.25">
      <c r="A1391">
        <v>1389</v>
      </c>
      <c r="B1391" s="8" t="s">
        <v>1400</v>
      </c>
      <c r="C1391" s="8" t="str">
        <f t="shared" si="197"/>
        <v>2021-04-17 18:15:00</v>
      </c>
      <c r="D1391">
        <v>0.12789400000000001</v>
      </c>
      <c r="E1391">
        <f t="shared" ca="1" si="198"/>
        <v>0.270264</v>
      </c>
      <c r="F1391">
        <v>0.277202</v>
      </c>
      <c r="G1391">
        <v>0.26746799999999998</v>
      </c>
      <c r="H1391">
        <v>0</v>
      </c>
      <c r="I1391" t="s">
        <v>10</v>
      </c>
      <c r="J1391" t="b">
        <v>0</v>
      </c>
      <c r="K1391" t="s">
        <v>11</v>
      </c>
      <c r="L1391">
        <f t="shared" si="199"/>
        <v>1.9185888331628518</v>
      </c>
      <c r="M1391">
        <f t="shared" si="202"/>
        <v>5.5321339557646159</v>
      </c>
      <c r="N1391">
        <f t="shared" si="202"/>
        <v>12.906990067907469</v>
      </c>
      <c r="O1391" t="str">
        <f t="shared" si="205"/>
        <v>sell</v>
      </c>
      <c r="P1391">
        <f t="shared" si="203"/>
        <v>14</v>
      </c>
      <c r="Q1391" t="str">
        <f>IF($O1391="buy",$P1391,"")</f>
        <v/>
      </c>
      <c r="R1391" t="str">
        <f>IF($O1391="hold",$P1391,"")</f>
        <v/>
      </c>
      <c r="S1391">
        <f>IF($O1391="sell",$P1391,"")</f>
        <v>14</v>
      </c>
      <c r="T1391">
        <f t="shared" ca="1" si="204"/>
        <v>0.86403625910418436</v>
      </c>
      <c r="U1391" t="str">
        <f ca="1">IF(T1391&lt;VLOOKUP(P1391,$Y$2:$AE$82,5),"buy",IF(T1391&lt;VLOOKUP(P1391,$Y$2:$AE$82,5)+VLOOKUP(P1391,$Y$2:$AE$82,6),"hold","sell"))</f>
        <v>buy</v>
      </c>
      <c r="V1391" s="2">
        <f t="shared" ca="1" si="200"/>
        <v>249.94626155376594</v>
      </c>
      <c r="W1391" s="1">
        <f t="shared" ca="1" si="201"/>
        <v>0</v>
      </c>
    </row>
    <row r="1392" spans="1:23" x14ac:dyDescent="0.25">
      <c r="A1392">
        <v>1390</v>
      </c>
      <c r="B1392" s="8" t="s">
        <v>1401</v>
      </c>
      <c r="C1392" s="8" t="str">
        <f t="shared" si="197"/>
        <v>2021-04-17 18:20:00</v>
      </c>
      <c r="D1392">
        <v>0.12778800000000001</v>
      </c>
      <c r="E1392">
        <f t="shared" ca="1" si="198"/>
        <v>0.27454600000000001</v>
      </c>
      <c r="F1392">
        <v>0.27638800000000002</v>
      </c>
      <c r="G1392">
        <v>0.26996500000000001</v>
      </c>
      <c r="H1392">
        <v>0</v>
      </c>
      <c r="I1392" t="s">
        <v>10</v>
      </c>
      <c r="J1392" t="b">
        <v>0</v>
      </c>
      <c r="K1392" t="s">
        <v>11</v>
      </c>
      <c r="L1392">
        <f t="shared" si="199"/>
        <v>-0.23889567067689677</v>
      </c>
      <c r="M1392">
        <f t="shared" si="202"/>
        <v>-2.1574845038397488</v>
      </c>
      <c r="N1392">
        <f t="shared" si="202"/>
        <v>-7.6896184596043646</v>
      </c>
      <c r="O1392" t="str">
        <f t="shared" si="205"/>
        <v>hold</v>
      </c>
      <c r="P1392">
        <f t="shared" si="203"/>
        <v>14</v>
      </c>
      <c r="Q1392" t="str">
        <f>IF($O1392="buy",$P1392,"")</f>
        <v/>
      </c>
      <c r="R1392">
        <f>IF($O1392="hold",$P1392,"")</f>
        <v>14</v>
      </c>
      <c r="S1392" t="str">
        <f>IF($O1392="sell",$P1392,"")</f>
        <v/>
      </c>
      <c r="T1392">
        <f t="shared" ca="1" si="204"/>
        <v>0.33072535249605983</v>
      </c>
      <c r="U1392" t="str">
        <f ca="1">IF(T1392&lt;VLOOKUP(P1392,$Y$2:$AE$82,5),"buy",IF(T1392&lt;VLOOKUP(P1392,$Y$2:$AE$82,5)+VLOOKUP(P1392,$Y$2:$AE$82,6),"hold","sell"))</f>
        <v>buy</v>
      </c>
      <c r="V1392" s="2">
        <f t="shared" ca="1" si="200"/>
        <v>249.94626155376594</v>
      </c>
      <c r="W1392" s="1">
        <f t="shared" ca="1" si="201"/>
        <v>0</v>
      </c>
    </row>
    <row r="1393" spans="1:23" x14ac:dyDescent="0.25">
      <c r="A1393">
        <v>1391</v>
      </c>
      <c r="B1393" s="8" t="s">
        <v>1402</v>
      </c>
      <c r="C1393" s="8" t="str">
        <f t="shared" si="197"/>
        <v>2021-04-17 18:25:00</v>
      </c>
      <c r="D1393">
        <v>0.12581999999999999</v>
      </c>
      <c r="E1393">
        <f t="shared" ca="1" si="198"/>
        <v>0.27327000000000001</v>
      </c>
      <c r="F1393">
        <v>0.27623999999999999</v>
      </c>
      <c r="G1393">
        <v>0.269542</v>
      </c>
      <c r="H1393">
        <v>0</v>
      </c>
      <c r="I1393" t="s">
        <v>10</v>
      </c>
      <c r="J1393" t="b">
        <v>0</v>
      </c>
      <c r="K1393" t="s">
        <v>11</v>
      </c>
      <c r="L1393">
        <f t="shared" si="199"/>
        <v>-4.504721034238325</v>
      </c>
      <c r="M1393">
        <f t="shared" si="202"/>
        <v>-4.2658253635614285</v>
      </c>
      <c r="N1393">
        <f t="shared" si="202"/>
        <v>-2.1083408597216797</v>
      </c>
      <c r="O1393" t="str">
        <f t="shared" si="205"/>
        <v>buy</v>
      </c>
      <c r="P1393">
        <f t="shared" si="203"/>
        <v>14</v>
      </c>
      <c r="Q1393">
        <f>IF($O1393="buy",$P1393,"")</f>
        <v>14</v>
      </c>
      <c r="R1393" t="str">
        <f>IF($O1393="hold",$P1393,"")</f>
        <v/>
      </c>
      <c r="S1393" t="str">
        <f>IF($O1393="sell",$P1393,"")</f>
        <v/>
      </c>
      <c r="T1393">
        <f t="shared" ca="1" si="204"/>
        <v>0.94321615311980278</v>
      </c>
      <c r="U1393" t="str">
        <f ca="1">IF(T1393&lt;VLOOKUP(P1393,$Y$2:$AE$82,5),"buy",IF(T1393&lt;VLOOKUP(P1393,$Y$2:$AE$82,5)+VLOOKUP(P1393,$Y$2:$AE$82,6),"hold","sell"))</f>
        <v>buy</v>
      </c>
      <c r="V1393" s="2">
        <f t="shared" ca="1" si="200"/>
        <v>249.94626155376594</v>
      </c>
      <c r="W1393" s="1">
        <f t="shared" ca="1" si="201"/>
        <v>0</v>
      </c>
    </row>
    <row r="1394" spans="1:23" x14ac:dyDescent="0.25">
      <c r="A1394">
        <v>1392</v>
      </c>
      <c r="B1394" s="8" t="s">
        <v>1403</v>
      </c>
      <c r="C1394" s="8" t="str">
        <f t="shared" si="197"/>
        <v>2021-04-17 18:30:00</v>
      </c>
      <c r="D1394">
        <v>0.12658700000000001</v>
      </c>
      <c r="E1394">
        <f t="shared" ca="1" si="198"/>
        <v>0.27391900000000002</v>
      </c>
      <c r="F1394">
        <v>0.27978700000000001</v>
      </c>
      <c r="G1394">
        <v>0.271036</v>
      </c>
      <c r="H1394">
        <v>0</v>
      </c>
      <c r="I1394" t="s">
        <v>10</v>
      </c>
      <c r="J1394" t="b">
        <v>0</v>
      </c>
      <c r="K1394" t="s">
        <v>11</v>
      </c>
      <c r="L1394">
        <f t="shared" si="199"/>
        <v>1.7450133089720767</v>
      </c>
      <c r="M1394">
        <f t="shared" si="202"/>
        <v>6.2497343432104016</v>
      </c>
      <c r="N1394">
        <f t="shared" si="202"/>
        <v>10.51555970677183</v>
      </c>
      <c r="O1394" t="str">
        <f t="shared" si="205"/>
        <v>sell</v>
      </c>
      <c r="P1394">
        <f t="shared" si="203"/>
        <v>14</v>
      </c>
      <c r="Q1394" t="str">
        <f>IF($O1394="buy",$P1394,"")</f>
        <v/>
      </c>
      <c r="R1394" t="str">
        <f>IF($O1394="hold",$P1394,"")</f>
        <v/>
      </c>
      <c r="S1394">
        <f>IF($O1394="sell",$P1394,"")</f>
        <v>14</v>
      </c>
      <c r="T1394">
        <f t="shared" ca="1" si="204"/>
        <v>6.399200436408492E-2</v>
      </c>
      <c r="U1394" t="str">
        <f ca="1">IF(T1394&lt;VLOOKUP(P1394,$Y$2:$AE$82,5),"buy",IF(T1394&lt;VLOOKUP(P1394,$Y$2:$AE$82,5)+VLOOKUP(P1394,$Y$2:$AE$82,6),"hold","sell"))</f>
        <v>buy</v>
      </c>
      <c r="V1394" s="2">
        <f t="shared" ca="1" si="200"/>
        <v>249.94626155376594</v>
      </c>
      <c r="W1394" s="1">
        <f t="shared" ca="1" si="201"/>
        <v>0</v>
      </c>
    </row>
    <row r="1395" spans="1:23" x14ac:dyDescent="0.25">
      <c r="A1395">
        <v>1393</v>
      </c>
      <c r="B1395" s="8" t="s">
        <v>1404</v>
      </c>
      <c r="C1395" s="8" t="str">
        <f t="shared" si="197"/>
        <v>2021-04-17 18:35:00</v>
      </c>
      <c r="D1395">
        <v>0.12592999999999999</v>
      </c>
      <c r="E1395">
        <f t="shared" ca="1" si="198"/>
        <v>0.27813900000000003</v>
      </c>
      <c r="F1395">
        <v>0.27962999999999999</v>
      </c>
      <c r="G1395">
        <v>0.27084900000000001</v>
      </c>
      <c r="H1395">
        <v>0</v>
      </c>
      <c r="I1395" t="s">
        <v>10</v>
      </c>
      <c r="J1395" t="b">
        <v>0</v>
      </c>
      <c r="K1395" t="s">
        <v>11</v>
      </c>
      <c r="L1395">
        <f t="shared" si="199"/>
        <v>-1.5025490365776744</v>
      </c>
      <c r="M1395">
        <f t="shared" si="202"/>
        <v>-3.2475623455497509</v>
      </c>
      <c r="N1395">
        <f t="shared" si="202"/>
        <v>-9.4972966887601515</v>
      </c>
      <c r="O1395" t="str">
        <f t="shared" si="205"/>
        <v>hold</v>
      </c>
      <c r="P1395">
        <f t="shared" si="203"/>
        <v>14</v>
      </c>
      <c r="Q1395" t="str">
        <f>IF($O1395="buy",$P1395,"")</f>
        <v/>
      </c>
      <c r="R1395">
        <f>IF($O1395="hold",$P1395,"")</f>
        <v>14</v>
      </c>
      <c r="S1395" t="str">
        <f>IF($O1395="sell",$P1395,"")</f>
        <v/>
      </c>
      <c r="T1395">
        <f t="shared" ca="1" si="204"/>
        <v>0.36911731913605872</v>
      </c>
      <c r="U1395" t="str">
        <f ca="1">IF(T1395&lt;VLOOKUP(P1395,$Y$2:$AE$82,5),"buy",IF(T1395&lt;VLOOKUP(P1395,$Y$2:$AE$82,5)+VLOOKUP(P1395,$Y$2:$AE$82,6),"hold","sell"))</f>
        <v>buy</v>
      </c>
      <c r="V1395" s="2">
        <f t="shared" ca="1" si="200"/>
        <v>249.94626155376594</v>
      </c>
      <c r="W1395" s="1">
        <f t="shared" ca="1" si="201"/>
        <v>0</v>
      </c>
    </row>
    <row r="1396" spans="1:23" x14ac:dyDescent="0.25">
      <c r="A1396">
        <v>1394</v>
      </c>
      <c r="B1396" s="8" t="s">
        <v>1405</v>
      </c>
      <c r="C1396" s="8" t="str">
        <f t="shared" si="197"/>
        <v>2021-04-17 18:40:00</v>
      </c>
      <c r="D1396">
        <v>0.12579099999999999</v>
      </c>
      <c r="E1396">
        <f t="shared" ca="1" si="198"/>
        <v>0.27412599999999998</v>
      </c>
      <c r="F1396">
        <v>0.277812</v>
      </c>
      <c r="G1396">
        <v>0.27107900000000001</v>
      </c>
      <c r="H1396">
        <v>0</v>
      </c>
      <c r="I1396" t="s">
        <v>10</v>
      </c>
      <c r="J1396" t="b">
        <v>0</v>
      </c>
      <c r="K1396" t="s">
        <v>11</v>
      </c>
      <c r="L1396">
        <f t="shared" si="199"/>
        <v>-0.31824216321832793</v>
      </c>
      <c r="M1396">
        <f t="shared" si="202"/>
        <v>1.1843068733593465</v>
      </c>
      <c r="N1396">
        <f t="shared" si="202"/>
        <v>4.4318692189090978</v>
      </c>
      <c r="O1396" t="str">
        <f t="shared" si="205"/>
        <v>buy</v>
      </c>
      <c r="P1396">
        <f t="shared" si="203"/>
        <v>14</v>
      </c>
      <c r="Q1396">
        <f>IF($O1396="buy",$P1396,"")</f>
        <v>14</v>
      </c>
      <c r="R1396" t="str">
        <f>IF($O1396="hold",$P1396,"")</f>
        <v/>
      </c>
      <c r="S1396" t="str">
        <f>IF($O1396="sell",$P1396,"")</f>
        <v/>
      </c>
      <c r="T1396">
        <f t="shared" ca="1" si="204"/>
        <v>0.30821543366800264</v>
      </c>
      <c r="U1396" t="str">
        <f ca="1">IF(T1396&lt;VLOOKUP(P1396,$Y$2:$AE$82,5),"buy",IF(T1396&lt;VLOOKUP(P1396,$Y$2:$AE$82,5)+VLOOKUP(P1396,$Y$2:$AE$82,6),"hold","sell"))</f>
        <v>buy</v>
      </c>
      <c r="V1396" s="2">
        <f t="shared" ca="1" si="200"/>
        <v>249.94626155376594</v>
      </c>
      <c r="W1396" s="1">
        <f t="shared" ca="1" si="201"/>
        <v>0</v>
      </c>
    </row>
    <row r="1397" spans="1:23" x14ac:dyDescent="0.25">
      <c r="A1397">
        <v>1395</v>
      </c>
      <c r="B1397" s="8" t="s">
        <v>1406</v>
      </c>
      <c r="C1397" s="8" t="str">
        <f t="shared" si="197"/>
        <v>2021-04-17 18:45:00</v>
      </c>
      <c r="D1397">
        <v>0.127886</v>
      </c>
      <c r="E1397">
        <f t="shared" ca="1" si="198"/>
        <v>0.27591399999999999</v>
      </c>
      <c r="F1397">
        <v>0.27923399999999998</v>
      </c>
      <c r="G1397">
        <v>0.271339</v>
      </c>
      <c r="H1397">
        <v>0</v>
      </c>
      <c r="I1397" t="s">
        <v>10</v>
      </c>
      <c r="J1397" t="b">
        <v>0</v>
      </c>
      <c r="K1397" t="s">
        <v>11</v>
      </c>
      <c r="L1397">
        <f t="shared" si="199"/>
        <v>4.7179519303280006</v>
      </c>
      <c r="M1397">
        <f t="shared" si="202"/>
        <v>5.036194093546329</v>
      </c>
      <c r="N1397">
        <f t="shared" si="202"/>
        <v>3.8518872201869825</v>
      </c>
      <c r="O1397" t="str">
        <f t="shared" si="205"/>
        <v>hold</v>
      </c>
      <c r="P1397">
        <f t="shared" si="203"/>
        <v>14</v>
      </c>
      <c r="Q1397" t="str">
        <f>IF($O1397="buy",$P1397,"")</f>
        <v/>
      </c>
      <c r="R1397">
        <f>IF($O1397="hold",$P1397,"")</f>
        <v>14</v>
      </c>
      <c r="S1397" t="str">
        <f>IF($O1397="sell",$P1397,"")</f>
        <v/>
      </c>
      <c r="T1397">
        <f t="shared" ca="1" si="204"/>
        <v>0.14657973433684679</v>
      </c>
      <c r="U1397" t="str">
        <f ca="1">IF(T1397&lt;VLOOKUP(P1397,$Y$2:$AE$82,5),"buy",IF(T1397&lt;VLOOKUP(P1397,$Y$2:$AE$82,5)+VLOOKUP(P1397,$Y$2:$AE$82,6),"hold","sell"))</f>
        <v>buy</v>
      </c>
      <c r="V1397" s="2">
        <f t="shared" ca="1" si="200"/>
        <v>249.94626155376594</v>
      </c>
      <c r="W1397" s="1">
        <f t="shared" ca="1" si="201"/>
        <v>0</v>
      </c>
    </row>
    <row r="1398" spans="1:23" x14ac:dyDescent="0.25">
      <c r="A1398">
        <v>1396</v>
      </c>
      <c r="B1398" s="8" t="s">
        <v>1407</v>
      </c>
      <c r="C1398" s="8" t="str">
        <f t="shared" si="197"/>
        <v>2021-04-17 18:50:00</v>
      </c>
      <c r="D1398">
        <v>0.128967</v>
      </c>
      <c r="E1398">
        <f t="shared" ca="1" si="198"/>
        <v>0.27350000000000002</v>
      </c>
      <c r="F1398">
        <v>0.27717900000000001</v>
      </c>
      <c r="G1398">
        <v>0.27004499999999998</v>
      </c>
      <c r="H1398">
        <v>0</v>
      </c>
      <c r="I1398" t="s">
        <v>10</v>
      </c>
      <c r="J1398" t="b">
        <v>0</v>
      </c>
      <c r="K1398" t="s">
        <v>11</v>
      </c>
      <c r="L1398">
        <f t="shared" si="199"/>
        <v>2.4140128892658308</v>
      </c>
      <c r="M1398">
        <f t="shared" si="202"/>
        <v>-2.3039390410621698</v>
      </c>
      <c r="N1398">
        <f t="shared" si="202"/>
        <v>-7.3401331346084984</v>
      </c>
      <c r="O1398" t="str">
        <f t="shared" si="205"/>
        <v>sell</v>
      </c>
      <c r="P1398">
        <f t="shared" si="203"/>
        <v>14</v>
      </c>
      <c r="Q1398" t="str">
        <f>IF($O1398="buy",$P1398,"")</f>
        <v/>
      </c>
      <c r="R1398" t="str">
        <f>IF($O1398="hold",$P1398,"")</f>
        <v/>
      </c>
      <c r="S1398">
        <f>IF($O1398="sell",$P1398,"")</f>
        <v>14</v>
      </c>
      <c r="T1398">
        <f t="shared" ca="1" si="204"/>
        <v>0.42449596370137854</v>
      </c>
      <c r="U1398" t="str">
        <f ca="1">IF(T1398&lt;VLOOKUP(P1398,$Y$2:$AE$82,5),"buy",IF(T1398&lt;VLOOKUP(P1398,$Y$2:$AE$82,5)+VLOOKUP(P1398,$Y$2:$AE$82,6),"hold","sell"))</f>
        <v>buy</v>
      </c>
      <c r="V1398" s="2">
        <f t="shared" ca="1" si="200"/>
        <v>249.94626155376594</v>
      </c>
      <c r="W1398" s="1">
        <f t="shared" ca="1" si="201"/>
        <v>0</v>
      </c>
    </row>
    <row r="1399" spans="1:23" x14ac:dyDescent="0.25">
      <c r="A1399">
        <v>1397</v>
      </c>
      <c r="B1399" s="8" t="s">
        <v>1408</v>
      </c>
      <c r="C1399" s="8" t="str">
        <f t="shared" si="197"/>
        <v>2021-04-17 18:55:00</v>
      </c>
      <c r="D1399">
        <v>0.127746</v>
      </c>
      <c r="E1399">
        <f t="shared" ca="1" si="198"/>
        <v>0.275621</v>
      </c>
      <c r="F1399">
        <v>0.27848000000000001</v>
      </c>
      <c r="G1399">
        <v>0.27146199999999998</v>
      </c>
      <c r="H1399">
        <v>0</v>
      </c>
      <c r="I1399" t="s">
        <v>10</v>
      </c>
      <c r="J1399" t="b">
        <v>0</v>
      </c>
      <c r="K1399" t="s">
        <v>11</v>
      </c>
      <c r="L1399">
        <f t="shared" si="199"/>
        <v>-2.7527124104913487</v>
      </c>
      <c r="M1399">
        <f t="shared" si="202"/>
        <v>-5.1667252997571795</v>
      </c>
      <c r="N1399">
        <f t="shared" si="202"/>
        <v>-2.8627862586950097</v>
      </c>
      <c r="O1399" t="str">
        <f t="shared" si="205"/>
        <v>buy</v>
      </c>
      <c r="P1399">
        <f t="shared" si="203"/>
        <v>14</v>
      </c>
      <c r="Q1399">
        <f>IF($O1399="buy",$P1399,"")</f>
        <v>14</v>
      </c>
      <c r="R1399" t="str">
        <f>IF($O1399="hold",$P1399,"")</f>
        <v/>
      </c>
      <c r="S1399" t="str">
        <f>IF($O1399="sell",$P1399,"")</f>
        <v/>
      </c>
      <c r="T1399">
        <f t="shared" ca="1" si="204"/>
        <v>0.21794839829501522</v>
      </c>
      <c r="U1399" t="str">
        <f ca="1">IF(T1399&lt;VLOOKUP(P1399,$Y$2:$AE$82,5),"buy",IF(T1399&lt;VLOOKUP(P1399,$Y$2:$AE$82,5)+VLOOKUP(P1399,$Y$2:$AE$82,6),"hold","sell"))</f>
        <v>buy</v>
      </c>
      <c r="V1399" s="2">
        <f t="shared" ca="1" si="200"/>
        <v>249.94626155376594</v>
      </c>
      <c r="W1399" s="1">
        <f t="shared" ca="1" si="201"/>
        <v>0</v>
      </c>
    </row>
    <row r="1400" spans="1:23" x14ac:dyDescent="0.25">
      <c r="A1400">
        <v>1398</v>
      </c>
      <c r="B1400" s="8" t="s">
        <v>1409</v>
      </c>
      <c r="C1400" s="8" t="str">
        <f t="shared" si="197"/>
        <v>2021-04-17 19:00:00</v>
      </c>
      <c r="D1400">
        <v>0.128802</v>
      </c>
      <c r="E1400">
        <f t="shared" ca="1" si="198"/>
        <v>0.27606199999999997</v>
      </c>
      <c r="F1400">
        <v>0.282889</v>
      </c>
      <c r="G1400">
        <v>0.27431899999999998</v>
      </c>
      <c r="H1400">
        <v>0</v>
      </c>
      <c r="I1400" t="s">
        <v>10</v>
      </c>
      <c r="J1400" t="b">
        <v>0</v>
      </c>
      <c r="K1400" t="s">
        <v>11</v>
      </c>
      <c r="L1400">
        <f t="shared" si="199"/>
        <v>2.3612055735411071</v>
      </c>
      <c r="M1400">
        <f t="shared" si="202"/>
        <v>5.1139179840324562</v>
      </c>
      <c r="N1400">
        <f t="shared" si="202"/>
        <v>10.280643283789637</v>
      </c>
      <c r="O1400" t="str">
        <f t="shared" si="205"/>
        <v>sell</v>
      </c>
      <c r="P1400">
        <f t="shared" si="203"/>
        <v>14</v>
      </c>
      <c r="Q1400" t="str">
        <f>IF($O1400="buy",$P1400,"")</f>
        <v/>
      </c>
      <c r="R1400" t="str">
        <f>IF($O1400="hold",$P1400,"")</f>
        <v/>
      </c>
      <c r="S1400">
        <f>IF($O1400="sell",$P1400,"")</f>
        <v>14</v>
      </c>
      <c r="T1400">
        <f t="shared" ca="1" si="204"/>
        <v>0.24815304196094512</v>
      </c>
      <c r="U1400" t="str">
        <f ca="1">IF(T1400&lt;VLOOKUP(P1400,$Y$2:$AE$82,5),"buy",IF(T1400&lt;VLOOKUP(P1400,$Y$2:$AE$82,5)+VLOOKUP(P1400,$Y$2:$AE$82,6),"hold","sell"))</f>
        <v>buy</v>
      </c>
      <c r="V1400" s="2">
        <f t="shared" ca="1" si="200"/>
        <v>249.94626155376594</v>
      </c>
      <c r="W1400" s="1">
        <f t="shared" ca="1" si="201"/>
        <v>0</v>
      </c>
    </row>
    <row r="1401" spans="1:23" x14ac:dyDescent="0.25">
      <c r="A1401">
        <v>1399</v>
      </c>
      <c r="B1401" s="8" t="s">
        <v>1410</v>
      </c>
      <c r="C1401" s="8" t="str">
        <f t="shared" si="197"/>
        <v>2021-04-17 19:05:00</v>
      </c>
      <c r="D1401">
        <v>0.12781500000000001</v>
      </c>
      <c r="E1401">
        <f t="shared" ca="1" si="198"/>
        <v>0.27999400000000002</v>
      </c>
      <c r="F1401">
        <v>0.28642400000000001</v>
      </c>
      <c r="G1401">
        <v>0.27746900000000002</v>
      </c>
      <c r="H1401">
        <v>0</v>
      </c>
      <c r="I1401" t="s">
        <v>10</v>
      </c>
      <c r="J1401" t="b">
        <v>0</v>
      </c>
      <c r="K1401" t="s">
        <v>11</v>
      </c>
      <c r="L1401">
        <f t="shared" si="199"/>
        <v>-2.2239643208471538</v>
      </c>
      <c r="M1401">
        <f t="shared" si="202"/>
        <v>-4.5851698943882608</v>
      </c>
      <c r="N1401">
        <f t="shared" si="202"/>
        <v>-9.6990878784207162</v>
      </c>
      <c r="O1401" t="str">
        <f t="shared" si="205"/>
        <v>buy</v>
      </c>
      <c r="P1401">
        <f t="shared" si="203"/>
        <v>14</v>
      </c>
      <c r="Q1401">
        <f>IF($O1401="buy",$P1401,"")</f>
        <v>14</v>
      </c>
      <c r="R1401" t="str">
        <f>IF($O1401="hold",$P1401,"")</f>
        <v/>
      </c>
      <c r="S1401" t="str">
        <f>IF($O1401="sell",$P1401,"")</f>
        <v/>
      </c>
      <c r="T1401">
        <f t="shared" ca="1" si="204"/>
        <v>0.46749000251316142</v>
      </c>
      <c r="U1401" t="str">
        <f ca="1">IF(T1401&lt;VLOOKUP(P1401,$Y$2:$AE$82,5),"buy",IF(T1401&lt;VLOOKUP(P1401,$Y$2:$AE$82,5)+VLOOKUP(P1401,$Y$2:$AE$82,6),"hold","sell"))</f>
        <v>buy</v>
      </c>
      <c r="V1401" s="2">
        <f t="shared" ca="1" si="200"/>
        <v>249.94626155376594</v>
      </c>
      <c r="W1401" s="1">
        <f t="shared" ca="1" si="201"/>
        <v>0</v>
      </c>
    </row>
    <row r="1402" spans="1:23" x14ac:dyDescent="0.25">
      <c r="A1402">
        <v>1400</v>
      </c>
      <c r="B1402" s="8" t="s">
        <v>1411</v>
      </c>
      <c r="C1402" s="8" t="str">
        <f t="shared" si="197"/>
        <v>2021-04-17 19:10:00</v>
      </c>
      <c r="D1402">
        <v>0.12937899999999999</v>
      </c>
      <c r="E1402">
        <f t="shared" ca="1" si="198"/>
        <v>0.28467900000000002</v>
      </c>
      <c r="F1402">
        <v>0.29465799999999998</v>
      </c>
      <c r="G1402">
        <v>0.27942400000000001</v>
      </c>
      <c r="H1402">
        <v>0</v>
      </c>
      <c r="I1402" t="s">
        <v>10</v>
      </c>
      <c r="J1402" t="b">
        <v>0</v>
      </c>
      <c r="K1402" t="s">
        <v>11</v>
      </c>
      <c r="L1402">
        <f t="shared" si="199"/>
        <v>3.4814923628988659</v>
      </c>
      <c r="M1402">
        <f t="shared" si="202"/>
        <v>5.7054566837460197</v>
      </c>
      <c r="N1402">
        <f t="shared" si="202"/>
        <v>10.29062657813428</v>
      </c>
      <c r="O1402" t="str">
        <f t="shared" si="205"/>
        <v>hold</v>
      </c>
      <c r="P1402">
        <f t="shared" si="203"/>
        <v>14</v>
      </c>
      <c r="Q1402" t="str">
        <f>IF($O1402="buy",$P1402,"")</f>
        <v/>
      </c>
      <c r="R1402">
        <f>IF($O1402="hold",$P1402,"")</f>
        <v>14</v>
      </c>
      <c r="S1402" t="str">
        <f>IF($O1402="sell",$P1402,"")</f>
        <v/>
      </c>
      <c r="T1402">
        <f t="shared" ca="1" si="204"/>
        <v>0.89041473592802944</v>
      </c>
      <c r="U1402" t="str">
        <f ca="1">IF(T1402&lt;VLOOKUP(P1402,$Y$2:$AE$82,5),"buy",IF(T1402&lt;VLOOKUP(P1402,$Y$2:$AE$82,5)+VLOOKUP(P1402,$Y$2:$AE$82,6),"hold","sell"))</f>
        <v>buy</v>
      </c>
      <c r="V1402" s="2">
        <f t="shared" ca="1" si="200"/>
        <v>249.94626155376594</v>
      </c>
      <c r="W1402" s="1">
        <f t="shared" ca="1" si="201"/>
        <v>0</v>
      </c>
    </row>
    <row r="1403" spans="1:23" x14ac:dyDescent="0.25">
      <c r="A1403">
        <v>1401</v>
      </c>
      <c r="B1403" s="8" t="s">
        <v>1412</v>
      </c>
      <c r="C1403" s="8" t="str">
        <f t="shared" si="197"/>
        <v>2021-04-17 19:15:00</v>
      </c>
      <c r="D1403">
        <v>0.1295</v>
      </c>
      <c r="E1403">
        <f t="shared" ca="1" si="198"/>
        <v>0.29355700000000001</v>
      </c>
      <c r="F1403">
        <v>0.30231999999999998</v>
      </c>
      <c r="G1403">
        <v>0.28897899999999999</v>
      </c>
      <c r="H1403">
        <v>0</v>
      </c>
      <c r="I1403" t="s">
        <v>10</v>
      </c>
      <c r="J1403" t="b">
        <v>0</v>
      </c>
      <c r="K1403" t="s">
        <v>11</v>
      </c>
      <c r="L1403">
        <f t="shared" si="199"/>
        <v>0.26909652478327772</v>
      </c>
      <c r="M1403">
        <f t="shared" si="202"/>
        <v>-3.2123958381155884</v>
      </c>
      <c r="N1403">
        <f t="shared" si="202"/>
        <v>-8.917852521861608</v>
      </c>
      <c r="O1403" t="str">
        <f t="shared" si="205"/>
        <v>sell</v>
      </c>
      <c r="P1403">
        <f t="shared" si="203"/>
        <v>14</v>
      </c>
      <c r="Q1403" t="str">
        <f>IF($O1403="buy",$P1403,"")</f>
        <v/>
      </c>
      <c r="R1403" t="str">
        <f>IF($O1403="hold",$P1403,"")</f>
        <v/>
      </c>
      <c r="S1403">
        <f>IF($O1403="sell",$P1403,"")</f>
        <v>14</v>
      </c>
      <c r="T1403">
        <f t="shared" ca="1" si="204"/>
        <v>0.70059317257265208</v>
      </c>
      <c r="U1403" t="str">
        <f ca="1">IF(T1403&lt;VLOOKUP(P1403,$Y$2:$AE$82,5),"buy",IF(T1403&lt;VLOOKUP(P1403,$Y$2:$AE$82,5)+VLOOKUP(P1403,$Y$2:$AE$82,6),"hold","sell"))</f>
        <v>buy</v>
      </c>
      <c r="V1403" s="2">
        <f t="shared" ca="1" si="200"/>
        <v>249.94626155376594</v>
      </c>
      <c r="W1403" s="1">
        <f t="shared" ca="1" si="201"/>
        <v>0</v>
      </c>
    </row>
    <row r="1404" spans="1:23" x14ac:dyDescent="0.25">
      <c r="A1404">
        <v>1402</v>
      </c>
      <c r="B1404" s="8" t="s">
        <v>1413</v>
      </c>
      <c r="C1404" s="8" t="str">
        <f t="shared" si="197"/>
        <v>2021-04-17 19:20:00</v>
      </c>
      <c r="D1404">
        <v>0.1295</v>
      </c>
      <c r="E1404">
        <f t="shared" ca="1" si="198"/>
        <v>0.29969600000000002</v>
      </c>
      <c r="F1404">
        <v>0.32541700000000001</v>
      </c>
      <c r="G1404">
        <v>0.29681099999999999</v>
      </c>
      <c r="H1404">
        <v>0</v>
      </c>
      <c r="I1404" t="s">
        <v>10</v>
      </c>
      <c r="J1404" t="b">
        <v>0</v>
      </c>
      <c r="K1404" t="s">
        <v>11</v>
      </c>
      <c r="L1404">
        <f t="shared" si="199"/>
        <v>0</v>
      </c>
      <c r="M1404">
        <f t="shared" si="202"/>
        <v>-0.26909652478327772</v>
      </c>
      <c r="N1404">
        <f t="shared" si="202"/>
        <v>2.9432993133323109</v>
      </c>
      <c r="O1404" t="str">
        <f t="shared" si="205"/>
        <v>buy</v>
      </c>
      <c r="P1404">
        <f t="shared" si="203"/>
        <v>14</v>
      </c>
      <c r="Q1404">
        <f>IF($O1404="buy",$P1404,"")</f>
        <v>14</v>
      </c>
      <c r="R1404" t="str">
        <f>IF($O1404="hold",$P1404,"")</f>
        <v/>
      </c>
      <c r="S1404" t="str">
        <f>IF($O1404="sell",$P1404,"")</f>
        <v/>
      </c>
      <c r="T1404">
        <f t="shared" ca="1" si="204"/>
        <v>0.37804881118074352</v>
      </c>
      <c r="U1404" t="str">
        <f ca="1">IF(T1404&lt;VLOOKUP(P1404,$Y$2:$AE$82,5),"buy",IF(T1404&lt;VLOOKUP(P1404,$Y$2:$AE$82,5)+VLOOKUP(P1404,$Y$2:$AE$82,6),"hold","sell"))</f>
        <v>buy</v>
      </c>
      <c r="V1404" s="2">
        <f t="shared" ca="1" si="200"/>
        <v>249.94626155376594</v>
      </c>
      <c r="W1404" s="1">
        <f t="shared" ca="1" si="201"/>
        <v>0</v>
      </c>
    </row>
    <row r="1405" spans="1:23" x14ac:dyDescent="0.25">
      <c r="A1405">
        <v>1403</v>
      </c>
      <c r="B1405" s="8" t="s">
        <v>1414</v>
      </c>
      <c r="C1405" s="8" t="str">
        <f t="shared" si="197"/>
        <v>2021-04-17 19:25:00</v>
      </c>
      <c r="D1405">
        <v>0.1295</v>
      </c>
      <c r="E1405">
        <f t="shared" ca="1" si="198"/>
        <v>0.323847</v>
      </c>
      <c r="F1405">
        <v>0.32588400000000001</v>
      </c>
      <c r="G1405">
        <v>0.30154300000000001</v>
      </c>
      <c r="H1405">
        <v>0</v>
      </c>
      <c r="I1405" t="s">
        <v>10</v>
      </c>
      <c r="J1405" t="b">
        <v>0</v>
      </c>
      <c r="K1405" t="s">
        <v>11</v>
      </c>
      <c r="L1405">
        <f t="shared" si="199"/>
        <v>0</v>
      </c>
      <c r="M1405">
        <f t="shared" si="202"/>
        <v>0</v>
      </c>
      <c r="N1405">
        <f t="shared" si="202"/>
        <v>0.26909652478327772</v>
      </c>
      <c r="O1405" t="str">
        <f t="shared" si="205"/>
        <v>buy</v>
      </c>
      <c r="P1405">
        <f t="shared" si="203"/>
        <v>14</v>
      </c>
      <c r="Q1405">
        <f>IF($O1405="buy",$P1405,"")</f>
        <v>14</v>
      </c>
      <c r="R1405" t="str">
        <f>IF($O1405="hold",$P1405,"")</f>
        <v/>
      </c>
      <c r="S1405" t="str">
        <f>IF($O1405="sell",$P1405,"")</f>
        <v/>
      </c>
      <c r="T1405">
        <f t="shared" ca="1" si="204"/>
        <v>8.2173389514349826E-2</v>
      </c>
      <c r="U1405" t="str">
        <f ca="1">IF(T1405&lt;VLOOKUP(P1405,$Y$2:$AE$82,5),"buy",IF(T1405&lt;VLOOKUP(P1405,$Y$2:$AE$82,5)+VLOOKUP(P1405,$Y$2:$AE$82,6),"hold","sell"))</f>
        <v>buy</v>
      </c>
      <c r="V1405" s="2">
        <f t="shared" ca="1" si="200"/>
        <v>249.94626155376594</v>
      </c>
      <c r="W1405" s="1">
        <f t="shared" ca="1" si="201"/>
        <v>0</v>
      </c>
    </row>
    <row r="1406" spans="1:23" x14ac:dyDescent="0.25">
      <c r="A1406">
        <v>1404</v>
      </c>
      <c r="B1406" s="8" t="s">
        <v>1415</v>
      </c>
      <c r="C1406" s="8" t="str">
        <f t="shared" si="197"/>
        <v>2021-04-17 19:30:00</v>
      </c>
      <c r="D1406">
        <v>0.12978799999999999</v>
      </c>
      <c r="E1406">
        <f t="shared" ca="1" si="198"/>
        <v>0.30912299999999998</v>
      </c>
      <c r="F1406">
        <v>0.31268800000000002</v>
      </c>
      <c r="G1406">
        <v>0.29513600000000001</v>
      </c>
      <c r="H1406">
        <v>0</v>
      </c>
      <c r="I1406" t="s">
        <v>10</v>
      </c>
      <c r="J1406" t="b">
        <v>0</v>
      </c>
      <c r="K1406" t="s">
        <v>11</v>
      </c>
      <c r="L1406">
        <f t="shared" si="199"/>
        <v>0.63907295032855627</v>
      </c>
      <c r="M1406">
        <f t="shared" si="202"/>
        <v>0.63907295032855627</v>
      </c>
      <c r="N1406">
        <f t="shared" si="202"/>
        <v>0.63907295032855627</v>
      </c>
      <c r="O1406" t="str">
        <f t="shared" si="205"/>
        <v>sell</v>
      </c>
      <c r="P1406">
        <f t="shared" si="203"/>
        <v>14</v>
      </c>
      <c r="Q1406" t="str">
        <f>IF($O1406="buy",$P1406,"")</f>
        <v/>
      </c>
      <c r="R1406" t="str">
        <f>IF($O1406="hold",$P1406,"")</f>
        <v/>
      </c>
      <c r="S1406">
        <f>IF($O1406="sell",$P1406,"")</f>
        <v>14</v>
      </c>
      <c r="T1406">
        <f t="shared" ca="1" si="204"/>
        <v>0.82755291737251591</v>
      </c>
      <c r="U1406" t="str">
        <f ca="1">IF(T1406&lt;VLOOKUP(P1406,$Y$2:$AE$82,5),"buy",IF(T1406&lt;VLOOKUP(P1406,$Y$2:$AE$82,5)+VLOOKUP(P1406,$Y$2:$AE$82,6),"hold","sell"))</f>
        <v>buy</v>
      </c>
      <c r="V1406" s="2">
        <f t="shared" ca="1" si="200"/>
        <v>249.94626155376594</v>
      </c>
      <c r="W1406" s="1">
        <f t="shared" ca="1" si="201"/>
        <v>0</v>
      </c>
    </row>
    <row r="1407" spans="1:23" x14ac:dyDescent="0.25">
      <c r="A1407">
        <v>1405</v>
      </c>
      <c r="B1407" s="8" t="s">
        <v>1416</v>
      </c>
      <c r="C1407" s="8" t="str">
        <f t="shared" si="197"/>
        <v>2021-04-17 19:35:00</v>
      </c>
      <c r="D1407">
        <v>0.12790399999999999</v>
      </c>
      <c r="E1407">
        <f t="shared" ca="1" si="198"/>
        <v>0.30897999999999998</v>
      </c>
      <c r="F1407">
        <v>0.314884</v>
      </c>
      <c r="G1407">
        <v>0.30543999999999999</v>
      </c>
      <c r="H1407">
        <v>0</v>
      </c>
      <c r="I1407" t="s">
        <v>10</v>
      </c>
      <c r="J1407" t="b">
        <v>0</v>
      </c>
      <c r="K1407" t="s">
        <v>11</v>
      </c>
      <c r="L1407">
        <f t="shared" si="199"/>
        <v>-4.2421816401780035</v>
      </c>
      <c r="M1407">
        <f t="shared" si="202"/>
        <v>-4.8812545905065594</v>
      </c>
      <c r="N1407">
        <f t="shared" si="202"/>
        <v>-5.5203275408351153</v>
      </c>
      <c r="O1407" t="str">
        <f t="shared" si="205"/>
        <v>buy</v>
      </c>
      <c r="P1407">
        <f t="shared" si="203"/>
        <v>14</v>
      </c>
      <c r="Q1407">
        <f>IF($O1407="buy",$P1407,"")</f>
        <v>14</v>
      </c>
      <c r="R1407" t="str">
        <f>IF($O1407="hold",$P1407,"")</f>
        <v/>
      </c>
      <c r="S1407" t="str">
        <f>IF($O1407="sell",$P1407,"")</f>
        <v/>
      </c>
      <c r="T1407">
        <f t="shared" ca="1" si="204"/>
        <v>0.46235827906701676</v>
      </c>
      <c r="U1407" t="str">
        <f ca="1">IF(T1407&lt;VLOOKUP(P1407,$Y$2:$AE$82,5),"buy",IF(T1407&lt;VLOOKUP(P1407,$Y$2:$AE$82,5)+VLOOKUP(P1407,$Y$2:$AE$82,6),"hold","sell"))</f>
        <v>buy</v>
      </c>
      <c r="V1407" s="2">
        <f t="shared" ca="1" si="200"/>
        <v>249.94626155376594</v>
      </c>
      <c r="W1407" s="1">
        <f t="shared" ca="1" si="201"/>
        <v>0</v>
      </c>
    </row>
    <row r="1408" spans="1:23" x14ac:dyDescent="0.25">
      <c r="A1408">
        <v>1406</v>
      </c>
      <c r="B1408" s="8" t="s">
        <v>1417</v>
      </c>
      <c r="C1408" s="8" t="str">
        <f t="shared" si="197"/>
        <v>2021-04-17 19:40:00</v>
      </c>
      <c r="D1408">
        <v>0.12797900000000001</v>
      </c>
      <c r="E1408">
        <f t="shared" ca="1" si="198"/>
        <v>0.31065599999999999</v>
      </c>
      <c r="F1408">
        <v>0.33345799999999998</v>
      </c>
      <c r="G1408">
        <v>0.30818600000000002</v>
      </c>
      <c r="H1408">
        <v>0</v>
      </c>
      <c r="I1408" t="s">
        <v>10</v>
      </c>
      <c r="J1408" t="b">
        <v>0</v>
      </c>
      <c r="K1408" t="s">
        <v>11</v>
      </c>
      <c r="L1408">
        <f t="shared" si="199"/>
        <v>0.16877768989334113</v>
      </c>
      <c r="M1408">
        <f t="shared" si="202"/>
        <v>4.4109593300713446</v>
      </c>
      <c r="N1408">
        <f t="shared" si="202"/>
        <v>9.292213920577904</v>
      </c>
      <c r="O1408" t="str">
        <f t="shared" si="205"/>
        <v>sell</v>
      </c>
      <c r="P1408">
        <f t="shared" si="203"/>
        <v>14</v>
      </c>
      <c r="Q1408" t="str">
        <f>IF($O1408="buy",$P1408,"")</f>
        <v/>
      </c>
      <c r="R1408" t="str">
        <f>IF($O1408="hold",$P1408,"")</f>
        <v/>
      </c>
      <c r="S1408">
        <f>IF($O1408="sell",$P1408,"")</f>
        <v>14</v>
      </c>
      <c r="T1408">
        <f t="shared" ca="1" si="204"/>
        <v>0.45671062594358625</v>
      </c>
      <c r="U1408" t="str">
        <f ca="1">IF(T1408&lt;VLOOKUP(P1408,$Y$2:$AE$82,5),"buy",IF(T1408&lt;VLOOKUP(P1408,$Y$2:$AE$82,5)+VLOOKUP(P1408,$Y$2:$AE$82,6),"hold","sell"))</f>
        <v>buy</v>
      </c>
      <c r="V1408" s="2">
        <f t="shared" ca="1" si="200"/>
        <v>249.94626155376594</v>
      </c>
      <c r="W1408" s="1">
        <f t="shared" ca="1" si="201"/>
        <v>0</v>
      </c>
    </row>
    <row r="1409" spans="1:23" x14ac:dyDescent="0.25">
      <c r="A1409">
        <v>1407</v>
      </c>
      <c r="B1409" s="8" t="s">
        <v>1418</v>
      </c>
      <c r="C1409" s="8" t="str">
        <f t="shared" si="197"/>
        <v>2021-04-17 19:45:00</v>
      </c>
      <c r="D1409">
        <v>0.12739400000000001</v>
      </c>
      <c r="E1409">
        <f t="shared" ca="1" si="198"/>
        <v>0.330285</v>
      </c>
      <c r="F1409">
        <v>0.33529900000000001</v>
      </c>
      <c r="G1409">
        <v>0.31332500000000002</v>
      </c>
      <c r="H1409">
        <v>0</v>
      </c>
      <c r="I1409" t="s">
        <v>10</v>
      </c>
      <c r="J1409" t="b">
        <v>0</v>
      </c>
      <c r="K1409" t="s">
        <v>11</v>
      </c>
      <c r="L1409">
        <f t="shared" si="199"/>
        <v>-1.3225112654984525</v>
      </c>
      <c r="M1409">
        <f t="shared" si="202"/>
        <v>-1.4912889553917936</v>
      </c>
      <c r="N1409">
        <f t="shared" si="202"/>
        <v>-5.9022482854631377</v>
      </c>
      <c r="O1409" t="str">
        <f t="shared" si="205"/>
        <v>buy</v>
      </c>
      <c r="P1409">
        <f t="shared" si="203"/>
        <v>14</v>
      </c>
      <c r="Q1409">
        <f>IF($O1409="buy",$P1409,"")</f>
        <v>14</v>
      </c>
      <c r="R1409" t="str">
        <f>IF($O1409="hold",$P1409,"")</f>
        <v/>
      </c>
      <c r="S1409" t="str">
        <f>IF($O1409="sell",$P1409,"")</f>
        <v/>
      </c>
      <c r="T1409">
        <f t="shared" ca="1" si="204"/>
        <v>0.16823329023353029</v>
      </c>
      <c r="U1409" t="str">
        <f ca="1">IF(T1409&lt;VLOOKUP(P1409,$Y$2:$AE$82,5),"buy",IF(T1409&lt;VLOOKUP(P1409,$Y$2:$AE$82,5)+VLOOKUP(P1409,$Y$2:$AE$82,6),"hold","sell"))</f>
        <v>buy</v>
      </c>
      <c r="V1409" s="2">
        <f t="shared" ca="1" si="200"/>
        <v>249.94626155376594</v>
      </c>
      <c r="W1409" s="1">
        <f t="shared" ca="1" si="201"/>
        <v>0</v>
      </c>
    </row>
    <row r="1410" spans="1:23" x14ac:dyDescent="0.25">
      <c r="A1410">
        <v>1408</v>
      </c>
      <c r="B1410" s="8" t="s">
        <v>1419</v>
      </c>
      <c r="C1410" s="8" t="str">
        <f t="shared" si="197"/>
        <v>2021-04-17 19:50:00</v>
      </c>
      <c r="D1410">
        <v>0.12813099999999999</v>
      </c>
      <c r="E1410">
        <f t="shared" ca="1" si="198"/>
        <v>0.32888299999999998</v>
      </c>
      <c r="F1410">
        <v>0.33169799999999999</v>
      </c>
      <c r="G1410">
        <v>0.31793399999999999</v>
      </c>
      <c r="H1410">
        <v>0</v>
      </c>
      <c r="I1410" t="s">
        <v>10</v>
      </c>
      <c r="J1410" t="b">
        <v>0</v>
      </c>
      <c r="K1410" t="s">
        <v>11</v>
      </c>
      <c r="L1410">
        <f t="shared" si="199"/>
        <v>1.6565546179527042</v>
      </c>
      <c r="M1410">
        <f t="shared" si="202"/>
        <v>2.979065883451157</v>
      </c>
      <c r="N1410">
        <f t="shared" si="202"/>
        <v>4.470354838842951</v>
      </c>
      <c r="O1410" t="str">
        <f t="shared" si="205"/>
        <v>hold</v>
      </c>
      <c r="P1410">
        <f t="shared" si="203"/>
        <v>14</v>
      </c>
      <c r="Q1410" t="str">
        <f>IF($O1410="buy",$P1410,"")</f>
        <v/>
      </c>
      <c r="R1410">
        <f>IF($O1410="hold",$P1410,"")</f>
        <v>14</v>
      </c>
      <c r="S1410" t="str">
        <f>IF($O1410="sell",$P1410,"")</f>
        <v/>
      </c>
      <c r="T1410">
        <f t="shared" ca="1" si="204"/>
        <v>0.91235337889984169</v>
      </c>
      <c r="U1410" t="str">
        <f ca="1">IF(T1410&lt;VLOOKUP(P1410,$Y$2:$AE$82,5),"buy",IF(T1410&lt;VLOOKUP(P1410,$Y$2:$AE$82,5)+VLOOKUP(P1410,$Y$2:$AE$82,6),"hold","sell"))</f>
        <v>buy</v>
      </c>
      <c r="V1410" s="2">
        <f t="shared" ca="1" si="200"/>
        <v>249.94626155376594</v>
      </c>
      <c r="W1410" s="1">
        <f t="shared" ca="1" si="201"/>
        <v>0</v>
      </c>
    </row>
    <row r="1411" spans="1:23" x14ac:dyDescent="0.25">
      <c r="A1411">
        <v>1409</v>
      </c>
      <c r="B1411" s="8" t="s">
        <v>1420</v>
      </c>
      <c r="C1411" s="8" t="str">
        <f t="shared" ref="C1411:C1474" si="206">LEFT(B1411,10)&amp;" "&amp;MID(B1411,12,8)</f>
        <v>2021-04-17 19:55:00</v>
      </c>
      <c r="D1411">
        <v>0.12982099999999999</v>
      </c>
      <c r="E1411">
        <f t="shared" ref="E1411:E1474" ca="1" si="207">OFFSET($D$2,2015-A1411,0)</f>
        <v>0.32262400000000002</v>
      </c>
      <c r="F1411">
        <v>0.32733099999999998</v>
      </c>
      <c r="G1411">
        <v>0.30915799999999999</v>
      </c>
      <c r="H1411">
        <v>0</v>
      </c>
      <c r="I1411" t="s">
        <v>10</v>
      </c>
      <c r="J1411" t="b">
        <v>0</v>
      </c>
      <c r="K1411" t="s">
        <v>11</v>
      </c>
      <c r="L1411">
        <f t="shared" si="199"/>
        <v>3.7491623115928281</v>
      </c>
      <c r="M1411">
        <f t="shared" si="202"/>
        <v>2.0926076936401241</v>
      </c>
      <c r="N1411">
        <f t="shared" si="202"/>
        <v>-0.88645818981103286</v>
      </c>
      <c r="O1411" t="str">
        <f t="shared" si="205"/>
        <v>hold</v>
      </c>
      <c r="P1411">
        <f t="shared" si="203"/>
        <v>14</v>
      </c>
      <c r="Q1411" t="str">
        <f>IF($O1411="buy",$P1411,"")</f>
        <v/>
      </c>
      <c r="R1411">
        <f>IF($O1411="hold",$P1411,"")</f>
        <v>14</v>
      </c>
      <c r="S1411" t="str">
        <f>IF($O1411="sell",$P1411,"")</f>
        <v/>
      </c>
      <c r="T1411">
        <f t="shared" ca="1" si="204"/>
        <v>0.72189762340982355</v>
      </c>
      <c r="U1411" t="str">
        <f ca="1">IF(T1411&lt;VLOOKUP(P1411,$Y$2:$AE$82,5),"buy",IF(T1411&lt;VLOOKUP(P1411,$Y$2:$AE$82,5)+VLOOKUP(P1411,$Y$2:$AE$82,6),"hold","sell"))</f>
        <v>buy</v>
      </c>
      <c r="V1411" s="2">
        <f t="shared" ca="1" si="200"/>
        <v>249.94626155376594</v>
      </c>
      <c r="W1411" s="1">
        <f t="shared" ca="1" si="201"/>
        <v>0</v>
      </c>
    </row>
    <row r="1412" spans="1:23" x14ac:dyDescent="0.25">
      <c r="A1412">
        <v>1410</v>
      </c>
      <c r="B1412" s="8" t="s">
        <v>1421</v>
      </c>
      <c r="C1412" s="8" t="str">
        <f t="shared" si="206"/>
        <v>2021-04-17 20:00:00</v>
      </c>
      <c r="D1412">
        <v>0.12995100000000001</v>
      </c>
      <c r="E1412">
        <f t="shared" ca="1" si="207"/>
        <v>0.31867800000000002</v>
      </c>
      <c r="F1412">
        <v>0.32746399999999998</v>
      </c>
      <c r="G1412">
        <v>0.31114799999999998</v>
      </c>
      <c r="H1412">
        <v>0</v>
      </c>
      <c r="I1412" t="s">
        <v>10</v>
      </c>
      <c r="J1412" t="b">
        <v>0</v>
      </c>
      <c r="K1412" t="s">
        <v>11</v>
      </c>
      <c r="L1412">
        <f t="shared" ref="L1412:L1475" si="208">(D1412-D1411)/(C1412-C1411)/D1412</f>
        <v>0.28810859444267123</v>
      </c>
      <c r="M1412">
        <f t="shared" si="202"/>
        <v>-3.4610537171501567</v>
      </c>
      <c r="N1412">
        <f t="shared" si="202"/>
        <v>-5.5536614107902809</v>
      </c>
      <c r="O1412" t="str">
        <f t="shared" si="205"/>
        <v>sell</v>
      </c>
      <c r="P1412">
        <f t="shared" si="203"/>
        <v>14</v>
      </c>
      <c r="Q1412" t="str">
        <f>IF($O1412="buy",$P1412,"")</f>
        <v/>
      </c>
      <c r="R1412" t="str">
        <f>IF($O1412="hold",$P1412,"")</f>
        <v/>
      </c>
      <c r="S1412">
        <f>IF($O1412="sell",$P1412,"")</f>
        <v>14</v>
      </c>
      <c r="T1412">
        <f t="shared" ca="1" si="204"/>
        <v>4.9080515689391424E-2</v>
      </c>
      <c r="U1412" t="str">
        <f ca="1">IF(T1412&lt;VLOOKUP(P1412,$Y$2:$AE$82,5),"buy",IF(T1412&lt;VLOOKUP(P1412,$Y$2:$AE$82,5)+VLOOKUP(P1412,$Y$2:$AE$82,6),"hold","sell"))</f>
        <v>buy</v>
      </c>
      <c r="V1412" s="2">
        <f t="shared" ref="V1412:V1475" ca="1" si="209">IF(AND(U1412="buy",W1411&lt;&gt;0),W1411/$D1412,IF(U1412="sell",0,V1411))</f>
        <v>249.94626155376594</v>
      </c>
      <c r="W1412" s="1">
        <f t="shared" ref="W1412:W1475" ca="1" si="210">IF(AND(U1412="sell",V1411&lt;&gt;0),V1411*$D1412,IF(U1412="buy",0,W1411))</f>
        <v>0</v>
      </c>
    </row>
    <row r="1413" spans="1:23" x14ac:dyDescent="0.25">
      <c r="A1413">
        <v>1411</v>
      </c>
      <c r="B1413" s="8" t="s">
        <v>1422</v>
      </c>
      <c r="C1413" s="8" t="str">
        <f t="shared" si="206"/>
        <v>2021-04-17 20:05:00</v>
      </c>
      <c r="D1413">
        <v>0.128886</v>
      </c>
      <c r="E1413">
        <f t="shared" ca="1" si="207"/>
        <v>0.31498199999999998</v>
      </c>
      <c r="F1413">
        <v>0.31722899999999998</v>
      </c>
      <c r="G1413">
        <v>0.30506899999999998</v>
      </c>
      <c r="H1413">
        <v>0</v>
      </c>
      <c r="I1413" t="s">
        <v>10</v>
      </c>
      <c r="J1413" t="b">
        <v>0</v>
      </c>
      <c r="K1413" t="s">
        <v>11</v>
      </c>
      <c r="L1413">
        <f t="shared" si="208"/>
        <v>-2.3797774799874172</v>
      </c>
      <c r="M1413">
        <f t="shared" ref="M1413:N1476" si="211">L1413-L1412</f>
        <v>-2.6678860744300885</v>
      </c>
      <c r="N1413">
        <f t="shared" si="211"/>
        <v>0.79316764272006823</v>
      </c>
      <c r="O1413" t="str">
        <f t="shared" si="205"/>
        <v>buy</v>
      </c>
      <c r="P1413">
        <f t="shared" ref="P1413:P1476" si="212">9*IF((L1413-MIN($L:$L))/(MAX($L:$L)-MIN($L:$L))&lt;1/3,0,IF((L1413-MIN($L:$L))/(MAX($L:$L)-MIN($L:$L))&lt;2/3,1,2))+3*IF((M1413-MIN($M:$M))/(MAX($M:$M)-MIN($M:$M))&lt;1/3,0,IF((M1413-MIN($M:$M))/(MAX($M:$M)-MIN($M:$M))&lt;2/3,1,2))+IF((N1413-MIN($N:$N))/(MAX($N:$N)-MIN($N:$N))&lt;1/3,0,IF((N1413-MIN($N:$N))/(MAX($N:$N)-MIN($N:$N))&lt;2/3,1,2))+1</f>
        <v>14</v>
      </c>
      <c r="Q1413">
        <f>IF($O1413="buy",$P1413,"")</f>
        <v>14</v>
      </c>
      <c r="R1413" t="str">
        <f>IF($O1413="hold",$P1413,"")</f>
        <v/>
      </c>
      <c r="S1413" t="str">
        <f>IF($O1413="sell",$P1413,"")</f>
        <v/>
      </c>
      <c r="T1413">
        <f t="shared" ca="1" si="204"/>
        <v>0.65918754778864574</v>
      </c>
      <c r="U1413" t="str">
        <f ca="1">IF(T1413&lt;VLOOKUP(P1413,$Y$2:$AE$82,5),"buy",IF(T1413&lt;VLOOKUP(P1413,$Y$2:$AE$82,5)+VLOOKUP(P1413,$Y$2:$AE$82,6),"hold","sell"))</f>
        <v>buy</v>
      </c>
      <c r="V1413" s="2">
        <f t="shared" ca="1" si="209"/>
        <v>249.94626155376594</v>
      </c>
      <c r="W1413" s="1">
        <f t="shared" ca="1" si="210"/>
        <v>0</v>
      </c>
    </row>
    <row r="1414" spans="1:23" x14ac:dyDescent="0.25">
      <c r="A1414">
        <v>1412</v>
      </c>
      <c r="B1414" s="8" t="s">
        <v>1423</v>
      </c>
      <c r="C1414" s="8" t="str">
        <f t="shared" si="206"/>
        <v>2021-04-17 20:10:00</v>
      </c>
      <c r="D1414">
        <v>0.13108300000000001</v>
      </c>
      <c r="E1414">
        <f t="shared" ca="1" si="207"/>
        <v>0.31065500000000001</v>
      </c>
      <c r="F1414">
        <v>0.31290299999999999</v>
      </c>
      <c r="G1414">
        <v>0.295933</v>
      </c>
      <c r="H1414">
        <v>0</v>
      </c>
      <c r="I1414" t="s">
        <v>10</v>
      </c>
      <c r="J1414" t="b">
        <v>0</v>
      </c>
      <c r="K1414" t="s">
        <v>11</v>
      </c>
      <c r="L1414">
        <f t="shared" si="208"/>
        <v>4.8269874755948488</v>
      </c>
      <c r="M1414">
        <f t="shared" si="211"/>
        <v>7.2067649555822655</v>
      </c>
      <c r="N1414">
        <f t="shared" si="211"/>
        <v>9.8746510300123536</v>
      </c>
      <c r="O1414" t="str">
        <f t="shared" si="205"/>
        <v>sell</v>
      </c>
      <c r="P1414">
        <f t="shared" si="212"/>
        <v>14</v>
      </c>
      <c r="Q1414" t="str">
        <f>IF($O1414="buy",$P1414,"")</f>
        <v/>
      </c>
      <c r="R1414" t="str">
        <f>IF($O1414="hold",$P1414,"")</f>
        <v/>
      </c>
      <c r="S1414">
        <f>IF($O1414="sell",$P1414,"")</f>
        <v>14</v>
      </c>
      <c r="T1414">
        <f t="shared" ca="1" si="204"/>
        <v>0.2603301069347469</v>
      </c>
      <c r="U1414" t="str">
        <f ca="1">IF(T1414&lt;VLOOKUP(P1414,$Y$2:$AE$82,5),"buy",IF(T1414&lt;VLOOKUP(P1414,$Y$2:$AE$82,5)+VLOOKUP(P1414,$Y$2:$AE$82,6),"hold","sell"))</f>
        <v>buy</v>
      </c>
      <c r="V1414" s="2">
        <f t="shared" ca="1" si="209"/>
        <v>249.94626155376594</v>
      </c>
      <c r="W1414" s="1">
        <f t="shared" ca="1" si="210"/>
        <v>0</v>
      </c>
    </row>
    <row r="1415" spans="1:23" x14ac:dyDescent="0.25">
      <c r="A1415">
        <v>1413</v>
      </c>
      <c r="B1415" s="8" t="s">
        <v>1424</v>
      </c>
      <c r="C1415" s="8" t="str">
        <f t="shared" si="206"/>
        <v>2021-04-17 20:15:00</v>
      </c>
      <c r="D1415">
        <v>0.13078799999999999</v>
      </c>
      <c r="E1415">
        <f t="shared" ca="1" si="207"/>
        <v>0.308836</v>
      </c>
      <c r="F1415">
        <v>0.31739299999999998</v>
      </c>
      <c r="G1415">
        <v>0.30416100000000001</v>
      </c>
      <c r="H1415">
        <v>0</v>
      </c>
      <c r="I1415" t="s">
        <v>10</v>
      </c>
      <c r="J1415" t="b">
        <v>0</v>
      </c>
      <c r="K1415" t="s">
        <v>11</v>
      </c>
      <c r="L1415">
        <f t="shared" si="208"/>
        <v>-0.64960088141978012</v>
      </c>
      <c r="M1415">
        <f t="shared" si="211"/>
        <v>-5.476588357014629</v>
      </c>
      <c r="N1415">
        <f t="shared" si="211"/>
        <v>-12.683353312596894</v>
      </c>
      <c r="O1415" t="str">
        <f t="shared" si="205"/>
        <v>hold</v>
      </c>
      <c r="P1415">
        <f t="shared" si="212"/>
        <v>14</v>
      </c>
      <c r="Q1415" t="str">
        <f>IF($O1415="buy",$P1415,"")</f>
        <v/>
      </c>
      <c r="R1415">
        <f>IF($O1415="hold",$P1415,"")</f>
        <v>14</v>
      </c>
      <c r="S1415" t="str">
        <f>IF($O1415="sell",$P1415,"")</f>
        <v/>
      </c>
      <c r="T1415">
        <f t="shared" ca="1" si="204"/>
        <v>0.10070173080154876</v>
      </c>
      <c r="U1415" t="str">
        <f ca="1">IF(T1415&lt;VLOOKUP(P1415,$Y$2:$AE$82,5),"buy",IF(T1415&lt;VLOOKUP(P1415,$Y$2:$AE$82,5)+VLOOKUP(P1415,$Y$2:$AE$82,6),"hold","sell"))</f>
        <v>buy</v>
      </c>
      <c r="V1415" s="2">
        <f t="shared" ca="1" si="209"/>
        <v>249.94626155376594</v>
      </c>
      <c r="W1415" s="1">
        <f t="shared" ca="1" si="210"/>
        <v>0</v>
      </c>
    </row>
    <row r="1416" spans="1:23" x14ac:dyDescent="0.25">
      <c r="A1416">
        <v>1414</v>
      </c>
      <c r="B1416" s="8" t="s">
        <v>1425</v>
      </c>
      <c r="C1416" s="8" t="str">
        <f t="shared" si="206"/>
        <v>2021-04-17 20:20:00</v>
      </c>
      <c r="D1416">
        <v>0.12988</v>
      </c>
      <c r="E1416">
        <f t="shared" ca="1" si="207"/>
        <v>0.30820700000000001</v>
      </c>
      <c r="F1416">
        <v>0.31102400000000002</v>
      </c>
      <c r="G1416">
        <v>0.296099</v>
      </c>
      <c r="H1416">
        <v>0</v>
      </c>
      <c r="I1416" t="s">
        <v>10</v>
      </c>
      <c r="J1416" t="b">
        <v>0</v>
      </c>
      <c r="K1416" t="s">
        <v>11</v>
      </c>
      <c r="L1416">
        <f t="shared" si="208"/>
        <v>-2.0134277813638923</v>
      </c>
      <c r="M1416">
        <f t="shared" si="211"/>
        <v>-1.3638268999441121</v>
      </c>
      <c r="N1416">
        <f t="shared" si="211"/>
        <v>4.1127614570705173</v>
      </c>
      <c r="O1416" t="str">
        <f t="shared" si="205"/>
        <v>hold</v>
      </c>
      <c r="P1416">
        <f t="shared" si="212"/>
        <v>14</v>
      </c>
      <c r="Q1416" t="str">
        <f>IF($O1416="buy",$P1416,"")</f>
        <v/>
      </c>
      <c r="R1416">
        <f>IF($O1416="hold",$P1416,"")</f>
        <v>14</v>
      </c>
      <c r="S1416" t="str">
        <f>IF($O1416="sell",$P1416,"")</f>
        <v/>
      </c>
      <c r="T1416">
        <f t="shared" ca="1" si="204"/>
        <v>0.66975646259152832</v>
      </c>
      <c r="U1416" t="str">
        <f ca="1">IF(T1416&lt;VLOOKUP(P1416,$Y$2:$AE$82,5),"buy",IF(T1416&lt;VLOOKUP(P1416,$Y$2:$AE$82,5)+VLOOKUP(P1416,$Y$2:$AE$82,6),"hold","sell"))</f>
        <v>buy</v>
      </c>
      <c r="V1416" s="2">
        <f t="shared" ca="1" si="209"/>
        <v>249.94626155376594</v>
      </c>
      <c r="W1416" s="1">
        <f t="shared" ca="1" si="210"/>
        <v>0</v>
      </c>
    </row>
    <row r="1417" spans="1:23" x14ac:dyDescent="0.25">
      <c r="A1417">
        <v>1415</v>
      </c>
      <c r="B1417" s="8" t="s">
        <v>1426</v>
      </c>
      <c r="C1417" s="8" t="str">
        <f t="shared" si="206"/>
        <v>2021-04-17 20:25:00</v>
      </c>
      <c r="D1417">
        <v>0.12942999999999999</v>
      </c>
      <c r="E1417">
        <f t="shared" ca="1" si="207"/>
        <v>0.30299300000000001</v>
      </c>
      <c r="F1417">
        <v>0.30420900000000001</v>
      </c>
      <c r="G1417">
        <v>0.28877000000000003</v>
      </c>
      <c r="H1417">
        <v>0</v>
      </c>
      <c r="I1417" t="s">
        <v>10</v>
      </c>
      <c r="J1417" t="b">
        <v>0</v>
      </c>
      <c r="K1417" t="s">
        <v>11</v>
      </c>
      <c r="L1417">
        <f t="shared" si="208"/>
        <v>-1.0013134501207406</v>
      </c>
      <c r="M1417">
        <f t="shared" si="211"/>
        <v>1.0121143312431518</v>
      </c>
      <c r="N1417">
        <f t="shared" si="211"/>
        <v>2.3759412311872641</v>
      </c>
      <c r="O1417" t="str">
        <f t="shared" si="205"/>
        <v>buy</v>
      </c>
      <c r="P1417">
        <f t="shared" si="212"/>
        <v>14</v>
      </c>
      <c r="Q1417">
        <f>IF($O1417="buy",$P1417,"")</f>
        <v>14</v>
      </c>
      <c r="R1417" t="str">
        <f>IF($O1417="hold",$P1417,"")</f>
        <v/>
      </c>
      <c r="S1417" t="str">
        <f>IF($O1417="sell",$P1417,"")</f>
        <v/>
      </c>
      <c r="T1417">
        <f t="shared" ca="1" si="204"/>
        <v>0.45883925092315325</v>
      </c>
      <c r="U1417" t="str">
        <f ca="1">IF(T1417&lt;VLOOKUP(P1417,$Y$2:$AE$82,5),"buy",IF(T1417&lt;VLOOKUP(P1417,$Y$2:$AE$82,5)+VLOOKUP(P1417,$Y$2:$AE$82,6),"hold","sell"))</f>
        <v>buy</v>
      </c>
      <c r="V1417" s="2">
        <f t="shared" ca="1" si="209"/>
        <v>249.94626155376594</v>
      </c>
      <c r="W1417" s="1">
        <f t="shared" ca="1" si="210"/>
        <v>0</v>
      </c>
    </row>
    <row r="1418" spans="1:23" x14ac:dyDescent="0.25">
      <c r="A1418">
        <v>1416</v>
      </c>
      <c r="B1418" s="8" t="s">
        <v>1427</v>
      </c>
      <c r="C1418" s="8" t="str">
        <f t="shared" si="206"/>
        <v>2021-04-17 20:30:00</v>
      </c>
      <c r="D1418">
        <v>0.13047400000000001</v>
      </c>
      <c r="E1418">
        <f t="shared" ca="1" si="207"/>
        <v>0.29971700000000001</v>
      </c>
      <c r="F1418">
        <v>0.307029</v>
      </c>
      <c r="G1418">
        <v>0.293404</v>
      </c>
      <c r="H1418">
        <v>0</v>
      </c>
      <c r="I1418" t="s">
        <v>10</v>
      </c>
      <c r="J1418" t="b">
        <v>0</v>
      </c>
      <c r="K1418" t="s">
        <v>11</v>
      </c>
      <c r="L1418">
        <f t="shared" si="208"/>
        <v>2.3044591281023616</v>
      </c>
      <c r="M1418">
        <f t="shared" si="211"/>
        <v>3.3057725782231024</v>
      </c>
      <c r="N1418">
        <f t="shared" si="211"/>
        <v>2.2936582469799509</v>
      </c>
      <c r="O1418" t="str">
        <f t="shared" si="205"/>
        <v>sell</v>
      </c>
      <c r="P1418">
        <f t="shared" si="212"/>
        <v>14</v>
      </c>
      <c r="Q1418" t="str">
        <f>IF($O1418="buy",$P1418,"")</f>
        <v/>
      </c>
      <c r="R1418" t="str">
        <f>IF($O1418="hold",$P1418,"")</f>
        <v/>
      </c>
      <c r="S1418">
        <f>IF($O1418="sell",$P1418,"")</f>
        <v>14</v>
      </c>
      <c r="T1418">
        <f t="shared" ca="1" si="204"/>
        <v>0.81158674138270581</v>
      </c>
      <c r="U1418" t="str">
        <f ca="1">IF(T1418&lt;VLOOKUP(P1418,$Y$2:$AE$82,5),"buy",IF(T1418&lt;VLOOKUP(P1418,$Y$2:$AE$82,5)+VLOOKUP(P1418,$Y$2:$AE$82,6),"hold","sell"))</f>
        <v>buy</v>
      </c>
      <c r="V1418" s="2">
        <f t="shared" ca="1" si="209"/>
        <v>249.94626155376594</v>
      </c>
      <c r="W1418" s="1">
        <f t="shared" ca="1" si="210"/>
        <v>0</v>
      </c>
    </row>
    <row r="1419" spans="1:23" x14ac:dyDescent="0.25">
      <c r="A1419">
        <v>1417</v>
      </c>
      <c r="B1419" s="8" t="s">
        <v>1428</v>
      </c>
      <c r="C1419" s="8" t="str">
        <f t="shared" si="206"/>
        <v>2021-04-17 20:35:00</v>
      </c>
      <c r="D1419">
        <v>0.127771</v>
      </c>
      <c r="E1419">
        <f t="shared" ca="1" si="207"/>
        <v>0.30196000000000001</v>
      </c>
      <c r="F1419">
        <v>0.30870799999999998</v>
      </c>
      <c r="G1419">
        <v>0.29710799999999998</v>
      </c>
      <c r="H1419">
        <v>0</v>
      </c>
      <c r="I1419" t="s">
        <v>10</v>
      </c>
      <c r="J1419" t="b">
        <v>0</v>
      </c>
      <c r="K1419" t="s">
        <v>11</v>
      </c>
      <c r="L1419">
        <f t="shared" si="208"/>
        <v>-6.0926501247838072</v>
      </c>
      <c r="M1419">
        <f t="shared" si="211"/>
        <v>-8.3971092528861693</v>
      </c>
      <c r="N1419">
        <f t="shared" si="211"/>
        <v>-11.702881831109272</v>
      </c>
      <c r="O1419" t="str">
        <f t="shared" si="205"/>
        <v>hold</v>
      </c>
      <c r="P1419">
        <f t="shared" si="212"/>
        <v>14</v>
      </c>
      <c r="Q1419" t="str">
        <f>IF($O1419="buy",$P1419,"")</f>
        <v/>
      </c>
      <c r="R1419">
        <f>IF($O1419="hold",$P1419,"")</f>
        <v>14</v>
      </c>
      <c r="S1419" t="str">
        <f>IF($O1419="sell",$P1419,"")</f>
        <v/>
      </c>
      <c r="T1419">
        <f t="shared" ca="1" si="204"/>
        <v>0.96504512384945296</v>
      </c>
      <c r="U1419" t="str">
        <f ca="1">IF(T1419&lt;VLOOKUP(P1419,$Y$2:$AE$82,5),"buy",IF(T1419&lt;VLOOKUP(P1419,$Y$2:$AE$82,5)+VLOOKUP(P1419,$Y$2:$AE$82,6),"hold","sell"))</f>
        <v>buy</v>
      </c>
      <c r="V1419" s="2">
        <f t="shared" ca="1" si="209"/>
        <v>249.94626155376594</v>
      </c>
      <c r="W1419" s="1">
        <f t="shared" ca="1" si="210"/>
        <v>0</v>
      </c>
    </row>
    <row r="1420" spans="1:23" x14ac:dyDescent="0.25">
      <c r="A1420">
        <v>1418</v>
      </c>
      <c r="B1420" s="8" t="s">
        <v>1429</v>
      </c>
      <c r="C1420" s="8" t="str">
        <f t="shared" si="206"/>
        <v>2021-04-17 20:40:00</v>
      </c>
      <c r="D1420">
        <v>0.125141</v>
      </c>
      <c r="E1420">
        <f t="shared" ca="1" si="207"/>
        <v>0.30170000000000002</v>
      </c>
      <c r="F1420">
        <v>0.31225599999999998</v>
      </c>
      <c r="G1420">
        <v>0.29725499999999999</v>
      </c>
      <c r="H1420">
        <v>0</v>
      </c>
      <c r="I1420" t="s">
        <v>10</v>
      </c>
      <c r="J1420" t="b">
        <v>0</v>
      </c>
      <c r="K1420" t="s">
        <v>11</v>
      </c>
      <c r="L1420">
        <f t="shared" si="208"/>
        <v>-6.0526925684261679</v>
      </c>
      <c r="M1420">
        <f t="shared" si="211"/>
        <v>3.9957556357639312E-2</v>
      </c>
      <c r="N1420">
        <f t="shared" si="211"/>
        <v>8.4370668092438095</v>
      </c>
      <c r="O1420" t="str">
        <f t="shared" si="205"/>
        <v>buy</v>
      </c>
      <c r="P1420">
        <f t="shared" si="212"/>
        <v>14</v>
      </c>
      <c r="Q1420">
        <f>IF($O1420="buy",$P1420,"")</f>
        <v>14</v>
      </c>
      <c r="R1420" t="str">
        <f>IF($O1420="hold",$P1420,"")</f>
        <v/>
      </c>
      <c r="S1420" t="str">
        <f>IF($O1420="sell",$P1420,"")</f>
        <v/>
      </c>
      <c r="T1420">
        <f t="shared" ca="1" si="204"/>
        <v>1.4541281378868232E-2</v>
      </c>
      <c r="U1420" t="str">
        <f ca="1">IF(T1420&lt;VLOOKUP(P1420,$Y$2:$AE$82,5),"buy",IF(T1420&lt;VLOOKUP(P1420,$Y$2:$AE$82,5)+VLOOKUP(P1420,$Y$2:$AE$82,6),"hold","sell"))</f>
        <v>buy</v>
      </c>
      <c r="V1420" s="2">
        <f t="shared" ca="1" si="209"/>
        <v>249.94626155376594</v>
      </c>
      <c r="W1420" s="1">
        <f t="shared" ca="1" si="210"/>
        <v>0</v>
      </c>
    </row>
    <row r="1421" spans="1:23" x14ac:dyDescent="0.25">
      <c r="A1421">
        <v>1419</v>
      </c>
      <c r="B1421" s="8" t="s">
        <v>1430</v>
      </c>
      <c r="C1421" s="8" t="str">
        <f t="shared" si="206"/>
        <v>2021-04-17 20:45:00</v>
      </c>
      <c r="D1421">
        <v>0.126668</v>
      </c>
      <c r="E1421">
        <f t="shared" ca="1" si="207"/>
        <v>0.30937599999999998</v>
      </c>
      <c r="F1421">
        <v>0.31261</v>
      </c>
      <c r="G1421">
        <v>0.30170599999999997</v>
      </c>
      <c r="H1421">
        <v>0</v>
      </c>
      <c r="I1421" t="s">
        <v>10</v>
      </c>
      <c r="J1421" t="b">
        <v>0</v>
      </c>
      <c r="K1421" t="s">
        <v>11</v>
      </c>
      <c r="L1421">
        <f t="shared" si="208"/>
        <v>3.4718792393345876</v>
      </c>
      <c r="M1421">
        <f t="shared" si="211"/>
        <v>9.524571807760756</v>
      </c>
      <c r="N1421">
        <f t="shared" si="211"/>
        <v>9.4846142514031158</v>
      </c>
      <c r="O1421" t="str">
        <f t="shared" si="205"/>
        <v>sell</v>
      </c>
      <c r="P1421">
        <f t="shared" si="212"/>
        <v>14</v>
      </c>
      <c r="Q1421" t="str">
        <f>IF($O1421="buy",$P1421,"")</f>
        <v/>
      </c>
      <c r="R1421" t="str">
        <f>IF($O1421="hold",$P1421,"")</f>
        <v/>
      </c>
      <c r="S1421">
        <f>IF($O1421="sell",$P1421,"")</f>
        <v>14</v>
      </c>
      <c r="T1421">
        <f t="shared" ca="1" si="204"/>
        <v>0.2773562606753448</v>
      </c>
      <c r="U1421" t="str">
        <f ca="1">IF(T1421&lt;VLOOKUP(P1421,$Y$2:$AE$82,5),"buy",IF(T1421&lt;VLOOKUP(P1421,$Y$2:$AE$82,5)+VLOOKUP(P1421,$Y$2:$AE$82,6),"hold","sell"))</f>
        <v>buy</v>
      </c>
      <c r="V1421" s="2">
        <f t="shared" ca="1" si="209"/>
        <v>249.94626155376594</v>
      </c>
      <c r="W1421" s="1">
        <f t="shared" ca="1" si="210"/>
        <v>0</v>
      </c>
    </row>
    <row r="1422" spans="1:23" x14ac:dyDescent="0.25">
      <c r="A1422">
        <v>1420</v>
      </c>
      <c r="B1422" s="8" t="s">
        <v>1431</v>
      </c>
      <c r="C1422" s="8" t="str">
        <f t="shared" si="206"/>
        <v>2021-04-17 20:50:00</v>
      </c>
      <c r="D1422">
        <v>0.12403</v>
      </c>
      <c r="E1422">
        <f t="shared" ca="1" si="207"/>
        <v>0.30521500000000001</v>
      </c>
      <c r="F1422">
        <v>0.31020999999999999</v>
      </c>
      <c r="G1422">
        <v>0.29947800000000002</v>
      </c>
      <c r="H1422">
        <v>0</v>
      </c>
      <c r="I1422" t="s">
        <v>10</v>
      </c>
      <c r="J1422" t="b">
        <v>0</v>
      </c>
      <c r="K1422" t="s">
        <v>11</v>
      </c>
      <c r="L1422">
        <f t="shared" si="208"/>
        <v>-6.1254857752766849</v>
      </c>
      <c r="M1422">
        <f t="shared" si="211"/>
        <v>-9.5973650146112721</v>
      </c>
      <c r="N1422">
        <f t="shared" si="211"/>
        <v>-19.121936822372028</v>
      </c>
      <c r="O1422" t="str">
        <f t="shared" si="205"/>
        <v>hold</v>
      </c>
      <c r="P1422">
        <f t="shared" si="212"/>
        <v>14</v>
      </c>
      <c r="Q1422" t="str">
        <f>IF($O1422="buy",$P1422,"")</f>
        <v/>
      </c>
      <c r="R1422">
        <f>IF($O1422="hold",$P1422,"")</f>
        <v>14</v>
      </c>
      <c r="S1422" t="str">
        <f>IF($O1422="sell",$P1422,"")</f>
        <v/>
      </c>
      <c r="T1422">
        <f t="shared" ca="1" si="204"/>
        <v>0.29687665500882388</v>
      </c>
      <c r="U1422" t="str">
        <f ca="1">IF(T1422&lt;VLOOKUP(P1422,$Y$2:$AE$82,5),"buy",IF(T1422&lt;VLOOKUP(P1422,$Y$2:$AE$82,5)+VLOOKUP(P1422,$Y$2:$AE$82,6),"hold","sell"))</f>
        <v>buy</v>
      </c>
      <c r="V1422" s="2">
        <f t="shared" ca="1" si="209"/>
        <v>249.94626155376594</v>
      </c>
      <c r="W1422" s="1">
        <f t="shared" ca="1" si="210"/>
        <v>0</v>
      </c>
    </row>
    <row r="1423" spans="1:23" x14ac:dyDescent="0.25">
      <c r="A1423">
        <v>1421</v>
      </c>
      <c r="B1423" s="8" t="s">
        <v>1432</v>
      </c>
      <c r="C1423" s="8" t="str">
        <f t="shared" si="206"/>
        <v>2021-04-17 20:55:00</v>
      </c>
      <c r="D1423">
        <v>0.121806</v>
      </c>
      <c r="E1423">
        <f t="shared" ca="1" si="207"/>
        <v>0.30356100000000003</v>
      </c>
      <c r="F1423">
        <v>0.30538700000000002</v>
      </c>
      <c r="G1423">
        <v>0.29800900000000002</v>
      </c>
      <c r="H1423">
        <v>0</v>
      </c>
      <c r="I1423" t="s">
        <v>10</v>
      </c>
      <c r="J1423" t="b">
        <v>0</v>
      </c>
      <c r="K1423" t="s">
        <v>11</v>
      </c>
      <c r="L1423">
        <f t="shared" si="208"/>
        <v>-5.2584601682540022</v>
      </c>
      <c r="M1423">
        <f t="shared" si="211"/>
        <v>0.86702560702268272</v>
      </c>
      <c r="N1423">
        <f t="shared" si="211"/>
        <v>10.464390621633955</v>
      </c>
      <c r="O1423" t="str">
        <f t="shared" si="205"/>
        <v>hold</v>
      </c>
      <c r="P1423">
        <f t="shared" si="212"/>
        <v>14</v>
      </c>
      <c r="Q1423" t="str">
        <f>IF($O1423="buy",$P1423,"")</f>
        <v/>
      </c>
      <c r="R1423">
        <f>IF($O1423="hold",$P1423,"")</f>
        <v>14</v>
      </c>
      <c r="S1423" t="str">
        <f>IF($O1423="sell",$P1423,"")</f>
        <v/>
      </c>
      <c r="T1423">
        <f t="shared" ca="1" si="204"/>
        <v>0.56493123890515673</v>
      </c>
      <c r="U1423" t="str">
        <f ca="1">IF(T1423&lt;VLOOKUP(P1423,$Y$2:$AE$82,5),"buy",IF(T1423&lt;VLOOKUP(P1423,$Y$2:$AE$82,5)+VLOOKUP(P1423,$Y$2:$AE$82,6),"hold","sell"))</f>
        <v>buy</v>
      </c>
      <c r="V1423" s="2">
        <f t="shared" ca="1" si="209"/>
        <v>249.94626155376594</v>
      </c>
      <c r="W1423" s="1">
        <f t="shared" ca="1" si="210"/>
        <v>0</v>
      </c>
    </row>
    <row r="1424" spans="1:23" x14ac:dyDescent="0.25">
      <c r="A1424">
        <v>1422</v>
      </c>
      <c r="B1424" s="8" t="s">
        <v>1433</v>
      </c>
      <c r="C1424" s="8" t="str">
        <f t="shared" si="206"/>
        <v>2021-04-17 21:00:00</v>
      </c>
      <c r="D1424">
        <v>0.120071</v>
      </c>
      <c r="E1424">
        <f t="shared" ca="1" si="207"/>
        <v>0.30279400000000001</v>
      </c>
      <c r="F1424">
        <v>0.30692900000000001</v>
      </c>
      <c r="G1424">
        <v>0.295292</v>
      </c>
      <c r="H1424">
        <v>0</v>
      </c>
      <c r="I1424" t="s">
        <v>10</v>
      </c>
      <c r="J1424" t="b">
        <v>0</v>
      </c>
      <c r="K1424" t="s">
        <v>11</v>
      </c>
      <c r="L1424">
        <f t="shared" si="208"/>
        <v>-4.161537760702946</v>
      </c>
      <c r="M1424">
        <f t="shared" si="211"/>
        <v>1.0969224075510562</v>
      </c>
      <c r="N1424">
        <f t="shared" si="211"/>
        <v>0.22989680052837347</v>
      </c>
      <c r="O1424" t="str">
        <f t="shared" si="205"/>
        <v>buy</v>
      </c>
      <c r="P1424">
        <f t="shared" si="212"/>
        <v>14</v>
      </c>
      <c r="Q1424">
        <f>IF($O1424="buy",$P1424,"")</f>
        <v>14</v>
      </c>
      <c r="R1424" t="str">
        <f>IF($O1424="hold",$P1424,"")</f>
        <v/>
      </c>
      <c r="S1424" t="str">
        <f>IF($O1424="sell",$P1424,"")</f>
        <v/>
      </c>
      <c r="T1424">
        <f t="shared" ca="1" si="204"/>
        <v>0.85506047088693571</v>
      </c>
      <c r="U1424" t="str">
        <f ca="1">IF(T1424&lt;VLOOKUP(P1424,$Y$2:$AE$82,5),"buy",IF(T1424&lt;VLOOKUP(P1424,$Y$2:$AE$82,5)+VLOOKUP(P1424,$Y$2:$AE$82,6),"hold","sell"))</f>
        <v>buy</v>
      </c>
      <c r="V1424" s="2">
        <f t="shared" ca="1" si="209"/>
        <v>249.94626155376594</v>
      </c>
      <c r="W1424" s="1">
        <f t="shared" ca="1" si="210"/>
        <v>0</v>
      </c>
    </row>
    <row r="1425" spans="1:23" x14ac:dyDescent="0.25">
      <c r="A1425">
        <v>1423</v>
      </c>
      <c r="B1425" s="8" t="s">
        <v>1434</v>
      </c>
      <c r="C1425" s="8" t="str">
        <f t="shared" si="206"/>
        <v>2021-04-17 21:05:00</v>
      </c>
      <c r="D1425">
        <v>0.121685</v>
      </c>
      <c r="E1425">
        <f t="shared" ca="1" si="207"/>
        <v>0.29935800000000001</v>
      </c>
      <c r="F1425">
        <v>0.30241000000000001</v>
      </c>
      <c r="G1425">
        <v>0.29621399999999998</v>
      </c>
      <c r="H1425">
        <v>0</v>
      </c>
      <c r="I1425" t="s">
        <v>10</v>
      </c>
      <c r="J1425" t="b">
        <v>0</v>
      </c>
      <c r="K1425" t="s">
        <v>11</v>
      </c>
      <c r="L1425">
        <f t="shared" si="208"/>
        <v>3.8199613792407425</v>
      </c>
      <c r="M1425">
        <f t="shared" si="211"/>
        <v>7.9814991399436881</v>
      </c>
      <c r="N1425">
        <f t="shared" si="211"/>
        <v>6.8845767323926319</v>
      </c>
      <c r="O1425" t="str">
        <f t="shared" si="205"/>
        <v>sell</v>
      </c>
      <c r="P1425">
        <f t="shared" si="212"/>
        <v>14</v>
      </c>
      <c r="Q1425" t="str">
        <f>IF($O1425="buy",$P1425,"")</f>
        <v/>
      </c>
      <c r="R1425" t="str">
        <f>IF($O1425="hold",$P1425,"")</f>
        <v/>
      </c>
      <c r="S1425">
        <f>IF($O1425="sell",$P1425,"")</f>
        <v>14</v>
      </c>
      <c r="T1425">
        <f t="shared" ca="1" si="204"/>
        <v>0.87440599361518756</v>
      </c>
      <c r="U1425" t="str">
        <f ca="1">IF(T1425&lt;VLOOKUP(P1425,$Y$2:$AE$82,5),"buy",IF(T1425&lt;VLOOKUP(P1425,$Y$2:$AE$82,5)+VLOOKUP(P1425,$Y$2:$AE$82,6),"hold","sell"))</f>
        <v>buy</v>
      </c>
      <c r="V1425" s="2">
        <f t="shared" ca="1" si="209"/>
        <v>249.94626155376594</v>
      </c>
      <c r="W1425" s="1">
        <f t="shared" ca="1" si="210"/>
        <v>0</v>
      </c>
    </row>
    <row r="1426" spans="1:23" x14ac:dyDescent="0.25">
      <c r="A1426">
        <v>1424</v>
      </c>
      <c r="B1426" s="8" t="s">
        <v>1435</v>
      </c>
      <c r="C1426" s="8" t="str">
        <f t="shared" si="206"/>
        <v>2021-04-17 21:10:00</v>
      </c>
      <c r="D1426">
        <v>0.120905</v>
      </c>
      <c r="E1426">
        <f t="shared" ca="1" si="207"/>
        <v>0.299732</v>
      </c>
      <c r="F1426">
        <v>0.30172399999999999</v>
      </c>
      <c r="G1426">
        <v>0.28713499999999997</v>
      </c>
      <c r="H1426">
        <v>0</v>
      </c>
      <c r="I1426" t="s">
        <v>10</v>
      </c>
      <c r="J1426" t="b">
        <v>0</v>
      </c>
      <c r="K1426" t="s">
        <v>11</v>
      </c>
      <c r="L1426">
        <f t="shared" si="208"/>
        <v>-1.857987674111786</v>
      </c>
      <c r="M1426">
        <f t="shared" si="211"/>
        <v>-5.6779490533525285</v>
      </c>
      <c r="N1426">
        <f t="shared" si="211"/>
        <v>-13.659448193296218</v>
      </c>
      <c r="O1426" t="str">
        <f t="shared" si="205"/>
        <v>buy</v>
      </c>
      <c r="P1426">
        <f t="shared" si="212"/>
        <v>14</v>
      </c>
      <c r="Q1426">
        <f>IF($O1426="buy",$P1426,"")</f>
        <v>14</v>
      </c>
      <c r="R1426" t="str">
        <f>IF($O1426="hold",$P1426,"")</f>
        <v/>
      </c>
      <c r="S1426" t="str">
        <f>IF($O1426="sell",$P1426,"")</f>
        <v/>
      </c>
      <c r="T1426">
        <f t="shared" ca="1" si="204"/>
        <v>0.5973860460666266</v>
      </c>
      <c r="U1426" t="str">
        <f ca="1">IF(T1426&lt;VLOOKUP(P1426,$Y$2:$AE$82,5),"buy",IF(T1426&lt;VLOOKUP(P1426,$Y$2:$AE$82,5)+VLOOKUP(P1426,$Y$2:$AE$82,6),"hold","sell"))</f>
        <v>buy</v>
      </c>
      <c r="V1426" s="2">
        <f t="shared" ca="1" si="209"/>
        <v>249.94626155376594</v>
      </c>
      <c r="W1426" s="1">
        <f t="shared" ca="1" si="210"/>
        <v>0</v>
      </c>
    </row>
    <row r="1427" spans="1:23" x14ac:dyDescent="0.25">
      <c r="A1427">
        <v>1425</v>
      </c>
      <c r="B1427" s="8" t="s">
        <v>1436</v>
      </c>
      <c r="C1427" s="8" t="str">
        <f t="shared" si="206"/>
        <v>2021-04-17 21:15:00</v>
      </c>
      <c r="D1427">
        <v>0.121638</v>
      </c>
      <c r="E1427">
        <f t="shared" ca="1" si="207"/>
        <v>0.294682</v>
      </c>
      <c r="F1427">
        <v>0.29729800000000001</v>
      </c>
      <c r="G1427">
        <v>0.286111</v>
      </c>
      <c r="H1427">
        <v>0</v>
      </c>
      <c r="I1427" t="s">
        <v>10</v>
      </c>
      <c r="J1427" t="b">
        <v>0</v>
      </c>
      <c r="K1427" t="s">
        <v>11</v>
      </c>
      <c r="L1427">
        <f t="shared" si="208"/>
        <v>1.7355102862313194</v>
      </c>
      <c r="M1427">
        <f t="shared" si="211"/>
        <v>3.5934979603431056</v>
      </c>
      <c r="N1427">
        <f t="shared" si="211"/>
        <v>9.2714470136956351</v>
      </c>
      <c r="O1427" t="str">
        <f t="shared" si="205"/>
        <v>hold</v>
      </c>
      <c r="P1427">
        <f t="shared" si="212"/>
        <v>14</v>
      </c>
      <c r="Q1427" t="str">
        <f>IF($O1427="buy",$P1427,"")</f>
        <v/>
      </c>
      <c r="R1427">
        <f>IF($O1427="hold",$P1427,"")</f>
        <v>14</v>
      </c>
      <c r="S1427" t="str">
        <f>IF($O1427="sell",$P1427,"")</f>
        <v/>
      </c>
      <c r="T1427">
        <f t="shared" ca="1" si="204"/>
        <v>1.3132589353430757E-2</v>
      </c>
      <c r="U1427" t="str">
        <f ca="1">IF(T1427&lt;VLOOKUP(P1427,$Y$2:$AE$82,5),"buy",IF(T1427&lt;VLOOKUP(P1427,$Y$2:$AE$82,5)+VLOOKUP(P1427,$Y$2:$AE$82,6),"hold","sell"))</f>
        <v>buy</v>
      </c>
      <c r="V1427" s="2">
        <f t="shared" ca="1" si="209"/>
        <v>249.94626155376594</v>
      </c>
      <c r="W1427" s="1">
        <f t="shared" ca="1" si="210"/>
        <v>0</v>
      </c>
    </row>
    <row r="1428" spans="1:23" x14ac:dyDescent="0.25">
      <c r="A1428">
        <v>1426</v>
      </c>
      <c r="B1428" s="8" t="s">
        <v>1437</v>
      </c>
      <c r="C1428" s="8" t="str">
        <f t="shared" si="206"/>
        <v>2021-04-17 21:20:00</v>
      </c>
      <c r="D1428">
        <v>0.12447800000000001</v>
      </c>
      <c r="E1428">
        <f t="shared" ca="1" si="207"/>
        <v>0.290215</v>
      </c>
      <c r="F1428">
        <v>0.29391099999999998</v>
      </c>
      <c r="G1428">
        <v>0.28465800000000002</v>
      </c>
      <c r="H1428">
        <v>0</v>
      </c>
      <c r="I1428" t="s">
        <v>10</v>
      </c>
      <c r="J1428" t="b">
        <v>0</v>
      </c>
      <c r="K1428" t="s">
        <v>11</v>
      </c>
      <c r="L1428">
        <f t="shared" si="208"/>
        <v>6.5707996517281639</v>
      </c>
      <c r="M1428">
        <f t="shared" si="211"/>
        <v>4.8352893654968447</v>
      </c>
      <c r="N1428">
        <f t="shared" si="211"/>
        <v>1.2417914051537391</v>
      </c>
      <c r="O1428" t="str">
        <f t="shared" si="205"/>
        <v>sell</v>
      </c>
      <c r="P1428">
        <f t="shared" si="212"/>
        <v>14</v>
      </c>
      <c r="Q1428" t="str">
        <f>IF($O1428="buy",$P1428,"")</f>
        <v/>
      </c>
      <c r="R1428" t="str">
        <f>IF($O1428="hold",$P1428,"")</f>
        <v/>
      </c>
      <c r="S1428">
        <f>IF($O1428="sell",$P1428,"")</f>
        <v>14</v>
      </c>
      <c r="T1428">
        <f t="shared" ca="1" si="204"/>
        <v>0.99491845884950303</v>
      </c>
      <c r="U1428" t="str">
        <f ca="1">IF(T1428&lt;VLOOKUP(P1428,$Y$2:$AE$82,5),"buy",IF(T1428&lt;VLOOKUP(P1428,$Y$2:$AE$82,5)+VLOOKUP(P1428,$Y$2:$AE$82,6),"hold","sell"))</f>
        <v>buy</v>
      </c>
      <c r="V1428" s="2">
        <f t="shared" ca="1" si="209"/>
        <v>249.94626155376594</v>
      </c>
      <c r="W1428" s="1">
        <f t="shared" ca="1" si="210"/>
        <v>0</v>
      </c>
    </row>
    <row r="1429" spans="1:23" x14ac:dyDescent="0.25">
      <c r="A1429">
        <v>1427</v>
      </c>
      <c r="B1429" s="8" t="s">
        <v>1438</v>
      </c>
      <c r="C1429" s="8" t="str">
        <f t="shared" si="206"/>
        <v>2021-04-17 21:25:00</v>
      </c>
      <c r="D1429">
        <v>0.123929</v>
      </c>
      <c r="E1429">
        <f t="shared" ca="1" si="207"/>
        <v>0.28909499999999999</v>
      </c>
      <c r="F1429">
        <v>0.30182300000000001</v>
      </c>
      <c r="G1429">
        <v>0.28479500000000002</v>
      </c>
      <c r="H1429">
        <v>0</v>
      </c>
      <c r="I1429" t="s">
        <v>10</v>
      </c>
      <c r="J1429" t="b">
        <v>0</v>
      </c>
      <c r="K1429" t="s">
        <v>11</v>
      </c>
      <c r="L1429">
        <f t="shared" si="208"/>
        <v>-1.2758272893935683</v>
      </c>
      <c r="M1429">
        <f t="shared" si="211"/>
        <v>-7.8466269411217322</v>
      </c>
      <c r="N1429">
        <f t="shared" si="211"/>
        <v>-12.681916306618577</v>
      </c>
      <c r="O1429" t="str">
        <f t="shared" si="205"/>
        <v>hold</v>
      </c>
      <c r="P1429">
        <f t="shared" si="212"/>
        <v>14</v>
      </c>
      <c r="Q1429" t="str">
        <f>IF($O1429="buy",$P1429,"")</f>
        <v/>
      </c>
      <c r="R1429">
        <f>IF($O1429="hold",$P1429,"")</f>
        <v>14</v>
      </c>
      <c r="S1429" t="str">
        <f>IF($O1429="sell",$P1429,"")</f>
        <v/>
      </c>
      <c r="T1429">
        <f t="shared" ca="1" si="204"/>
        <v>8.8165512809121549E-2</v>
      </c>
      <c r="U1429" t="str">
        <f ca="1">IF(T1429&lt;VLOOKUP(P1429,$Y$2:$AE$82,5),"buy",IF(T1429&lt;VLOOKUP(P1429,$Y$2:$AE$82,5)+VLOOKUP(P1429,$Y$2:$AE$82,6),"hold","sell"))</f>
        <v>buy</v>
      </c>
      <c r="V1429" s="2">
        <f t="shared" ca="1" si="209"/>
        <v>249.94626155376594</v>
      </c>
      <c r="W1429" s="1">
        <f t="shared" ca="1" si="210"/>
        <v>0</v>
      </c>
    </row>
    <row r="1430" spans="1:23" x14ac:dyDescent="0.25">
      <c r="A1430">
        <v>1428</v>
      </c>
      <c r="B1430" s="8" t="s">
        <v>1439</v>
      </c>
      <c r="C1430" s="8" t="str">
        <f t="shared" si="206"/>
        <v>2021-04-17 21:30:00</v>
      </c>
      <c r="D1430">
        <v>0.12306599999999999</v>
      </c>
      <c r="E1430">
        <f t="shared" ca="1" si="207"/>
        <v>0.298375</v>
      </c>
      <c r="F1430">
        <v>0.30584699999999998</v>
      </c>
      <c r="G1430">
        <v>0.29330000000000001</v>
      </c>
      <c r="H1430">
        <v>0</v>
      </c>
      <c r="I1430" t="s">
        <v>10</v>
      </c>
      <c r="J1430" t="b">
        <v>0</v>
      </c>
      <c r="K1430" t="s">
        <v>11</v>
      </c>
      <c r="L1430">
        <f t="shared" si="208"/>
        <v>-2.0195992370813829</v>
      </c>
      <c r="M1430">
        <f t="shared" si="211"/>
        <v>-0.74377194768781463</v>
      </c>
      <c r="N1430">
        <f t="shared" si="211"/>
        <v>7.1028549934339171</v>
      </c>
      <c r="O1430" t="str">
        <f t="shared" si="205"/>
        <v>buy</v>
      </c>
      <c r="P1430">
        <f t="shared" si="212"/>
        <v>14</v>
      </c>
      <c r="Q1430">
        <f>IF($O1430="buy",$P1430,"")</f>
        <v>14</v>
      </c>
      <c r="R1430" t="str">
        <f>IF($O1430="hold",$P1430,"")</f>
        <v/>
      </c>
      <c r="S1430" t="str">
        <f>IF($O1430="sell",$P1430,"")</f>
        <v/>
      </c>
      <c r="T1430">
        <f t="shared" ref="T1430:T1493" ca="1" si="213">RAND()</f>
        <v>0.56501178105589311</v>
      </c>
      <c r="U1430" t="str">
        <f ca="1">IF(T1430&lt;VLOOKUP(P1430,$Y$2:$AE$82,5),"buy",IF(T1430&lt;VLOOKUP(P1430,$Y$2:$AE$82,5)+VLOOKUP(P1430,$Y$2:$AE$82,6),"hold","sell"))</f>
        <v>buy</v>
      </c>
      <c r="V1430" s="2">
        <f t="shared" ca="1" si="209"/>
        <v>249.94626155376594</v>
      </c>
      <c r="W1430" s="1">
        <f t="shared" ca="1" si="210"/>
        <v>0</v>
      </c>
    </row>
    <row r="1431" spans="1:23" x14ac:dyDescent="0.25">
      <c r="A1431">
        <v>1429</v>
      </c>
      <c r="B1431" s="8" t="s">
        <v>1440</v>
      </c>
      <c r="C1431" s="8" t="str">
        <f t="shared" si="206"/>
        <v>2021-04-17 21:35:00</v>
      </c>
      <c r="D1431">
        <v>0.123277</v>
      </c>
      <c r="E1431">
        <f t="shared" ca="1" si="207"/>
        <v>0.29956899999999997</v>
      </c>
      <c r="F1431">
        <v>0.30264799999999997</v>
      </c>
      <c r="G1431">
        <v>0.29315799999999997</v>
      </c>
      <c r="H1431">
        <v>0</v>
      </c>
      <c r="I1431" t="s">
        <v>10</v>
      </c>
      <c r="J1431" t="b">
        <v>0</v>
      </c>
      <c r="K1431" t="s">
        <v>11</v>
      </c>
      <c r="L1431">
        <f t="shared" si="208"/>
        <v>0.49293866703923223</v>
      </c>
      <c r="M1431">
        <f t="shared" si="211"/>
        <v>2.5125379041206153</v>
      </c>
      <c r="N1431">
        <f t="shared" si="211"/>
        <v>3.2563098518084299</v>
      </c>
      <c r="O1431" t="str">
        <f t="shared" ref="O1431:O1494" si="214">IF(D1431=MIN(D1430:D1432),"buy",IF(D1431=MAX(D1430:D1432),"sell","hold"))</f>
        <v>hold</v>
      </c>
      <c r="P1431">
        <f t="shared" si="212"/>
        <v>14</v>
      </c>
      <c r="Q1431" t="str">
        <f>IF($O1431="buy",$P1431,"")</f>
        <v/>
      </c>
      <c r="R1431">
        <f>IF($O1431="hold",$P1431,"")</f>
        <v>14</v>
      </c>
      <c r="S1431" t="str">
        <f>IF($O1431="sell",$P1431,"")</f>
        <v/>
      </c>
      <c r="T1431">
        <f t="shared" ca="1" si="213"/>
        <v>0.85224976067078007</v>
      </c>
      <c r="U1431" t="str">
        <f ca="1">IF(T1431&lt;VLOOKUP(P1431,$Y$2:$AE$82,5),"buy",IF(T1431&lt;VLOOKUP(P1431,$Y$2:$AE$82,5)+VLOOKUP(P1431,$Y$2:$AE$82,6),"hold","sell"))</f>
        <v>buy</v>
      </c>
      <c r="V1431" s="2">
        <f t="shared" ca="1" si="209"/>
        <v>249.94626155376594</v>
      </c>
      <c r="W1431" s="1">
        <f t="shared" ca="1" si="210"/>
        <v>0</v>
      </c>
    </row>
    <row r="1432" spans="1:23" x14ac:dyDescent="0.25">
      <c r="A1432">
        <v>1430</v>
      </c>
      <c r="B1432" s="8" t="s">
        <v>1441</v>
      </c>
      <c r="C1432" s="8" t="str">
        <f t="shared" si="206"/>
        <v>2021-04-17 21:40:00</v>
      </c>
      <c r="D1432">
        <v>0.125087</v>
      </c>
      <c r="E1432">
        <f t="shared" ca="1" si="207"/>
        <v>0.29753400000000002</v>
      </c>
      <c r="F1432">
        <v>0.304425</v>
      </c>
      <c r="G1432">
        <v>0.29438500000000001</v>
      </c>
      <c r="H1432">
        <v>0</v>
      </c>
      <c r="I1432" t="s">
        <v>10</v>
      </c>
      <c r="J1432" t="b">
        <v>0</v>
      </c>
      <c r="K1432" t="s">
        <v>11</v>
      </c>
      <c r="L1432">
        <f t="shared" si="208"/>
        <v>4.1673395268345388</v>
      </c>
      <c r="M1432">
        <f t="shared" si="211"/>
        <v>3.6744008597953064</v>
      </c>
      <c r="N1432">
        <f t="shared" si="211"/>
        <v>1.1618629556746911</v>
      </c>
      <c r="O1432" t="str">
        <f t="shared" si="214"/>
        <v>hold</v>
      </c>
      <c r="P1432">
        <f t="shared" si="212"/>
        <v>14</v>
      </c>
      <c r="Q1432" t="str">
        <f>IF($O1432="buy",$P1432,"")</f>
        <v/>
      </c>
      <c r="R1432">
        <f>IF($O1432="hold",$P1432,"")</f>
        <v>14</v>
      </c>
      <c r="S1432" t="str">
        <f>IF($O1432="sell",$P1432,"")</f>
        <v/>
      </c>
      <c r="T1432">
        <f t="shared" ca="1" si="213"/>
        <v>0.57144603383918979</v>
      </c>
      <c r="U1432" t="str">
        <f ca="1">IF(T1432&lt;VLOOKUP(P1432,$Y$2:$AE$82,5),"buy",IF(T1432&lt;VLOOKUP(P1432,$Y$2:$AE$82,5)+VLOOKUP(P1432,$Y$2:$AE$82,6),"hold","sell"))</f>
        <v>buy</v>
      </c>
      <c r="V1432" s="2">
        <f t="shared" ca="1" si="209"/>
        <v>249.94626155376594</v>
      </c>
      <c r="W1432" s="1">
        <f t="shared" ca="1" si="210"/>
        <v>0</v>
      </c>
    </row>
    <row r="1433" spans="1:23" x14ac:dyDescent="0.25">
      <c r="A1433">
        <v>1431</v>
      </c>
      <c r="B1433" s="8" t="s">
        <v>1442</v>
      </c>
      <c r="C1433" s="8" t="str">
        <f t="shared" si="206"/>
        <v>2021-04-17 21:45:00</v>
      </c>
      <c r="D1433">
        <v>0.12573100000000001</v>
      </c>
      <c r="E1433">
        <f t="shared" ca="1" si="207"/>
        <v>0.30156500000000003</v>
      </c>
      <c r="F1433">
        <v>0.30482799999999999</v>
      </c>
      <c r="G1433">
        <v>0.29583700000000002</v>
      </c>
      <c r="H1433">
        <v>0</v>
      </c>
      <c r="I1433" t="s">
        <v>10</v>
      </c>
      <c r="J1433" t="b">
        <v>0</v>
      </c>
      <c r="K1433" t="s">
        <v>11</v>
      </c>
      <c r="L1433">
        <f t="shared" si="208"/>
        <v>1.4751493281110934</v>
      </c>
      <c r="M1433">
        <f t="shared" si="211"/>
        <v>-2.6921901987234453</v>
      </c>
      <c r="N1433">
        <f t="shared" si="211"/>
        <v>-6.3665910585187522</v>
      </c>
      <c r="O1433" t="str">
        <f t="shared" si="214"/>
        <v>hold</v>
      </c>
      <c r="P1433">
        <f t="shared" si="212"/>
        <v>14</v>
      </c>
      <c r="Q1433" t="str">
        <f>IF($O1433="buy",$P1433,"")</f>
        <v/>
      </c>
      <c r="R1433">
        <f>IF($O1433="hold",$P1433,"")</f>
        <v>14</v>
      </c>
      <c r="S1433" t="str">
        <f>IF($O1433="sell",$P1433,"")</f>
        <v/>
      </c>
      <c r="T1433">
        <f t="shared" ca="1" si="213"/>
        <v>0.31861413903996194</v>
      </c>
      <c r="U1433" t="str">
        <f ca="1">IF(T1433&lt;VLOOKUP(P1433,$Y$2:$AE$82,5),"buy",IF(T1433&lt;VLOOKUP(P1433,$Y$2:$AE$82,5)+VLOOKUP(P1433,$Y$2:$AE$82,6),"hold","sell"))</f>
        <v>buy</v>
      </c>
      <c r="V1433" s="2">
        <f t="shared" ca="1" si="209"/>
        <v>249.94626155376594</v>
      </c>
      <c r="W1433" s="1">
        <f t="shared" ca="1" si="210"/>
        <v>0</v>
      </c>
    </row>
    <row r="1434" spans="1:23" x14ac:dyDescent="0.25">
      <c r="A1434">
        <v>1432</v>
      </c>
      <c r="B1434" s="8" t="s">
        <v>1443</v>
      </c>
      <c r="C1434" s="8" t="str">
        <f t="shared" si="206"/>
        <v>2021-04-17 21:50:00</v>
      </c>
      <c r="D1434">
        <v>0.12679799999999999</v>
      </c>
      <c r="E1434">
        <f t="shared" ca="1" si="207"/>
        <v>0.29896</v>
      </c>
      <c r="F1434">
        <v>0.30164000000000002</v>
      </c>
      <c r="G1434">
        <v>0.29167399999999999</v>
      </c>
      <c r="H1434">
        <v>0</v>
      </c>
      <c r="I1434" t="s">
        <v>10</v>
      </c>
      <c r="J1434" t="b">
        <v>0</v>
      </c>
      <c r="K1434" t="s">
        <v>11</v>
      </c>
      <c r="L1434">
        <f t="shared" si="208"/>
        <v>2.423508259485065</v>
      </c>
      <c r="M1434">
        <f t="shared" si="211"/>
        <v>0.94835893137397154</v>
      </c>
      <c r="N1434">
        <f t="shared" si="211"/>
        <v>3.6405491300974169</v>
      </c>
      <c r="O1434" t="str">
        <f t="shared" si="214"/>
        <v>sell</v>
      </c>
      <c r="P1434">
        <f t="shared" si="212"/>
        <v>14</v>
      </c>
      <c r="Q1434" t="str">
        <f>IF($O1434="buy",$P1434,"")</f>
        <v/>
      </c>
      <c r="R1434" t="str">
        <f>IF($O1434="hold",$P1434,"")</f>
        <v/>
      </c>
      <c r="S1434">
        <f>IF($O1434="sell",$P1434,"")</f>
        <v>14</v>
      </c>
      <c r="T1434">
        <f t="shared" ca="1" si="213"/>
        <v>0.70305683156717358</v>
      </c>
      <c r="U1434" t="str">
        <f ca="1">IF(T1434&lt;VLOOKUP(P1434,$Y$2:$AE$82,5),"buy",IF(T1434&lt;VLOOKUP(P1434,$Y$2:$AE$82,5)+VLOOKUP(P1434,$Y$2:$AE$82,6),"hold","sell"))</f>
        <v>buy</v>
      </c>
      <c r="V1434" s="2">
        <f t="shared" ca="1" si="209"/>
        <v>249.94626155376594</v>
      </c>
      <c r="W1434" s="1">
        <f t="shared" ca="1" si="210"/>
        <v>0</v>
      </c>
    </row>
    <row r="1435" spans="1:23" x14ac:dyDescent="0.25">
      <c r="A1435">
        <v>1433</v>
      </c>
      <c r="B1435" s="8" t="s">
        <v>1444</v>
      </c>
      <c r="C1435" s="8" t="str">
        <f t="shared" si="206"/>
        <v>2021-04-17 21:55:00</v>
      </c>
      <c r="D1435">
        <v>0.12576200000000001</v>
      </c>
      <c r="E1435">
        <f t="shared" ca="1" si="207"/>
        <v>0.29492400000000002</v>
      </c>
      <c r="F1435">
        <v>0.299124</v>
      </c>
      <c r="G1435">
        <v>0.29237099999999999</v>
      </c>
      <c r="H1435">
        <v>0</v>
      </c>
      <c r="I1435" t="s">
        <v>10</v>
      </c>
      <c r="J1435" t="b">
        <v>0</v>
      </c>
      <c r="K1435" t="s">
        <v>11</v>
      </c>
      <c r="L1435">
        <f t="shared" si="208"/>
        <v>-2.3724813509060652</v>
      </c>
      <c r="M1435">
        <f t="shared" si="211"/>
        <v>-4.7959896103911301</v>
      </c>
      <c r="N1435">
        <f t="shared" si="211"/>
        <v>-5.7443485417651017</v>
      </c>
      <c r="O1435" t="str">
        <f t="shared" si="214"/>
        <v>hold</v>
      </c>
      <c r="P1435">
        <f t="shared" si="212"/>
        <v>14</v>
      </c>
      <c r="Q1435" t="str">
        <f>IF($O1435="buy",$P1435,"")</f>
        <v/>
      </c>
      <c r="R1435">
        <f>IF($O1435="hold",$P1435,"")</f>
        <v>14</v>
      </c>
      <c r="S1435" t="str">
        <f>IF($O1435="sell",$P1435,"")</f>
        <v/>
      </c>
      <c r="T1435">
        <f t="shared" ca="1" si="213"/>
        <v>0.90110809321989416</v>
      </c>
      <c r="U1435" t="str">
        <f ca="1">IF(T1435&lt;VLOOKUP(P1435,$Y$2:$AE$82,5),"buy",IF(T1435&lt;VLOOKUP(P1435,$Y$2:$AE$82,5)+VLOOKUP(P1435,$Y$2:$AE$82,6),"hold","sell"))</f>
        <v>buy</v>
      </c>
      <c r="V1435" s="2">
        <f t="shared" ca="1" si="209"/>
        <v>249.94626155376594</v>
      </c>
      <c r="W1435" s="1">
        <f t="shared" ca="1" si="210"/>
        <v>0</v>
      </c>
    </row>
    <row r="1436" spans="1:23" x14ac:dyDescent="0.25">
      <c r="A1436">
        <v>1434</v>
      </c>
      <c r="B1436" s="8" t="s">
        <v>1445</v>
      </c>
      <c r="C1436" s="8" t="str">
        <f t="shared" si="206"/>
        <v>2021-04-17 22:00:00</v>
      </c>
      <c r="D1436">
        <v>0.124944</v>
      </c>
      <c r="E1436">
        <f t="shared" ca="1" si="207"/>
        <v>0.29860199999999998</v>
      </c>
      <c r="F1436">
        <v>0.30232100000000001</v>
      </c>
      <c r="G1436">
        <v>0.29470600000000002</v>
      </c>
      <c r="H1436">
        <v>0</v>
      </c>
      <c r="I1436" t="s">
        <v>10</v>
      </c>
      <c r="J1436" t="b">
        <v>0</v>
      </c>
      <c r="K1436" t="s">
        <v>11</v>
      </c>
      <c r="L1436">
        <f t="shared" si="208"/>
        <v>-1.8855167132428006</v>
      </c>
      <c r="M1436">
        <f t="shared" si="211"/>
        <v>0.48696463766326459</v>
      </c>
      <c r="N1436">
        <f t="shared" si="211"/>
        <v>5.282954248054395</v>
      </c>
      <c r="O1436" t="str">
        <f t="shared" si="214"/>
        <v>buy</v>
      </c>
      <c r="P1436">
        <f t="shared" si="212"/>
        <v>14</v>
      </c>
      <c r="Q1436">
        <f>IF($O1436="buy",$P1436,"")</f>
        <v>14</v>
      </c>
      <c r="R1436" t="str">
        <f>IF($O1436="hold",$P1436,"")</f>
        <v/>
      </c>
      <c r="S1436" t="str">
        <f>IF($O1436="sell",$P1436,"")</f>
        <v/>
      </c>
      <c r="T1436">
        <f t="shared" ca="1" si="213"/>
        <v>0.86252476267441136</v>
      </c>
      <c r="U1436" t="str">
        <f ca="1">IF(T1436&lt;VLOOKUP(P1436,$Y$2:$AE$82,5),"buy",IF(T1436&lt;VLOOKUP(P1436,$Y$2:$AE$82,5)+VLOOKUP(P1436,$Y$2:$AE$82,6),"hold","sell"))</f>
        <v>buy</v>
      </c>
      <c r="V1436" s="2">
        <f t="shared" ca="1" si="209"/>
        <v>249.94626155376594</v>
      </c>
      <c r="W1436" s="1">
        <f t="shared" ca="1" si="210"/>
        <v>0</v>
      </c>
    </row>
    <row r="1437" spans="1:23" x14ac:dyDescent="0.25">
      <c r="A1437">
        <v>1435</v>
      </c>
      <c r="B1437" s="8" t="s">
        <v>1446</v>
      </c>
      <c r="C1437" s="8" t="str">
        <f t="shared" si="206"/>
        <v>2021-04-17 22:05:00</v>
      </c>
      <c r="D1437">
        <v>0.125526</v>
      </c>
      <c r="E1437">
        <f t="shared" ca="1" si="207"/>
        <v>0.29725099999999999</v>
      </c>
      <c r="F1437">
        <v>0.29966399999999999</v>
      </c>
      <c r="G1437">
        <v>0.29298200000000002</v>
      </c>
      <c r="H1437">
        <v>0</v>
      </c>
      <c r="I1437" t="s">
        <v>10</v>
      </c>
      <c r="J1437" t="b">
        <v>0</v>
      </c>
      <c r="K1437" t="s">
        <v>11</v>
      </c>
      <c r="L1437">
        <f t="shared" si="208"/>
        <v>1.3353090180908262</v>
      </c>
      <c r="M1437">
        <f t="shared" si="211"/>
        <v>3.220825731333627</v>
      </c>
      <c r="N1437">
        <f t="shared" si="211"/>
        <v>2.7338610936703622</v>
      </c>
      <c r="O1437" t="str">
        <f t="shared" si="214"/>
        <v>hold</v>
      </c>
      <c r="P1437">
        <f t="shared" si="212"/>
        <v>14</v>
      </c>
      <c r="Q1437" t="str">
        <f>IF($O1437="buy",$P1437,"")</f>
        <v/>
      </c>
      <c r="R1437">
        <f>IF($O1437="hold",$P1437,"")</f>
        <v>14</v>
      </c>
      <c r="S1437" t="str">
        <f>IF($O1437="sell",$P1437,"")</f>
        <v/>
      </c>
      <c r="T1437">
        <f t="shared" ca="1" si="213"/>
        <v>0.31069325397588288</v>
      </c>
      <c r="U1437" t="str">
        <f ca="1">IF(T1437&lt;VLOOKUP(P1437,$Y$2:$AE$82,5),"buy",IF(T1437&lt;VLOOKUP(P1437,$Y$2:$AE$82,5)+VLOOKUP(P1437,$Y$2:$AE$82,6),"hold","sell"))</f>
        <v>buy</v>
      </c>
      <c r="V1437" s="2">
        <f t="shared" ca="1" si="209"/>
        <v>249.94626155376594</v>
      </c>
      <c r="W1437" s="1">
        <f t="shared" ca="1" si="210"/>
        <v>0</v>
      </c>
    </row>
    <row r="1438" spans="1:23" x14ac:dyDescent="0.25">
      <c r="A1438">
        <v>1436</v>
      </c>
      <c r="B1438" s="8" t="s">
        <v>1447</v>
      </c>
      <c r="C1438" s="8" t="str">
        <f t="shared" si="206"/>
        <v>2021-04-17 22:10:00</v>
      </c>
      <c r="D1438">
        <v>0.12689900000000001</v>
      </c>
      <c r="E1438">
        <f t="shared" ca="1" si="207"/>
        <v>0.29793500000000001</v>
      </c>
      <c r="F1438">
        <v>0.30203099999999999</v>
      </c>
      <c r="G1438">
        <v>0.29541200000000001</v>
      </c>
      <c r="H1438">
        <v>0</v>
      </c>
      <c r="I1438" t="s">
        <v>10</v>
      </c>
      <c r="J1438" t="b">
        <v>0</v>
      </c>
      <c r="K1438" t="s">
        <v>11</v>
      </c>
      <c r="L1438">
        <f t="shared" si="208"/>
        <v>3.1160529268809922</v>
      </c>
      <c r="M1438">
        <f t="shared" si="211"/>
        <v>1.780743908790166</v>
      </c>
      <c r="N1438">
        <f t="shared" si="211"/>
        <v>-1.4400818225434611</v>
      </c>
      <c r="O1438" t="str">
        <f t="shared" si="214"/>
        <v>hold</v>
      </c>
      <c r="P1438">
        <f t="shared" si="212"/>
        <v>14</v>
      </c>
      <c r="Q1438" t="str">
        <f>IF($O1438="buy",$P1438,"")</f>
        <v/>
      </c>
      <c r="R1438">
        <f>IF($O1438="hold",$P1438,"")</f>
        <v>14</v>
      </c>
      <c r="S1438" t="str">
        <f>IF($O1438="sell",$P1438,"")</f>
        <v/>
      </c>
      <c r="T1438">
        <f t="shared" ca="1" si="213"/>
        <v>0.58719651532542905</v>
      </c>
      <c r="U1438" t="str">
        <f ca="1">IF(T1438&lt;VLOOKUP(P1438,$Y$2:$AE$82,5),"buy",IF(T1438&lt;VLOOKUP(P1438,$Y$2:$AE$82,5)+VLOOKUP(P1438,$Y$2:$AE$82,6),"hold","sell"))</f>
        <v>buy</v>
      </c>
      <c r="V1438" s="2">
        <f t="shared" ca="1" si="209"/>
        <v>249.94626155376594</v>
      </c>
      <c r="W1438" s="1">
        <f t="shared" ca="1" si="210"/>
        <v>0</v>
      </c>
    </row>
    <row r="1439" spans="1:23" x14ac:dyDescent="0.25">
      <c r="A1439">
        <v>1437</v>
      </c>
      <c r="B1439" s="8" t="s">
        <v>1448</v>
      </c>
      <c r="C1439" s="8" t="str">
        <f t="shared" si="206"/>
        <v>2021-04-17 22:15:00</v>
      </c>
      <c r="D1439">
        <v>0.12821399999999999</v>
      </c>
      <c r="E1439">
        <f t="shared" ca="1" si="207"/>
        <v>0.29966799999999999</v>
      </c>
      <c r="F1439">
        <v>0.30203099999999999</v>
      </c>
      <c r="G1439">
        <v>0.29282000000000002</v>
      </c>
      <c r="H1439">
        <v>0</v>
      </c>
      <c r="I1439" t="s">
        <v>10</v>
      </c>
      <c r="J1439" t="b">
        <v>0</v>
      </c>
      <c r="K1439" t="s">
        <v>11</v>
      </c>
      <c r="L1439">
        <f t="shared" si="208"/>
        <v>2.9538115927988127</v>
      </c>
      <c r="M1439">
        <f t="shared" si="211"/>
        <v>-0.16224133408217956</v>
      </c>
      <c r="N1439">
        <f t="shared" si="211"/>
        <v>-1.9429852428723455</v>
      </c>
      <c r="O1439" t="str">
        <f t="shared" si="214"/>
        <v>sell</v>
      </c>
      <c r="P1439">
        <f t="shared" si="212"/>
        <v>14</v>
      </c>
      <c r="Q1439" t="str">
        <f>IF($O1439="buy",$P1439,"")</f>
        <v/>
      </c>
      <c r="R1439" t="str">
        <f>IF($O1439="hold",$P1439,"")</f>
        <v/>
      </c>
      <c r="S1439">
        <f>IF($O1439="sell",$P1439,"")</f>
        <v>14</v>
      </c>
      <c r="T1439">
        <f t="shared" ca="1" si="213"/>
        <v>0.17104598468952481</v>
      </c>
      <c r="U1439" t="str">
        <f ca="1">IF(T1439&lt;VLOOKUP(P1439,$Y$2:$AE$82,5),"buy",IF(T1439&lt;VLOOKUP(P1439,$Y$2:$AE$82,5)+VLOOKUP(P1439,$Y$2:$AE$82,6),"hold","sell"))</f>
        <v>buy</v>
      </c>
      <c r="V1439" s="2">
        <f t="shared" ca="1" si="209"/>
        <v>249.94626155376594</v>
      </c>
      <c r="W1439" s="1">
        <f t="shared" ca="1" si="210"/>
        <v>0</v>
      </c>
    </row>
    <row r="1440" spans="1:23" x14ac:dyDescent="0.25">
      <c r="A1440">
        <v>1438</v>
      </c>
      <c r="B1440" s="8" t="s">
        <v>1449</v>
      </c>
      <c r="C1440" s="8" t="str">
        <f t="shared" si="206"/>
        <v>2021-04-17 22:20:00</v>
      </c>
      <c r="D1440">
        <v>0.12761700000000001</v>
      </c>
      <c r="E1440">
        <f t="shared" ca="1" si="207"/>
        <v>0.29687000000000002</v>
      </c>
      <c r="F1440">
        <v>0.301172</v>
      </c>
      <c r="G1440">
        <v>0.293068</v>
      </c>
      <c r="H1440">
        <v>0</v>
      </c>
      <c r="I1440" t="s">
        <v>10</v>
      </c>
      <c r="J1440" t="b">
        <v>0</v>
      </c>
      <c r="K1440" t="s">
        <v>11</v>
      </c>
      <c r="L1440">
        <f t="shared" si="208"/>
        <v>-1.3472813195743825</v>
      </c>
      <c r="M1440">
        <f t="shared" si="211"/>
        <v>-4.3010929123731954</v>
      </c>
      <c r="N1440">
        <f t="shared" si="211"/>
        <v>-4.1388515782910158</v>
      </c>
      <c r="O1440" t="str">
        <f t="shared" si="214"/>
        <v>buy</v>
      </c>
      <c r="P1440">
        <f t="shared" si="212"/>
        <v>14</v>
      </c>
      <c r="Q1440">
        <f>IF($O1440="buy",$P1440,"")</f>
        <v>14</v>
      </c>
      <c r="R1440" t="str">
        <f>IF($O1440="hold",$P1440,"")</f>
        <v/>
      </c>
      <c r="S1440" t="str">
        <f>IF($O1440="sell",$P1440,"")</f>
        <v/>
      </c>
      <c r="T1440">
        <f t="shared" ca="1" si="213"/>
        <v>0.61976577802192301</v>
      </c>
      <c r="U1440" t="str">
        <f ca="1">IF(T1440&lt;VLOOKUP(P1440,$Y$2:$AE$82,5),"buy",IF(T1440&lt;VLOOKUP(P1440,$Y$2:$AE$82,5)+VLOOKUP(P1440,$Y$2:$AE$82,6),"hold","sell"))</f>
        <v>buy</v>
      </c>
      <c r="V1440" s="2">
        <f t="shared" ca="1" si="209"/>
        <v>249.94626155376594</v>
      </c>
      <c r="W1440" s="1">
        <f t="shared" ca="1" si="210"/>
        <v>0</v>
      </c>
    </row>
    <row r="1441" spans="1:23" x14ac:dyDescent="0.25">
      <c r="A1441">
        <v>1439</v>
      </c>
      <c r="B1441" s="8" t="s">
        <v>1450</v>
      </c>
      <c r="C1441" s="8" t="str">
        <f t="shared" si="206"/>
        <v>2021-04-17 22:25:00</v>
      </c>
      <c r="D1441">
        <v>0.129139</v>
      </c>
      <c r="E1441">
        <f t="shared" ca="1" si="207"/>
        <v>0.29841899999999999</v>
      </c>
      <c r="F1441">
        <v>0.30627700000000002</v>
      </c>
      <c r="G1441">
        <v>0.29531400000000002</v>
      </c>
      <c r="H1441">
        <v>0</v>
      </c>
      <c r="I1441" t="s">
        <v>10</v>
      </c>
      <c r="J1441" t="b">
        <v>0</v>
      </c>
      <c r="K1441" t="s">
        <v>11</v>
      </c>
      <c r="L1441">
        <f t="shared" si="208"/>
        <v>3.3942960646257787</v>
      </c>
      <c r="M1441">
        <f t="shared" si="211"/>
        <v>4.7415773842001609</v>
      </c>
      <c r="N1441">
        <f t="shared" si="211"/>
        <v>9.0426702965733554</v>
      </c>
      <c r="O1441" t="str">
        <f t="shared" si="214"/>
        <v>hold</v>
      </c>
      <c r="P1441">
        <f t="shared" si="212"/>
        <v>14</v>
      </c>
      <c r="Q1441" t="str">
        <f>IF($O1441="buy",$P1441,"")</f>
        <v/>
      </c>
      <c r="R1441">
        <f>IF($O1441="hold",$P1441,"")</f>
        <v>14</v>
      </c>
      <c r="S1441" t="str">
        <f>IF($O1441="sell",$P1441,"")</f>
        <v/>
      </c>
      <c r="T1441">
        <f t="shared" ca="1" si="213"/>
        <v>0.67363011390446981</v>
      </c>
      <c r="U1441" t="str">
        <f ca="1">IF(T1441&lt;VLOOKUP(P1441,$Y$2:$AE$82,5),"buy",IF(T1441&lt;VLOOKUP(P1441,$Y$2:$AE$82,5)+VLOOKUP(P1441,$Y$2:$AE$82,6),"hold","sell"))</f>
        <v>buy</v>
      </c>
      <c r="V1441" s="2">
        <f t="shared" ca="1" si="209"/>
        <v>249.94626155376594</v>
      </c>
      <c r="W1441" s="1">
        <f t="shared" ca="1" si="210"/>
        <v>0</v>
      </c>
    </row>
    <row r="1442" spans="1:23" x14ac:dyDescent="0.25">
      <c r="A1442">
        <v>1440</v>
      </c>
      <c r="B1442" s="8" t="s">
        <v>1451</v>
      </c>
      <c r="C1442" s="8" t="str">
        <f t="shared" si="206"/>
        <v>2021-04-17 22:30:00</v>
      </c>
      <c r="D1442">
        <v>0.12942899999999999</v>
      </c>
      <c r="E1442">
        <f t="shared" ca="1" si="207"/>
        <v>0.30311300000000002</v>
      </c>
      <c r="F1442">
        <v>0.30877599999999999</v>
      </c>
      <c r="G1442">
        <v>0.29852099999999998</v>
      </c>
      <c r="H1442">
        <v>0</v>
      </c>
      <c r="I1442" t="s">
        <v>10</v>
      </c>
      <c r="J1442" t="b">
        <v>0</v>
      </c>
      <c r="K1442" t="s">
        <v>11</v>
      </c>
      <c r="L1442">
        <f t="shared" si="208"/>
        <v>0.64529587710466485</v>
      </c>
      <c r="M1442">
        <f t="shared" si="211"/>
        <v>-2.7490001875211139</v>
      </c>
      <c r="N1442">
        <f t="shared" si="211"/>
        <v>-7.4905775717212748</v>
      </c>
      <c r="O1442" t="str">
        <f t="shared" si="214"/>
        <v>sell</v>
      </c>
      <c r="P1442">
        <f t="shared" si="212"/>
        <v>14</v>
      </c>
      <c r="Q1442" t="str">
        <f>IF($O1442="buy",$P1442,"")</f>
        <v/>
      </c>
      <c r="R1442" t="str">
        <f>IF($O1442="hold",$P1442,"")</f>
        <v/>
      </c>
      <c r="S1442">
        <f>IF($O1442="sell",$P1442,"")</f>
        <v>14</v>
      </c>
      <c r="T1442">
        <f t="shared" ca="1" si="213"/>
        <v>0.71594978090169503</v>
      </c>
      <c r="U1442" t="str">
        <f ca="1">IF(T1442&lt;VLOOKUP(P1442,$Y$2:$AE$82,5),"buy",IF(T1442&lt;VLOOKUP(P1442,$Y$2:$AE$82,5)+VLOOKUP(P1442,$Y$2:$AE$82,6),"hold","sell"))</f>
        <v>buy</v>
      </c>
      <c r="V1442" s="2">
        <f t="shared" ca="1" si="209"/>
        <v>249.94626155376594</v>
      </c>
      <c r="W1442" s="1">
        <f t="shared" ca="1" si="210"/>
        <v>0</v>
      </c>
    </row>
    <row r="1443" spans="1:23" x14ac:dyDescent="0.25">
      <c r="A1443">
        <v>1441</v>
      </c>
      <c r="B1443" s="8" t="s">
        <v>1452</v>
      </c>
      <c r="C1443" s="8" t="str">
        <f t="shared" si="206"/>
        <v>2021-04-17 22:35:00</v>
      </c>
      <c r="D1443">
        <v>0.12731300000000001</v>
      </c>
      <c r="E1443">
        <f t="shared" ca="1" si="207"/>
        <v>0.30650500000000003</v>
      </c>
      <c r="F1443">
        <v>0.312446</v>
      </c>
      <c r="G1443">
        <v>0.30204999999999999</v>
      </c>
      <c r="H1443">
        <v>0</v>
      </c>
      <c r="I1443" t="s">
        <v>10</v>
      </c>
      <c r="J1443" t="b">
        <v>0</v>
      </c>
      <c r="K1443" t="s">
        <v>11</v>
      </c>
      <c r="L1443">
        <f t="shared" si="208"/>
        <v>-4.7866910729269545</v>
      </c>
      <c r="M1443">
        <f t="shared" si="211"/>
        <v>-5.4319869500316198</v>
      </c>
      <c r="N1443">
        <f t="shared" si="211"/>
        <v>-2.6829867625105059</v>
      </c>
      <c r="O1443" t="str">
        <f t="shared" si="214"/>
        <v>buy</v>
      </c>
      <c r="P1443">
        <f t="shared" si="212"/>
        <v>14</v>
      </c>
      <c r="Q1443">
        <f>IF($O1443="buy",$P1443,"")</f>
        <v>14</v>
      </c>
      <c r="R1443" t="str">
        <f>IF($O1443="hold",$P1443,"")</f>
        <v/>
      </c>
      <c r="S1443" t="str">
        <f>IF($O1443="sell",$P1443,"")</f>
        <v/>
      </c>
      <c r="T1443">
        <f t="shared" ca="1" si="213"/>
        <v>0.94215619183472776</v>
      </c>
      <c r="U1443" t="str">
        <f ca="1">IF(T1443&lt;VLOOKUP(P1443,$Y$2:$AE$82,5),"buy",IF(T1443&lt;VLOOKUP(P1443,$Y$2:$AE$82,5)+VLOOKUP(P1443,$Y$2:$AE$82,6),"hold","sell"))</f>
        <v>buy</v>
      </c>
      <c r="V1443" s="2">
        <f t="shared" ca="1" si="209"/>
        <v>249.94626155376594</v>
      </c>
      <c r="W1443" s="1">
        <f t="shared" ca="1" si="210"/>
        <v>0</v>
      </c>
    </row>
    <row r="1444" spans="1:23" x14ac:dyDescent="0.25">
      <c r="A1444">
        <v>1442</v>
      </c>
      <c r="B1444" s="8" t="s">
        <v>1453</v>
      </c>
      <c r="C1444" s="8" t="str">
        <f t="shared" si="206"/>
        <v>2021-04-17 22:40:00</v>
      </c>
      <c r="D1444">
        <v>0.12837299999999999</v>
      </c>
      <c r="E1444">
        <f t="shared" ca="1" si="207"/>
        <v>0.30519400000000002</v>
      </c>
      <c r="F1444">
        <v>0.30773</v>
      </c>
      <c r="G1444">
        <v>0.30009599999999997</v>
      </c>
      <c r="H1444">
        <v>0</v>
      </c>
      <c r="I1444" t="s">
        <v>10</v>
      </c>
      <c r="J1444" t="b">
        <v>0</v>
      </c>
      <c r="K1444" t="s">
        <v>11</v>
      </c>
      <c r="L1444">
        <f t="shared" si="208"/>
        <v>2.3780701521706344</v>
      </c>
      <c r="M1444">
        <f t="shared" si="211"/>
        <v>7.1647612250975889</v>
      </c>
      <c r="N1444">
        <f t="shared" si="211"/>
        <v>12.596748175129209</v>
      </c>
      <c r="O1444" t="str">
        <f t="shared" si="214"/>
        <v>sell</v>
      </c>
      <c r="P1444">
        <f t="shared" si="212"/>
        <v>14</v>
      </c>
      <c r="Q1444" t="str">
        <f>IF($O1444="buy",$P1444,"")</f>
        <v/>
      </c>
      <c r="R1444" t="str">
        <f>IF($O1444="hold",$P1444,"")</f>
        <v/>
      </c>
      <c r="S1444">
        <f>IF($O1444="sell",$P1444,"")</f>
        <v>14</v>
      </c>
      <c r="T1444">
        <f t="shared" ca="1" si="213"/>
        <v>0.61088117360585426</v>
      </c>
      <c r="U1444" t="str">
        <f ca="1">IF(T1444&lt;VLOOKUP(P1444,$Y$2:$AE$82,5),"buy",IF(T1444&lt;VLOOKUP(P1444,$Y$2:$AE$82,5)+VLOOKUP(P1444,$Y$2:$AE$82,6),"hold","sell"))</f>
        <v>buy</v>
      </c>
      <c r="V1444" s="2">
        <f t="shared" ca="1" si="209"/>
        <v>249.94626155376594</v>
      </c>
      <c r="W1444" s="1">
        <f t="shared" ca="1" si="210"/>
        <v>0</v>
      </c>
    </row>
    <row r="1445" spans="1:23" x14ac:dyDescent="0.25">
      <c r="A1445">
        <v>1443</v>
      </c>
      <c r="B1445" s="8" t="s">
        <v>1454</v>
      </c>
      <c r="C1445" s="8" t="str">
        <f t="shared" si="206"/>
        <v>2021-04-17 22:45:00</v>
      </c>
      <c r="D1445">
        <v>0.124623</v>
      </c>
      <c r="E1445">
        <f t="shared" ca="1" si="207"/>
        <v>0.30341200000000002</v>
      </c>
      <c r="F1445">
        <v>0.30927900000000003</v>
      </c>
      <c r="G1445">
        <v>0.30077199999999998</v>
      </c>
      <c r="H1445">
        <v>0</v>
      </c>
      <c r="I1445" t="s">
        <v>10</v>
      </c>
      <c r="J1445" t="b">
        <v>0</v>
      </c>
      <c r="K1445" t="s">
        <v>11</v>
      </c>
      <c r="L1445">
        <f t="shared" si="208"/>
        <v>-8.6661370774722588</v>
      </c>
      <c r="M1445">
        <f t="shared" si="211"/>
        <v>-11.044207229642893</v>
      </c>
      <c r="N1445">
        <f t="shared" si="211"/>
        <v>-18.208968454740482</v>
      </c>
      <c r="O1445" t="str">
        <f t="shared" si="214"/>
        <v>hold</v>
      </c>
      <c r="P1445">
        <f t="shared" si="212"/>
        <v>14</v>
      </c>
      <c r="Q1445" t="str">
        <f>IF($O1445="buy",$P1445,"")</f>
        <v/>
      </c>
      <c r="R1445">
        <f>IF($O1445="hold",$P1445,"")</f>
        <v>14</v>
      </c>
      <c r="S1445" t="str">
        <f>IF($O1445="sell",$P1445,"")</f>
        <v/>
      </c>
      <c r="T1445">
        <f t="shared" ca="1" si="213"/>
        <v>0.30992264101982292</v>
      </c>
      <c r="U1445" t="str">
        <f ca="1">IF(T1445&lt;VLOOKUP(P1445,$Y$2:$AE$82,5),"buy",IF(T1445&lt;VLOOKUP(P1445,$Y$2:$AE$82,5)+VLOOKUP(P1445,$Y$2:$AE$82,6),"hold","sell"))</f>
        <v>buy</v>
      </c>
      <c r="V1445" s="2">
        <f t="shared" ca="1" si="209"/>
        <v>249.94626155376594</v>
      </c>
      <c r="W1445" s="1">
        <f t="shared" ca="1" si="210"/>
        <v>0</v>
      </c>
    </row>
    <row r="1446" spans="1:23" x14ac:dyDescent="0.25">
      <c r="A1446">
        <v>1444</v>
      </c>
      <c r="B1446" s="8" t="s">
        <v>1455</v>
      </c>
      <c r="C1446" s="8" t="str">
        <f t="shared" si="206"/>
        <v>2021-04-17 22:50:00</v>
      </c>
      <c r="D1446">
        <v>0.123003</v>
      </c>
      <c r="E1446">
        <f t="shared" ca="1" si="207"/>
        <v>0.30762200000000001</v>
      </c>
      <c r="F1446">
        <v>0.30903799999999998</v>
      </c>
      <c r="G1446">
        <v>0.30061100000000002</v>
      </c>
      <c r="H1446">
        <v>0</v>
      </c>
      <c r="I1446" t="s">
        <v>10</v>
      </c>
      <c r="J1446" t="b">
        <v>0</v>
      </c>
      <c r="K1446" t="s">
        <v>11</v>
      </c>
      <c r="L1446">
        <f t="shared" si="208"/>
        <v>-3.7930782131887164</v>
      </c>
      <c r="M1446">
        <f t="shared" si="211"/>
        <v>4.8730588642835428</v>
      </c>
      <c r="N1446">
        <f t="shared" si="211"/>
        <v>15.917266093926436</v>
      </c>
      <c r="O1446" t="str">
        <f t="shared" si="214"/>
        <v>buy</v>
      </c>
      <c r="P1446">
        <f t="shared" si="212"/>
        <v>14</v>
      </c>
      <c r="Q1446">
        <f>IF($O1446="buy",$P1446,"")</f>
        <v>14</v>
      </c>
      <c r="R1446" t="str">
        <f>IF($O1446="hold",$P1446,"")</f>
        <v/>
      </c>
      <c r="S1446" t="str">
        <f>IF($O1446="sell",$P1446,"")</f>
        <v/>
      </c>
      <c r="T1446">
        <f t="shared" ca="1" si="213"/>
        <v>0.8148731454608974</v>
      </c>
      <c r="U1446" t="str">
        <f ca="1">IF(T1446&lt;VLOOKUP(P1446,$Y$2:$AE$82,5),"buy",IF(T1446&lt;VLOOKUP(P1446,$Y$2:$AE$82,5)+VLOOKUP(P1446,$Y$2:$AE$82,6),"hold","sell"))</f>
        <v>buy</v>
      </c>
      <c r="V1446" s="2">
        <f t="shared" ca="1" si="209"/>
        <v>249.94626155376594</v>
      </c>
      <c r="W1446" s="1">
        <f t="shared" ca="1" si="210"/>
        <v>0</v>
      </c>
    </row>
    <row r="1447" spans="1:23" x14ac:dyDescent="0.25">
      <c r="A1447">
        <v>1445</v>
      </c>
      <c r="B1447" s="8" t="s">
        <v>1456</v>
      </c>
      <c r="C1447" s="8" t="str">
        <f t="shared" si="206"/>
        <v>2021-04-17 22:55:00</v>
      </c>
      <c r="D1447">
        <v>0.123567</v>
      </c>
      <c r="E1447">
        <f t="shared" ca="1" si="207"/>
        <v>0.30376500000000001</v>
      </c>
      <c r="F1447">
        <v>0.30549700000000002</v>
      </c>
      <c r="G1447">
        <v>0.29599599999999998</v>
      </c>
      <c r="H1447">
        <v>0</v>
      </c>
      <c r="I1447" t="s">
        <v>10</v>
      </c>
      <c r="J1447" t="b">
        <v>0</v>
      </c>
      <c r="K1447" t="s">
        <v>11</v>
      </c>
      <c r="L1447">
        <f t="shared" si="208"/>
        <v>1.3145257241114148</v>
      </c>
      <c r="M1447">
        <f t="shared" si="211"/>
        <v>5.107603937300131</v>
      </c>
      <c r="N1447">
        <f t="shared" si="211"/>
        <v>0.23454507301658811</v>
      </c>
      <c r="O1447" t="str">
        <f t="shared" si="214"/>
        <v>sell</v>
      </c>
      <c r="P1447">
        <f t="shared" si="212"/>
        <v>14</v>
      </c>
      <c r="Q1447" t="str">
        <f>IF($O1447="buy",$P1447,"")</f>
        <v/>
      </c>
      <c r="R1447" t="str">
        <f>IF($O1447="hold",$P1447,"")</f>
        <v/>
      </c>
      <c r="S1447">
        <f>IF($O1447="sell",$P1447,"")</f>
        <v>14</v>
      </c>
      <c r="T1447">
        <f t="shared" ca="1" si="213"/>
        <v>0.83811526143101034</v>
      </c>
      <c r="U1447" t="str">
        <f ca="1">IF(T1447&lt;VLOOKUP(P1447,$Y$2:$AE$82,5),"buy",IF(T1447&lt;VLOOKUP(P1447,$Y$2:$AE$82,5)+VLOOKUP(P1447,$Y$2:$AE$82,6),"hold","sell"))</f>
        <v>buy</v>
      </c>
      <c r="V1447" s="2">
        <f t="shared" ca="1" si="209"/>
        <v>249.94626155376594</v>
      </c>
      <c r="W1447" s="1">
        <f t="shared" ca="1" si="210"/>
        <v>0</v>
      </c>
    </row>
    <row r="1448" spans="1:23" x14ac:dyDescent="0.25">
      <c r="A1448">
        <v>1446</v>
      </c>
      <c r="B1448" s="8" t="s">
        <v>1457</v>
      </c>
      <c r="C1448" s="8" t="str">
        <f t="shared" si="206"/>
        <v>2021-04-17 23:00:00</v>
      </c>
      <c r="D1448">
        <v>0.120684</v>
      </c>
      <c r="E1448">
        <f t="shared" ca="1" si="207"/>
        <v>0.30046899999999999</v>
      </c>
      <c r="F1448">
        <v>0.30557099999999998</v>
      </c>
      <c r="G1448">
        <v>0.29661399999999999</v>
      </c>
      <c r="H1448">
        <v>0</v>
      </c>
      <c r="I1448" t="s">
        <v>10</v>
      </c>
      <c r="J1448" t="b">
        <v>0</v>
      </c>
      <c r="K1448" t="s">
        <v>11</v>
      </c>
      <c r="L1448">
        <f t="shared" si="208"/>
        <v>-6.8799840826737428</v>
      </c>
      <c r="M1448">
        <f t="shared" si="211"/>
        <v>-8.1945098067851578</v>
      </c>
      <c r="N1448">
        <f t="shared" si="211"/>
        <v>-13.30211374408529</v>
      </c>
      <c r="O1448" t="str">
        <f t="shared" si="214"/>
        <v>hold</v>
      </c>
      <c r="P1448">
        <f t="shared" si="212"/>
        <v>14</v>
      </c>
      <c r="Q1448" t="str">
        <f>IF($O1448="buy",$P1448,"")</f>
        <v/>
      </c>
      <c r="R1448">
        <f>IF($O1448="hold",$P1448,"")</f>
        <v>14</v>
      </c>
      <c r="S1448" t="str">
        <f>IF($O1448="sell",$P1448,"")</f>
        <v/>
      </c>
      <c r="T1448">
        <f t="shared" ca="1" si="213"/>
        <v>0.20510440695284793</v>
      </c>
      <c r="U1448" t="str">
        <f ca="1">IF(T1448&lt;VLOOKUP(P1448,$Y$2:$AE$82,5),"buy",IF(T1448&lt;VLOOKUP(P1448,$Y$2:$AE$82,5)+VLOOKUP(P1448,$Y$2:$AE$82,6),"hold","sell"))</f>
        <v>buy</v>
      </c>
      <c r="V1448" s="2">
        <f t="shared" ca="1" si="209"/>
        <v>249.94626155376594</v>
      </c>
      <c r="W1448" s="1">
        <f t="shared" ca="1" si="210"/>
        <v>0</v>
      </c>
    </row>
    <row r="1449" spans="1:23" x14ac:dyDescent="0.25">
      <c r="A1449">
        <v>1447</v>
      </c>
      <c r="B1449" s="8" t="s">
        <v>1458</v>
      </c>
      <c r="C1449" s="8" t="str">
        <f t="shared" si="206"/>
        <v>2021-04-17 23:05:00</v>
      </c>
      <c r="D1449">
        <v>0.11967</v>
      </c>
      <c r="E1449">
        <f t="shared" ca="1" si="207"/>
        <v>0.30108000000000001</v>
      </c>
      <c r="F1449">
        <v>0.30627599999999999</v>
      </c>
      <c r="G1449">
        <v>0.29793599999999998</v>
      </c>
      <c r="H1449">
        <v>0</v>
      </c>
      <c r="I1449" t="s">
        <v>10</v>
      </c>
      <c r="J1449" t="b">
        <v>0</v>
      </c>
      <c r="K1449" t="s">
        <v>11</v>
      </c>
      <c r="L1449">
        <f t="shared" si="208"/>
        <v>-2.440310857123559</v>
      </c>
      <c r="M1449">
        <f t="shared" si="211"/>
        <v>4.4396732255501838</v>
      </c>
      <c r="N1449">
        <f t="shared" si="211"/>
        <v>12.634183032335342</v>
      </c>
      <c r="O1449" t="str">
        <f t="shared" si="214"/>
        <v>buy</v>
      </c>
      <c r="P1449">
        <f t="shared" si="212"/>
        <v>14</v>
      </c>
      <c r="Q1449">
        <f>IF($O1449="buy",$P1449,"")</f>
        <v>14</v>
      </c>
      <c r="R1449" t="str">
        <f>IF($O1449="hold",$P1449,"")</f>
        <v/>
      </c>
      <c r="S1449" t="str">
        <f>IF($O1449="sell",$P1449,"")</f>
        <v/>
      </c>
      <c r="T1449">
        <f t="shared" ca="1" si="213"/>
        <v>0.48495057800432761</v>
      </c>
      <c r="U1449" t="str">
        <f ca="1">IF(T1449&lt;VLOOKUP(P1449,$Y$2:$AE$82,5),"buy",IF(T1449&lt;VLOOKUP(P1449,$Y$2:$AE$82,5)+VLOOKUP(P1449,$Y$2:$AE$82,6),"hold","sell"))</f>
        <v>buy</v>
      </c>
      <c r="V1449" s="2">
        <f t="shared" ca="1" si="209"/>
        <v>249.94626155376594</v>
      </c>
      <c r="W1449" s="1">
        <f t="shared" ca="1" si="210"/>
        <v>0</v>
      </c>
    </row>
    <row r="1450" spans="1:23" x14ac:dyDescent="0.25">
      <c r="A1450">
        <v>1448</v>
      </c>
      <c r="B1450" s="8" t="s">
        <v>1459</v>
      </c>
      <c r="C1450" s="8" t="str">
        <f t="shared" si="206"/>
        <v>2021-04-17 23:10:00</v>
      </c>
      <c r="D1450">
        <v>0.12363399999999999</v>
      </c>
      <c r="E1450">
        <f t="shared" ca="1" si="207"/>
        <v>0.303923</v>
      </c>
      <c r="F1450">
        <v>0.30739699999999998</v>
      </c>
      <c r="G1450">
        <v>0.30126799999999998</v>
      </c>
      <c r="H1450">
        <v>0</v>
      </c>
      <c r="I1450" t="s">
        <v>10</v>
      </c>
      <c r="J1450" t="b">
        <v>0</v>
      </c>
      <c r="K1450" t="s">
        <v>11</v>
      </c>
      <c r="L1450">
        <f t="shared" si="208"/>
        <v>9.2339647562237257</v>
      </c>
      <c r="M1450">
        <f t="shared" si="211"/>
        <v>11.674275613347284</v>
      </c>
      <c r="N1450">
        <f t="shared" si="211"/>
        <v>7.2346023877971</v>
      </c>
      <c r="O1450" t="str">
        <f t="shared" si="214"/>
        <v>sell</v>
      </c>
      <c r="P1450">
        <f t="shared" si="212"/>
        <v>14</v>
      </c>
      <c r="Q1450" t="str">
        <f>IF($O1450="buy",$P1450,"")</f>
        <v/>
      </c>
      <c r="R1450" t="str">
        <f>IF($O1450="hold",$P1450,"")</f>
        <v/>
      </c>
      <c r="S1450">
        <f>IF($O1450="sell",$P1450,"")</f>
        <v>14</v>
      </c>
      <c r="T1450">
        <f t="shared" ca="1" si="213"/>
        <v>0.88395818434274454</v>
      </c>
      <c r="U1450" t="str">
        <f ca="1">IF(T1450&lt;VLOOKUP(P1450,$Y$2:$AE$82,5),"buy",IF(T1450&lt;VLOOKUP(P1450,$Y$2:$AE$82,5)+VLOOKUP(P1450,$Y$2:$AE$82,6),"hold","sell"))</f>
        <v>buy</v>
      </c>
      <c r="V1450" s="2">
        <f t="shared" ca="1" si="209"/>
        <v>249.94626155376594</v>
      </c>
      <c r="W1450" s="1">
        <f t="shared" ca="1" si="210"/>
        <v>0</v>
      </c>
    </row>
    <row r="1451" spans="1:23" x14ac:dyDescent="0.25">
      <c r="A1451">
        <v>1449</v>
      </c>
      <c r="B1451" s="8" t="s">
        <v>1460</v>
      </c>
      <c r="C1451" s="8" t="str">
        <f t="shared" si="206"/>
        <v>2021-04-17 23:15:00</v>
      </c>
      <c r="D1451">
        <v>0.122199</v>
      </c>
      <c r="E1451">
        <f t="shared" ca="1" si="207"/>
        <v>0.30467300000000003</v>
      </c>
      <c r="F1451">
        <v>0.30617800000000001</v>
      </c>
      <c r="G1451">
        <v>0.29752800000000001</v>
      </c>
      <c r="H1451">
        <v>0</v>
      </c>
      <c r="I1451" t="s">
        <v>10</v>
      </c>
      <c r="J1451" t="b">
        <v>0</v>
      </c>
      <c r="K1451" t="s">
        <v>11</v>
      </c>
      <c r="L1451">
        <f t="shared" si="208"/>
        <v>-3.3820244059680902</v>
      </c>
      <c r="M1451">
        <f t="shared" si="211"/>
        <v>-12.615989162191816</v>
      </c>
      <c r="N1451">
        <f t="shared" si="211"/>
        <v>-24.2902647755391</v>
      </c>
      <c r="O1451" t="str">
        <f t="shared" si="214"/>
        <v>hold</v>
      </c>
      <c r="P1451">
        <f t="shared" si="212"/>
        <v>14</v>
      </c>
      <c r="Q1451" t="str">
        <f>IF($O1451="buy",$P1451,"")</f>
        <v/>
      </c>
      <c r="R1451">
        <f>IF($O1451="hold",$P1451,"")</f>
        <v>14</v>
      </c>
      <c r="S1451" t="str">
        <f>IF($O1451="sell",$P1451,"")</f>
        <v/>
      </c>
      <c r="T1451">
        <f t="shared" ca="1" si="213"/>
        <v>0.63539849021014538</v>
      </c>
      <c r="U1451" t="str">
        <f ca="1">IF(T1451&lt;VLOOKUP(P1451,$Y$2:$AE$82,5),"buy",IF(T1451&lt;VLOOKUP(P1451,$Y$2:$AE$82,5)+VLOOKUP(P1451,$Y$2:$AE$82,6),"hold","sell"))</f>
        <v>buy</v>
      </c>
      <c r="V1451" s="2">
        <f t="shared" ca="1" si="209"/>
        <v>249.94626155376594</v>
      </c>
      <c r="W1451" s="1">
        <f t="shared" ca="1" si="210"/>
        <v>0</v>
      </c>
    </row>
    <row r="1452" spans="1:23" x14ac:dyDescent="0.25">
      <c r="A1452">
        <v>1450</v>
      </c>
      <c r="B1452" s="8" t="s">
        <v>1461</v>
      </c>
      <c r="C1452" s="8" t="str">
        <f t="shared" si="206"/>
        <v>2021-04-17 23:20:00</v>
      </c>
      <c r="D1452">
        <v>0.12134399999999999</v>
      </c>
      <c r="E1452">
        <f t="shared" ca="1" si="207"/>
        <v>0.300682</v>
      </c>
      <c r="F1452">
        <v>0.30308299999999999</v>
      </c>
      <c r="G1452">
        <v>0.29496699999999998</v>
      </c>
      <c r="H1452">
        <v>0</v>
      </c>
      <c r="I1452" t="s">
        <v>10</v>
      </c>
      <c r="J1452" t="b">
        <v>0</v>
      </c>
      <c r="K1452" t="s">
        <v>11</v>
      </c>
      <c r="L1452">
        <f t="shared" si="208"/>
        <v>-2.0292721537886615</v>
      </c>
      <c r="M1452">
        <f t="shared" si="211"/>
        <v>1.3527522521794286</v>
      </c>
      <c r="N1452">
        <f t="shared" si="211"/>
        <v>13.968741414371245</v>
      </c>
      <c r="O1452" t="str">
        <f t="shared" si="214"/>
        <v>hold</v>
      </c>
      <c r="P1452">
        <f t="shared" si="212"/>
        <v>14</v>
      </c>
      <c r="Q1452" t="str">
        <f>IF($O1452="buy",$P1452,"")</f>
        <v/>
      </c>
      <c r="R1452">
        <f>IF($O1452="hold",$P1452,"")</f>
        <v>14</v>
      </c>
      <c r="S1452" t="str">
        <f>IF($O1452="sell",$P1452,"")</f>
        <v/>
      </c>
      <c r="T1452">
        <f t="shared" ca="1" si="213"/>
        <v>0.5987406659147414</v>
      </c>
      <c r="U1452" t="str">
        <f ca="1">IF(T1452&lt;VLOOKUP(P1452,$Y$2:$AE$82,5),"buy",IF(T1452&lt;VLOOKUP(P1452,$Y$2:$AE$82,5)+VLOOKUP(P1452,$Y$2:$AE$82,6),"hold","sell"))</f>
        <v>buy</v>
      </c>
      <c r="V1452" s="2">
        <f t="shared" ca="1" si="209"/>
        <v>249.94626155376594</v>
      </c>
      <c r="W1452" s="1">
        <f t="shared" ca="1" si="210"/>
        <v>0</v>
      </c>
    </row>
    <row r="1453" spans="1:23" x14ac:dyDescent="0.25">
      <c r="A1453">
        <v>1451</v>
      </c>
      <c r="B1453" s="8" t="s">
        <v>1462</v>
      </c>
      <c r="C1453" s="8" t="str">
        <f t="shared" si="206"/>
        <v>2021-04-17 23:25:00</v>
      </c>
      <c r="D1453">
        <v>0.120765</v>
      </c>
      <c r="E1453">
        <f t="shared" ca="1" si="207"/>
        <v>0.30019200000000001</v>
      </c>
      <c r="F1453">
        <v>0.302533</v>
      </c>
      <c r="G1453">
        <v>0.292078</v>
      </c>
      <c r="H1453">
        <v>0</v>
      </c>
      <c r="I1453" t="s">
        <v>10</v>
      </c>
      <c r="J1453" t="b">
        <v>0</v>
      </c>
      <c r="K1453" t="s">
        <v>11</v>
      </c>
      <c r="L1453">
        <f t="shared" si="208"/>
        <v>-1.3807974148625348</v>
      </c>
      <c r="M1453">
        <f t="shared" si="211"/>
        <v>0.64847473892612673</v>
      </c>
      <c r="N1453">
        <f t="shared" si="211"/>
        <v>-0.7042775132533019</v>
      </c>
      <c r="O1453" t="str">
        <f t="shared" si="214"/>
        <v>hold</v>
      </c>
      <c r="P1453">
        <f t="shared" si="212"/>
        <v>14</v>
      </c>
      <c r="Q1453" t="str">
        <f>IF($O1453="buy",$P1453,"")</f>
        <v/>
      </c>
      <c r="R1453">
        <f>IF($O1453="hold",$P1453,"")</f>
        <v>14</v>
      </c>
      <c r="S1453" t="str">
        <f>IF($O1453="sell",$P1453,"")</f>
        <v/>
      </c>
      <c r="T1453">
        <f t="shared" ca="1" si="213"/>
        <v>0.81718238796257126</v>
      </c>
      <c r="U1453" t="str">
        <f ca="1">IF(T1453&lt;VLOOKUP(P1453,$Y$2:$AE$82,5),"buy",IF(T1453&lt;VLOOKUP(P1453,$Y$2:$AE$82,5)+VLOOKUP(P1453,$Y$2:$AE$82,6),"hold","sell"))</f>
        <v>buy</v>
      </c>
      <c r="V1453" s="2">
        <f t="shared" ca="1" si="209"/>
        <v>249.94626155376594</v>
      </c>
      <c r="W1453" s="1">
        <f t="shared" ca="1" si="210"/>
        <v>0</v>
      </c>
    </row>
    <row r="1454" spans="1:23" x14ac:dyDescent="0.25">
      <c r="A1454">
        <v>1452</v>
      </c>
      <c r="B1454" s="8" t="s">
        <v>1463</v>
      </c>
      <c r="C1454" s="8" t="str">
        <f t="shared" si="206"/>
        <v>2021-04-17 23:30:00</v>
      </c>
      <c r="D1454">
        <v>0.118922</v>
      </c>
      <c r="E1454">
        <f t="shared" ca="1" si="207"/>
        <v>0.29533199999999998</v>
      </c>
      <c r="F1454">
        <v>0.30030899999999999</v>
      </c>
      <c r="G1454">
        <v>0.28907100000000002</v>
      </c>
      <c r="H1454">
        <v>0</v>
      </c>
      <c r="I1454" t="s">
        <v>10</v>
      </c>
      <c r="J1454" t="b">
        <v>0</v>
      </c>
      <c r="K1454" t="s">
        <v>11</v>
      </c>
      <c r="L1454">
        <f t="shared" si="208"/>
        <v>-4.4632952733247873</v>
      </c>
      <c r="M1454">
        <f t="shared" si="211"/>
        <v>-3.0824978584622524</v>
      </c>
      <c r="N1454">
        <f t="shared" si="211"/>
        <v>-3.7309725973883792</v>
      </c>
      <c r="O1454" t="str">
        <f t="shared" si="214"/>
        <v>hold</v>
      </c>
      <c r="P1454">
        <f t="shared" si="212"/>
        <v>14</v>
      </c>
      <c r="Q1454" t="str">
        <f>IF($O1454="buy",$P1454,"")</f>
        <v/>
      </c>
      <c r="R1454">
        <f>IF($O1454="hold",$P1454,"")</f>
        <v>14</v>
      </c>
      <c r="S1454" t="str">
        <f>IF($O1454="sell",$P1454,"")</f>
        <v/>
      </c>
      <c r="T1454">
        <f t="shared" ca="1" si="213"/>
        <v>0.41330632086163122</v>
      </c>
      <c r="U1454" t="str">
        <f ca="1">IF(T1454&lt;VLOOKUP(P1454,$Y$2:$AE$82,5),"buy",IF(T1454&lt;VLOOKUP(P1454,$Y$2:$AE$82,5)+VLOOKUP(P1454,$Y$2:$AE$82,6),"hold","sell"))</f>
        <v>buy</v>
      </c>
      <c r="V1454" s="2">
        <f t="shared" ca="1" si="209"/>
        <v>249.94626155376594</v>
      </c>
      <c r="W1454" s="1">
        <f t="shared" ca="1" si="210"/>
        <v>0</v>
      </c>
    </row>
    <row r="1455" spans="1:23" x14ac:dyDescent="0.25">
      <c r="A1455">
        <v>1453</v>
      </c>
      <c r="B1455" s="8" t="s">
        <v>1464</v>
      </c>
      <c r="C1455" s="8" t="str">
        <f t="shared" si="206"/>
        <v>2021-04-17 23:35:00</v>
      </c>
      <c r="D1455">
        <v>0.116004</v>
      </c>
      <c r="E1455">
        <f t="shared" ca="1" si="207"/>
        <v>0.29221399999999997</v>
      </c>
      <c r="F1455">
        <v>0.29365000000000002</v>
      </c>
      <c r="G1455">
        <v>0.28513300000000003</v>
      </c>
      <c r="H1455">
        <v>0</v>
      </c>
      <c r="I1455" t="s">
        <v>10</v>
      </c>
      <c r="J1455" t="b">
        <v>0</v>
      </c>
      <c r="K1455" t="s">
        <v>11</v>
      </c>
      <c r="L1455">
        <f t="shared" si="208"/>
        <v>-7.2444398384682032</v>
      </c>
      <c r="M1455">
        <f t="shared" si="211"/>
        <v>-2.7811445651434159</v>
      </c>
      <c r="N1455">
        <f t="shared" si="211"/>
        <v>0.30135329331883653</v>
      </c>
      <c r="O1455" t="str">
        <f t="shared" si="214"/>
        <v>buy</v>
      </c>
      <c r="P1455">
        <f t="shared" si="212"/>
        <v>14</v>
      </c>
      <c r="Q1455">
        <f>IF($O1455="buy",$P1455,"")</f>
        <v>14</v>
      </c>
      <c r="R1455" t="str">
        <f>IF($O1455="hold",$P1455,"")</f>
        <v/>
      </c>
      <c r="S1455" t="str">
        <f>IF($O1455="sell",$P1455,"")</f>
        <v/>
      </c>
      <c r="T1455">
        <f t="shared" ca="1" si="213"/>
        <v>0.106339694040683</v>
      </c>
      <c r="U1455" t="str">
        <f ca="1">IF(T1455&lt;VLOOKUP(P1455,$Y$2:$AE$82,5),"buy",IF(T1455&lt;VLOOKUP(P1455,$Y$2:$AE$82,5)+VLOOKUP(P1455,$Y$2:$AE$82,6),"hold","sell"))</f>
        <v>buy</v>
      </c>
      <c r="V1455" s="2">
        <f t="shared" ca="1" si="209"/>
        <v>249.94626155376594</v>
      </c>
      <c r="W1455" s="1">
        <f t="shared" ca="1" si="210"/>
        <v>0</v>
      </c>
    </row>
    <row r="1456" spans="1:23" x14ac:dyDescent="0.25">
      <c r="A1456">
        <v>1454</v>
      </c>
      <c r="B1456" s="8" t="s">
        <v>1465</v>
      </c>
      <c r="C1456" s="8" t="str">
        <f t="shared" si="206"/>
        <v>2021-04-17 23:40:00</v>
      </c>
      <c r="D1456">
        <v>0.116663</v>
      </c>
      <c r="E1456">
        <f t="shared" ca="1" si="207"/>
        <v>0.29148000000000002</v>
      </c>
      <c r="F1456">
        <v>0.29693999999999998</v>
      </c>
      <c r="G1456">
        <v>0.28667900000000002</v>
      </c>
      <c r="H1456">
        <v>0</v>
      </c>
      <c r="I1456" t="s">
        <v>10</v>
      </c>
      <c r="J1456" t="b">
        <v>0</v>
      </c>
      <c r="K1456" t="s">
        <v>11</v>
      </c>
      <c r="L1456">
        <f t="shared" si="208"/>
        <v>1.6268397021914363</v>
      </c>
      <c r="M1456">
        <f t="shared" si="211"/>
        <v>8.8712795406596392</v>
      </c>
      <c r="N1456">
        <f t="shared" si="211"/>
        <v>11.652424105803055</v>
      </c>
      <c r="O1456" t="str">
        <f t="shared" si="214"/>
        <v>sell</v>
      </c>
      <c r="P1456">
        <f t="shared" si="212"/>
        <v>14</v>
      </c>
      <c r="Q1456" t="str">
        <f>IF($O1456="buy",$P1456,"")</f>
        <v/>
      </c>
      <c r="R1456" t="str">
        <f>IF($O1456="hold",$P1456,"")</f>
        <v/>
      </c>
      <c r="S1456">
        <f>IF($O1456="sell",$P1456,"")</f>
        <v>14</v>
      </c>
      <c r="T1456">
        <f t="shared" ca="1" si="213"/>
        <v>0.72634033845767276</v>
      </c>
      <c r="U1456" t="str">
        <f ca="1">IF(T1456&lt;VLOOKUP(P1456,$Y$2:$AE$82,5),"buy",IF(T1456&lt;VLOOKUP(P1456,$Y$2:$AE$82,5)+VLOOKUP(P1456,$Y$2:$AE$82,6),"hold","sell"))</f>
        <v>buy</v>
      </c>
      <c r="V1456" s="2">
        <f t="shared" ca="1" si="209"/>
        <v>249.94626155376594</v>
      </c>
      <c r="W1456" s="1">
        <f t="shared" ca="1" si="210"/>
        <v>0</v>
      </c>
    </row>
    <row r="1457" spans="1:23" x14ac:dyDescent="0.25">
      <c r="A1457">
        <v>1455</v>
      </c>
      <c r="B1457" s="8" t="s">
        <v>1466</v>
      </c>
      <c r="C1457" s="8" t="str">
        <f t="shared" si="206"/>
        <v>2021-04-17 23:45:00</v>
      </c>
      <c r="D1457">
        <v>0.11582199999999999</v>
      </c>
      <c r="E1457">
        <f t="shared" ca="1" si="207"/>
        <v>0.29097600000000001</v>
      </c>
      <c r="F1457">
        <v>0.29563099999999998</v>
      </c>
      <c r="G1457">
        <v>0.28442899999999999</v>
      </c>
      <c r="H1457">
        <v>0</v>
      </c>
      <c r="I1457" t="s">
        <v>10</v>
      </c>
      <c r="J1457" t="b">
        <v>0</v>
      </c>
      <c r="K1457" t="s">
        <v>11</v>
      </c>
      <c r="L1457">
        <f t="shared" si="208"/>
        <v>-2.0912089216041445</v>
      </c>
      <c r="M1457">
        <f t="shared" si="211"/>
        <v>-3.718048623795581</v>
      </c>
      <c r="N1457">
        <f t="shared" si="211"/>
        <v>-12.589328164455221</v>
      </c>
      <c r="O1457" t="str">
        <f t="shared" si="214"/>
        <v>hold</v>
      </c>
      <c r="P1457">
        <f t="shared" si="212"/>
        <v>14</v>
      </c>
      <c r="Q1457" t="str">
        <f>IF($O1457="buy",$P1457,"")</f>
        <v/>
      </c>
      <c r="R1457">
        <f>IF($O1457="hold",$P1457,"")</f>
        <v>14</v>
      </c>
      <c r="S1457" t="str">
        <f>IF($O1457="sell",$P1457,"")</f>
        <v/>
      </c>
      <c r="T1457">
        <f t="shared" ca="1" si="213"/>
        <v>0.4883315829043765</v>
      </c>
      <c r="U1457" t="str">
        <f ca="1">IF(T1457&lt;VLOOKUP(P1457,$Y$2:$AE$82,5),"buy",IF(T1457&lt;VLOOKUP(P1457,$Y$2:$AE$82,5)+VLOOKUP(P1457,$Y$2:$AE$82,6),"hold","sell"))</f>
        <v>buy</v>
      </c>
      <c r="V1457" s="2">
        <f t="shared" ca="1" si="209"/>
        <v>249.94626155376594</v>
      </c>
      <c r="W1457" s="1">
        <f t="shared" ca="1" si="210"/>
        <v>0</v>
      </c>
    </row>
    <row r="1458" spans="1:23" x14ac:dyDescent="0.25">
      <c r="A1458">
        <v>1456</v>
      </c>
      <c r="B1458" s="8" t="s">
        <v>1467</v>
      </c>
      <c r="C1458" s="8" t="str">
        <f t="shared" si="206"/>
        <v>2021-04-17 23:50:00</v>
      </c>
      <c r="D1458">
        <v>0.11369</v>
      </c>
      <c r="E1458">
        <f t="shared" ca="1" si="207"/>
        <v>0.28989900000000002</v>
      </c>
      <c r="F1458">
        <v>0.29356300000000002</v>
      </c>
      <c r="G1458">
        <v>0.28001999999999999</v>
      </c>
      <c r="H1458">
        <v>0</v>
      </c>
      <c r="I1458" t="s">
        <v>10</v>
      </c>
      <c r="J1458" t="b">
        <v>0</v>
      </c>
      <c r="K1458" t="s">
        <v>11</v>
      </c>
      <c r="L1458">
        <f t="shared" si="208"/>
        <v>-5.4007916313822291</v>
      </c>
      <c r="M1458">
        <f t="shared" si="211"/>
        <v>-3.3095827097780846</v>
      </c>
      <c r="N1458">
        <f t="shared" si="211"/>
        <v>0.40846591401749643</v>
      </c>
      <c r="O1458" t="str">
        <f t="shared" si="214"/>
        <v>buy</v>
      </c>
      <c r="P1458">
        <f t="shared" si="212"/>
        <v>14</v>
      </c>
      <c r="Q1458">
        <f>IF($O1458="buy",$P1458,"")</f>
        <v>14</v>
      </c>
      <c r="R1458" t="str">
        <f>IF($O1458="hold",$P1458,"")</f>
        <v/>
      </c>
      <c r="S1458" t="str">
        <f>IF($O1458="sell",$P1458,"")</f>
        <v/>
      </c>
      <c r="T1458">
        <f t="shared" ca="1" si="213"/>
        <v>0.57782649952962339</v>
      </c>
      <c r="U1458" t="str">
        <f ca="1">IF(T1458&lt;VLOOKUP(P1458,$Y$2:$AE$82,5),"buy",IF(T1458&lt;VLOOKUP(P1458,$Y$2:$AE$82,5)+VLOOKUP(P1458,$Y$2:$AE$82,6),"hold","sell"))</f>
        <v>buy</v>
      </c>
      <c r="V1458" s="2">
        <f t="shared" ca="1" si="209"/>
        <v>249.94626155376594</v>
      </c>
      <c r="W1458" s="1">
        <f t="shared" ca="1" si="210"/>
        <v>0</v>
      </c>
    </row>
    <row r="1459" spans="1:23" x14ac:dyDescent="0.25">
      <c r="A1459">
        <v>1457</v>
      </c>
      <c r="B1459" s="8" t="s">
        <v>1468</v>
      </c>
      <c r="C1459" s="8" t="str">
        <f t="shared" si="206"/>
        <v>2021-04-17 23:55:00</v>
      </c>
      <c r="D1459">
        <v>0.11475200000000001</v>
      </c>
      <c r="E1459">
        <f t="shared" ca="1" si="207"/>
        <v>0.28581400000000001</v>
      </c>
      <c r="F1459">
        <v>0.28840300000000002</v>
      </c>
      <c r="G1459">
        <v>0.27665499999999998</v>
      </c>
      <c r="H1459">
        <v>0</v>
      </c>
      <c r="I1459" t="s">
        <v>10</v>
      </c>
      <c r="J1459" t="b">
        <v>0</v>
      </c>
      <c r="K1459" t="s">
        <v>11</v>
      </c>
      <c r="L1459">
        <f t="shared" si="208"/>
        <v>2.6653653064342135</v>
      </c>
      <c r="M1459">
        <f t="shared" si="211"/>
        <v>8.0661569378164426</v>
      </c>
      <c r="N1459">
        <f t="shared" si="211"/>
        <v>11.375739647594527</v>
      </c>
      <c r="O1459" t="str">
        <f t="shared" si="214"/>
        <v>sell</v>
      </c>
      <c r="P1459">
        <f t="shared" si="212"/>
        <v>14</v>
      </c>
      <c r="Q1459" t="str">
        <f>IF($O1459="buy",$P1459,"")</f>
        <v/>
      </c>
      <c r="R1459" t="str">
        <f>IF($O1459="hold",$P1459,"")</f>
        <v/>
      </c>
      <c r="S1459">
        <f>IF($O1459="sell",$P1459,"")</f>
        <v>14</v>
      </c>
      <c r="T1459">
        <f t="shared" ca="1" si="213"/>
        <v>0.54398501919336595</v>
      </c>
      <c r="U1459" t="str">
        <f ca="1">IF(T1459&lt;VLOOKUP(P1459,$Y$2:$AE$82,5),"buy",IF(T1459&lt;VLOOKUP(P1459,$Y$2:$AE$82,5)+VLOOKUP(P1459,$Y$2:$AE$82,6),"hold","sell"))</f>
        <v>buy</v>
      </c>
      <c r="V1459" s="2">
        <f t="shared" ca="1" si="209"/>
        <v>249.94626155376594</v>
      </c>
      <c r="W1459" s="1">
        <f t="shared" ca="1" si="210"/>
        <v>0</v>
      </c>
    </row>
    <row r="1460" spans="1:23" x14ac:dyDescent="0.25">
      <c r="A1460">
        <v>1458</v>
      </c>
      <c r="B1460" s="8" t="s">
        <v>1469</v>
      </c>
      <c r="C1460" s="8" t="str">
        <f t="shared" si="206"/>
        <v>2021-04-18 00:00:00</v>
      </c>
      <c r="D1460">
        <v>0.10975799999999999</v>
      </c>
      <c r="E1460">
        <f t="shared" ca="1" si="207"/>
        <v>0.28578700000000001</v>
      </c>
      <c r="F1460">
        <v>0.29414800000000002</v>
      </c>
      <c r="G1460">
        <v>0.282642</v>
      </c>
      <c r="H1460">
        <v>0</v>
      </c>
      <c r="I1460" t="s">
        <v>10</v>
      </c>
      <c r="J1460" t="b">
        <v>0</v>
      </c>
      <c r="K1460" t="s">
        <v>11</v>
      </c>
      <c r="L1460">
        <f t="shared" si="208"/>
        <v>-13.104028875703809</v>
      </c>
      <c r="M1460">
        <f t="shared" si="211"/>
        <v>-15.769394182138022</v>
      </c>
      <c r="N1460">
        <f t="shared" si="211"/>
        <v>-23.835551119954467</v>
      </c>
      <c r="O1460" t="str">
        <f t="shared" si="214"/>
        <v>hold</v>
      </c>
      <c r="P1460">
        <f t="shared" si="212"/>
        <v>11</v>
      </c>
      <c r="Q1460" t="str">
        <f>IF($O1460="buy",$P1460,"")</f>
        <v/>
      </c>
      <c r="R1460">
        <f>IF($O1460="hold",$P1460,"")</f>
        <v>11</v>
      </c>
      <c r="S1460" t="str">
        <f>IF($O1460="sell",$P1460,"")</f>
        <v/>
      </c>
      <c r="T1460">
        <f t="shared" ca="1" si="213"/>
        <v>0.15358720365130829</v>
      </c>
      <c r="U1460" t="str">
        <f ca="1">IF(T1460&lt;VLOOKUP(P1460,$Y$2:$AE$82,5),"buy",IF(T1460&lt;VLOOKUP(P1460,$Y$2:$AE$82,5)+VLOOKUP(P1460,$Y$2:$AE$82,6),"hold","sell"))</f>
        <v>buy</v>
      </c>
      <c r="V1460" s="2">
        <f t="shared" ca="1" si="209"/>
        <v>249.94626155376594</v>
      </c>
      <c r="W1460" s="1">
        <f t="shared" ca="1" si="210"/>
        <v>0</v>
      </c>
    </row>
    <row r="1461" spans="1:23" x14ac:dyDescent="0.25">
      <c r="A1461">
        <v>1459</v>
      </c>
      <c r="B1461" s="8" t="s">
        <v>1470</v>
      </c>
      <c r="C1461" s="8" t="str">
        <f t="shared" si="206"/>
        <v>2021-04-18 00:05:00</v>
      </c>
      <c r="D1461">
        <v>0.10956399999999999</v>
      </c>
      <c r="E1461">
        <f t="shared" ca="1" si="207"/>
        <v>0.29250700000000002</v>
      </c>
      <c r="F1461">
        <v>0.29421799999999998</v>
      </c>
      <c r="G1461">
        <v>0.28832600000000003</v>
      </c>
      <c r="H1461">
        <v>0</v>
      </c>
      <c r="I1461" t="s">
        <v>10</v>
      </c>
      <c r="J1461" t="b">
        <v>0</v>
      </c>
      <c r="K1461" t="s">
        <v>11</v>
      </c>
      <c r="L1461">
        <f t="shared" si="208"/>
        <v>-0.50994852371248567</v>
      </c>
      <c r="M1461">
        <f t="shared" si="211"/>
        <v>12.594080351991323</v>
      </c>
      <c r="N1461">
        <f t="shared" si="211"/>
        <v>28.363474534129345</v>
      </c>
      <c r="O1461" t="str">
        <f t="shared" si="214"/>
        <v>hold</v>
      </c>
      <c r="P1461">
        <f t="shared" si="212"/>
        <v>14</v>
      </c>
      <c r="Q1461" t="str">
        <f>IF($O1461="buy",$P1461,"")</f>
        <v/>
      </c>
      <c r="R1461">
        <f>IF($O1461="hold",$P1461,"")</f>
        <v>14</v>
      </c>
      <c r="S1461" t="str">
        <f>IF($O1461="sell",$P1461,"")</f>
        <v/>
      </c>
      <c r="T1461">
        <f t="shared" ca="1" si="213"/>
        <v>0.70698765785102624</v>
      </c>
      <c r="U1461" t="str">
        <f ca="1">IF(T1461&lt;VLOOKUP(P1461,$Y$2:$AE$82,5),"buy",IF(T1461&lt;VLOOKUP(P1461,$Y$2:$AE$82,5)+VLOOKUP(P1461,$Y$2:$AE$82,6),"hold","sell"))</f>
        <v>buy</v>
      </c>
      <c r="V1461" s="2">
        <f t="shared" ca="1" si="209"/>
        <v>249.94626155376594</v>
      </c>
      <c r="W1461" s="1">
        <f t="shared" ca="1" si="210"/>
        <v>0</v>
      </c>
    </row>
    <row r="1462" spans="1:23" x14ac:dyDescent="0.25">
      <c r="A1462">
        <v>1460</v>
      </c>
      <c r="B1462" s="8" t="s">
        <v>1471</v>
      </c>
      <c r="C1462" s="8" t="str">
        <f t="shared" si="206"/>
        <v>2021-04-18 00:10:00</v>
      </c>
      <c r="D1462">
        <v>0.10889699999999999</v>
      </c>
      <c r="E1462">
        <f t="shared" ca="1" si="207"/>
        <v>0.2923</v>
      </c>
      <c r="F1462">
        <v>0.29494300000000001</v>
      </c>
      <c r="G1462">
        <v>0.28511700000000001</v>
      </c>
      <c r="H1462">
        <v>0</v>
      </c>
      <c r="I1462" t="s">
        <v>10</v>
      </c>
      <c r="J1462" t="b">
        <v>0</v>
      </c>
      <c r="K1462" t="s">
        <v>11</v>
      </c>
      <c r="L1462">
        <f t="shared" si="208"/>
        <v>-1.7640155355645344</v>
      </c>
      <c r="M1462">
        <f t="shared" si="211"/>
        <v>-1.2540670118520487</v>
      </c>
      <c r="N1462">
        <f t="shared" si="211"/>
        <v>-13.848147363843372</v>
      </c>
      <c r="O1462" t="str">
        <f t="shared" si="214"/>
        <v>hold</v>
      </c>
      <c r="P1462">
        <f t="shared" si="212"/>
        <v>14</v>
      </c>
      <c r="Q1462" t="str">
        <f>IF($O1462="buy",$P1462,"")</f>
        <v/>
      </c>
      <c r="R1462">
        <f>IF($O1462="hold",$P1462,"")</f>
        <v>14</v>
      </c>
      <c r="S1462" t="str">
        <f>IF($O1462="sell",$P1462,"")</f>
        <v/>
      </c>
      <c r="T1462">
        <f t="shared" ca="1" si="213"/>
        <v>0.45765430166213206</v>
      </c>
      <c r="U1462" t="str">
        <f ca="1">IF(T1462&lt;VLOOKUP(P1462,$Y$2:$AE$82,5),"buy",IF(T1462&lt;VLOOKUP(P1462,$Y$2:$AE$82,5)+VLOOKUP(P1462,$Y$2:$AE$82,6),"hold","sell"))</f>
        <v>buy</v>
      </c>
      <c r="V1462" s="2">
        <f t="shared" ca="1" si="209"/>
        <v>249.94626155376594</v>
      </c>
      <c r="W1462" s="1">
        <f t="shared" ca="1" si="210"/>
        <v>0</v>
      </c>
    </row>
    <row r="1463" spans="1:23" x14ac:dyDescent="0.25">
      <c r="A1463">
        <v>1461</v>
      </c>
      <c r="B1463" s="8" t="s">
        <v>1472</v>
      </c>
      <c r="C1463" s="8" t="str">
        <f t="shared" si="206"/>
        <v>2021-04-18 00:15:00</v>
      </c>
      <c r="D1463">
        <v>0.10660699999999999</v>
      </c>
      <c r="E1463">
        <f t="shared" ca="1" si="207"/>
        <v>0.29032200000000002</v>
      </c>
      <c r="F1463">
        <v>0.29348600000000002</v>
      </c>
      <c r="G1463">
        <v>0.282086</v>
      </c>
      <c r="H1463">
        <v>0</v>
      </c>
      <c r="I1463" t="s">
        <v>10</v>
      </c>
      <c r="J1463" t="b">
        <v>0</v>
      </c>
      <c r="K1463" t="s">
        <v>11</v>
      </c>
      <c r="L1463">
        <f t="shared" si="208"/>
        <v>-6.1864605571325155</v>
      </c>
      <c r="M1463">
        <f t="shared" si="211"/>
        <v>-4.4224450215679809</v>
      </c>
      <c r="N1463">
        <f t="shared" si="211"/>
        <v>-3.1683780097159322</v>
      </c>
      <c r="O1463" t="str">
        <f t="shared" si="214"/>
        <v>hold</v>
      </c>
      <c r="P1463">
        <f t="shared" si="212"/>
        <v>14</v>
      </c>
      <c r="Q1463" t="str">
        <f>IF($O1463="buy",$P1463,"")</f>
        <v/>
      </c>
      <c r="R1463">
        <f>IF($O1463="hold",$P1463,"")</f>
        <v>14</v>
      </c>
      <c r="S1463" t="str">
        <f>IF($O1463="sell",$P1463,"")</f>
        <v/>
      </c>
      <c r="T1463">
        <f t="shared" ca="1" si="213"/>
        <v>0.63037727250062237</v>
      </c>
      <c r="U1463" t="str">
        <f ca="1">IF(T1463&lt;VLOOKUP(P1463,$Y$2:$AE$82,5),"buy",IF(T1463&lt;VLOOKUP(P1463,$Y$2:$AE$82,5)+VLOOKUP(P1463,$Y$2:$AE$82,6),"hold","sell"))</f>
        <v>buy</v>
      </c>
      <c r="V1463" s="2">
        <f t="shared" ca="1" si="209"/>
        <v>249.94626155376594</v>
      </c>
      <c r="W1463" s="1">
        <f t="shared" ca="1" si="210"/>
        <v>0</v>
      </c>
    </row>
    <row r="1464" spans="1:23" x14ac:dyDescent="0.25">
      <c r="A1464">
        <v>1462</v>
      </c>
      <c r="B1464" s="8" t="s">
        <v>1473</v>
      </c>
      <c r="C1464" s="8" t="str">
        <f t="shared" si="206"/>
        <v>2021-04-18 00:20:00</v>
      </c>
      <c r="D1464">
        <v>0.10647</v>
      </c>
      <c r="E1464">
        <f t="shared" ca="1" si="207"/>
        <v>0.28445100000000001</v>
      </c>
      <c r="F1464">
        <v>0.28817399999999999</v>
      </c>
      <c r="G1464">
        <v>0.27732299999999999</v>
      </c>
      <c r="H1464">
        <v>0</v>
      </c>
      <c r="I1464" t="s">
        <v>10</v>
      </c>
      <c r="J1464" t="b">
        <v>0</v>
      </c>
      <c r="K1464" t="s">
        <v>11</v>
      </c>
      <c r="L1464">
        <f t="shared" si="208"/>
        <v>-0.37058326245953477</v>
      </c>
      <c r="M1464">
        <f t="shared" si="211"/>
        <v>5.8158772946729806</v>
      </c>
      <c r="N1464">
        <f t="shared" si="211"/>
        <v>10.238322316240961</v>
      </c>
      <c r="O1464" t="str">
        <f t="shared" si="214"/>
        <v>buy</v>
      </c>
      <c r="P1464">
        <f t="shared" si="212"/>
        <v>14</v>
      </c>
      <c r="Q1464">
        <f>IF($O1464="buy",$P1464,"")</f>
        <v>14</v>
      </c>
      <c r="R1464" t="str">
        <f>IF($O1464="hold",$P1464,"")</f>
        <v/>
      </c>
      <c r="S1464" t="str">
        <f>IF($O1464="sell",$P1464,"")</f>
        <v/>
      </c>
      <c r="T1464">
        <f t="shared" ca="1" si="213"/>
        <v>0.82532763761156835</v>
      </c>
      <c r="U1464" t="str">
        <f ca="1">IF(T1464&lt;VLOOKUP(P1464,$Y$2:$AE$82,5),"buy",IF(T1464&lt;VLOOKUP(P1464,$Y$2:$AE$82,5)+VLOOKUP(P1464,$Y$2:$AE$82,6),"hold","sell"))</f>
        <v>buy</v>
      </c>
      <c r="V1464" s="2">
        <f t="shared" ca="1" si="209"/>
        <v>249.94626155376594</v>
      </c>
      <c r="W1464" s="1">
        <f t="shared" ca="1" si="210"/>
        <v>0</v>
      </c>
    </row>
    <row r="1465" spans="1:23" x14ac:dyDescent="0.25">
      <c r="A1465">
        <v>1463</v>
      </c>
      <c r="B1465" s="8" t="s">
        <v>1474</v>
      </c>
      <c r="C1465" s="8" t="str">
        <f t="shared" si="206"/>
        <v>2021-04-18 00:25:00</v>
      </c>
      <c r="D1465">
        <v>0.11197</v>
      </c>
      <c r="E1465">
        <f t="shared" ca="1" si="207"/>
        <v>0.28021499999999999</v>
      </c>
      <c r="F1465">
        <v>0.28598299999999999</v>
      </c>
      <c r="G1465">
        <v>0.274752</v>
      </c>
      <c r="H1465">
        <v>0</v>
      </c>
      <c r="I1465" t="s">
        <v>10</v>
      </c>
      <c r="J1465" t="b">
        <v>0</v>
      </c>
      <c r="K1465" t="s">
        <v>11</v>
      </c>
      <c r="L1465">
        <f t="shared" si="208"/>
        <v>14.146646436324163</v>
      </c>
      <c r="M1465">
        <f t="shared" si="211"/>
        <v>14.517229698783698</v>
      </c>
      <c r="N1465">
        <f t="shared" si="211"/>
        <v>8.7013524041107182</v>
      </c>
      <c r="O1465" t="str">
        <f t="shared" si="214"/>
        <v>sell</v>
      </c>
      <c r="P1465">
        <f t="shared" si="212"/>
        <v>23</v>
      </c>
      <c r="Q1465" t="str">
        <f>IF($O1465="buy",$P1465,"")</f>
        <v/>
      </c>
      <c r="R1465" t="str">
        <f>IF($O1465="hold",$P1465,"")</f>
        <v/>
      </c>
      <c r="S1465">
        <f>IF($O1465="sell",$P1465,"")</f>
        <v>23</v>
      </c>
      <c r="T1465">
        <f t="shared" ca="1" si="213"/>
        <v>7.28375148922219E-2</v>
      </c>
      <c r="U1465" t="str">
        <f ca="1">IF(T1465&lt;VLOOKUP(P1465,$Y$2:$AE$82,5),"buy",IF(T1465&lt;VLOOKUP(P1465,$Y$2:$AE$82,5)+VLOOKUP(P1465,$Y$2:$AE$82,6),"hold","sell"))</f>
        <v>buy</v>
      </c>
      <c r="V1465" s="2">
        <f t="shared" ca="1" si="209"/>
        <v>249.94626155376594</v>
      </c>
      <c r="W1465" s="1">
        <f t="shared" ca="1" si="210"/>
        <v>0</v>
      </c>
    </row>
    <row r="1466" spans="1:23" x14ac:dyDescent="0.25">
      <c r="A1466">
        <v>1464</v>
      </c>
      <c r="B1466" s="8" t="s">
        <v>1475</v>
      </c>
      <c r="C1466" s="8" t="str">
        <f t="shared" si="206"/>
        <v>2021-04-18 00:30:00</v>
      </c>
      <c r="D1466">
        <v>0.10971499999999999</v>
      </c>
      <c r="E1466">
        <f t="shared" ca="1" si="207"/>
        <v>0.27829700000000002</v>
      </c>
      <c r="F1466">
        <v>0.28252100000000002</v>
      </c>
      <c r="G1466">
        <v>0.27011600000000002</v>
      </c>
      <c r="H1466">
        <v>0</v>
      </c>
      <c r="I1466" t="s">
        <v>10</v>
      </c>
      <c r="J1466" t="b">
        <v>0</v>
      </c>
      <c r="K1466" t="s">
        <v>11</v>
      </c>
      <c r="L1466">
        <f t="shared" si="208"/>
        <v>-5.9193364557622417</v>
      </c>
      <c r="M1466">
        <f t="shared" si="211"/>
        <v>-20.065982892086403</v>
      </c>
      <c r="N1466">
        <f t="shared" si="211"/>
        <v>-34.583212590870104</v>
      </c>
      <c r="O1466" t="str">
        <f t="shared" si="214"/>
        <v>buy</v>
      </c>
      <c r="P1466">
        <f t="shared" si="212"/>
        <v>11</v>
      </c>
      <c r="Q1466">
        <f>IF($O1466="buy",$P1466,"")</f>
        <v>11</v>
      </c>
      <c r="R1466" t="str">
        <f>IF($O1466="hold",$P1466,"")</f>
        <v/>
      </c>
      <c r="S1466" t="str">
        <f>IF($O1466="sell",$P1466,"")</f>
        <v/>
      </c>
      <c r="T1466">
        <f t="shared" ca="1" si="213"/>
        <v>0.30333998271395701</v>
      </c>
      <c r="U1466" t="str">
        <f ca="1">IF(T1466&lt;VLOOKUP(P1466,$Y$2:$AE$82,5),"buy",IF(T1466&lt;VLOOKUP(P1466,$Y$2:$AE$82,5)+VLOOKUP(P1466,$Y$2:$AE$82,6),"hold","sell"))</f>
        <v>buy</v>
      </c>
      <c r="V1466" s="2">
        <f t="shared" ca="1" si="209"/>
        <v>249.94626155376594</v>
      </c>
      <c r="W1466" s="1">
        <f t="shared" ca="1" si="210"/>
        <v>0</v>
      </c>
    </row>
    <row r="1467" spans="1:23" x14ac:dyDescent="0.25">
      <c r="A1467">
        <v>1465</v>
      </c>
      <c r="B1467" s="8" t="s">
        <v>1476</v>
      </c>
      <c r="C1467" s="8" t="str">
        <f t="shared" si="206"/>
        <v>2021-04-18 00:35:00</v>
      </c>
      <c r="D1467">
        <v>0.11160299999999999</v>
      </c>
      <c r="E1467">
        <f t="shared" ca="1" si="207"/>
        <v>0.27918799999999999</v>
      </c>
      <c r="F1467">
        <v>0.28329599999999999</v>
      </c>
      <c r="G1467">
        <v>0.27158399999999999</v>
      </c>
      <c r="H1467">
        <v>0</v>
      </c>
      <c r="I1467" t="s">
        <v>10</v>
      </c>
      <c r="J1467" t="b">
        <v>0</v>
      </c>
      <c r="K1467" t="s">
        <v>11</v>
      </c>
      <c r="L1467">
        <f t="shared" si="208"/>
        <v>4.8721270978952296</v>
      </c>
      <c r="M1467">
        <f t="shared" si="211"/>
        <v>10.791463553657472</v>
      </c>
      <c r="N1467">
        <f t="shared" si="211"/>
        <v>30.857446445743875</v>
      </c>
      <c r="O1467" t="str">
        <f t="shared" si="214"/>
        <v>hold</v>
      </c>
      <c r="P1467">
        <f t="shared" si="212"/>
        <v>14</v>
      </c>
      <c r="Q1467" t="str">
        <f>IF($O1467="buy",$P1467,"")</f>
        <v/>
      </c>
      <c r="R1467">
        <f>IF($O1467="hold",$P1467,"")</f>
        <v>14</v>
      </c>
      <c r="S1467" t="str">
        <f>IF($O1467="sell",$P1467,"")</f>
        <v/>
      </c>
      <c r="T1467">
        <f t="shared" ca="1" si="213"/>
        <v>0.48738874028699297</v>
      </c>
      <c r="U1467" t="str">
        <f ca="1">IF(T1467&lt;VLOOKUP(P1467,$Y$2:$AE$82,5),"buy",IF(T1467&lt;VLOOKUP(P1467,$Y$2:$AE$82,5)+VLOOKUP(P1467,$Y$2:$AE$82,6),"hold","sell"))</f>
        <v>buy</v>
      </c>
      <c r="V1467" s="2">
        <f t="shared" ca="1" si="209"/>
        <v>249.94626155376594</v>
      </c>
      <c r="W1467" s="1">
        <f t="shared" ca="1" si="210"/>
        <v>0</v>
      </c>
    </row>
    <row r="1468" spans="1:23" x14ac:dyDescent="0.25">
      <c r="A1468">
        <v>1466</v>
      </c>
      <c r="B1468" s="8" t="s">
        <v>1477</v>
      </c>
      <c r="C1468" s="8" t="str">
        <f t="shared" si="206"/>
        <v>2021-04-18 00:40:00</v>
      </c>
      <c r="D1468">
        <v>0.113569</v>
      </c>
      <c r="E1468">
        <f t="shared" ca="1" si="207"/>
        <v>0.27493800000000002</v>
      </c>
      <c r="F1468">
        <v>0.28022900000000001</v>
      </c>
      <c r="G1468">
        <v>0.26912599999999998</v>
      </c>
      <c r="H1468">
        <v>0</v>
      </c>
      <c r="I1468" t="s">
        <v>10</v>
      </c>
      <c r="J1468" t="b">
        <v>0</v>
      </c>
      <c r="K1468" t="s">
        <v>11</v>
      </c>
      <c r="L1468">
        <f t="shared" si="208"/>
        <v>4.9855858494910565</v>
      </c>
      <c r="M1468">
        <f t="shared" si="211"/>
        <v>0.11345875159582697</v>
      </c>
      <c r="N1468">
        <f t="shared" si="211"/>
        <v>-10.678004802061645</v>
      </c>
      <c r="O1468" t="str">
        <f t="shared" si="214"/>
        <v>hold</v>
      </c>
      <c r="P1468">
        <f t="shared" si="212"/>
        <v>14</v>
      </c>
      <c r="Q1468" t="str">
        <f>IF($O1468="buy",$P1468,"")</f>
        <v/>
      </c>
      <c r="R1468">
        <f>IF($O1468="hold",$P1468,"")</f>
        <v>14</v>
      </c>
      <c r="S1468" t="str">
        <f>IF($O1468="sell",$P1468,"")</f>
        <v/>
      </c>
      <c r="T1468">
        <f t="shared" ca="1" si="213"/>
        <v>1.0617157384954612E-2</v>
      </c>
      <c r="U1468" t="str">
        <f ca="1">IF(T1468&lt;VLOOKUP(P1468,$Y$2:$AE$82,5),"buy",IF(T1468&lt;VLOOKUP(P1468,$Y$2:$AE$82,5)+VLOOKUP(P1468,$Y$2:$AE$82,6),"hold","sell"))</f>
        <v>buy</v>
      </c>
      <c r="V1468" s="2">
        <f t="shared" ca="1" si="209"/>
        <v>249.94626155376594</v>
      </c>
      <c r="W1468" s="1">
        <f t="shared" ca="1" si="210"/>
        <v>0</v>
      </c>
    </row>
    <row r="1469" spans="1:23" x14ac:dyDescent="0.25">
      <c r="A1469">
        <v>1467</v>
      </c>
      <c r="B1469" s="8" t="s">
        <v>1478</v>
      </c>
      <c r="C1469" s="8" t="str">
        <f t="shared" si="206"/>
        <v>2021-04-18 00:45:00</v>
      </c>
      <c r="D1469">
        <v>0.114255</v>
      </c>
      <c r="E1469">
        <f t="shared" ca="1" si="207"/>
        <v>0.27833000000000002</v>
      </c>
      <c r="F1469">
        <v>0.28142699999999998</v>
      </c>
      <c r="G1469">
        <v>0.27337800000000001</v>
      </c>
      <c r="H1469">
        <v>0</v>
      </c>
      <c r="I1469" t="s">
        <v>10</v>
      </c>
      <c r="J1469" t="b">
        <v>0</v>
      </c>
      <c r="K1469" t="s">
        <v>11</v>
      </c>
      <c r="L1469">
        <f t="shared" si="208"/>
        <v>1.7291847200034773</v>
      </c>
      <c r="M1469">
        <f t="shared" si="211"/>
        <v>-3.2564011294875792</v>
      </c>
      <c r="N1469">
        <f t="shared" si="211"/>
        <v>-3.3698598810834062</v>
      </c>
      <c r="O1469" t="str">
        <f t="shared" si="214"/>
        <v>sell</v>
      </c>
      <c r="P1469">
        <f t="shared" si="212"/>
        <v>14</v>
      </c>
      <c r="Q1469" t="str">
        <f>IF($O1469="buy",$P1469,"")</f>
        <v/>
      </c>
      <c r="R1469" t="str">
        <f>IF($O1469="hold",$P1469,"")</f>
        <v/>
      </c>
      <c r="S1469">
        <f>IF($O1469="sell",$P1469,"")</f>
        <v>14</v>
      </c>
      <c r="T1469">
        <f t="shared" ca="1" si="213"/>
        <v>0.94683605017413952</v>
      </c>
      <c r="U1469" t="str">
        <f ca="1">IF(T1469&lt;VLOOKUP(P1469,$Y$2:$AE$82,5),"buy",IF(T1469&lt;VLOOKUP(P1469,$Y$2:$AE$82,5)+VLOOKUP(P1469,$Y$2:$AE$82,6),"hold","sell"))</f>
        <v>buy</v>
      </c>
      <c r="V1469" s="2">
        <f t="shared" ca="1" si="209"/>
        <v>249.94626155376594</v>
      </c>
      <c r="W1469" s="1">
        <f t="shared" ca="1" si="210"/>
        <v>0</v>
      </c>
    </row>
    <row r="1470" spans="1:23" x14ac:dyDescent="0.25">
      <c r="A1470">
        <v>1468</v>
      </c>
      <c r="B1470" s="8" t="s">
        <v>1479</v>
      </c>
      <c r="C1470" s="8" t="str">
        <f t="shared" si="206"/>
        <v>2021-04-18 00:50:00</v>
      </c>
      <c r="D1470">
        <v>0.113746</v>
      </c>
      <c r="E1470">
        <f t="shared" ca="1" si="207"/>
        <v>0.27911599999999998</v>
      </c>
      <c r="F1470">
        <v>0.28260400000000002</v>
      </c>
      <c r="G1470">
        <v>0.27358500000000002</v>
      </c>
      <c r="H1470">
        <v>0</v>
      </c>
      <c r="I1470" t="s">
        <v>10</v>
      </c>
      <c r="J1470" t="b">
        <v>0</v>
      </c>
      <c r="K1470" t="s">
        <v>11</v>
      </c>
      <c r="L1470">
        <f t="shared" si="208"/>
        <v>-1.2887661995720567</v>
      </c>
      <c r="M1470">
        <f t="shared" si="211"/>
        <v>-3.0179509195755339</v>
      </c>
      <c r="N1470">
        <f t="shared" si="211"/>
        <v>0.23845020991204535</v>
      </c>
      <c r="O1470" t="str">
        <f t="shared" si="214"/>
        <v>buy</v>
      </c>
      <c r="P1470">
        <f t="shared" si="212"/>
        <v>14</v>
      </c>
      <c r="Q1470">
        <f>IF($O1470="buy",$P1470,"")</f>
        <v>14</v>
      </c>
      <c r="R1470" t="str">
        <f>IF($O1470="hold",$P1470,"")</f>
        <v/>
      </c>
      <c r="S1470" t="str">
        <f>IF($O1470="sell",$P1470,"")</f>
        <v/>
      </c>
      <c r="T1470">
        <f t="shared" ca="1" si="213"/>
        <v>0.44986568030084928</v>
      </c>
      <c r="U1470" t="str">
        <f ca="1">IF(T1470&lt;VLOOKUP(P1470,$Y$2:$AE$82,5),"buy",IF(T1470&lt;VLOOKUP(P1470,$Y$2:$AE$82,5)+VLOOKUP(P1470,$Y$2:$AE$82,6),"hold","sell"))</f>
        <v>buy</v>
      </c>
      <c r="V1470" s="2">
        <f t="shared" ca="1" si="209"/>
        <v>249.94626155376594</v>
      </c>
      <c r="W1470" s="1">
        <f t="shared" ca="1" si="210"/>
        <v>0</v>
      </c>
    </row>
    <row r="1471" spans="1:23" x14ac:dyDescent="0.25">
      <c r="A1471">
        <v>1469</v>
      </c>
      <c r="B1471" s="8" t="s">
        <v>1480</v>
      </c>
      <c r="C1471" s="8" t="str">
        <f t="shared" si="206"/>
        <v>2021-04-18 00:55:00</v>
      </c>
      <c r="D1471">
        <v>0.116642</v>
      </c>
      <c r="E1471">
        <f t="shared" ca="1" si="207"/>
        <v>0.27627400000000002</v>
      </c>
      <c r="F1471">
        <v>0.27966200000000002</v>
      </c>
      <c r="G1471">
        <v>0.27226</v>
      </c>
      <c r="H1471">
        <v>0</v>
      </c>
      <c r="I1471" t="s">
        <v>10</v>
      </c>
      <c r="J1471" t="b">
        <v>0</v>
      </c>
      <c r="K1471" t="s">
        <v>11</v>
      </c>
      <c r="L1471">
        <f t="shared" si="208"/>
        <v>7.150494667692934</v>
      </c>
      <c r="M1471">
        <f t="shared" si="211"/>
        <v>8.4392608672649914</v>
      </c>
      <c r="N1471">
        <f t="shared" si="211"/>
        <v>11.457211786840524</v>
      </c>
      <c r="O1471" t="str">
        <f t="shared" si="214"/>
        <v>hold</v>
      </c>
      <c r="P1471">
        <f t="shared" si="212"/>
        <v>14</v>
      </c>
      <c r="Q1471" t="str">
        <f>IF($O1471="buy",$P1471,"")</f>
        <v/>
      </c>
      <c r="R1471">
        <f>IF($O1471="hold",$P1471,"")</f>
        <v>14</v>
      </c>
      <c r="S1471" t="str">
        <f>IF($O1471="sell",$P1471,"")</f>
        <v/>
      </c>
      <c r="T1471">
        <f t="shared" ca="1" si="213"/>
        <v>0.99513937849597889</v>
      </c>
      <c r="U1471" t="str">
        <f ca="1">IF(T1471&lt;VLOOKUP(P1471,$Y$2:$AE$82,5),"buy",IF(T1471&lt;VLOOKUP(P1471,$Y$2:$AE$82,5)+VLOOKUP(P1471,$Y$2:$AE$82,6),"hold","sell"))</f>
        <v>buy</v>
      </c>
      <c r="V1471" s="2">
        <f t="shared" ca="1" si="209"/>
        <v>249.94626155376594</v>
      </c>
      <c r="W1471" s="1">
        <f t="shared" ca="1" si="210"/>
        <v>0</v>
      </c>
    </row>
    <row r="1472" spans="1:23" x14ac:dyDescent="0.25">
      <c r="A1472">
        <v>1470</v>
      </c>
      <c r="B1472" s="8" t="s">
        <v>1481</v>
      </c>
      <c r="C1472" s="8" t="str">
        <f t="shared" si="206"/>
        <v>2021-04-18 01:00:00</v>
      </c>
      <c r="D1472">
        <v>0.118211</v>
      </c>
      <c r="E1472">
        <f t="shared" ca="1" si="207"/>
        <v>0.27524700000000002</v>
      </c>
      <c r="F1472">
        <v>0.28141899999999997</v>
      </c>
      <c r="G1472">
        <v>0.271648</v>
      </c>
      <c r="H1472">
        <v>0</v>
      </c>
      <c r="I1472" t="s">
        <v>10</v>
      </c>
      <c r="J1472" t="b">
        <v>0</v>
      </c>
      <c r="K1472" t="s">
        <v>11</v>
      </c>
      <c r="L1472">
        <f t="shared" si="208"/>
        <v>3.8225884259573042</v>
      </c>
      <c r="M1472">
        <f t="shared" si="211"/>
        <v>-3.3279062417356298</v>
      </c>
      <c r="N1472">
        <f t="shared" si="211"/>
        <v>-11.767167109000621</v>
      </c>
      <c r="O1472" t="str">
        <f t="shared" si="214"/>
        <v>hold</v>
      </c>
      <c r="P1472">
        <f t="shared" si="212"/>
        <v>14</v>
      </c>
      <c r="Q1472" t="str">
        <f>IF($O1472="buy",$P1472,"")</f>
        <v/>
      </c>
      <c r="R1472">
        <f>IF($O1472="hold",$P1472,"")</f>
        <v>14</v>
      </c>
      <c r="S1472" t="str">
        <f>IF($O1472="sell",$P1472,"")</f>
        <v/>
      </c>
      <c r="T1472">
        <f t="shared" ca="1" si="213"/>
        <v>0.88737283043059068</v>
      </c>
      <c r="U1472" t="str">
        <f ca="1">IF(T1472&lt;VLOOKUP(P1472,$Y$2:$AE$82,5),"buy",IF(T1472&lt;VLOOKUP(P1472,$Y$2:$AE$82,5)+VLOOKUP(P1472,$Y$2:$AE$82,6),"hold","sell"))</f>
        <v>buy</v>
      </c>
      <c r="V1472" s="2">
        <f t="shared" ca="1" si="209"/>
        <v>249.94626155376594</v>
      </c>
      <c r="W1472" s="1">
        <f t="shared" ca="1" si="210"/>
        <v>0</v>
      </c>
    </row>
    <row r="1473" spans="1:23" x14ac:dyDescent="0.25">
      <c r="A1473">
        <v>1471</v>
      </c>
      <c r="B1473" s="8" t="s">
        <v>1482</v>
      </c>
      <c r="C1473" s="8" t="str">
        <f t="shared" si="206"/>
        <v>2021-04-18 01:05:00</v>
      </c>
      <c r="D1473">
        <v>0.11876200000000001</v>
      </c>
      <c r="E1473">
        <f t="shared" ca="1" si="207"/>
        <v>0.27981699999999998</v>
      </c>
      <c r="F1473">
        <v>0.28899599999999998</v>
      </c>
      <c r="G1473">
        <v>0.27700599999999997</v>
      </c>
      <c r="H1473">
        <v>0</v>
      </c>
      <c r="I1473" t="s">
        <v>10</v>
      </c>
      <c r="J1473" t="b">
        <v>0</v>
      </c>
      <c r="K1473" t="s">
        <v>11</v>
      </c>
      <c r="L1473">
        <f t="shared" si="208"/>
        <v>1.3361849734365006</v>
      </c>
      <c r="M1473">
        <f t="shared" si="211"/>
        <v>-2.4864034525208036</v>
      </c>
      <c r="N1473">
        <f t="shared" si="211"/>
        <v>0.84150278921482613</v>
      </c>
      <c r="O1473" t="str">
        <f t="shared" si="214"/>
        <v>sell</v>
      </c>
      <c r="P1473">
        <f t="shared" si="212"/>
        <v>14</v>
      </c>
      <c r="Q1473" t="str">
        <f>IF($O1473="buy",$P1473,"")</f>
        <v/>
      </c>
      <c r="R1473" t="str">
        <f>IF($O1473="hold",$P1473,"")</f>
        <v/>
      </c>
      <c r="S1473">
        <f>IF($O1473="sell",$P1473,"")</f>
        <v>14</v>
      </c>
      <c r="T1473">
        <f t="shared" ca="1" si="213"/>
        <v>0.93765413487664062</v>
      </c>
      <c r="U1473" t="str">
        <f ca="1">IF(T1473&lt;VLOOKUP(P1473,$Y$2:$AE$82,5),"buy",IF(T1473&lt;VLOOKUP(P1473,$Y$2:$AE$82,5)+VLOOKUP(P1473,$Y$2:$AE$82,6),"hold","sell"))</f>
        <v>buy</v>
      </c>
      <c r="V1473" s="2">
        <f t="shared" ca="1" si="209"/>
        <v>249.94626155376594</v>
      </c>
      <c r="W1473" s="1">
        <f t="shared" ca="1" si="210"/>
        <v>0</v>
      </c>
    </row>
    <row r="1474" spans="1:23" x14ac:dyDescent="0.25">
      <c r="A1474">
        <v>1472</v>
      </c>
      <c r="B1474" s="8" t="s">
        <v>1483</v>
      </c>
      <c r="C1474" s="8" t="str">
        <f t="shared" si="206"/>
        <v>2021-04-18 01:10:00</v>
      </c>
      <c r="D1474">
        <v>0.11688800000000001</v>
      </c>
      <c r="E1474">
        <f t="shared" ca="1" si="207"/>
        <v>0.286692</v>
      </c>
      <c r="F1474">
        <v>0.28870200000000001</v>
      </c>
      <c r="G1474">
        <v>0.27912700000000001</v>
      </c>
      <c r="H1474">
        <v>0</v>
      </c>
      <c r="I1474" t="s">
        <v>10</v>
      </c>
      <c r="J1474" t="b">
        <v>0</v>
      </c>
      <c r="K1474" t="s">
        <v>11</v>
      </c>
      <c r="L1474">
        <f t="shared" si="208"/>
        <v>-4.6173431019663784</v>
      </c>
      <c r="M1474">
        <f t="shared" si="211"/>
        <v>-5.953528075402879</v>
      </c>
      <c r="N1474">
        <f t="shared" si="211"/>
        <v>-3.4671246228820753</v>
      </c>
      <c r="O1474" t="str">
        <f t="shared" si="214"/>
        <v>hold</v>
      </c>
      <c r="P1474">
        <f t="shared" si="212"/>
        <v>14</v>
      </c>
      <c r="Q1474" t="str">
        <f>IF($O1474="buy",$P1474,"")</f>
        <v/>
      </c>
      <c r="R1474">
        <f>IF($O1474="hold",$P1474,"")</f>
        <v>14</v>
      </c>
      <c r="S1474" t="str">
        <f>IF($O1474="sell",$P1474,"")</f>
        <v/>
      </c>
      <c r="T1474">
        <f t="shared" ca="1" si="213"/>
        <v>2.8605226835803688E-2</v>
      </c>
      <c r="U1474" t="str">
        <f ca="1">IF(T1474&lt;VLOOKUP(P1474,$Y$2:$AE$82,5),"buy",IF(T1474&lt;VLOOKUP(P1474,$Y$2:$AE$82,5)+VLOOKUP(P1474,$Y$2:$AE$82,6),"hold","sell"))</f>
        <v>buy</v>
      </c>
      <c r="V1474" s="2">
        <f t="shared" ca="1" si="209"/>
        <v>249.94626155376594</v>
      </c>
      <c r="W1474" s="1">
        <f t="shared" ca="1" si="210"/>
        <v>0</v>
      </c>
    </row>
    <row r="1475" spans="1:23" x14ac:dyDescent="0.25">
      <c r="A1475">
        <v>1473</v>
      </c>
      <c r="B1475" s="8" t="s">
        <v>1484</v>
      </c>
      <c r="C1475" s="8" t="str">
        <f t="shared" ref="C1475:C1538" si="215">LEFT(B1475,10)&amp;" "&amp;MID(B1475,12,8)</f>
        <v>2021-04-18 01:15:00</v>
      </c>
      <c r="D1475">
        <v>0.115359</v>
      </c>
      <c r="E1475">
        <f t="shared" ref="E1475:E1538" ca="1" si="216">OFFSET($D$2,2015-A1475,0)</f>
        <v>0.28295599999999999</v>
      </c>
      <c r="F1475">
        <v>0.28743800000000003</v>
      </c>
      <c r="G1475">
        <v>0.27662799999999999</v>
      </c>
      <c r="H1475">
        <v>0</v>
      </c>
      <c r="I1475" t="s">
        <v>10</v>
      </c>
      <c r="J1475" t="b">
        <v>0</v>
      </c>
      <c r="K1475" t="s">
        <v>11</v>
      </c>
      <c r="L1475">
        <f t="shared" si="208"/>
        <v>-3.8172314209325977</v>
      </c>
      <c r="M1475">
        <f t="shared" si="211"/>
        <v>0.80011168103378072</v>
      </c>
      <c r="N1475">
        <f t="shared" si="211"/>
        <v>6.7536397564366597</v>
      </c>
      <c r="O1475" t="str">
        <f t="shared" si="214"/>
        <v>hold</v>
      </c>
      <c r="P1475">
        <f t="shared" si="212"/>
        <v>14</v>
      </c>
      <c r="Q1475" t="str">
        <f>IF($O1475="buy",$P1475,"")</f>
        <v/>
      </c>
      <c r="R1475">
        <f>IF($O1475="hold",$P1475,"")</f>
        <v>14</v>
      </c>
      <c r="S1475" t="str">
        <f>IF($O1475="sell",$P1475,"")</f>
        <v/>
      </c>
      <c r="T1475">
        <f t="shared" ca="1" si="213"/>
        <v>0.98320051193116775</v>
      </c>
      <c r="U1475" t="str">
        <f ca="1">IF(T1475&lt;VLOOKUP(P1475,$Y$2:$AE$82,5),"buy",IF(T1475&lt;VLOOKUP(P1475,$Y$2:$AE$82,5)+VLOOKUP(P1475,$Y$2:$AE$82,6),"hold","sell"))</f>
        <v>buy</v>
      </c>
      <c r="V1475" s="2">
        <f t="shared" ca="1" si="209"/>
        <v>249.94626155376594</v>
      </c>
      <c r="W1475" s="1">
        <f t="shared" ca="1" si="210"/>
        <v>0</v>
      </c>
    </row>
    <row r="1476" spans="1:23" x14ac:dyDescent="0.25">
      <c r="A1476">
        <v>1474</v>
      </c>
      <c r="B1476" s="8" t="s">
        <v>1485</v>
      </c>
      <c r="C1476" s="8" t="str">
        <f t="shared" si="215"/>
        <v>2021-04-18 01:20:00</v>
      </c>
      <c r="D1476">
        <v>0.110331</v>
      </c>
      <c r="E1476">
        <f t="shared" ca="1" si="216"/>
        <v>0.28499999999999998</v>
      </c>
      <c r="F1476">
        <v>0.29879499999999998</v>
      </c>
      <c r="G1476">
        <v>0.28180100000000002</v>
      </c>
      <c r="H1476">
        <v>0</v>
      </c>
      <c r="I1476" t="s">
        <v>10</v>
      </c>
      <c r="J1476" t="b">
        <v>0</v>
      </c>
      <c r="K1476" t="s">
        <v>11</v>
      </c>
      <c r="L1476">
        <f t="shared" ref="L1476:L1539" si="217">(D1476-D1475)/(C1476-C1475)/D1476</f>
        <v>-13.12472470428634</v>
      </c>
      <c r="M1476">
        <f t="shared" si="211"/>
        <v>-9.3074932833537432</v>
      </c>
      <c r="N1476">
        <f t="shared" si="211"/>
        <v>-10.107604964387523</v>
      </c>
      <c r="O1476" t="str">
        <f t="shared" si="214"/>
        <v>buy</v>
      </c>
      <c r="P1476">
        <f t="shared" si="212"/>
        <v>14</v>
      </c>
      <c r="Q1476">
        <f>IF($O1476="buy",$P1476,"")</f>
        <v>14</v>
      </c>
      <c r="R1476" t="str">
        <f>IF($O1476="hold",$P1476,"")</f>
        <v/>
      </c>
      <c r="S1476" t="str">
        <f>IF($O1476="sell",$P1476,"")</f>
        <v/>
      </c>
      <c r="T1476">
        <f t="shared" ca="1" si="213"/>
        <v>0.70176335272523527</v>
      </c>
      <c r="U1476" t="str">
        <f ca="1">IF(T1476&lt;VLOOKUP(P1476,$Y$2:$AE$82,5),"buy",IF(T1476&lt;VLOOKUP(P1476,$Y$2:$AE$82,5)+VLOOKUP(P1476,$Y$2:$AE$82,6),"hold","sell"))</f>
        <v>buy</v>
      </c>
      <c r="V1476" s="2">
        <f t="shared" ref="V1476:V1539" ca="1" si="218">IF(AND(U1476="buy",W1475&lt;&gt;0),W1475/$D1476,IF(U1476="sell",0,V1475))</f>
        <v>249.94626155376594</v>
      </c>
      <c r="W1476" s="1">
        <f t="shared" ref="W1476:W1539" ca="1" si="219">IF(AND(U1476="sell",V1475&lt;&gt;0),V1475*$D1476,IF(U1476="buy",0,W1475))</f>
        <v>0</v>
      </c>
    </row>
    <row r="1477" spans="1:23" x14ac:dyDescent="0.25">
      <c r="A1477">
        <v>1475</v>
      </c>
      <c r="B1477" s="8" t="s">
        <v>1486</v>
      </c>
      <c r="C1477" s="8" t="str">
        <f t="shared" si="215"/>
        <v>2021-04-18 01:25:00</v>
      </c>
      <c r="D1477">
        <v>0.11436300000000001</v>
      </c>
      <c r="E1477">
        <f t="shared" ca="1" si="216"/>
        <v>0.29564600000000002</v>
      </c>
      <c r="F1477">
        <v>0.30065999999999998</v>
      </c>
      <c r="G1477">
        <v>0.28928399999999999</v>
      </c>
      <c r="H1477">
        <v>0</v>
      </c>
      <c r="I1477" t="s">
        <v>10</v>
      </c>
      <c r="J1477" t="b">
        <v>0</v>
      </c>
      <c r="K1477" t="s">
        <v>11</v>
      </c>
      <c r="L1477">
        <f t="shared" si="217"/>
        <v>10.153773498842884</v>
      </c>
      <c r="M1477">
        <f t="shared" ref="M1477:N1540" si="220">L1477-L1476</f>
        <v>23.278498203129224</v>
      </c>
      <c r="N1477">
        <f t="shared" si="220"/>
        <v>32.585991486482968</v>
      </c>
      <c r="O1477" t="str">
        <f t="shared" si="214"/>
        <v>hold</v>
      </c>
      <c r="P1477">
        <f t="shared" ref="P1477:P1540" si="221">9*IF((L1477-MIN($L:$L))/(MAX($L:$L)-MIN($L:$L))&lt;1/3,0,IF((L1477-MIN($L:$L))/(MAX($L:$L)-MIN($L:$L))&lt;2/3,1,2))+3*IF((M1477-MIN($M:$M))/(MAX($M:$M)-MIN($M:$M))&lt;1/3,0,IF((M1477-MIN($M:$M))/(MAX($M:$M)-MIN($M:$M))&lt;2/3,1,2))+IF((N1477-MIN($N:$N))/(MAX($N:$N)-MIN($N:$N))&lt;1/3,0,IF((N1477-MIN($N:$N))/(MAX($N:$N)-MIN($N:$N))&lt;2/3,1,2))+1</f>
        <v>14</v>
      </c>
      <c r="Q1477" t="str">
        <f>IF($O1477="buy",$P1477,"")</f>
        <v/>
      </c>
      <c r="R1477">
        <f>IF($O1477="hold",$P1477,"")</f>
        <v>14</v>
      </c>
      <c r="S1477" t="str">
        <f>IF($O1477="sell",$P1477,"")</f>
        <v/>
      </c>
      <c r="T1477">
        <f t="shared" ca="1" si="213"/>
        <v>0.67095251698345282</v>
      </c>
      <c r="U1477" t="str">
        <f ca="1">IF(T1477&lt;VLOOKUP(P1477,$Y$2:$AE$82,5),"buy",IF(T1477&lt;VLOOKUP(P1477,$Y$2:$AE$82,5)+VLOOKUP(P1477,$Y$2:$AE$82,6),"hold","sell"))</f>
        <v>buy</v>
      </c>
      <c r="V1477" s="2">
        <f t="shared" ca="1" si="218"/>
        <v>249.94626155376594</v>
      </c>
      <c r="W1477" s="1">
        <f t="shared" ca="1" si="219"/>
        <v>0</v>
      </c>
    </row>
    <row r="1478" spans="1:23" x14ac:dyDescent="0.25">
      <c r="A1478">
        <v>1476</v>
      </c>
      <c r="B1478" s="8" t="s">
        <v>1487</v>
      </c>
      <c r="C1478" s="8" t="str">
        <f t="shared" si="215"/>
        <v>2021-04-18 01:30:00</v>
      </c>
      <c r="D1478">
        <v>0.116136</v>
      </c>
      <c r="E1478">
        <f t="shared" ca="1" si="216"/>
        <v>0.29730699999999999</v>
      </c>
      <c r="F1478">
        <v>0.30832700000000002</v>
      </c>
      <c r="G1478">
        <v>0.291099</v>
      </c>
      <c r="H1478">
        <v>0</v>
      </c>
      <c r="I1478" t="s">
        <v>10</v>
      </c>
      <c r="J1478" t="b">
        <v>0</v>
      </c>
      <c r="K1478" t="s">
        <v>11</v>
      </c>
      <c r="L1478">
        <f t="shared" si="217"/>
        <v>4.3967761975232031</v>
      </c>
      <c r="M1478">
        <f t="shared" si="220"/>
        <v>-5.7569973013196813</v>
      </c>
      <c r="N1478">
        <f t="shared" si="220"/>
        <v>-29.035495504448907</v>
      </c>
      <c r="O1478" t="str">
        <f t="shared" si="214"/>
        <v>hold</v>
      </c>
      <c r="P1478">
        <f t="shared" si="221"/>
        <v>14</v>
      </c>
      <c r="Q1478" t="str">
        <f>IF($O1478="buy",$P1478,"")</f>
        <v/>
      </c>
      <c r="R1478">
        <f>IF($O1478="hold",$P1478,"")</f>
        <v>14</v>
      </c>
      <c r="S1478" t="str">
        <f>IF($O1478="sell",$P1478,"")</f>
        <v/>
      </c>
      <c r="T1478">
        <f t="shared" ca="1" si="213"/>
        <v>0.45516227822902955</v>
      </c>
      <c r="U1478" t="str">
        <f ca="1">IF(T1478&lt;VLOOKUP(P1478,$Y$2:$AE$82,5),"buy",IF(T1478&lt;VLOOKUP(P1478,$Y$2:$AE$82,5)+VLOOKUP(P1478,$Y$2:$AE$82,6),"hold","sell"))</f>
        <v>buy</v>
      </c>
      <c r="V1478" s="2">
        <f t="shared" ca="1" si="218"/>
        <v>249.94626155376594</v>
      </c>
      <c r="W1478" s="1">
        <f t="shared" ca="1" si="219"/>
        <v>0</v>
      </c>
    </row>
    <row r="1479" spans="1:23" x14ac:dyDescent="0.25">
      <c r="A1479">
        <v>1477</v>
      </c>
      <c r="B1479" s="8" t="s">
        <v>1488</v>
      </c>
      <c r="C1479" s="8" t="str">
        <f t="shared" si="215"/>
        <v>2021-04-18 01:35:00</v>
      </c>
      <c r="D1479">
        <v>0.121285</v>
      </c>
      <c r="E1479">
        <f t="shared" ca="1" si="216"/>
        <v>0.302734</v>
      </c>
      <c r="F1479">
        <v>0.30582300000000001</v>
      </c>
      <c r="G1479">
        <v>0.29429699999999998</v>
      </c>
      <c r="H1479">
        <v>0</v>
      </c>
      <c r="I1479" t="s">
        <v>10</v>
      </c>
      <c r="J1479" t="b">
        <v>0</v>
      </c>
      <c r="K1479" t="s">
        <v>11</v>
      </c>
      <c r="L1479">
        <f t="shared" si="217"/>
        <v>12.226672724418268</v>
      </c>
      <c r="M1479">
        <f t="shared" si="220"/>
        <v>7.8298965268950651</v>
      </c>
      <c r="N1479">
        <f t="shared" si="220"/>
        <v>13.586893828214746</v>
      </c>
      <c r="O1479" t="str">
        <f t="shared" si="214"/>
        <v>hold</v>
      </c>
      <c r="P1479">
        <f t="shared" si="221"/>
        <v>23</v>
      </c>
      <c r="Q1479" t="str">
        <f>IF($O1479="buy",$P1479,"")</f>
        <v/>
      </c>
      <c r="R1479">
        <f>IF($O1479="hold",$P1479,"")</f>
        <v>23</v>
      </c>
      <c r="S1479" t="str">
        <f>IF($O1479="sell",$P1479,"")</f>
        <v/>
      </c>
      <c r="T1479">
        <f t="shared" ca="1" si="213"/>
        <v>0.86296578761778819</v>
      </c>
      <c r="U1479" t="str">
        <f ca="1">IF(T1479&lt;VLOOKUP(P1479,$Y$2:$AE$82,5),"buy",IF(T1479&lt;VLOOKUP(P1479,$Y$2:$AE$82,5)+VLOOKUP(P1479,$Y$2:$AE$82,6),"hold","sell"))</f>
        <v>buy</v>
      </c>
      <c r="V1479" s="2">
        <f t="shared" ca="1" si="218"/>
        <v>249.94626155376594</v>
      </c>
      <c r="W1479" s="1">
        <f t="shared" ca="1" si="219"/>
        <v>0</v>
      </c>
    </row>
    <row r="1480" spans="1:23" x14ac:dyDescent="0.25">
      <c r="A1480">
        <v>1478</v>
      </c>
      <c r="B1480" s="8" t="s">
        <v>1489</v>
      </c>
      <c r="C1480" s="8" t="str">
        <f t="shared" si="215"/>
        <v>2021-04-18 01:40:00</v>
      </c>
      <c r="D1480">
        <v>0.1242</v>
      </c>
      <c r="E1480">
        <f t="shared" ca="1" si="216"/>
        <v>0.298207</v>
      </c>
      <c r="F1480">
        <v>0.299647</v>
      </c>
      <c r="G1480">
        <v>0.29120400000000002</v>
      </c>
      <c r="H1480">
        <v>0</v>
      </c>
      <c r="I1480" t="s">
        <v>10</v>
      </c>
      <c r="J1480" t="b">
        <v>0</v>
      </c>
      <c r="K1480" t="s">
        <v>11</v>
      </c>
      <c r="L1480">
        <f t="shared" si="217"/>
        <v>6.759420281986074</v>
      </c>
      <c r="M1480">
        <f t="shared" si="220"/>
        <v>-5.4672524424321942</v>
      </c>
      <c r="N1480">
        <f t="shared" si="220"/>
        <v>-13.29714896932726</v>
      </c>
      <c r="O1480" t="str">
        <f t="shared" si="214"/>
        <v>hold</v>
      </c>
      <c r="P1480">
        <f t="shared" si="221"/>
        <v>14</v>
      </c>
      <c r="Q1480" t="str">
        <f>IF($O1480="buy",$P1480,"")</f>
        <v/>
      </c>
      <c r="R1480">
        <f>IF($O1480="hold",$P1480,"")</f>
        <v>14</v>
      </c>
      <c r="S1480" t="str">
        <f>IF($O1480="sell",$P1480,"")</f>
        <v/>
      </c>
      <c r="T1480">
        <f t="shared" ca="1" si="213"/>
        <v>9.1980542337857574E-2</v>
      </c>
      <c r="U1480" t="str">
        <f ca="1">IF(T1480&lt;VLOOKUP(P1480,$Y$2:$AE$82,5),"buy",IF(T1480&lt;VLOOKUP(P1480,$Y$2:$AE$82,5)+VLOOKUP(P1480,$Y$2:$AE$82,6),"hold","sell"))</f>
        <v>buy</v>
      </c>
      <c r="V1480" s="2">
        <f t="shared" ca="1" si="218"/>
        <v>249.94626155376594</v>
      </c>
      <c r="W1480" s="1">
        <f t="shared" ca="1" si="219"/>
        <v>0</v>
      </c>
    </row>
    <row r="1481" spans="1:23" x14ac:dyDescent="0.25">
      <c r="A1481">
        <v>1479</v>
      </c>
      <c r="B1481" s="8" t="s">
        <v>1490</v>
      </c>
      <c r="C1481" s="8" t="str">
        <f t="shared" si="215"/>
        <v>2021-04-18 01:45:00</v>
      </c>
      <c r="D1481">
        <v>0.12472800000000001</v>
      </c>
      <c r="E1481">
        <f t="shared" ca="1" si="216"/>
        <v>0.29619000000000001</v>
      </c>
      <c r="F1481">
        <v>0.299487</v>
      </c>
      <c r="G1481">
        <v>0.288713</v>
      </c>
      <c r="H1481">
        <v>0</v>
      </c>
      <c r="I1481" t="s">
        <v>10</v>
      </c>
      <c r="J1481" t="b">
        <v>0</v>
      </c>
      <c r="K1481" t="s">
        <v>11</v>
      </c>
      <c r="L1481">
        <f t="shared" si="217"/>
        <v>1.2191649039639922</v>
      </c>
      <c r="M1481">
        <f t="shared" si="220"/>
        <v>-5.5402553780220813</v>
      </c>
      <c r="N1481">
        <f t="shared" si="220"/>
        <v>-7.300293558988713E-2</v>
      </c>
      <c r="O1481" t="str">
        <f t="shared" si="214"/>
        <v>sell</v>
      </c>
      <c r="P1481">
        <f t="shared" si="221"/>
        <v>14</v>
      </c>
      <c r="Q1481" t="str">
        <f>IF($O1481="buy",$P1481,"")</f>
        <v/>
      </c>
      <c r="R1481" t="str">
        <f>IF($O1481="hold",$P1481,"")</f>
        <v/>
      </c>
      <c r="S1481">
        <f>IF($O1481="sell",$P1481,"")</f>
        <v>14</v>
      </c>
      <c r="T1481">
        <f t="shared" ca="1" si="213"/>
        <v>0.13125208294401192</v>
      </c>
      <c r="U1481" t="str">
        <f ca="1">IF(T1481&lt;VLOOKUP(P1481,$Y$2:$AE$82,5),"buy",IF(T1481&lt;VLOOKUP(P1481,$Y$2:$AE$82,5)+VLOOKUP(P1481,$Y$2:$AE$82,6),"hold","sell"))</f>
        <v>buy</v>
      </c>
      <c r="V1481" s="2">
        <f t="shared" ca="1" si="218"/>
        <v>249.94626155376594</v>
      </c>
      <c r="W1481" s="1">
        <f t="shared" ca="1" si="219"/>
        <v>0</v>
      </c>
    </row>
    <row r="1482" spans="1:23" x14ac:dyDescent="0.25">
      <c r="A1482">
        <v>1480</v>
      </c>
      <c r="B1482" s="8" t="s">
        <v>1491</v>
      </c>
      <c r="C1482" s="8" t="str">
        <f t="shared" si="215"/>
        <v>2021-04-18 01:50:00</v>
      </c>
      <c r="D1482">
        <v>0.123942</v>
      </c>
      <c r="E1482">
        <f t="shared" ca="1" si="216"/>
        <v>0.29131000000000001</v>
      </c>
      <c r="F1482">
        <v>0.29710799999999998</v>
      </c>
      <c r="G1482">
        <v>0.28730699999999998</v>
      </c>
      <c r="H1482">
        <v>0</v>
      </c>
      <c r="I1482" t="s">
        <v>10</v>
      </c>
      <c r="J1482" t="b">
        <v>0</v>
      </c>
      <c r="K1482" t="s">
        <v>11</v>
      </c>
      <c r="L1482">
        <f t="shared" si="217"/>
        <v>-1.8264026700914584</v>
      </c>
      <c r="M1482">
        <f t="shared" si="220"/>
        <v>-3.0455675740554504</v>
      </c>
      <c r="N1482">
        <f t="shared" si="220"/>
        <v>2.4946878039666309</v>
      </c>
      <c r="O1482" t="str">
        <f t="shared" si="214"/>
        <v>buy</v>
      </c>
      <c r="P1482">
        <f t="shared" si="221"/>
        <v>14</v>
      </c>
      <c r="Q1482">
        <f>IF($O1482="buy",$P1482,"")</f>
        <v>14</v>
      </c>
      <c r="R1482" t="str">
        <f>IF($O1482="hold",$P1482,"")</f>
        <v/>
      </c>
      <c r="S1482" t="str">
        <f>IF($O1482="sell",$P1482,"")</f>
        <v/>
      </c>
      <c r="T1482">
        <f t="shared" ca="1" si="213"/>
        <v>0.74514247198494832</v>
      </c>
      <c r="U1482" t="str">
        <f ca="1">IF(T1482&lt;VLOOKUP(P1482,$Y$2:$AE$82,5),"buy",IF(T1482&lt;VLOOKUP(P1482,$Y$2:$AE$82,5)+VLOOKUP(P1482,$Y$2:$AE$82,6),"hold","sell"))</f>
        <v>buy</v>
      </c>
      <c r="V1482" s="2">
        <f t="shared" ca="1" si="218"/>
        <v>249.94626155376594</v>
      </c>
      <c r="W1482" s="1">
        <f t="shared" ca="1" si="219"/>
        <v>0</v>
      </c>
    </row>
    <row r="1483" spans="1:23" x14ac:dyDescent="0.25">
      <c r="A1483">
        <v>1481</v>
      </c>
      <c r="B1483" s="8" t="s">
        <v>1492</v>
      </c>
      <c r="C1483" s="8" t="str">
        <f t="shared" si="215"/>
        <v>2021-04-18 01:55:00</v>
      </c>
      <c r="D1483">
        <v>0.12542900000000001</v>
      </c>
      <c r="E1483">
        <f t="shared" ca="1" si="216"/>
        <v>0.29269200000000001</v>
      </c>
      <c r="F1483">
        <v>0.29698000000000002</v>
      </c>
      <c r="G1483">
        <v>0.28865099999999999</v>
      </c>
      <c r="H1483">
        <v>0</v>
      </c>
      <c r="I1483" t="s">
        <v>10</v>
      </c>
      <c r="J1483" t="b">
        <v>0</v>
      </c>
      <c r="K1483" t="s">
        <v>11</v>
      </c>
      <c r="L1483">
        <f t="shared" si="217"/>
        <v>3.414330022553389</v>
      </c>
      <c r="M1483">
        <f t="shared" si="220"/>
        <v>5.2407326926448476</v>
      </c>
      <c r="N1483">
        <f t="shared" si="220"/>
        <v>8.2863002667002981</v>
      </c>
      <c r="O1483" t="str">
        <f t="shared" si="214"/>
        <v>sell</v>
      </c>
      <c r="P1483">
        <f t="shared" si="221"/>
        <v>14</v>
      </c>
      <c r="Q1483" t="str">
        <f>IF($O1483="buy",$P1483,"")</f>
        <v/>
      </c>
      <c r="R1483" t="str">
        <f>IF($O1483="hold",$P1483,"")</f>
        <v/>
      </c>
      <c r="S1483">
        <f>IF($O1483="sell",$P1483,"")</f>
        <v>14</v>
      </c>
      <c r="T1483">
        <f t="shared" ca="1" si="213"/>
        <v>0.52931269845034201</v>
      </c>
      <c r="U1483" t="str">
        <f ca="1">IF(T1483&lt;VLOOKUP(P1483,$Y$2:$AE$82,5),"buy",IF(T1483&lt;VLOOKUP(P1483,$Y$2:$AE$82,5)+VLOOKUP(P1483,$Y$2:$AE$82,6),"hold","sell"))</f>
        <v>buy</v>
      </c>
      <c r="V1483" s="2">
        <f t="shared" ca="1" si="218"/>
        <v>249.94626155376594</v>
      </c>
      <c r="W1483" s="1">
        <f t="shared" ca="1" si="219"/>
        <v>0</v>
      </c>
    </row>
    <row r="1484" spans="1:23" x14ac:dyDescent="0.25">
      <c r="A1484">
        <v>1482</v>
      </c>
      <c r="B1484" s="8" t="s">
        <v>1493</v>
      </c>
      <c r="C1484" s="8" t="str">
        <f t="shared" si="215"/>
        <v>2021-04-18 02:00:00</v>
      </c>
      <c r="D1484">
        <v>0.12534000000000001</v>
      </c>
      <c r="E1484">
        <f t="shared" ca="1" si="216"/>
        <v>0.29322399999999998</v>
      </c>
      <c r="F1484">
        <v>0.30267899999999998</v>
      </c>
      <c r="G1484">
        <v>0.29095399999999999</v>
      </c>
      <c r="H1484">
        <v>0</v>
      </c>
      <c r="I1484" t="s">
        <v>10</v>
      </c>
      <c r="J1484" t="b">
        <v>0</v>
      </c>
      <c r="K1484" t="s">
        <v>11</v>
      </c>
      <c r="L1484">
        <f t="shared" si="217"/>
        <v>-0.20449976041297332</v>
      </c>
      <c r="M1484">
        <f t="shared" si="220"/>
        <v>-3.6188297829663623</v>
      </c>
      <c r="N1484">
        <f t="shared" si="220"/>
        <v>-8.8595624756112095</v>
      </c>
      <c r="O1484" t="str">
        <f t="shared" si="214"/>
        <v>buy</v>
      </c>
      <c r="P1484">
        <f t="shared" si="221"/>
        <v>14</v>
      </c>
      <c r="Q1484">
        <f>IF($O1484="buy",$P1484,"")</f>
        <v>14</v>
      </c>
      <c r="R1484" t="str">
        <f>IF($O1484="hold",$P1484,"")</f>
        <v/>
      </c>
      <c r="S1484" t="str">
        <f>IF($O1484="sell",$P1484,"")</f>
        <v/>
      </c>
      <c r="T1484">
        <f t="shared" ca="1" si="213"/>
        <v>0.72764562763864693</v>
      </c>
      <c r="U1484" t="str">
        <f ca="1">IF(T1484&lt;VLOOKUP(P1484,$Y$2:$AE$82,5),"buy",IF(T1484&lt;VLOOKUP(P1484,$Y$2:$AE$82,5)+VLOOKUP(P1484,$Y$2:$AE$82,6),"hold","sell"))</f>
        <v>buy</v>
      </c>
      <c r="V1484" s="2">
        <f t="shared" ca="1" si="218"/>
        <v>249.94626155376594</v>
      </c>
      <c r="W1484" s="1">
        <f t="shared" ca="1" si="219"/>
        <v>0</v>
      </c>
    </row>
    <row r="1485" spans="1:23" x14ac:dyDescent="0.25">
      <c r="A1485">
        <v>1483</v>
      </c>
      <c r="B1485" s="8" t="s">
        <v>1494</v>
      </c>
      <c r="C1485" s="8" t="str">
        <f t="shared" si="215"/>
        <v>2021-04-18 02:05:00</v>
      </c>
      <c r="D1485">
        <v>0.12587000000000001</v>
      </c>
      <c r="E1485">
        <f t="shared" ca="1" si="216"/>
        <v>0.29625200000000002</v>
      </c>
      <c r="F1485">
        <v>0.299095</v>
      </c>
      <c r="G1485">
        <v>0.290605</v>
      </c>
      <c r="H1485">
        <v>0</v>
      </c>
      <c r="I1485" t="s">
        <v>10</v>
      </c>
      <c r="J1485" t="b">
        <v>0</v>
      </c>
      <c r="K1485" t="s">
        <v>11</v>
      </c>
      <c r="L1485">
        <f t="shared" si="217"/>
        <v>1.2126797500767288</v>
      </c>
      <c r="M1485">
        <f t="shared" si="220"/>
        <v>1.417179510489702</v>
      </c>
      <c r="N1485">
        <f t="shared" si="220"/>
        <v>5.0360092934560647</v>
      </c>
      <c r="O1485" t="str">
        <f t="shared" si="214"/>
        <v>hold</v>
      </c>
      <c r="P1485">
        <f t="shared" si="221"/>
        <v>14</v>
      </c>
      <c r="Q1485" t="str">
        <f>IF($O1485="buy",$P1485,"")</f>
        <v/>
      </c>
      <c r="R1485">
        <f>IF($O1485="hold",$P1485,"")</f>
        <v>14</v>
      </c>
      <c r="S1485" t="str">
        <f>IF($O1485="sell",$P1485,"")</f>
        <v/>
      </c>
      <c r="T1485">
        <f t="shared" ca="1" si="213"/>
        <v>0.15150120025546832</v>
      </c>
      <c r="U1485" t="str">
        <f ca="1">IF(T1485&lt;VLOOKUP(P1485,$Y$2:$AE$82,5),"buy",IF(T1485&lt;VLOOKUP(P1485,$Y$2:$AE$82,5)+VLOOKUP(P1485,$Y$2:$AE$82,6),"hold","sell"))</f>
        <v>buy</v>
      </c>
      <c r="V1485" s="2">
        <f t="shared" ca="1" si="218"/>
        <v>249.94626155376594</v>
      </c>
      <c r="W1485" s="1">
        <f t="shared" ca="1" si="219"/>
        <v>0</v>
      </c>
    </row>
    <row r="1486" spans="1:23" x14ac:dyDescent="0.25">
      <c r="A1486">
        <v>1484</v>
      </c>
      <c r="B1486" s="8" t="s">
        <v>1495</v>
      </c>
      <c r="C1486" s="8" t="str">
        <f t="shared" si="215"/>
        <v>2021-04-18 02:10:00</v>
      </c>
      <c r="D1486">
        <v>0.127271</v>
      </c>
      <c r="E1486">
        <f t="shared" ca="1" si="216"/>
        <v>0.29381400000000002</v>
      </c>
      <c r="F1486">
        <v>0.29593900000000001</v>
      </c>
      <c r="G1486">
        <v>0.28720600000000002</v>
      </c>
      <c r="H1486">
        <v>0</v>
      </c>
      <c r="I1486" t="s">
        <v>10</v>
      </c>
      <c r="J1486" t="b">
        <v>0</v>
      </c>
      <c r="K1486" t="s">
        <v>11</v>
      </c>
      <c r="L1486">
        <f t="shared" si="217"/>
        <v>3.1703058790319396</v>
      </c>
      <c r="M1486">
        <f t="shared" si="220"/>
        <v>1.9576261289552108</v>
      </c>
      <c r="N1486">
        <f t="shared" si="220"/>
        <v>0.54044661846550879</v>
      </c>
      <c r="O1486" t="str">
        <f t="shared" si="214"/>
        <v>sell</v>
      </c>
      <c r="P1486">
        <f t="shared" si="221"/>
        <v>14</v>
      </c>
      <c r="Q1486" t="str">
        <f>IF($O1486="buy",$P1486,"")</f>
        <v/>
      </c>
      <c r="R1486" t="str">
        <f>IF($O1486="hold",$P1486,"")</f>
        <v/>
      </c>
      <c r="S1486">
        <f>IF($O1486="sell",$P1486,"")</f>
        <v>14</v>
      </c>
      <c r="T1486">
        <f t="shared" ca="1" si="213"/>
        <v>0.46322703926395215</v>
      </c>
      <c r="U1486" t="str">
        <f ca="1">IF(T1486&lt;VLOOKUP(P1486,$Y$2:$AE$82,5),"buy",IF(T1486&lt;VLOOKUP(P1486,$Y$2:$AE$82,5)+VLOOKUP(P1486,$Y$2:$AE$82,6),"hold","sell"))</f>
        <v>buy</v>
      </c>
      <c r="V1486" s="2">
        <f t="shared" ca="1" si="218"/>
        <v>249.94626155376594</v>
      </c>
      <c r="W1486" s="1">
        <f t="shared" ca="1" si="219"/>
        <v>0</v>
      </c>
    </row>
    <row r="1487" spans="1:23" x14ac:dyDescent="0.25">
      <c r="A1487">
        <v>1485</v>
      </c>
      <c r="B1487" s="8" t="s">
        <v>1496</v>
      </c>
      <c r="C1487" s="8" t="str">
        <f t="shared" si="215"/>
        <v>2021-04-18 02:15:00</v>
      </c>
      <c r="D1487">
        <v>0.127162</v>
      </c>
      <c r="E1487">
        <f t="shared" ca="1" si="216"/>
        <v>0.290543</v>
      </c>
      <c r="F1487">
        <v>0.29450199999999999</v>
      </c>
      <c r="G1487">
        <v>0.28738900000000001</v>
      </c>
      <c r="H1487">
        <v>0</v>
      </c>
      <c r="I1487" t="s">
        <v>10</v>
      </c>
      <c r="J1487" t="b">
        <v>0</v>
      </c>
      <c r="K1487" t="s">
        <v>11</v>
      </c>
      <c r="L1487">
        <f t="shared" si="217"/>
        <v>-0.24686620239722165</v>
      </c>
      <c r="M1487">
        <f t="shared" si="220"/>
        <v>-3.4171720814291611</v>
      </c>
      <c r="N1487">
        <f t="shared" si="220"/>
        <v>-5.3747982103843714</v>
      </c>
      <c r="O1487" t="str">
        <f t="shared" si="214"/>
        <v>buy</v>
      </c>
      <c r="P1487">
        <f t="shared" si="221"/>
        <v>14</v>
      </c>
      <c r="Q1487">
        <f>IF($O1487="buy",$P1487,"")</f>
        <v>14</v>
      </c>
      <c r="R1487" t="str">
        <f>IF($O1487="hold",$P1487,"")</f>
        <v/>
      </c>
      <c r="S1487" t="str">
        <f>IF($O1487="sell",$P1487,"")</f>
        <v/>
      </c>
      <c r="T1487">
        <f t="shared" ca="1" si="213"/>
        <v>0.25075242487857119</v>
      </c>
      <c r="U1487" t="str">
        <f ca="1">IF(T1487&lt;VLOOKUP(P1487,$Y$2:$AE$82,5),"buy",IF(T1487&lt;VLOOKUP(P1487,$Y$2:$AE$82,5)+VLOOKUP(P1487,$Y$2:$AE$82,6),"hold","sell"))</f>
        <v>buy</v>
      </c>
      <c r="V1487" s="2">
        <f t="shared" ca="1" si="218"/>
        <v>249.94626155376594</v>
      </c>
      <c r="W1487" s="1">
        <f t="shared" ca="1" si="219"/>
        <v>0</v>
      </c>
    </row>
    <row r="1488" spans="1:23" x14ac:dyDescent="0.25">
      <c r="A1488">
        <v>1486</v>
      </c>
      <c r="B1488" s="8" t="s">
        <v>1497</v>
      </c>
      <c r="C1488" s="8" t="str">
        <f t="shared" si="215"/>
        <v>2021-04-18 02:20:00</v>
      </c>
      <c r="D1488">
        <v>0.12756300000000001</v>
      </c>
      <c r="E1488">
        <f t="shared" ca="1" si="216"/>
        <v>0.29109400000000002</v>
      </c>
      <c r="F1488">
        <v>0.29877399999999998</v>
      </c>
      <c r="G1488">
        <v>0.28802800000000001</v>
      </c>
      <c r="H1488">
        <v>0</v>
      </c>
      <c r="I1488" t="s">
        <v>10</v>
      </c>
      <c r="J1488" t="b">
        <v>0</v>
      </c>
      <c r="K1488" t="s">
        <v>11</v>
      </c>
      <c r="L1488">
        <f t="shared" si="217"/>
        <v>0.90534089122676764</v>
      </c>
      <c r="M1488">
        <f t="shared" si="220"/>
        <v>1.1522070936239892</v>
      </c>
      <c r="N1488">
        <f t="shared" si="220"/>
        <v>4.5693791750531503</v>
      </c>
      <c r="O1488" t="str">
        <f t="shared" si="214"/>
        <v>hold</v>
      </c>
      <c r="P1488">
        <f t="shared" si="221"/>
        <v>14</v>
      </c>
      <c r="Q1488" t="str">
        <f>IF($O1488="buy",$P1488,"")</f>
        <v/>
      </c>
      <c r="R1488">
        <f>IF($O1488="hold",$P1488,"")</f>
        <v>14</v>
      </c>
      <c r="S1488" t="str">
        <f>IF($O1488="sell",$P1488,"")</f>
        <v/>
      </c>
      <c r="T1488">
        <f t="shared" ca="1" si="213"/>
        <v>0.25850112272576953</v>
      </c>
      <c r="U1488" t="str">
        <f ca="1">IF(T1488&lt;VLOOKUP(P1488,$Y$2:$AE$82,5),"buy",IF(T1488&lt;VLOOKUP(P1488,$Y$2:$AE$82,5)+VLOOKUP(P1488,$Y$2:$AE$82,6),"hold","sell"))</f>
        <v>buy</v>
      </c>
      <c r="V1488" s="2">
        <f t="shared" ca="1" si="218"/>
        <v>249.94626155376594</v>
      </c>
      <c r="W1488" s="1">
        <f t="shared" ca="1" si="219"/>
        <v>0</v>
      </c>
    </row>
    <row r="1489" spans="1:23" x14ac:dyDescent="0.25">
      <c r="A1489">
        <v>1487</v>
      </c>
      <c r="B1489" s="8" t="s">
        <v>1498</v>
      </c>
      <c r="C1489" s="8" t="str">
        <f t="shared" si="215"/>
        <v>2021-04-18 02:25:00</v>
      </c>
      <c r="D1489">
        <v>0.12881999999999999</v>
      </c>
      <c r="E1489">
        <f t="shared" ca="1" si="216"/>
        <v>0.29156900000000002</v>
      </c>
      <c r="F1489">
        <v>0.299097</v>
      </c>
      <c r="G1489">
        <v>0.28943000000000002</v>
      </c>
      <c r="H1489">
        <v>0</v>
      </c>
      <c r="I1489" t="s">
        <v>10</v>
      </c>
      <c r="J1489" t="b">
        <v>0</v>
      </c>
      <c r="K1489" t="s">
        <v>11</v>
      </c>
      <c r="L1489">
        <f t="shared" si="217"/>
        <v>2.8102468528066469</v>
      </c>
      <c r="M1489">
        <f t="shared" si="220"/>
        <v>1.9049059615798791</v>
      </c>
      <c r="N1489">
        <f t="shared" si="220"/>
        <v>0.75269886795588992</v>
      </c>
      <c r="O1489" t="str">
        <f t="shared" si="214"/>
        <v>sell</v>
      </c>
      <c r="P1489">
        <f t="shared" si="221"/>
        <v>14</v>
      </c>
      <c r="Q1489" t="str">
        <f>IF($O1489="buy",$P1489,"")</f>
        <v/>
      </c>
      <c r="R1489" t="str">
        <f>IF($O1489="hold",$P1489,"")</f>
        <v/>
      </c>
      <c r="S1489">
        <f>IF($O1489="sell",$P1489,"")</f>
        <v>14</v>
      </c>
      <c r="T1489">
        <f t="shared" ca="1" si="213"/>
        <v>0.74454566069854367</v>
      </c>
      <c r="U1489" t="str">
        <f ca="1">IF(T1489&lt;VLOOKUP(P1489,$Y$2:$AE$82,5),"buy",IF(T1489&lt;VLOOKUP(P1489,$Y$2:$AE$82,5)+VLOOKUP(P1489,$Y$2:$AE$82,6),"hold","sell"))</f>
        <v>buy</v>
      </c>
      <c r="V1489" s="2">
        <f t="shared" ca="1" si="218"/>
        <v>249.94626155376594</v>
      </c>
      <c r="W1489" s="1">
        <f t="shared" ca="1" si="219"/>
        <v>0</v>
      </c>
    </row>
    <row r="1490" spans="1:23" x14ac:dyDescent="0.25">
      <c r="A1490">
        <v>1488</v>
      </c>
      <c r="B1490" s="8" t="s">
        <v>1499</v>
      </c>
      <c r="C1490" s="8" t="str">
        <f t="shared" si="215"/>
        <v>2021-04-18 02:30:00</v>
      </c>
      <c r="D1490">
        <v>0.12818099999999999</v>
      </c>
      <c r="E1490">
        <f t="shared" ca="1" si="216"/>
        <v>0.29747600000000002</v>
      </c>
      <c r="F1490">
        <v>0.30161199999999999</v>
      </c>
      <c r="G1490">
        <v>0.292298</v>
      </c>
      <c r="H1490">
        <v>0</v>
      </c>
      <c r="I1490" t="s">
        <v>10</v>
      </c>
      <c r="J1490" t="b">
        <v>0</v>
      </c>
      <c r="K1490" t="s">
        <v>11</v>
      </c>
      <c r="L1490">
        <f t="shared" si="217"/>
        <v>-1.435719803803944</v>
      </c>
      <c r="M1490">
        <f t="shared" si="220"/>
        <v>-4.2459666566105909</v>
      </c>
      <c r="N1490">
        <f t="shared" si="220"/>
        <v>-6.15087261819047</v>
      </c>
      <c r="O1490" t="str">
        <f t="shared" si="214"/>
        <v>hold</v>
      </c>
      <c r="P1490">
        <f t="shared" si="221"/>
        <v>14</v>
      </c>
      <c r="Q1490" t="str">
        <f>IF($O1490="buy",$P1490,"")</f>
        <v/>
      </c>
      <c r="R1490">
        <f>IF($O1490="hold",$P1490,"")</f>
        <v>14</v>
      </c>
      <c r="S1490" t="str">
        <f>IF($O1490="sell",$P1490,"")</f>
        <v/>
      </c>
      <c r="T1490">
        <f t="shared" ca="1" si="213"/>
        <v>7.1473768353096934E-2</v>
      </c>
      <c r="U1490" t="str">
        <f ca="1">IF(T1490&lt;VLOOKUP(P1490,$Y$2:$AE$82,5),"buy",IF(T1490&lt;VLOOKUP(P1490,$Y$2:$AE$82,5)+VLOOKUP(P1490,$Y$2:$AE$82,6),"hold","sell"))</f>
        <v>buy</v>
      </c>
      <c r="V1490" s="2">
        <f t="shared" ca="1" si="218"/>
        <v>249.94626155376594</v>
      </c>
      <c r="W1490" s="1">
        <f t="shared" ca="1" si="219"/>
        <v>0</v>
      </c>
    </row>
    <row r="1491" spans="1:23" x14ac:dyDescent="0.25">
      <c r="A1491">
        <v>1489</v>
      </c>
      <c r="B1491" s="8" t="s">
        <v>1500</v>
      </c>
      <c r="C1491" s="8" t="str">
        <f t="shared" si="215"/>
        <v>2021-04-18 02:35:00</v>
      </c>
      <c r="D1491">
        <v>0.12778500000000001</v>
      </c>
      <c r="E1491">
        <f t="shared" ca="1" si="216"/>
        <v>0.29805599999999999</v>
      </c>
      <c r="F1491">
        <v>0.29948799999999998</v>
      </c>
      <c r="G1491">
        <v>0.29045799999999999</v>
      </c>
      <c r="H1491">
        <v>0</v>
      </c>
      <c r="I1491" t="s">
        <v>10</v>
      </c>
      <c r="J1491" t="b">
        <v>0</v>
      </c>
      <c r="K1491" t="s">
        <v>11</v>
      </c>
      <c r="L1491">
        <f t="shared" si="217"/>
        <v>-0.89249911857592668</v>
      </c>
      <c r="M1491">
        <f t="shared" si="220"/>
        <v>0.54322068522801736</v>
      </c>
      <c r="N1491">
        <f t="shared" si="220"/>
        <v>4.7891873418386082</v>
      </c>
      <c r="O1491" t="str">
        <f t="shared" si="214"/>
        <v>hold</v>
      </c>
      <c r="P1491">
        <f t="shared" si="221"/>
        <v>14</v>
      </c>
      <c r="Q1491" t="str">
        <f>IF($O1491="buy",$P1491,"")</f>
        <v/>
      </c>
      <c r="R1491">
        <f>IF($O1491="hold",$P1491,"")</f>
        <v>14</v>
      </c>
      <c r="S1491" t="str">
        <f>IF($O1491="sell",$P1491,"")</f>
        <v/>
      </c>
      <c r="T1491">
        <f t="shared" ca="1" si="213"/>
        <v>0.13295068736248206</v>
      </c>
      <c r="U1491" t="str">
        <f ca="1">IF(T1491&lt;VLOOKUP(P1491,$Y$2:$AE$82,5),"buy",IF(T1491&lt;VLOOKUP(P1491,$Y$2:$AE$82,5)+VLOOKUP(P1491,$Y$2:$AE$82,6),"hold","sell"))</f>
        <v>buy</v>
      </c>
      <c r="V1491" s="2">
        <f t="shared" ca="1" si="218"/>
        <v>249.94626155376594</v>
      </c>
      <c r="W1491" s="1">
        <f t="shared" ca="1" si="219"/>
        <v>0</v>
      </c>
    </row>
    <row r="1492" spans="1:23" x14ac:dyDescent="0.25">
      <c r="A1492">
        <v>1490</v>
      </c>
      <c r="B1492" s="8" t="s">
        <v>1501</v>
      </c>
      <c r="C1492" s="8" t="str">
        <f t="shared" si="215"/>
        <v>2021-04-18 02:40:00</v>
      </c>
      <c r="D1492">
        <v>0.12733900000000001</v>
      </c>
      <c r="E1492">
        <f t="shared" ca="1" si="216"/>
        <v>0.29387999999999997</v>
      </c>
      <c r="F1492">
        <v>0.29448400000000002</v>
      </c>
      <c r="G1492">
        <v>0.28785699999999997</v>
      </c>
      <c r="H1492">
        <v>0</v>
      </c>
      <c r="I1492" t="s">
        <v>10</v>
      </c>
      <c r="J1492" t="b">
        <v>0</v>
      </c>
      <c r="K1492" t="s">
        <v>11</v>
      </c>
      <c r="L1492">
        <f t="shared" si="217"/>
        <v>-1.0087090374482843</v>
      </c>
      <c r="M1492">
        <f t="shared" si="220"/>
        <v>-0.11620991887235765</v>
      </c>
      <c r="N1492">
        <f t="shared" si="220"/>
        <v>-0.65943060410037502</v>
      </c>
      <c r="O1492" t="str">
        <f t="shared" si="214"/>
        <v>hold</v>
      </c>
      <c r="P1492">
        <f t="shared" si="221"/>
        <v>14</v>
      </c>
      <c r="Q1492" t="str">
        <f>IF($O1492="buy",$P1492,"")</f>
        <v/>
      </c>
      <c r="R1492">
        <f>IF($O1492="hold",$P1492,"")</f>
        <v>14</v>
      </c>
      <c r="S1492" t="str">
        <f>IF($O1492="sell",$P1492,"")</f>
        <v/>
      </c>
      <c r="T1492">
        <f t="shared" ca="1" si="213"/>
        <v>2.107467427607923E-2</v>
      </c>
      <c r="U1492" t="str">
        <f ca="1">IF(T1492&lt;VLOOKUP(P1492,$Y$2:$AE$82,5),"buy",IF(T1492&lt;VLOOKUP(P1492,$Y$2:$AE$82,5)+VLOOKUP(P1492,$Y$2:$AE$82,6),"hold","sell"))</f>
        <v>buy</v>
      </c>
      <c r="V1492" s="2">
        <f t="shared" ca="1" si="218"/>
        <v>249.94626155376594</v>
      </c>
      <c r="W1492" s="1">
        <f t="shared" ca="1" si="219"/>
        <v>0</v>
      </c>
    </row>
    <row r="1493" spans="1:23" x14ac:dyDescent="0.25">
      <c r="A1493">
        <v>1491</v>
      </c>
      <c r="B1493" s="8" t="s">
        <v>1502</v>
      </c>
      <c r="C1493" s="8" t="str">
        <f t="shared" si="215"/>
        <v>2021-04-18 02:45:00</v>
      </c>
      <c r="D1493">
        <v>0.12501499999999999</v>
      </c>
      <c r="E1493">
        <f t="shared" ca="1" si="216"/>
        <v>0.29039399999999999</v>
      </c>
      <c r="F1493">
        <v>0.29487400000000002</v>
      </c>
      <c r="G1493">
        <v>0.287721</v>
      </c>
      <c r="H1493">
        <v>0</v>
      </c>
      <c r="I1493" t="s">
        <v>10</v>
      </c>
      <c r="J1493" t="b">
        <v>0</v>
      </c>
      <c r="K1493" t="s">
        <v>11</v>
      </c>
      <c r="L1493">
        <f t="shared" si="217"/>
        <v>-5.3538535313428328</v>
      </c>
      <c r="M1493">
        <f t="shared" si="220"/>
        <v>-4.3451444938945487</v>
      </c>
      <c r="N1493">
        <f t="shared" si="220"/>
        <v>-4.2289345750221914</v>
      </c>
      <c r="O1493" t="str">
        <f t="shared" si="214"/>
        <v>buy</v>
      </c>
      <c r="P1493">
        <f t="shared" si="221"/>
        <v>14</v>
      </c>
      <c r="Q1493">
        <f>IF($O1493="buy",$P1493,"")</f>
        <v>14</v>
      </c>
      <c r="R1493" t="str">
        <f>IF($O1493="hold",$P1493,"")</f>
        <v/>
      </c>
      <c r="S1493" t="str">
        <f>IF($O1493="sell",$P1493,"")</f>
        <v/>
      </c>
      <c r="T1493">
        <f t="shared" ca="1" si="213"/>
        <v>0.46802853635359376</v>
      </c>
      <c r="U1493" t="str">
        <f ca="1">IF(T1493&lt;VLOOKUP(P1493,$Y$2:$AE$82,5),"buy",IF(T1493&lt;VLOOKUP(P1493,$Y$2:$AE$82,5)+VLOOKUP(P1493,$Y$2:$AE$82,6),"hold","sell"))</f>
        <v>buy</v>
      </c>
      <c r="V1493" s="2">
        <f t="shared" ca="1" si="218"/>
        <v>249.94626155376594</v>
      </c>
      <c r="W1493" s="1">
        <f t="shared" ca="1" si="219"/>
        <v>0</v>
      </c>
    </row>
    <row r="1494" spans="1:23" x14ac:dyDescent="0.25">
      <c r="A1494">
        <v>1492</v>
      </c>
      <c r="B1494" s="8" t="s">
        <v>1503</v>
      </c>
      <c r="C1494" s="8" t="str">
        <f t="shared" si="215"/>
        <v>2021-04-18 02:50:00</v>
      </c>
      <c r="D1494">
        <v>0.12596099999999999</v>
      </c>
      <c r="E1494">
        <f t="shared" ca="1" si="216"/>
        <v>0.29040500000000002</v>
      </c>
      <c r="F1494">
        <v>0.292794</v>
      </c>
      <c r="G1494">
        <v>0.27990300000000001</v>
      </c>
      <c r="H1494">
        <v>0</v>
      </c>
      <c r="I1494" t="s">
        <v>10</v>
      </c>
      <c r="J1494" t="b">
        <v>0</v>
      </c>
      <c r="K1494" t="s">
        <v>11</v>
      </c>
      <c r="L1494">
        <f t="shared" si="217"/>
        <v>2.1629552024335919</v>
      </c>
      <c r="M1494">
        <f t="shared" si="220"/>
        <v>7.5168087337764247</v>
      </c>
      <c r="N1494">
        <f t="shared" si="220"/>
        <v>11.861953227670973</v>
      </c>
      <c r="O1494" t="str">
        <f t="shared" si="214"/>
        <v>hold</v>
      </c>
      <c r="P1494">
        <f t="shared" si="221"/>
        <v>14</v>
      </c>
      <c r="Q1494" t="str">
        <f>IF($O1494="buy",$P1494,"")</f>
        <v/>
      </c>
      <c r="R1494">
        <f>IF($O1494="hold",$P1494,"")</f>
        <v>14</v>
      </c>
      <c r="S1494" t="str">
        <f>IF($O1494="sell",$P1494,"")</f>
        <v/>
      </c>
      <c r="T1494">
        <f t="shared" ref="T1494:T1557" ca="1" si="222">RAND()</f>
        <v>0.97919961231467934</v>
      </c>
      <c r="U1494" t="str">
        <f ca="1">IF(T1494&lt;VLOOKUP(P1494,$Y$2:$AE$82,5),"buy",IF(T1494&lt;VLOOKUP(P1494,$Y$2:$AE$82,5)+VLOOKUP(P1494,$Y$2:$AE$82,6),"hold","sell"))</f>
        <v>buy</v>
      </c>
      <c r="V1494" s="2">
        <f t="shared" ca="1" si="218"/>
        <v>249.94626155376594</v>
      </c>
      <c r="W1494" s="1">
        <f t="shared" ca="1" si="219"/>
        <v>0</v>
      </c>
    </row>
    <row r="1495" spans="1:23" x14ac:dyDescent="0.25">
      <c r="A1495">
        <v>1493</v>
      </c>
      <c r="B1495" s="8" t="s">
        <v>1504</v>
      </c>
      <c r="C1495" s="8" t="str">
        <f t="shared" si="215"/>
        <v>2021-04-18 02:55:00</v>
      </c>
      <c r="D1495">
        <v>0.12820200000000001</v>
      </c>
      <c r="E1495">
        <f t="shared" ca="1" si="216"/>
        <v>0.28280300000000003</v>
      </c>
      <c r="F1495">
        <v>0.29063899999999998</v>
      </c>
      <c r="G1495">
        <v>0.28056900000000001</v>
      </c>
      <c r="H1495">
        <v>0</v>
      </c>
      <c r="I1495" t="s">
        <v>10</v>
      </c>
      <c r="J1495" t="b">
        <v>0</v>
      </c>
      <c r="K1495" t="s">
        <v>11</v>
      </c>
      <c r="L1495">
        <f t="shared" si="217"/>
        <v>5.0343052311871279</v>
      </c>
      <c r="M1495">
        <f t="shared" si="220"/>
        <v>2.8713500287535361</v>
      </c>
      <c r="N1495">
        <f t="shared" si="220"/>
        <v>-4.6454587050228886</v>
      </c>
      <c r="O1495" t="str">
        <f t="shared" ref="O1495:O1558" si="223">IF(D1495=MIN(D1494:D1496),"buy",IF(D1495=MAX(D1494:D1496),"sell","hold"))</f>
        <v>hold</v>
      </c>
      <c r="P1495">
        <f t="shared" si="221"/>
        <v>14</v>
      </c>
      <c r="Q1495" t="str">
        <f>IF($O1495="buy",$P1495,"")</f>
        <v/>
      </c>
      <c r="R1495">
        <f>IF($O1495="hold",$P1495,"")</f>
        <v>14</v>
      </c>
      <c r="S1495" t="str">
        <f>IF($O1495="sell",$P1495,"")</f>
        <v/>
      </c>
      <c r="T1495">
        <f t="shared" ca="1" si="222"/>
        <v>0.68564165686080036</v>
      </c>
      <c r="U1495" t="str">
        <f ca="1">IF(T1495&lt;VLOOKUP(P1495,$Y$2:$AE$82,5),"buy",IF(T1495&lt;VLOOKUP(P1495,$Y$2:$AE$82,5)+VLOOKUP(P1495,$Y$2:$AE$82,6),"hold","sell"))</f>
        <v>buy</v>
      </c>
      <c r="V1495" s="2">
        <f t="shared" ca="1" si="218"/>
        <v>249.94626155376594</v>
      </c>
      <c r="W1495" s="1">
        <f t="shared" ca="1" si="219"/>
        <v>0</v>
      </c>
    </row>
    <row r="1496" spans="1:23" x14ac:dyDescent="0.25">
      <c r="A1496">
        <v>1494</v>
      </c>
      <c r="B1496" s="8" t="s">
        <v>1505</v>
      </c>
      <c r="C1496" s="8" t="str">
        <f t="shared" si="215"/>
        <v>2021-04-18 03:00:00</v>
      </c>
      <c r="D1496">
        <v>0.129274</v>
      </c>
      <c r="E1496">
        <f t="shared" ca="1" si="216"/>
        <v>0.28770699999999999</v>
      </c>
      <c r="F1496">
        <v>0.29300900000000002</v>
      </c>
      <c r="G1496">
        <v>0.28373599999999999</v>
      </c>
      <c r="H1496">
        <v>0</v>
      </c>
      <c r="I1496" t="s">
        <v>10</v>
      </c>
      <c r="J1496" t="b">
        <v>0</v>
      </c>
      <c r="K1496" t="s">
        <v>11</v>
      </c>
      <c r="L1496">
        <f t="shared" si="217"/>
        <v>2.3882296539716403</v>
      </c>
      <c r="M1496">
        <f t="shared" si="220"/>
        <v>-2.6460755772154876</v>
      </c>
      <c r="N1496">
        <f t="shared" si="220"/>
        <v>-5.5174256059690236</v>
      </c>
      <c r="O1496" t="str">
        <f t="shared" si="223"/>
        <v>sell</v>
      </c>
      <c r="P1496">
        <f t="shared" si="221"/>
        <v>14</v>
      </c>
      <c r="Q1496" t="str">
        <f>IF($O1496="buy",$P1496,"")</f>
        <v/>
      </c>
      <c r="R1496" t="str">
        <f>IF($O1496="hold",$P1496,"")</f>
        <v/>
      </c>
      <c r="S1496">
        <f>IF($O1496="sell",$P1496,"")</f>
        <v>14</v>
      </c>
      <c r="T1496">
        <f t="shared" ca="1" si="222"/>
        <v>0.31029823619542063</v>
      </c>
      <c r="U1496" t="str">
        <f ca="1">IF(T1496&lt;VLOOKUP(P1496,$Y$2:$AE$82,5),"buy",IF(T1496&lt;VLOOKUP(P1496,$Y$2:$AE$82,5)+VLOOKUP(P1496,$Y$2:$AE$82,6),"hold","sell"))</f>
        <v>buy</v>
      </c>
      <c r="V1496" s="2">
        <f t="shared" ca="1" si="218"/>
        <v>249.94626155376594</v>
      </c>
      <c r="W1496" s="1">
        <f t="shared" ca="1" si="219"/>
        <v>0</v>
      </c>
    </row>
    <row r="1497" spans="1:23" x14ac:dyDescent="0.25">
      <c r="A1497">
        <v>1495</v>
      </c>
      <c r="B1497" s="8" t="s">
        <v>1506</v>
      </c>
      <c r="C1497" s="8" t="str">
        <f t="shared" si="215"/>
        <v>2021-04-18 03:05:00</v>
      </c>
      <c r="D1497">
        <v>0.128084</v>
      </c>
      <c r="E1497">
        <f t="shared" ca="1" si="216"/>
        <v>0.28632299999999999</v>
      </c>
      <c r="F1497">
        <v>0.28874699999999998</v>
      </c>
      <c r="G1497">
        <v>0.27712700000000001</v>
      </c>
      <c r="H1497">
        <v>0</v>
      </c>
      <c r="I1497" t="s">
        <v>10</v>
      </c>
      <c r="J1497" t="b">
        <v>0</v>
      </c>
      <c r="K1497" t="s">
        <v>11</v>
      </c>
      <c r="L1497">
        <f t="shared" si="217"/>
        <v>-2.6757440454637726</v>
      </c>
      <c r="M1497">
        <f t="shared" si="220"/>
        <v>-5.0639736994354134</v>
      </c>
      <c r="N1497">
        <f t="shared" si="220"/>
        <v>-2.4178981222199258</v>
      </c>
      <c r="O1497" t="str">
        <f t="shared" si="223"/>
        <v>hold</v>
      </c>
      <c r="P1497">
        <f t="shared" si="221"/>
        <v>14</v>
      </c>
      <c r="Q1497" t="str">
        <f>IF($O1497="buy",$P1497,"")</f>
        <v/>
      </c>
      <c r="R1497">
        <f>IF($O1497="hold",$P1497,"")</f>
        <v>14</v>
      </c>
      <c r="S1497" t="str">
        <f>IF($O1497="sell",$P1497,"")</f>
        <v/>
      </c>
      <c r="T1497">
        <f t="shared" ca="1" si="222"/>
        <v>0.70606137104975419</v>
      </c>
      <c r="U1497" t="str">
        <f ca="1">IF(T1497&lt;VLOOKUP(P1497,$Y$2:$AE$82,5),"buy",IF(T1497&lt;VLOOKUP(P1497,$Y$2:$AE$82,5)+VLOOKUP(P1497,$Y$2:$AE$82,6),"hold","sell"))</f>
        <v>buy</v>
      </c>
      <c r="V1497" s="2">
        <f t="shared" ca="1" si="218"/>
        <v>249.94626155376594</v>
      </c>
      <c r="W1497" s="1">
        <f t="shared" ca="1" si="219"/>
        <v>0</v>
      </c>
    </row>
    <row r="1498" spans="1:23" x14ac:dyDescent="0.25">
      <c r="A1498">
        <v>1496</v>
      </c>
      <c r="B1498" s="8" t="s">
        <v>1507</v>
      </c>
      <c r="C1498" s="8" t="str">
        <f t="shared" si="215"/>
        <v>2021-04-18 03:10:00</v>
      </c>
      <c r="D1498">
        <v>0.12634100000000001</v>
      </c>
      <c r="E1498">
        <f t="shared" ca="1" si="216"/>
        <v>0.282698</v>
      </c>
      <c r="F1498">
        <v>0.28546500000000002</v>
      </c>
      <c r="G1498">
        <v>0.27459499999999998</v>
      </c>
      <c r="H1498">
        <v>0</v>
      </c>
      <c r="I1498" t="s">
        <v>10</v>
      </c>
      <c r="J1498" t="b">
        <v>0</v>
      </c>
      <c r="K1498" t="s">
        <v>11</v>
      </c>
      <c r="L1498">
        <f t="shared" si="217"/>
        <v>-3.9732470014928811</v>
      </c>
      <c r="M1498">
        <f t="shared" si="220"/>
        <v>-1.2975029560291085</v>
      </c>
      <c r="N1498">
        <f t="shared" si="220"/>
        <v>3.7664707434063049</v>
      </c>
      <c r="O1498" t="str">
        <f t="shared" si="223"/>
        <v>buy</v>
      </c>
      <c r="P1498">
        <f t="shared" si="221"/>
        <v>14</v>
      </c>
      <c r="Q1498">
        <f>IF($O1498="buy",$P1498,"")</f>
        <v>14</v>
      </c>
      <c r="R1498" t="str">
        <f>IF($O1498="hold",$P1498,"")</f>
        <v/>
      </c>
      <c r="S1498" t="str">
        <f>IF($O1498="sell",$P1498,"")</f>
        <v/>
      </c>
      <c r="T1498">
        <f t="shared" ca="1" si="222"/>
        <v>0.56799291081477954</v>
      </c>
      <c r="U1498" t="str">
        <f ca="1">IF(T1498&lt;VLOOKUP(P1498,$Y$2:$AE$82,5),"buy",IF(T1498&lt;VLOOKUP(P1498,$Y$2:$AE$82,5)+VLOOKUP(P1498,$Y$2:$AE$82,6),"hold","sell"))</f>
        <v>buy</v>
      </c>
      <c r="V1498" s="2">
        <f t="shared" ca="1" si="218"/>
        <v>249.94626155376594</v>
      </c>
      <c r="W1498" s="1">
        <f t="shared" ca="1" si="219"/>
        <v>0</v>
      </c>
    </row>
    <row r="1499" spans="1:23" x14ac:dyDescent="0.25">
      <c r="A1499">
        <v>1497</v>
      </c>
      <c r="B1499" s="8" t="s">
        <v>1508</v>
      </c>
      <c r="C1499" s="8" t="str">
        <f t="shared" si="215"/>
        <v>2021-04-18 03:15:00</v>
      </c>
      <c r="D1499">
        <v>0.128772</v>
      </c>
      <c r="E1499">
        <f t="shared" ca="1" si="216"/>
        <v>0.28190199999999999</v>
      </c>
      <c r="F1499">
        <v>0.28511199999999998</v>
      </c>
      <c r="G1499">
        <v>0.27060800000000002</v>
      </c>
      <c r="H1499">
        <v>0</v>
      </c>
      <c r="I1499" t="s">
        <v>10</v>
      </c>
      <c r="J1499" t="b">
        <v>0</v>
      </c>
      <c r="K1499" t="s">
        <v>11</v>
      </c>
      <c r="L1499">
        <f t="shared" si="217"/>
        <v>5.4369583500453649</v>
      </c>
      <c r="M1499">
        <f t="shared" si="220"/>
        <v>9.4102053515382451</v>
      </c>
      <c r="N1499">
        <f t="shared" si="220"/>
        <v>10.707708307567353</v>
      </c>
      <c r="O1499" t="str">
        <f t="shared" si="223"/>
        <v>hold</v>
      </c>
      <c r="P1499">
        <f t="shared" si="221"/>
        <v>14</v>
      </c>
      <c r="Q1499" t="str">
        <f>IF($O1499="buy",$P1499,"")</f>
        <v/>
      </c>
      <c r="R1499">
        <f>IF($O1499="hold",$P1499,"")</f>
        <v>14</v>
      </c>
      <c r="S1499" t="str">
        <f>IF($O1499="sell",$P1499,"")</f>
        <v/>
      </c>
      <c r="T1499">
        <f t="shared" ca="1" si="222"/>
        <v>0.86159974857261223</v>
      </c>
      <c r="U1499" t="str">
        <f ca="1">IF(T1499&lt;VLOOKUP(P1499,$Y$2:$AE$82,5),"buy",IF(T1499&lt;VLOOKUP(P1499,$Y$2:$AE$82,5)+VLOOKUP(P1499,$Y$2:$AE$82,6),"hold","sell"))</f>
        <v>buy</v>
      </c>
      <c r="V1499" s="2">
        <f t="shared" ca="1" si="218"/>
        <v>249.94626155376594</v>
      </c>
      <c r="W1499" s="1">
        <f t="shared" ca="1" si="219"/>
        <v>0</v>
      </c>
    </row>
    <row r="1500" spans="1:23" x14ac:dyDescent="0.25">
      <c r="A1500">
        <v>1498</v>
      </c>
      <c r="B1500" s="8" t="s">
        <v>1509</v>
      </c>
      <c r="C1500" s="8" t="str">
        <f t="shared" si="215"/>
        <v>2021-04-18 03:20:00</v>
      </c>
      <c r="D1500">
        <v>0.12917200000000001</v>
      </c>
      <c r="E1500">
        <f t="shared" ca="1" si="216"/>
        <v>0.274503</v>
      </c>
      <c r="F1500">
        <v>0.277615</v>
      </c>
      <c r="G1500">
        <v>0.25521300000000002</v>
      </c>
      <c r="H1500">
        <v>0</v>
      </c>
      <c r="I1500" t="s">
        <v>10</v>
      </c>
      <c r="J1500" t="b">
        <v>0</v>
      </c>
      <c r="K1500" t="s">
        <v>11</v>
      </c>
      <c r="L1500">
        <f t="shared" si="217"/>
        <v>0.89183414258425087</v>
      </c>
      <c r="M1500">
        <f t="shared" si="220"/>
        <v>-4.5451242074611145</v>
      </c>
      <c r="N1500">
        <f t="shared" si="220"/>
        <v>-13.95532955899936</v>
      </c>
      <c r="O1500" t="str">
        <f t="shared" si="223"/>
        <v>hold</v>
      </c>
      <c r="P1500">
        <f t="shared" si="221"/>
        <v>14</v>
      </c>
      <c r="Q1500" t="str">
        <f>IF($O1500="buy",$P1500,"")</f>
        <v/>
      </c>
      <c r="R1500">
        <f>IF($O1500="hold",$P1500,"")</f>
        <v>14</v>
      </c>
      <c r="S1500" t="str">
        <f>IF($O1500="sell",$P1500,"")</f>
        <v/>
      </c>
      <c r="T1500">
        <f t="shared" ca="1" si="222"/>
        <v>0.13445446579945353</v>
      </c>
      <c r="U1500" t="str">
        <f ca="1">IF(T1500&lt;VLOOKUP(P1500,$Y$2:$AE$82,5),"buy",IF(T1500&lt;VLOOKUP(P1500,$Y$2:$AE$82,5)+VLOOKUP(P1500,$Y$2:$AE$82,6),"hold","sell"))</f>
        <v>buy</v>
      </c>
      <c r="V1500" s="2">
        <f t="shared" ca="1" si="218"/>
        <v>249.94626155376594</v>
      </c>
      <c r="W1500" s="1">
        <f t="shared" ca="1" si="219"/>
        <v>0</v>
      </c>
    </row>
    <row r="1501" spans="1:23" x14ac:dyDescent="0.25">
      <c r="A1501">
        <v>1499</v>
      </c>
      <c r="B1501" s="8" t="s">
        <v>1510</v>
      </c>
      <c r="C1501" s="8" t="str">
        <f t="shared" si="215"/>
        <v>2021-04-18 03:25:00</v>
      </c>
      <c r="D1501">
        <v>0.131434</v>
      </c>
      <c r="E1501">
        <f t="shared" ca="1" si="216"/>
        <v>0.26459899999999997</v>
      </c>
      <c r="F1501">
        <v>0.278804</v>
      </c>
      <c r="G1501">
        <v>0.26203300000000002</v>
      </c>
      <c r="H1501">
        <v>0</v>
      </c>
      <c r="I1501" t="s">
        <v>10</v>
      </c>
      <c r="J1501" t="b">
        <v>0</v>
      </c>
      <c r="K1501" t="s">
        <v>11</v>
      </c>
      <c r="L1501">
        <f t="shared" si="217"/>
        <v>4.9565257133368208</v>
      </c>
      <c r="M1501">
        <f t="shared" si="220"/>
        <v>4.0646915707525704</v>
      </c>
      <c r="N1501">
        <f t="shared" si="220"/>
        <v>8.6098157782136848</v>
      </c>
      <c r="O1501" t="str">
        <f t="shared" si="223"/>
        <v>hold</v>
      </c>
      <c r="P1501">
        <f t="shared" si="221"/>
        <v>14</v>
      </c>
      <c r="Q1501" t="str">
        <f>IF($O1501="buy",$P1501,"")</f>
        <v/>
      </c>
      <c r="R1501">
        <f>IF($O1501="hold",$P1501,"")</f>
        <v>14</v>
      </c>
      <c r="S1501" t="str">
        <f>IF($O1501="sell",$P1501,"")</f>
        <v/>
      </c>
      <c r="T1501">
        <f t="shared" ca="1" si="222"/>
        <v>0.60824983566912139</v>
      </c>
      <c r="U1501" t="str">
        <f ca="1">IF(T1501&lt;VLOOKUP(P1501,$Y$2:$AE$82,5),"buy",IF(T1501&lt;VLOOKUP(P1501,$Y$2:$AE$82,5)+VLOOKUP(P1501,$Y$2:$AE$82,6),"hold","sell"))</f>
        <v>buy</v>
      </c>
      <c r="V1501" s="2">
        <f t="shared" ca="1" si="218"/>
        <v>249.94626155376594</v>
      </c>
      <c r="W1501" s="1">
        <f t="shared" ca="1" si="219"/>
        <v>0</v>
      </c>
    </row>
    <row r="1502" spans="1:23" x14ac:dyDescent="0.25">
      <c r="A1502">
        <v>1500</v>
      </c>
      <c r="B1502" s="8" t="s">
        <v>1511</v>
      </c>
      <c r="C1502" s="8" t="str">
        <f t="shared" si="215"/>
        <v>2021-04-18 03:30:00</v>
      </c>
      <c r="D1502">
        <v>0.131436</v>
      </c>
      <c r="E1502">
        <f t="shared" ca="1" si="216"/>
        <v>0.27477600000000002</v>
      </c>
      <c r="F1502">
        <v>0.27855400000000002</v>
      </c>
      <c r="G1502">
        <v>0.248617</v>
      </c>
      <c r="H1502">
        <v>0</v>
      </c>
      <c r="I1502" t="s">
        <v>10</v>
      </c>
      <c r="J1502" t="b">
        <v>0</v>
      </c>
      <c r="K1502" t="s">
        <v>11</v>
      </c>
      <c r="L1502">
        <f t="shared" si="217"/>
        <v>4.38236099188977E-3</v>
      </c>
      <c r="M1502">
        <f t="shared" si="220"/>
        <v>-4.9521433523449314</v>
      </c>
      <c r="N1502">
        <f t="shared" si="220"/>
        <v>-9.0168349230975018</v>
      </c>
      <c r="O1502" t="str">
        <f t="shared" si="223"/>
        <v>hold</v>
      </c>
      <c r="P1502">
        <f t="shared" si="221"/>
        <v>14</v>
      </c>
      <c r="Q1502" t="str">
        <f>IF($O1502="buy",$P1502,"")</f>
        <v/>
      </c>
      <c r="R1502">
        <f>IF($O1502="hold",$P1502,"")</f>
        <v>14</v>
      </c>
      <c r="S1502" t="str">
        <f>IF($O1502="sell",$P1502,"")</f>
        <v/>
      </c>
      <c r="T1502">
        <f t="shared" ca="1" si="222"/>
        <v>0.78180440496748704</v>
      </c>
      <c r="U1502" t="str">
        <f ca="1">IF(T1502&lt;VLOOKUP(P1502,$Y$2:$AE$82,5),"buy",IF(T1502&lt;VLOOKUP(P1502,$Y$2:$AE$82,5)+VLOOKUP(P1502,$Y$2:$AE$82,6),"hold","sell"))</f>
        <v>buy</v>
      </c>
      <c r="V1502" s="2">
        <f t="shared" ca="1" si="218"/>
        <v>249.94626155376594</v>
      </c>
      <c r="W1502" s="1">
        <f t="shared" ca="1" si="219"/>
        <v>0</v>
      </c>
    </row>
    <row r="1503" spans="1:23" x14ac:dyDescent="0.25">
      <c r="A1503">
        <v>1501</v>
      </c>
      <c r="B1503" s="8" t="s">
        <v>1512</v>
      </c>
      <c r="C1503" s="8" t="str">
        <f t="shared" si="215"/>
        <v>2021-04-18 03:35:00</v>
      </c>
      <c r="D1503">
        <v>0.133186</v>
      </c>
      <c r="E1503">
        <f t="shared" ca="1" si="216"/>
        <v>0.25672299999999998</v>
      </c>
      <c r="F1503">
        <v>0.265766</v>
      </c>
      <c r="G1503">
        <v>0.23979900000000001</v>
      </c>
      <c r="H1503">
        <v>0</v>
      </c>
      <c r="I1503" t="s">
        <v>10</v>
      </c>
      <c r="J1503" t="b">
        <v>0</v>
      </c>
      <c r="K1503" t="s">
        <v>11</v>
      </c>
      <c r="L1503">
        <f t="shared" si="217"/>
        <v>3.7841815241045378</v>
      </c>
      <c r="M1503">
        <f t="shared" si="220"/>
        <v>3.779799163112648</v>
      </c>
      <c r="N1503">
        <f t="shared" si="220"/>
        <v>8.7319425154575789</v>
      </c>
      <c r="O1503" t="str">
        <f t="shared" si="223"/>
        <v>sell</v>
      </c>
      <c r="P1503">
        <f t="shared" si="221"/>
        <v>14</v>
      </c>
      <c r="Q1503" t="str">
        <f>IF($O1503="buy",$P1503,"")</f>
        <v/>
      </c>
      <c r="R1503" t="str">
        <f>IF($O1503="hold",$P1503,"")</f>
        <v/>
      </c>
      <c r="S1503">
        <f>IF($O1503="sell",$P1503,"")</f>
        <v>14</v>
      </c>
      <c r="T1503">
        <f t="shared" ca="1" si="222"/>
        <v>5.848206401833278E-2</v>
      </c>
      <c r="U1503" t="str">
        <f ca="1">IF(T1503&lt;VLOOKUP(P1503,$Y$2:$AE$82,5),"buy",IF(T1503&lt;VLOOKUP(P1503,$Y$2:$AE$82,5)+VLOOKUP(P1503,$Y$2:$AE$82,6),"hold","sell"))</f>
        <v>buy</v>
      </c>
      <c r="V1503" s="2">
        <f t="shared" ca="1" si="218"/>
        <v>249.94626155376594</v>
      </c>
      <c r="W1503" s="1">
        <f t="shared" ca="1" si="219"/>
        <v>0</v>
      </c>
    </row>
    <row r="1504" spans="1:23" x14ac:dyDescent="0.25">
      <c r="A1504">
        <v>1502</v>
      </c>
      <c r="B1504" s="8" t="s">
        <v>1513</v>
      </c>
      <c r="C1504" s="8" t="str">
        <f t="shared" si="215"/>
        <v>2021-04-18 03:40:00</v>
      </c>
      <c r="D1504">
        <v>0.132578</v>
      </c>
      <c r="E1504">
        <f t="shared" ca="1" si="216"/>
        <v>0.24801000000000001</v>
      </c>
      <c r="F1504">
        <v>0.28082200000000002</v>
      </c>
      <c r="G1504">
        <v>0.24035599999999999</v>
      </c>
      <c r="H1504">
        <v>0</v>
      </c>
      <c r="I1504" t="s">
        <v>10</v>
      </c>
      <c r="J1504" t="b">
        <v>0</v>
      </c>
      <c r="K1504" t="s">
        <v>11</v>
      </c>
      <c r="L1504">
        <f t="shared" si="217"/>
        <v>-1.3207621158574678</v>
      </c>
      <c r="M1504">
        <f t="shared" si="220"/>
        <v>-5.1049436399620056</v>
      </c>
      <c r="N1504">
        <f t="shared" si="220"/>
        <v>-8.8847428030746531</v>
      </c>
      <c r="O1504" t="str">
        <f t="shared" si="223"/>
        <v>buy</v>
      </c>
      <c r="P1504">
        <f t="shared" si="221"/>
        <v>14</v>
      </c>
      <c r="Q1504">
        <f>IF($O1504="buy",$P1504,"")</f>
        <v>14</v>
      </c>
      <c r="R1504" t="str">
        <f>IF($O1504="hold",$P1504,"")</f>
        <v/>
      </c>
      <c r="S1504" t="str">
        <f>IF($O1504="sell",$P1504,"")</f>
        <v/>
      </c>
      <c r="T1504">
        <f t="shared" ca="1" si="222"/>
        <v>0.70400347651128092</v>
      </c>
      <c r="U1504" t="str">
        <f ca="1">IF(T1504&lt;VLOOKUP(P1504,$Y$2:$AE$82,5),"buy",IF(T1504&lt;VLOOKUP(P1504,$Y$2:$AE$82,5)+VLOOKUP(P1504,$Y$2:$AE$82,6),"hold","sell"))</f>
        <v>buy</v>
      </c>
      <c r="V1504" s="2">
        <f t="shared" ca="1" si="218"/>
        <v>249.94626155376594</v>
      </c>
      <c r="W1504" s="1">
        <f t="shared" ca="1" si="219"/>
        <v>0</v>
      </c>
    </row>
    <row r="1505" spans="1:23" x14ac:dyDescent="0.25">
      <c r="A1505">
        <v>1503</v>
      </c>
      <c r="B1505" s="8" t="s">
        <v>1514</v>
      </c>
      <c r="C1505" s="8" t="str">
        <f t="shared" si="215"/>
        <v>2021-04-18 03:45:00</v>
      </c>
      <c r="D1505">
        <v>0.132853</v>
      </c>
      <c r="E1505">
        <f t="shared" ca="1" si="216"/>
        <v>0.27334799999999998</v>
      </c>
      <c r="F1505">
        <v>0.28042400000000001</v>
      </c>
      <c r="G1505">
        <v>0.246416</v>
      </c>
      <c r="H1505">
        <v>0</v>
      </c>
      <c r="I1505" t="s">
        <v>10</v>
      </c>
      <c r="J1505" t="b">
        <v>0</v>
      </c>
      <c r="K1505" t="s">
        <v>11</v>
      </c>
      <c r="L1505">
        <f t="shared" si="217"/>
        <v>0.59614762236276198</v>
      </c>
      <c r="M1505">
        <f t="shared" si="220"/>
        <v>1.9169097382202298</v>
      </c>
      <c r="N1505">
        <f t="shared" si="220"/>
        <v>7.0218533781822359</v>
      </c>
      <c r="O1505" t="str">
        <f t="shared" si="223"/>
        <v>sell</v>
      </c>
      <c r="P1505">
        <f t="shared" si="221"/>
        <v>14</v>
      </c>
      <c r="Q1505" t="str">
        <f>IF($O1505="buy",$P1505,"")</f>
        <v/>
      </c>
      <c r="R1505" t="str">
        <f>IF($O1505="hold",$P1505,"")</f>
        <v/>
      </c>
      <c r="S1505">
        <f>IF($O1505="sell",$P1505,"")</f>
        <v>14</v>
      </c>
      <c r="T1505">
        <f t="shared" ca="1" si="222"/>
        <v>0.39266307076563656</v>
      </c>
      <c r="U1505" t="str">
        <f ca="1">IF(T1505&lt;VLOOKUP(P1505,$Y$2:$AE$82,5),"buy",IF(T1505&lt;VLOOKUP(P1505,$Y$2:$AE$82,5)+VLOOKUP(P1505,$Y$2:$AE$82,6),"hold","sell"))</f>
        <v>buy</v>
      </c>
      <c r="V1505" s="2">
        <f t="shared" ca="1" si="218"/>
        <v>249.94626155376594</v>
      </c>
      <c r="W1505" s="1">
        <f t="shared" ca="1" si="219"/>
        <v>0</v>
      </c>
    </row>
    <row r="1506" spans="1:23" x14ac:dyDescent="0.25">
      <c r="A1506">
        <v>1504</v>
      </c>
      <c r="B1506" s="8" t="s">
        <v>1515</v>
      </c>
      <c r="C1506" s="8" t="str">
        <f t="shared" si="215"/>
        <v>2021-04-18 03:50:00</v>
      </c>
      <c r="D1506">
        <v>0.13234699999999999</v>
      </c>
      <c r="E1506">
        <f t="shared" ca="1" si="216"/>
        <v>0.26087100000000002</v>
      </c>
      <c r="F1506">
        <v>0.26609300000000002</v>
      </c>
      <c r="G1506">
        <v>0.25370599999999999</v>
      </c>
      <c r="H1506">
        <v>0</v>
      </c>
      <c r="I1506" t="s">
        <v>10</v>
      </c>
      <c r="J1506" t="b">
        <v>0</v>
      </c>
      <c r="K1506" t="s">
        <v>11</v>
      </c>
      <c r="L1506">
        <f t="shared" si="217"/>
        <v>-1.101105428424684</v>
      </c>
      <c r="M1506">
        <f t="shared" si="220"/>
        <v>-1.6972530507874459</v>
      </c>
      <c r="N1506">
        <f t="shared" si="220"/>
        <v>-3.6141627890076755</v>
      </c>
      <c r="O1506" t="str">
        <f t="shared" si="223"/>
        <v>hold</v>
      </c>
      <c r="P1506">
        <f t="shared" si="221"/>
        <v>14</v>
      </c>
      <c r="Q1506" t="str">
        <f>IF($O1506="buy",$P1506,"")</f>
        <v/>
      </c>
      <c r="R1506">
        <f>IF($O1506="hold",$P1506,"")</f>
        <v>14</v>
      </c>
      <c r="S1506" t="str">
        <f>IF($O1506="sell",$P1506,"")</f>
        <v/>
      </c>
      <c r="T1506">
        <f t="shared" ca="1" si="222"/>
        <v>0.63497735169774694</v>
      </c>
      <c r="U1506" t="str">
        <f ca="1">IF(T1506&lt;VLOOKUP(P1506,$Y$2:$AE$82,5),"buy",IF(T1506&lt;VLOOKUP(P1506,$Y$2:$AE$82,5)+VLOOKUP(P1506,$Y$2:$AE$82,6),"hold","sell"))</f>
        <v>buy</v>
      </c>
      <c r="V1506" s="2">
        <f t="shared" ca="1" si="218"/>
        <v>249.94626155376594</v>
      </c>
      <c r="W1506" s="1">
        <f t="shared" ca="1" si="219"/>
        <v>0</v>
      </c>
    </row>
    <row r="1507" spans="1:23" x14ac:dyDescent="0.25">
      <c r="A1507">
        <v>1505</v>
      </c>
      <c r="B1507" s="8" t="s">
        <v>1516</v>
      </c>
      <c r="C1507" s="8" t="str">
        <f t="shared" si="215"/>
        <v>2021-04-18 03:55:00</v>
      </c>
      <c r="D1507">
        <v>0.13052</v>
      </c>
      <c r="E1507">
        <f t="shared" ca="1" si="216"/>
        <v>0.25972299999999998</v>
      </c>
      <c r="F1507">
        <v>0.27768199999999998</v>
      </c>
      <c r="G1507">
        <v>0.25642100000000001</v>
      </c>
      <c r="H1507">
        <v>0</v>
      </c>
      <c r="I1507" t="s">
        <v>10</v>
      </c>
      <c r="J1507" t="b">
        <v>0</v>
      </c>
      <c r="K1507" t="s">
        <v>11</v>
      </c>
      <c r="L1507">
        <f t="shared" si="217"/>
        <v>-4.0313821589599232</v>
      </c>
      <c r="M1507">
        <f t="shared" si="220"/>
        <v>-2.9302767305352395</v>
      </c>
      <c r="N1507">
        <f t="shared" si="220"/>
        <v>-1.2330236797477936</v>
      </c>
      <c r="O1507" t="str">
        <f t="shared" si="223"/>
        <v>buy</v>
      </c>
      <c r="P1507">
        <f t="shared" si="221"/>
        <v>14</v>
      </c>
      <c r="Q1507">
        <f>IF($O1507="buy",$P1507,"")</f>
        <v>14</v>
      </c>
      <c r="R1507" t="str">
        <f>IF($O1507="hold",$P1507,"")</f>
        <v/>
      </c>
      <c r="S1507" t="str">
        <f>IF($O1507="sell",$P1507,"")</f>
        <v/>
      </c>
      <c r="T1507">
        <f t="shared" ca="1" si="222"/>
        <v>0.32144097048131115</v>
      </c>
      <c r="U1507" t="str">
        <f ca="1">IF(T1507&lt;VLOOKUP(P1507,$Y$2:$AE$82,5),"buy",IF(T1507&lt;VLOOKUP(P1507,$Y$2:$AE$82,5)+VLOOKUP(P1507,$Y$2:$AE$82,6),"hold","sell"))</f>
        <v>buy</v>
      </c>
      <c r="V1507" s="2">
        <f t="shared" ca="1" si="218"/>
        <v>249.94626155376594</v>
      </c>
      <c r="W1507" s="1">
        <f t="shared" ca="1" si="219"/>
        <v>0</v>
      </c>
    </row>
    <row r="1508" spans="1:23" x14ac:dyDescent="0.25">
      <c r="A1508">
        <v>1506</v>
      </c>
      <c r="B1508" s="8" t="s">
        <v>1517</v>
      </c>
      <c r="C1508" s="8" t="str">
        <f t="shared" si="215"/>
        <v>2021-04-18 04:00:00</v>
      </c>
      <c r="D1508">
        <v>0.13105</v>
      </c>
      <c r="E1508">
        <f t="shared" ca="1" si="216"/>
        <v>0.26975500000000002</v>
      </c>
      <c r="F1508">
        <v>0.281914</v>
      </c>
      <c r="G1508">
        <v>0.260521</v>
      </c>
      <c r="H1508">
        <v>0</v>
      </c>
      <c r="I1508" t="s">
        <v>10</v>
      </c>
      <c r="J1508" t="b">
        <v>0</v>
      </c>
      <c r="K1508" t="s">
        <v>11</v>
      </c>
      <c r="L1508">
        <f t="shared" si="217"/>
        <v>1.1647462811305447</v>
      </c>
      <c r="M1508">
        <f t="shared" si="220"/>
        <v>5.1961284400904679</v>
      </c>
      <c r="N1508">
        <f t="shared" si="220"/>
        <v>8.1264051706257074</v>
      </c>
      <c r="O1508" t="str">
        <f t="shared" si="223"/>
        <v>hold</v>
      </c>
      <c r="P1508">
        <f t="shared" si="221"/>
        <v>14</v>
      </c>
      <c r="Q1508" t="str">
        <f>IF($O1508="buy",$P1508,"")</f>
        <v/>
      </c>
      <c r="R1508">
        <f>IF($O1508="hold",$P1508,"")</f>
        <v>14</v>
      </c>
      <c r="S1508" t="str">
        <f>IF($O1508="sell",$P1508,"")</f>
        <v/>
      </c>
      <c r="T1508">
        <f t="shared" ca="1" si="222"/>
        <v>0.32399045476554256</v>
      </c>
      <c r="U1508" t="str">
        <f ca="1">IF(T1508&lt;VLOOKUP(P1508,$Y$2:$AE$82,5),"buy",IF(T1508&lt;VLOOKUP(P1508,$Y$2:$AE$82,5)+VLOOKUP(P1508,$Y$2:$AE$82,6),"hold","sell"))</f>
        <v>buy</v>
      </c>
      <c r="V1508" s="2">
        <f t="shared" ca="1" si="218"/>
        <v>249.94626155376594</v>
      </c>
      <c r="W1508" s="1">
        <f t="shared" ca="1" si="219"/>
        <v>0</v>
      </c>
    </row>
    <row r="1509" spans="1:23" x14ac:dyDescent="0.25">
      <c r="A1509">
        <v>1507</v>
      </c>
      <c r="B1509" s="8" t="s">
        <v>1518</v>
      </c>
      <c r="C1509" s="8" t="str">
        <f t="shared" si="215"/>
        <v>2021-04-18 04:05:00</v>
      </c>
      <c r="D1509">
        <v>0.133773</v>
      </c>
      <c r="E1509">
        <f t="shared" ca="1" si="216"/>
        <v>0.26594699999999999</v>
      </c>
      <c r="F1509">
        <v>0.27786100000000002</v>
      </c>
      <c r="G1509">
        <v>0.26047199999999998</v>
      </c>
      <c r="H1509">
        <v>0</v>
      </c>
      <c r="I1509" t="s">
        <v>10</v>
      </c>
      <c r="J1509" t="b">
        <v>0</v>
      </c>
      <c r="K1509" t="s">
        <v>11</v>
      </c>
      <c r="L1509">
        <f t="shared" si="217"/>
        <v>5.8623488976627867</v>
      </c>
      <c r="M1509">
        <f t="shared" si="220"/>
        <v>4.697602616532242</v>
      </c>
      <c r="N1509">
        <f t="shared" si="220"/>
        <v>-0.49852582355822594</v>
      </c>
      <c r="O1509" t="str">
        <f t="shared" si="223"/>
        <v>sell</v>
      </c>
      <c r="P1509">
        <f t="shared" si="221"/>
        <v>14</v>
      </c>
      <c r="Q1509" t="str">
        <f>IF($O1509="buy",$P1509,"")</f>
        <v/>
      </c>
      <c r="R1509" t="str">
        <f>IF($O1509="hold",$P1509,"")</f>
        <v/>
      </c>
      <c r="S1509">
        <f>IF($O1509="sell",$P1509,"")</f>
        <v>14</v>
      </c>
      <c r="T1509">
        <f t="shared" ca="1" si="222"/>
        <v>0.90585683869325129</v>
      </c>
      <c r="U1509" t="str">
        <f ca="1">IF(T1509&lt;VLOOKUP(P1509,$Y$2:$AE$82,5),"buy",IF(T1509&lt;VLOOKUP(P1509,$Y$2:$AE$82,5)+VLOOKUP(P1509,$Y$2:$AE$82,6),"hold","sell"))</f>
        <v>buy</v>
      </c>
      <c r="V1509" s="2">
        <f t="shared" ca="1" si="218"/>
        <v>249.94626155376594</v>
      </c>
      <c r="W1509" s="1">
        <f t="shared" ca="1" si="219"/>
        <v>0</v>
      </c>
    </row>
    <row r="1510" spans="1:23" x14ac:dyDescent="0.25">
      <c r="A1510">
        <v>1508</v>
      </c>
      <c r="B1510" s="8" t="s">
        <v>1519</v>
      </c>
      <c r="C1510" s="8" t="str">
        <f t="shared" si="215"/>
        <v>2021-04-18 04:10:00</v>
      </c>
      <c r="D1510">
        <v>0.132387</v>
      </c>
      <c r="E1510">
        <f t="shared" ca="1" si="216"/>
        <v>0.27405499999999999</v>
      </c>
      <c r="F1510">
        <v>0.27928599999999998</v>
      </c>
      <c r="G1510">
        <v>0.26724900000000001</v>
      </c>
      <c r="H1510">
        <v>0</v>
      </c>
      <c r="I1510" t="s">
        <v>10</v>
      </c>
      <c r="J1510" t="b">
        <v>0</v>
      </c>
      <c r="K1510" t="s">
        <v>11</v>
      </c>
      <c r="L1510">
        <f t="shared" si="217"/>
        <v>-3.0151601016093248</v>
      </c>
      <c r="M1510">
        <f t="shared" si="220"/>
        <v>-8.877508999272111</v>
      </c>
      <c r="N1510">
        <f t="shared" si="220"/>
        <v>-13.575111615804353</v>
      </c>
      <c r="O1510" t="str">
        <f t="shared" si="223"/>
        <v>hold</v>
      </c>
      <c r="P1510">
        <f t="shared" si="221"/>
        <v>14</v>
      </c>
      <c r="Q1510" t="str">
        <f>IF($O1510="buy",$P1510,"")</f>
        <v/>
      </c>
      <c r="R1510">
        <f>IF($O1510="hold",$P1510,"")</f>
        <v>14</v>
      </c>
      <c r="S1510" t="str">
        <f>IF($O1510="sell",$P1510,"")</f>
        <v/>
      </c>
      <c r="T1510">
        <f t="shared" ca="1" si="222"/>
        <v>0.37342871565953328</v>
      </c>
      <c r="U1510" t="str">
        <f ca="1">IF(T1510&lt;VLOOKUP(P1510,$Y$2:$AE$82,5),"buy",IF(T1510&lt;VLOOKUP(P1510,$Y$2:$AE$82,5)+VLOOKUP(P1510,$Y$2:$AE$82,6),"hold","sell"))</f>
        <v>buy</v>
      </c>
      <c r="V1510" s="2">
        <f t="shared" ca="1" si="218"/>
        <v>249.94626155376594</v>
      </c>
      <c r="W1510" s="1">
        <f t="shared" ca="1" si="219"/>
        <v>0</v>
      </c>
    </row>
    <row r="1511" spans="1:23" x14ac:dyDescent="0.25">
      <c r="A1511">
        <v>1509</v>
      </c>
      <c r="B1511" s="8" t="s">
        <v>1520</v>
      </c>
      <c r="C1511" s="8" t="str">
        <f t="shared" si="215"/>
        <v>2021-04-18 04:15:00</v>
      </c>
      <c r="D1511">
        <v>0.13048799999999999</v>
      </c>
      <c r="E1511">
        <f t="shared" ca="1" si="216"/>
        <v>0.27349099999999998</v>
      </c>
      <c r="F1511">
        <v>0.28296900000000003</v>
      </c>
      <c r="G1511">
        <v>0.26995799999999998</v>
      </c>
      <c r="H1511">
        <v>0</v>
      </c>
      <c r="I1511" t="s">
        <v>10</v>
      </c>
      <c r="J1511" t="b">
        <v>0</v>
      </c>
      <c r="K1511" t="s">
        <v>11</v>
      </c>
      <c r="L1511">
        <f t="shared" si="217"/>
        <v>-4.1912819520822913</v>
      </c>
      <c r="M1511">
        <f t="shared" si="220"/>
        <v>-1.1761218504729665</v>
      </c>
      <c r="N1511">
        <f t="shared" si="220"/>
        <v>7.7013871487991441</v>
      </c>
      <c r="O1511" t="str">
        <f t="shared" si="223"/>
        <v>buy</v>
      </c>
      <c r="P1511">
        <f t="shared" si="221"/>
        <v>14</v>
      </c>
      <c r="Q1511">
        <f>IF($O1511="buy",$P1511,"")</f>
        <v>14</v>
      </c>
      <c r="R1511" t="str">
        <f>IF($O1511="hold",$P1511,"")</f>
        <v/>
      </c>
      <c r="S1511" t="str">
        <f>IF($O1511="sell",$P1511,"")</f>
        <v/>
      </c>
      <c r="T1511">
        <f t="shared" ca="1" si="222"/>
        <v>0.25489210028584064</v>
      </c>
      <c r="U1511" t="str">
        <f ca="1">IF(T1511&lt;VLOOKUP(P1511,$Y$2:$AE$82,5),"buy",IF(T1511&lt;VLOOKUP(P1511,$Y$2:$AE$82,5)+VLOOKUP(P1511,$Y$2:$AE$82,6),"hold","sell"))</f>
        <v>buy</v>
      </c>
      <c r="V1511" s="2">
        <f t="shared" ca="1" si="218"/>
        <v>249.94626155376594</v>
      </c>
      <c r="W1511" s="1">
        <f t="shared" ca="1" si="219"/>
        <v>0</v>
      </c>
    </row>
    <row r="1512" spans="1:23" x14ac:dyDescent="0.25">
      <c r="A1512">
        <v>1510</v>
      </c>
      <c r="B1512" s="8" t="s">
        <v>1521</v>
      </c>
      <c r="C1512" s="8" t="str">
        <f t="shared" si="215"/>
        <v>2021-04-18 04:20:00</v>
      </c>
      <c r="D1512">
        <v>0.130497</v>
      </c>
      <c r="E1512">
        <f t="shared" ca="1" si="216"/>
        <v>0.27907199999999999</v>
      </c>
      <c r="F1512">
        <v>0.28210600000000002</v>
      </c>
      <c r="G1512">
        <v>0.26597100000000001</v>
      </c>
      <c r="H1512">
        <v>0</v>
      </c>
      <c r="I1512" t="s">
        <v>10</v>
      </c>
      <c r="J1512" t="b">
        <v>0</v>
      </c>
      <c r="K1512" t="s">
        <v>11</v>
      </c>
      <c r="L1512">
        <f t="shared" si="217"/>
        <v>1.9862525593818865E-2</v>
      </c>
      <c r="M1512">
        <f t="shared" si="220"/>
        <v>4.2111444776761102</v>
      </c>
      <c r="N1512">
        <f t="shared" si="220"/>
        <v>5.3872663281490762</v>
      </c>
      <c r="O1512" t="str">
        <f t="shared" si="223"/>
        <v>sell</v>
      </c>
      <c r="P1512">
        <f t="shared" si="221"/>
        <v>14</v>
      </c>
      <c r="Q1512" t="str">
        <f>IF($O1512="buy",$P1512,"")</f>
        <v/>
      </c>
      <c r="R1512" t="str">
        <f>IF($O1512="hold",$P1512,"")</f>
        <v/>
      </c>
      <c r="S1512">
        <f>IF($O1512="sell",$P1512,"")</f>
        <v>14</v>
      </c>
      <c r="T1512">
        <f t="shared" ca="1" si="222"/>
        <v>0.66302871817673537</v>
      </c>
      <c r="U1512" t="str">
        <f ca="1">IF(T1512&lt;VLOOKUP(P1512,$Y$2:$AE$82,5),"buy",IF(T1512&lt;VLOOKUP(P1512,$Y$2:$AE$82,5)+VLOOKUP(P1512,$Y$2:$AE$82,6),"hold","sell"))</f>
        <v>buy</v>
      </c>
      <c r="V1512" s="2">
        <f t="shared" ca="1" si="218"/>
        <v>249.94626155376594</v>
      </c>
      <c r="W1512" s="1">
        <f t="shared" ca="1" si="219"/>
        <v>0</v>
      </c>
    </row>
    <row r="1513" spans="1:23" x14ac:dyDescent="0.25">
      <c r="A1513">
        <v>1511</v>
      </c>
      <c r="B1513" s="8" t="s">
        <v>1522</v>
      </c>
      <c r="C1513" s="8" t="str">
        <f t="shared" si="215"/>
        <v>2021-04-18 04:25:00</v>
      </c>
      <c r="D1513">
        <v>0.12973999999999999</v>
      </c>
      <c r="E1513">
        <f t="shared" ca="1" si="216"/>
        <v>0.27135399999999998</v>
      </c>
      <c r="F1513">
        <v>0.27705299999999999</v>
      </c>
      <c r="G1513">
        <v>0.26629199999999997</v>
      </c>
      <c r="H1513">
        <v>0</v>
      </c>
      <c r="I1513" t="s">
        <v>10</v>
      </c>
      <c r="J1513" t="b">
        <v>0</v>
      </c>
      <c r="K1513" t="s">
        <v>11</v>
      </c>
      <c r="L1513">
        <f t="shared" si="217"/>
        <v>-1.6804069658254832</v>
      </c>
      <c r="M1513">
        <f t="shared" si="220"/>
        <v>-1.7002694914193022</v>
      </c>
      <c r="N1513">
        <f t="shared" si="220"/>
        <v>-5.9114139690954124</v>
      </c>
      <c r="O1513" t="str">
        <f t="shared" si="223"/>
        <v>hold</v>
      </c>
      <c r="P1513">
        <f t="shared" si="221"/>
        <v>14</v>
      </c>
      <c r="Q1513" t="str">
        <f>IF($O1513="buy",$P1513,"")</f>
        <v/>
      </c>
      <c r="R1513">
        <f>IF($O1513="hold",$P1513,"")</f>
        <v>14</v>
      </c>
      <c r="S1513" t="str">
        <f>IF($O1513="sell",$P1513,"")</f>
        <v/>
      </c>
      <c r="T1513">
        <f t="shared" ca="1" si="222"/>
        <v>0.1095685631832104</v>
      </c>
      <c r="U1513" t="str">
        <f ca="1">IF(T1513&lt;VLOOKUP(P1513,$Y$2:$AE$82,5),"buy",IF(T1513&lt;VLOOKUP(P1513,$Y$2:$AE$82,5)+VLOOKUP(P1513,$Y$2:$AE$82,6),"hold","sell"))</f>
        <v>buy</v>
      </c>
      <c r="V1513" s="2">
        <f t="shared" ca="1" si="218"/>
        <v>249.94626155376594</v>
      </c>
      <c r="W1513" s="1">
        <f t="shared" ca="1" si="219"/>
        <v>0</v>
      </c>
    </row>
    <row r="1514" spans="1:23" x14ac:dyDescent="0.25">
      <c r="A1514">
        <v>1512</v>
      </c>
      <c r="B1514" s="8" t="s">
        <v>1523</v>
      </c>
      <c r="C1514" s="8" t="str">
        <f t="shared" si="215"/>
        <v>2021-04-18 04:30:00</v>
      </c>
      <c r="D1514">
        <v>0.12806999999999999</v>
      </c>
      <c r="E1514">
        <f t="shared" ca="1" si="216"/>
        <v>0.270235</v>
      </c>
      <c r="F1514">
        <v>0.27714100000000003</v>
      </c>
      <c r="G1514">
        <v>0.26605699999999999</v>
      </c>
      <c r="H1514">
        <v>0</v>
      </c>
      <c r="I1514" t="s">
        <v>10</v>
      </c>
      <c r="J1514" t="b">
        <v>0</v>
      </c>
      <c r="K1514" t="s">
        <v>11</v>
      </c>
      <c r="L1514">
        <f t="shared" si="217"/>
        <v>-3.7554462438348586</v>
      </c>
      <c r="M1514">
        <f t="shared" si="220"/>
        <v>-2.0750392780093754</v>
      </c>
      <c r="N1514">
        <f t="shared" si="220"/>
        <v>-0.37476978659007321</v>
      </c>
      <c r="O1514" t="str">
        <f t="shared" si="223"/>
        <v>buy</v>
      </c>
      <c r="P1514">
        <f t="shared" si="221"/>
        <v>14</v>
      </c>
      <c r="Q1514">
        <f>IF($O1514="buy",$P1514,"")</f>
        <v>14</v>
      </c>
      <c r="R1514" t="str">
        <f>IF($O1514="hold",$P1514,"")</f>
        <v/>
      </c>
      <c r="S1514" t="str">
        <f>IF($O1514="sell",$P1514,"")</f>
        <v/>
      </c>
      <c r="T1514">
        <f t="shared" ca="1" si="222"/>
        <v>0.17353165239697099</v>
      </c>
      <c r="U1514" t="str">
        <f ca="1">IF(T1514&lt;VLOOKUP(P1514,$Y$2:$AE$82,5),"buy",IF(T1514&lt;VLOOKUP(P1514,$Y$2:$AE$82,5)+VLOOKUP(P1514,$Y$2:$AE$82,6),"hold","sell"))</f>
        <v>buy</v>
      </c>
      <c r="V1514" s="2">
        <f t="shared" ca="1" si="218"/>
        <v>249.94626155376594</v>
      </c>
      <c r="W1514" s="1">
        <f t="shared" ca="1" si="219"/>
        <v>0</v>
      </c>
    </row>
    <row r="1515" spans="1:23" x14ac:dyDescent="0.25">
      <c r="A1515">
        <v>1513</v>
      </c>
      <c r="B1515" s="8" t="s">
        <v>1524</v>
      </c>
      <c r="C1515" s="8" t="str">
        <f t="shared" si="215"/>
        <v>2021-04-18 04:35:00</v>
      </c>
      <c r="D1515">
        <v>0.128665</v>
      </c>
      <c r="E1515">
        <f t="shared" ca="1" si="216"/>
        <v>0.27298899999999998</v>
      </c>
      <c r="F1515">
        <v>0.27558199999999999</v>
      </c>
      <c r="G1515">
        <v>0.26568900000000001</v>
      </c>
      <c r="H1515">
        <v>0</v>
      </c>
      <c r="I1515" t="s">
        <v>10</v>
      </c>
      <c r="J1515" t="b">
        <v>0</v>
      </c>
      <c r="K1515" t="s">
        <v>11</v>
      </c>
      <c r="L1515">
        <f t="shared" si="217"/>
        <v>1.3318307244362875</v>
      </c>
      <c r="M1515">
        <f t="shared" si="220"/>
        <v>5.0872769682711461</v>
      </c>
      <c r="N1515">
        <f t="shared" si="220"/>
        <v>7.1623162462805219</v>
      </c>
      <c r="O1515" t="str">
        <f t="shared" si="223"/>
        <v>hold</v>
      </c>
      <c r="P1515">
        <f t="shared" si="221"/>
        <v>14</v>
      </c>
      <c r="Q1515" t="str">
        <f>IF($O1515="buy",$P1515,"")</f>
        <v/>
      </c>
      <c r="R1515">
        <f>IF($O1515="hold",$P1515,"")</f>
        <v>14</v>
      </c>
      <c r="S1515" t="str">
        <f>IF($O1515="sell",$P1515,"")</f>
        <v/>
      </c>
      <c r="T1515">
        <f t="shared" ca="1" si="222"/>
        <v>0.33357780411117188</v>
      </c>
      <c r="U1515" t="str">
        <f ca="1">IF(T1515&lt;VLOOKUP(P1515,$Y$2:$AE$82,5),"buy",IF(T1515&lt;VLOOKUP(P1515,$Y$2:$AE$82,5)+VLOOKUP(P1515,$Y$2:$AE$82,6),"hold","sell"))</f>
        <v>buy</v>
      </c>
      <c r="V1515" s="2">
        <f t="shared" ca="1" si="218"/>
        <v>249.94626155376594</v>
      </c>
      <c r="W1515" s="1">
        <f t="shared" ca="1" si="219"/>
        <v>0</v>
      </c>
    </row>
    <row r="1516" spans="1:23" x14ac:dyDescent="0.25">
      <c r="A1516">
        <v>1514</v>
      </c>
      <c r="B1516" s="8" t="s">
        <v>1525</v>
      </c>
      <c r="C1516" s="8" t="str">
        <f t="shared" si="215"/>
        <v>2021-04-18 04:40:00</v>
      </c>
      <c r="D1516">
        <v>0.129914</v>
      </c>
      <c r="E1516">
        <f t="shared" ca="1" si="216"/>
        <v>0.26941199999999998</v>
      </c>
      <c r="F1516">
        <v>0.27171499999999998</v>
      </c>
      <c r="G1516">
        <v>0.25517899999999999</v>
      </c>
      <c r="H1516">
        <v>0</v>
      </c>
      <c r="I1516" t="s">
        <v>10</v>
      </c>
      <c r="J1516" t="b">
        <v>0</v>
      </c>
      <c r="K1516" t="s">
        <v>11</v>
      </c>
      <c r="L1516">
        <f t="shared" si="217"/>
        <v>2.768847080231847</v>
      </c>
      <c r="M1516">
        <f t="shared" si="220"/>
        <v>1.4370163557955595</v>
      </c>
      <c r="N1516">
        <f t="shared" si="220"/>
        <v>-3.6502606124755865</v>
      </c>
      <c r="O1516" t="str">
        <f t="shared" si="223"/>
        <v>sell</v>
      </c>
      <c r="P1516">
        <f t="shared" si="221"/>
        <v>14</v>
      </c>
      <c r="Q1516" t="str">
        <f>IF($O1516="buy",$P1516,"")</f>
        <v/>
      </c>
      <c r="R1516" t="str">
        <f>IF($O1516="hold",$P1516,"")</f>
        <v/>
      </c>
      <c r="S1516">
        <f>IF($O1516="sell",$P1516,"")</f>
        <v>14</v>
      </c>
      <c r="T1516">
        <f t="shared" ca="1" si="222"/>
        <v>0.46467061630109563</v>
      </c>
      <c r="U1516" t="str">
        <f ca="1">IF(T1516&lt;VLOOKUP(P1516,$Y$2:$AE$82,5),"buy",IF(T1516&lt;VLOOKUP(P1516,$Y$2:$AE$82,5)+VLOOKUP(P1516,$Y$2:$AE$82,6),"hold","sell"))</f>
        <v>buy</v>
      </c>
      <c r="V1516" s="2">
        <f t="shared" ca="1" si="218"/>
        <v>249.94626155376594</v>
      </c>
      <c r="W1516" s="1">
        <f t="shared" ca="1" si="219"/>
        <v>0</v>
      </c>
    </row>
    <row r="1517" spans="1:23" x14ac:dyDescent="0.25">
      <c r="A1517">
        <v>1515</v>
      </c>
      <c r="B1517" s="8" t="s">
        <v>1526</v>
      </c>
      <c r="C1517" s="8" t="str">
        <f t="shared" si="215"/>
        <v>2021-04-18 04:45:00</v>
      </c>
      <c r="D1517">
        <v>0.12867899999999999</v>
      </c>
      <c r="E1517">
        <f t="shared" ca="1" si="216"/>
        <v>0.264324</v>
      </c>
      <c r="F1517">
        <v>0.269034</v>
      </c>
      <c r="G1517">
        <v>0.259911</v>
      </c>
      <c r="H1517">
        <v>0</v>
      </c>
      <c r="I1517" t="s">
        <v>10</v>
      </c>
      <c r="J1517" t="b">
        <v>0</v>
      </c>
      <c r="K1517" t="s">
        <v>11</v>
      </c>
      <c r="L1517">
        <f t="shared" si="217"/>
        <v>-2.7640873827994996</v>
      </c>
      <c r="M1517">
        <f t="shared" si="220"/>
        <v>-5.5329344630313466</v>
      </c>
      <c r="N1517">
        <f t="shared" si="220"/>
        <v>-6.9699508188269057</v>
      </c>
      <c r="O1517" t="str">
        <f t="shared" si="223"/>
        <v>buy</v>
      </c>
      <c r="P1517">
        <f t="shared" si="221"/>
        <v>14</v>
      </c>
      <c r="Q1517">
        <f>IF($O1517="buy",$P1517,"")</f>
        <v>14</v>
      </c>
      <c r="R1517" t="str">
        <f>IF($O1517="hold",$P1517,"")</f>
        <v/>
      </c>
      <c r="S1517" t="str">
        <f>IF($O1517="sell",$P1517,"")</f>
        <v/>
      </c>
      <c r="T1517">
        <f t="shared" ca="1" si="222"/>
        <v>0.43585568943768405</v>
      </c>
      <c r="U1517" t="str">
        <f ca="1">IF(T1517&lt;VLOOKUP(P1517,$Y$2:$AE$82,5),"buy",IF(T1517&lt;VLOOKUP(P1517,$Y$2:$AE$82,5)+VLOOKUP(P1517,$Y$2:$AE$82,6),"hold","sell"))</f>
        <v>buy</v>
      </c>
      <c r="V1517" s="2">
        <f t="shared" ca="1" si="218"/>
        <v>249.94626155376594</v>
      </c>
      <c r="W1517" s="1">
        <f t="shared" ca="1" si="219"/>
        <v>0</v>
      </c>
    </row>
    <row r="1518" spans="1:23" x14ac:dyDescent="0.25">
      <c r="A1518">
        <v>1516</v>
      </c>
      <c r="B1518" s="8" t="s">
        <v>1527</v>
      </c>
      <c r="C1518" s="8" t="str">
        <f t="shared" si="215"/>
        <v>2021-04-18 04:50:00</v>
      </c>
      <c r="D1518">
        <v>0.13095999999999999</v>
      </c>
      <c r="E1518">
        <f t="shared" ca="1" si="216"/>
        <v>0.26392300000000002</v>
      </c>
      <c r="F1518">
        <v>0.266316</v>
      </c>
      <c r="G1518">
        <v>0.25277899999999998</v>
      </c>
      <c r="H1518">
        <v>0</v>
      </c>
      <c r="I1518" t="s">
        <v>10</v>
      </c>
      <c r="J1518" t="b">
        <v>0</v>
      </c>
      <c r="K1518" t="s">
        <v>11</v>
      </c>
      <c r="L1518">
        <f t="shared" si="217"/>
        <v>5.016249230568393</v>
      </c>
      <c r="M1518">
        <f t="shared" si="220"/>
        <v>7.7803366133678926</v>
      </c>
      <c r="N1518">
        <f t="shared" si="220"/>
        <v>13.313271076399239</v>
      </c>
      <c r="O1518" t="str">
        <f t="shared" si="223"/>
        <v>hold</v>
      </c>
      <c r="P1518">
        <f t="shared" si="221"/>
        <v>14</v>
      </c>
      <c r="Q1518" t="str">
        <f>IF($O1518="buy",$P1518,"")</f>
        <v/>
      </c>
      <c r="R1518">
        <f>IF($O1518="hold",$P1518,"")</f>
        <v>14</v>
      </c>
      <c r="S1518" t="str">
        <f>IF($O1518="sell",$P1518,"")</f>
        <v/>
      </c>
      <c r="T1518">
        <f t="shared" ca="1" si="222"/>
        <v>0.4385772676509555</v>
      </c>
      <c r="U1518" t="str">
        <f ca="1">IF(T1518&lt;VLOOKUP(P1518,$Y$2:$AE$82,5),"buy",IF(T1518&lt;VLOOKUP(P1518,$Y$2:$AE$82,5)+VLOOKUP(P1518,$Y$2:$AE$82,6),"hold","sell"))</f>
        <v>buy</v>
      </c>
      <c r="V1518" s="2">
        <f t="shared" ca="1" si="218"/>
        <v>249.94626155376594</v>
      </c>
      <c r="W1518" s="1">
        <f t="shared" ca="1" si="219"/>
        <v>0</v>
      </c>
    </row>
    <row r="1519" spans="1:23" x14ac:dyDescent="0.25">
      <c r="A1519">
        <v>1517</v>
      </c>
      <c r="B1519" s="8" t="s">
        <v>1528</v>
      </c>
      <c r="C1519" s="8" t="str">
        <f t="shared" si="215"/>
        <v>2021-04-18 04:55:00</v>
      </c>
      <c r="D1519">
        <v>0.13261999999999999</v>
      </c>
      <c r="E1519">
        <f t="shared" ca="1" si="216"/>
        <v>0.25730799999999998</v>
      </c>
      <c r="F1519">
        <v>0.26762900000000001</v>
      </c>
      <c r="G1519">
        <v>0.25260500000000002</v>
      </c>
      <c r="H1519">
        <v>0</v>
      </c>
      <c r="I1519" t="s">
        <v>10</v>
      </c>
      <c r="J1519" t="b">
        <v>0</v>
      </c>
      <c r="K1519" t="s">
        <v>11</v>
      </c>
      <c r="L1519">
        <f t="shared" si="217"/>
        <v>3.6048861442108673</v>
      </c>
      <c r="M1519">
        <f t="shared" si="220"/>
        <v>-1.4113630863575257</v>
      </c>
      <c r="N1519">
        <f t="shared" si="220"/>
        <v>-9.1916996997254188</v>
      </c>
      <c r="O1519" t="str">
        <f t="shared" si="223"/>
        <v>hold</v>
      </c>
      <c r="P1519">
        <f t="shared" si="221"/>
        <v>14</v>
      </c>
      <c r="Q1519" t="str">
        <f>IF($O1519="buy",$P1519,"")</f>
        <v/>
      </c>
      <c r="R1519">
        <f>IF($O1519="hold",$P1519,"")</f>
        <v>14</v>
      </c>
      <c r="S1519" t="str">
        <f>IF($O1519="sell",$P1519,"")</f>
        <v/>
      </c>
      <c r="T1519">
        <f t="shared" ca="1" si="222"/>
        <v>0.6709497767635767</v>
      </c>
      <c r="U1519" t="str">
        <f ca="1">IF(T1519&lt;VLOOKUP(P1519,$Y$2:$AE$82,5),"buy",IF(T1519&lt;VLOOKUP(P1519,$Y$2:$AE$82,5)+VLOOKUP(P1519,$Y$2:$AE$82,6),"hold","sell"))</f>
        <v>buy</v>
      </c>
      <c r="V1519" s="2">
        <f t="shared" ca="1" si="218"/>
        <v>249.94626155376594</v>
      </c>
      <c r="W1519" s="1">
        <f t="shared" ca="1" si="219"/>
        <v>0</v>
      </c>
    </row>
    <row r="1520" spans="1:23" x14ac:dyDescent="0.25">
      <c r="A1520">
        <v>1518</v>
      </c>
      <c r="B1520" s="8" t="s">
        <v>1529</v>
      </c>
      <c r="C1520" s="8" t="str">
        <f t="shared" si="215"/>
        <v>2021-04-18 05:00:00</v>
      </c>
      <c r="D1520">
        <v>0.13300200000000001</v>
      </c>
      <c r="E1520">
        <f t="shared" ca="1" si="216"/>
        <v>0.26086300000000001</v>
      </c>
      <c r="F1520">
        <v>0.270845</v>
      </c>
      <c r="G1520">
        <v>0.25728200000000001</v>
      </c>
      <c r="H1520">
        <v>0</v>
      </c>
      <c r="I1520" t="s">
        <v>10</v>
      </c>
      <c r="J1520" t="b">
        <v>0</v>
      </c>
      <c r="K1520" t="s">
        <v>11</v>
      </c>
      <c r="L1520">
        <f t="shared" si="217"/>
        <v>0.82717553023210644</v>
      </c>
      <c r="M1520">
        <f t="shared" si="220"/>
        <v>-2.7777106139787611</v>
      </c>
      <c r="N1520">
        <f t="shared" si="220"/>
        <v>-1.3663475276212353</v>
      </c>
      <c r="O1520" t="str">
        <f t="shared" si="223"/>
        <v>hold</v>
      </c>
      <c r="P1520">
        <f t="shared" si="221"/>
        <v>14</v>
      </c>
      <c r="Q1520" t="str">
        <f>IF($O1520="buy",$P1520,"")</f>
        <v/>
      </c>
      <c r="R1520">
        <f>IF($O1520="hold",$P1520,"")</f>
        <v>14</v>
      </c>
      <c r="S1520" t="str">
        <f>IF($O1520="sell",$P1520,"")</f>
        <v/>
      </c>
      <c r="T1520">
        <f t="shared" ca="1" si="222"/>
        <v>0.35944733912657756</v>
      </c>
      <c r="U1520" t="str">
        <f ca="1">IF(T1520&lt;VLOOKUP(P1520,$Y$2:$AE$82,5),"buy",IF(T1520&lt;VLOOKUP(P1520,$Y$2:$AE$82,5)+VLOOKUP(P1520,$Y$2:$AE$82,6),"hold","sell"))</f>
        <v>buy</v>
      </c>
      <c r="V1520" s="2">
        <f t="shared" ca="1" si="218"/>
        <v>249.94626155376594</v>
      </c>
      <c r="W1520" s="1">
        <f t="shared" ca="1" si="219"/>
        <v>0</v>
      </c>
    </row>
    <row r="1521" spans="1:23" x14ac:dyDescent="0.25">
      <c r="A1521">
        <v>1519</v>
      </c>
      <c r="B1521" s="8" t="s">
        <v>1530</v>
      </c>
      <c r="C1521" s="8" t="str">
        <f t="shared" si="215"/>
        <v>2021-04-18 05:05:00</v>
      </c>
      <c r="D1521">
        <v>0.13436699999999999</v>
      </c>
      <c r="E1521">
        <f t="shared" ca="1" si="216"/>
        <v>0.26828299999999999</v>
      </c>
      <c r="F1521">
        <v>0.27107300000000001</v>
      </c>
      <c r="G1521">
        <v>0.261596</v>
      </c>
      <c r="H1521">
        <v>0</v>
      </c>
      <c r="I1521" t="s">
        <v>10</v>
      </c>
      <c r="J1521" t="b">
        <v>0</v>
      </c>
      <c r="K1521" t="s">
        <v>11</v>
      </c>
      <c r="L1521">
        <f t="shared" si="217"/>
        <v>2.9257183710741108</v>
      </c>
      <c r="M1521">
        <f t="shared" si="220"/>
        <v>2.0985428408420042</v>
      </c>
      <c r="N1521">
        <f t="shared" si="220"/>
        <v>4.8762534548207652</v>
      </c>
      <c r="O1521" t="str">
        <f t="shared" si="223"/>
        <v>sell</v>
      </c>
      <c r="P1521">
        <f t="shared" si="221"/>
        <v>14</v>
      </c>
      <c r="Q1521" t="str">
        <f>IF($O1521="buy",$P1521,"")</f>
        <v/>
      </c>
      <c r="R1521" t="str">
        <f>IF($O1521="hold",$P1521,"")</f>
        <v/>
      </c>
      <c r="S1521">
        <f>IF($O1521="sell",$P1521,"")</f>
        <v>14</v>
      </c>
      <c r="T1521">
        <f t="shared" ca="1" si="222"/>
        <v>0.84579968525557825</v>
      </c>
      <c r="U1521" t="str">
        <f ca="1">IF(T1521&lt;VLOOKUP(P1521,$Y$2:$AE$82,5),"buy",IF(T1521&lt;VLOOKUP(P1521,$Y$2:$AE$82,5)+VLOOKUP(P1521,$Y$2:$AE$82,6),"hold","sell"))</f>
        <v>buy</v>
      </c>
      <c r="V1521" s="2">
        <f t="shared" ca="1" si="218"/>
        <v>249.94626155376594</v>
      </c>
      <c r="W1521" s="1">
        <f t="shared" ca="1" si="219"/>
        <v>0</v>
      </c>
    </row>
    <row r="1522" spans="1:23" x14ac:dyDescent="0.25">
      <c r="A1522">
        <v>1520</v>
      </c>
      <c r="B1522" s="8" t="s">
        <v>1531</v>
      </c>
      <c r="C1522" s="8" t="str">
        <f t="shared" si="215"/>
        <v>2021-04-18 05:10:00</v>
      </c>
      <c r="D1522">
        <v>0.13156300000000001</v>
      </c>
      <c r="E1522">
        <f t="shared" ca="1" si="216"/>
        <v>0.26704600000000001</v>
      </c>
      <c r="F1522">
        <v>0.27124599999999999</v>
      </c>
      <c r="G1522">
        <v>0.264073</v>
      </c>
      <c r="H1522">
        <v>0</v>
      </c>
      <c r="I1522" t="s">
        <v>10</v>
      </c>
      <c r="J1522" t="b">
        <v>0</v>
      </c>
      <c r="K1522" t="s">
        <v>11</v>
      </c>
      <c r="L1522">
        <f t="shared" si="217"/>
        <v>-6.1381391353182737</v>
      </c>
      <c r="M1522">
        <f t="shared" si="220"/>
        <v>-9.0638575063923845</v>
      </c>
      <c r="N1522">
        <f t="shared" si="220"/>
        <v>-11.162400347234389</v>
      </c>
      <c r="O1522" t="str">
        <f t="shared" si="223"/>
        <v>hold</v>
      </c>
      <c r="P1522">
        <f t="shared" si="221"/>
        <v>14</v>
      </c>
      <c r="Q1522" t="str">
        <f>IF($O1522="buy",$P1522,"")</f>
        <v/>
      </c>
      <c r="R1522">
        <f>IF($O1522="hold",$P1522,"")</f>
        <v>14</v>
      </c>
      <c r="S1522" t="str">
        <f>IF($O1522="sell",$P1522,"")</f>
        <v/>
      </c>
      <c r="T1522">
        <f t="shared" ca="1" si="222"/>
        <v>0.22391847688493371</v>
      </c>
      <c r="U1522" t="str">
        <f ca="1">IF(T1522&lt;VLOOKUP(P1522,$Y$2:$AE$82,5),"buy",IF(T1522&lt;VLOOKUP(P1522,$Y$2:$AE$82,5)+VLOOKUP(P1522,$Y$2:$AE$82,6),"hold","sell"))</f>
        <v>buy</v>
      </c>
      <c r="V1522" s="2">
        <f t="shared" ca="1" si="218"/>
        <v>249.94626155376594</v>
      </c>
      <c r="W1522" s="1">
        <f t="shared" ca="1" si="219"/>
        <v>0</v>
      </c>
    </row>
    <row r="1523" spans="1:23" x14ac:dyDescent="0.25">
      <c r="A1523">
        <v>1521</v>
      </c>
      <c r="B1523" s="8" t="s">
        <v>1532</v>
      </c>
      <c r="C1523" s="8" t="str">
        <f t="shared" si="215"/>
        <v>2021-04-18 05:15:00</v>
      </c>
      <c r="D1523">
        <v>0.12724199999999999</v>
      </c>
      <c r="E1523">
        <f t="shared" ca="1" si="216"/>
        <v>0.26945000000000002</v>
      </c>
      <c r="F1523">
        <v>0.27227600000000002</v>
      </c>
      <c r="G1523">
        <v>0.261542</v>
      </c>
      <c r="H1523">
        <v>0</v>
      </c>
      <c r="I1523" t="s">
        <v>10</v>
      </c>
      <c r="J1523" t="b">
        <v>0</v>
      </c>
      <c r="K1523" t="s">
        <v>11</v>
      </c>
      <c r="L1523">
        <f t="shared" si="217"/>
        <v>-9.7801669351235283</v>
      </c>
      <c r="M1523">
        <f t="shared" si="220"/>
        <v>-3.6420277998052546</v>
      </c>
      <c r="N1523">
        <f t="shared" si="220"/>
        <v>5.4218297065871299</v>
      </c>
      <c r="O1523" t="str">
        <f t="shared" si="223"/>
        <v>hold</v>
      </c>
      <c r="P1523">
        <f t="shared" si="221"/>
        <v>14</v>
      </c>
      <c r="Q1523" t="str">
        <f>IF($O1523="buy",$P1523,"")</f>
        <v/>
      </c>
      <c r="R1523">
        <f>IF($O1523="hold",$P1523,"")</f>
        <v>14</v>
      </c>
      <c r="S1523" t="str">
        <f>IF($O1523="sell",$P1523,"")</f>
        <v/>
      </c>
      <c r="T1523">
        <f t="shared" ca="1" si="222"/>
        <v>0.24696047173644498</v>
      </c>
      <c r="U1523" t="str">
        <f ca="1">IF(T1523&lt;VLOOKUP(P1523,$Y$2:$AE$82,5),"buy",IF(T1523&lt;VLOOKUP(P1523,$Y$2:$AE$82,5)+VLOOKUP(P1523,$Y$2:$AE$82,6),"hold","sell"))</f>
        <v>buy</v>
      </c>
      <c r="V1523" s="2">
        <f t="shared" ca="1" si="218"/>
        <v>249.94626155376594</v>
      </c>
      <c r="W1523" s="1">
        <f t="shared" ca="1" si="219"/>
        <v>0</v>
      </c>
    </row>
    <row r="1524" spans="1:23" x14ac:dyDescent="0.25">
      <c r="A1524">
        <v>1522</v>
      </c>
      <c r="B1524" s="8" t="s">
        <v>1533</v>
      </c>
      <c r="C1524" s="8" t="str">
        <f t="shared" si="215"/>
        <v>2021-04-18 05:20:00</v>
      </c>
      <c r="D1524">
        <v>0.12611</v>
      </c>
      <c r="E1524">
        <f t="shared" ca="1" si="216"/>
        <v>0.26488499999999998</v>
      </c>
      <c r="F1524">
        <v>0.26954499999999998</v>
      </c>
      <c r="G1524">
        <v>0.26216400000000001</v>
      </c>
      <c r="H1524">
        <v>0</v>
      </c>
      <c r="I1524" t="s">
        <v>10</v>
      </c>
      <c r="J1524" t="b">
        <v>0</v>
      </c>
      <c r="K1524" t="s">
        <v>11</v>
      </c>
      <c r="L1524">
        <f t="shared" si="217"/>
        <v>-2.5851716779289857</v>
      </c>
      <c r="M1524">
        <f t="shared" si="220"/>
        <v>7.1949952571945426</v>
      </c>
      <c r="N1524">
        <f t="shared" si="220"/>
        <v>10.837023056999797</v>
      </c>
      <c r="O1524" t="str">
        <f t="shared" si="223"/>
        <v>hold</v>
      </c>
      <c r="P1524">
        <f t="shared" si="221"/>
        <v>14</v>
      </c>
      <c r="Q1524" t="str">
        <f>IF($O1524="buy",$P1524,"")</f>
        <v/>
      </c>
      <c r="R1524">
        <f>IF($O1524="hold",$P1524,"")</f>
        <v>14</v>
      </c>
      <c r="S1524" t="str">
        <f>IF($O1524="sell",$P1524,"")</f>
        <v/>
      </c>
      <c r="T1524">
        <f t="shared" ca="1" si="222"/>
        <v>3.7327817791337536E-2</v>
      </c>
      <c r="U1524" t="str">
        <f ca="1">IF(T1524&lt;VLOOKUP(P1524,$Y$2:$AE$82,5),"buy",IF(T1524&lt;VLOOKUP(P1524,$Y$2:$AE$82,5)+VLOOKUP(P1524,$Y$2:$AE$82,6),"hold","sell"))</f>
        <v>buy</v>
      </c>
      <c r="V1524" s="2">
        <f t="shared" ca="1" si="218"/>
        <v>249.94626155376594</v>
      </c>
      <c r="W1524" s="1">
        <f t="shared" ca="1" si="219"/>
        <v>0</v>
      </c>
    </row>
    <row r="1525" spans="1:23" x14ac:dyDescent="0.25">
      <c r="A1525">
        <v>1523</v>
      </c>
      <c r="B1525" s="8" t="s">
        <v>1534</v>
      </c>
      <c r="C1525" s="8" t="str">
        <f t="shared" si="215"/>
        <v>2021-04-18 05:25:00</v>
      </c>
      <c r="D1525">
        <v>0.12500600000000001</v>
      </c>
      <c r="E1525">
        <f t="shared" ca="1" si="216"/>
        <v>0.264515</v>
      </c>
      <c r="F1525">
        <v>0.27242</v>
      </c>
      <c r="G1525">
        <v>0.26118599999999997</v>
      </c>
      <c r="H1525">
        <v>0</v>
      </c>
      <c r="I1525" t="s">
        <v>10</v>
      </c>
      <c r="J1525" t="b">
        <v>0</v>
      </c>
      <c r="K1525" t="s">
        <v>11</v>
      </c>
      <c r="L1525">
        <f t="shared" si="217"/>
        <v>-2.543493909331179</v>
      </c>
      <c r="M1525">
        <f t="shared" si="220"/>
        <v>4.1677768597806697E-2</v>
      </c>
      <c r="N1525">
        <f t="shared" si="220"/>
        <v>-7.1533174885967359</v>
      </c>
      <c r="O1525" t="str">
        <f t="shared" si="223"/>
        <v>buy</v>
      </c>
      <c r="P1525">
        <f t="shared" si="221"/>
        <v>14</v>
      </c>
      <c r="Q1525">
        <f>IF($O1525="buy",$P1525,"")</f>
        <v>14</v>
      </c>
      <c r="R1525" t="str">
        <f>IF($O1525="hold",$P1525,"")</f>
        <v/>
      </c>
      <c r="S1525" t="str">
        <f>IF($O1525="sell",$P1525,"")</f>
        <v/>
      </c>
      <c r="T1525">
        <f t="shared" ca="1" si="222"/>
        <v>1.6638791128757657E-2</v>
      </c>
      <c r="U1525" t="str">
        <f ca="1">IF(T1525&lt;VLOOKUP(P1525,$Y$2:$AE$82,5),"buy",IF(T1525&lt;VLOOKUP(P1525,$Y$2:$AE$82,5)+VLOOKUP(P1525,$Y$2:$AE$82,6),"hold","sell"))</f>
        <v>buy</v>
      </c>
      <c r="V1525" s="2">
        <f t="shared" ca="1" si="218"/>
        <v>249.94626155376594</v>
      </c>
      <c r="W1525" s="1">
        <f t="shared" ca="1" si="219"/>
        <v>0</v>
      </c>
    </row>
    <row r="1526" spans="1:23" x14ac:dyDescent="0.25">
      <c r="A1526">
        <v>1524</v>
      </c>
      <c r="B1526" s="8" t="s">
        <v>1535</v>
      </c>
      <c r="C1526" s="8" t="str">
        <f t="shared" si="215"/>
        <v>2021-04-18 05:30:00</v>
      </c>
      <c r="D1526">
        <v>0.12704799999999999</v>
      </c>
      <c r="E1526">
        <f t="shared" ca="1" si="216"/>
        <v>0.26861600000000002</v>
      </c>
      <c r="F1526">
        <v>0.27232899999999999</v>
      </c>
      <c r="G1526">
        <v>0.26485500000000001</v>
      </c>
      <c r="H1526">
        <v>0</v>
      </c>
      <c r="I1526" t="s">
        <v>10</v>
      </c>
      <c r="J1526" t="b">
        <v>0</v>
      </c>
      <c r="K1526" t="s">
        <v>11</v>
      </c>
      <c r="L1526">
        <f t="shared" si="217"/>
        <v>4.6289276537033546</v>
      </c>
      <c r="M1526">
        <f t="shared" si="220"/>
        <v>7.1724215630345336</v>
      </c>
      <c r="N1526">
        <f t="shared" si="220"/>
        <v>7.1307437944367269</v>
      </c>
      <c r="O1526" t="str">
        <f t="shared" si="223"/>
        <v>hold</v>
      </c>
      <c r="P1526">
        <f t="shared" si="221"/>
        <v>14</v>
      </c>
      <c r="Q1526" t="str">
        <f>IF($O1526="buy",$P1526,"")</f>
        <v/>
      </c>
      <c r="R1526">
        <f>IF($O1526="hold",$P1526,"")</f>
        <v>14</v>
      </c>
      <c r="S1526" t="str">
        <f>IF($O1526="sell",$P1526,"")</f>
        <v/>
      </c>
      <c r="T1526">
        <f t="shared" ca="1" si="222"/>
        <v>0.72363575510083522</v>
      </c>
      <c r="U1526" t="str">
        <f ca="1">IF(T1526&lt;VLOOKUP(P1526,$Y$2:$AE$82,5),"buy",IF(T1526&lt;VLOOKUP(P1526,$Y$2:$AE$82,5)+VLOOKUP(P1526,$Y$2:$AE$82,6),"hold","sell"))</f>
        <v>buy</v>
      </c>
      <c r="V1526" s="2">
        <f t="shared" ca="1" si="218"/>
        <v>249.94626155376594</v>
      </c>
      <c r="W1526" s="1">
        <f t="shared" ca="1" si="219"/>
        <v>0</v>
      </c>
    </row>
    <row r="1527" spans="1:23" x14ac:dyDescent="0.25">
      <c r="A1527">
        <v>1525</v>
      </c>
      <c r="B1527" s="8" t="s">
        <v>1536</v>
      </c>
      <c r="C1527" s="8" t="str">
        <f t="shared" si="215"/>
        <v>2021-04-18 05:35:00</v>
      </c>
      <c r="D1527">
        <v>0.12737599999999999</v>
      </c>
      <c r="E1527">
        <f t="shared" ca="1" si="216"/>
        <v>0.26758500000000002</v>
      </c>
      <c r="F1527">
        <v>0.26928099999999999</v>
      </c>
      <c r="G1527">
        <v>0.26214500000000002</v>
      </c>
      <c r="H1527">
        <v>0</v>
      </c>
      <c r="I1527" t="s">
        <v>10</v>
      </c>
      <c r="J1527" t="b">
        <v>0</v>
      </c>
      <c r="K1527" t="s">
        <v>11</v>
      </c>
      <c r="L1527">
        <f t="shared" si="217"/>
        <v>0.74161537408953004</v>
      </c>
      <c r="M1527">
        <f t="shared" si="220"/>
        <v>-3.8873122796138246</v>
      </c>
      <c r="N1527">
        <f t="shared" si="220"/>
        <v>-11.059733842648358</v>
      </c>
      <c r="O1527" t="str">
        <f t="shared" si="223"/>
        <v>sell</v>
      </c>
      <c r="P1527">
        <f t="shared" si="221"/>
        <v>14</v>
      </c>
      <c r="Q1527" t="str">
        <f>IF($O1527="buy",$P1527,"")</f>
        <v/>
      </c>
      <c r="R1527" t="str">
        <f>IF($O1527="hold",$P1527,"")</f>
        <v/>
      </c>
      <c r="S1527">
        <f>IF($O1527="sell",$P1527,"")</f>
        <v>14</v>
      </c>
      <c r="T1527">
        <f t="shared" ca="1" si="222"/>
        <v>0.71985148745454064</v>
      </c>
      <c r="U1527" t="str">
        <f ca="1">IF(T1527&lt;VLOOKUP(P1527,$Y$2:$AE$82,5),"buy",IF(T1527&lt;VLOOKUP(P1527,$Y$2:$AE$82,5)+VLOOKUP(P1527,$Y$2:$AE$82,6),"hold","sell"))</f>
        <v>buy</v>
      </c>
      <c r="V1527" s="2">
        <f t="shared" ca="1" si="218"/>
        <v>249.94626155376594</v>
      </c>
      <c r="W1527" s="1">
        <f t="shared" ca="1" si="219"/>
        <v>0</v>
      </c>
    </row>
    <row r="1528" spans="1:23" x14ac:dyDescent="0.25">
      <c r="A1528">
        <v>1526</v>
      </c>
      <c r="B1528" s="8" t="s">
        <v>1537</v>
      </c>
      <c r="C1528" s="8" t="str">
        <f t="shared" si="215"/>
        <v>2021-04-18 05:40:00</v>
      </c>
      <c r="D1528">
        <v>0.124996</v>
      </c>
      <c r="E1528">
        <f t="shared" ca="1" si="216"/>
        <v>0.26544800000000002</v>
      </c>
      <c r="F1528">
        <v>0.27153899999999997</v>
      </c>
      <c r="G1528">
        <v>0.26365300000000003</v>
      </c>
      <c r="H1528">
        <v>0</v>
      </c>
      <c r="I1528" t="s">
        <v>10</v>
      </c>
      <c r="J1528" t="b">
        <v>0</v>
      </c>
      <c r="K1528" t="s">
        <v>11</v>
      </c>
      <c r="L1528">
        <f t="shared" si="217"/>
        <v>-5.4836954833623777</v>
      </c>
      <c r="M1528">
        <f t="shared" si="220"/>
        <v>-6.225310857451908</v>
      </c>
      <c r="N1528">
        <f t="shared" si="220"/>
        <v>-2.3379985778380834</v>
      </c>
      <c r="O1528" t="str">
        <f t="shared" si="223"/>
        <v>buy</v>
      </c>
      <c r="P1528">
        <f t="shared" si="221"/>
        <v>14</v>
      </c>
      <c r="Q1528">
        <f>IF($O1528="buy",$P1528,"")</f>
        <v>14</v>
      </c>
      <c r="R1528" t="str">
        <f>IF($O1528="hold",$P1528,"")</f>
        <v/>
      </c>
      <c r="S1528" t="str">
        <f>IF($O1528="sell",$P1528,"")</f>
        <v/>
      </c>
      <c r="T1528">
        <f t="shared" ca="1" si="222"/>
        <v>0.87171372934350433</v>
      </c>
      <c r="U1528" t="str">
        <f ca="1">IF(T1528&lt;VLOOKUP(P1528,$Y$2:$AE$82,5),"buy",IF(T1528&lt;VLOOKUP(P1528,$Y$2:$AE$82,5)+VLOOKUP(P1528,$Y$2:$AE$82,6),"hold","sell"))</f>
        <v>buy</v>
      </c>
      <c r="V1528" s="2">
        <f t="shared" ca="1" si="218"/>
        <v>249.94626155376594</v>
      </c>
      <c r="W1528" s="1">
        <f t="shared" ca="1" si="219"/>
        <v>0</v>
      </c>
    </row>
    <row r="1529" spans="1:23" x14ac:dyDescent="0.25">
      <c r="A1529">
        <v>1527</v>
      </c>
      <c r="B1529" s="8" t="s">
        <v>1538</v>
      </c>
      <c r="C1529" s="8" t="str">
        <f t="shared" si="215"/>
        <v>2021-04-18 05:45:00</v>
      </c>
      <c r="D1529">
        <v>0.126165</v>
      </c>
      <c r="E1529">
        <f t="shared" ca="1" si="216"/>
        <v>0.26993299999999998</v>
      </c>
      <c r="F1529">
        <v>0.27131499999999997</v>
      </c>
      <c r="G1529">
        <v>0.264845</v>
      </c>
      <c r="H1529">
        <v>0</v>
      </c>
      <c r="I1529" t="s">
        <v>10</v>
      </c>
      <c r="J1529" t="b">
        <v>0</v>
      </c>
      <c r="K1529" t="s">
        <v>11</v>
      </c>
      <c r="L1529">
        <f t="shared" si="217"/>
        <v>2.6685055253680749</v>
      </c>
      <c r="M1529">
        <f t="shared" si="220"/>
        <v>8.1522010087304526</v>
      </c>
      <c r="N1529">
        <f t="shared" si="220"/>
        <v>14.37751186618236</v>
      </c>
      <c r="O1529" t="str">
        <f t="shared" si="223"/>
        <v>sell</v>
      </c>
      <c r="P1529">
        <f t="shared" si="221"/>
        <v>14</v>
      </c>
      <c r="Q1529" t="str">
        <f>IF($O1529="buy",$P1529,"")</f>
        <v/>
      </c>
      <c r="R1529" t="str">
        <f>IF($O1529="hold",$P1529,"")</f>
        <v/>
      </c>
      <c r="S1529">
        <f>IF($O1529="sell",$P1529,"")</f>
        <v>14</v>
      </c>
      <c r="T1529">
        <f t="shared" ca="1" si="222"/>
        <v>0.31458474493588284</v>
      </c>
      <c r="U1529" t="str">
        <f ca="1">IF(T1529&lt;VLOOKUP(P1529,$Y$2:$AE$82,5),"buy",IF(T1529&lt;VLOOKUP(P1529,$Y$2:$AE$82,5)+VLOOKUP(P1529,$Y$2:$AE$82,6),"hold","sell"))</f>
        <v>buy</v>
      </c>
      <c r="V1529" s="2">
        <f t="shared" ca="1" si="218"/>
        <v>249.94626155376594</v>
      </c>
      <c r="W1529" s="1">
        <f t="shared" ca="1" si="219"/>
        <v>0</v>
      </c>
    </row>
    <row r="1530" spans="1:23" x14ac:dyDescent="0.25">
      <c r="A1530">
        <v>1528</v>
      </c>
      <c r="B1530" s="8" t="s">
        <v>1539</v>
      </c>
      <c r="C1530" s="8" t="str">
        <f t="shared" si="215"/>
        <v>2021-04-18 05:50:00</v>
      </c>
      <c r="D1530">
        <v>0.12562300000000001</v>
      </c>
      <c r="E1530">
        <f t="shared" ca="1" si="216"/>
        <v>0.26843</v>
      </c>
      <c r="F1530">
        <v>0.27693899999999999</v>
      </c>
      <c r="G1530">
        <v>0.26615</v>
      </c>
      <c r="H1530">
        <v>0</v>
      </c>
      <c r="I1530" t="s">
        <v>10</v>
      </c>
      <c r="J1530" t="b">
        <v>0</v>
      </c>
      <c r="K1530" t="s">
        <v>11</v>
      </c>
      <c r="L1530">
        <f t="shared" si="217"/>
        <v>-1.2425750073264605</v>
      </c>
      <c r="M1530">
        <f t="shared" si="220"/>
        <v>-3.9110805326945357</v>
      </c>
      <c r="N1530">
        <f t="shared" si="220"/>
        <v>-12.063281541424988</v>
      </c>
      <c r="O1530" t="str">
        <f t="shared" si="223"/>
        <v>buy</v>
      </c>
      <c r="P1530">
        <f t="shared" si="221"/>
        <v>14</v>
      </c>
      <c r="Q1530">
        <f>IF($O1530="buy",$P1530,"")</f>
        <v>14</v>
      </c>
      <c r="R1530" t="str">
        <f>IF($O1530="hold",$P1530,"")</f>
        <v/>
      </c>
      <c r="S1530" t="str">
        <f>IF($O1530="sell",$P1530,"")</f>
        <v/>
      </c>
      <c r="T1530">
        <f t="shared" ca="1" si="222"/>
        <v>0.74275712335994248</v>
      </c>
      <c r="U1530" t="str">
        <f ca="1">IF(T1530&lt;VLOOKUP(P1530,$Y$2:$AE$82,5),"buy",IF(T1530&lt;VLOOKUP(P1530,$Y$2:$AE$82,5)+VLOOKUP(P1530,$Y$2:$AE$82,6),"hold","sell"))</f>
        <v>buy</v>
      </c>
      <c r="V1530" s="2">
        <f t="shared" ca="1" si="218"/>
        <v>249.94626155376594</v>
      </c>
      <c r="W1530" s="1">
        <f t="shared" ca="1" si="219"/>
        <v>0</v>
      </c>
    </row>
    <row r="1531" spans="1:23" x14ac:dyDescent="0.25">
      <c r="A1531">
        <v>1529</v>
      </c>
      <c r="B1531" s="8" t="s">
        <v>1540</v>
      </c>
      <c r="C1531" s="8" t="str">
        <f t="shared" si="215"/>
        <v>2021-04-18 05:55:00</v>
      </c>
      <c r="D1531">
        <v>0.127134</v>
      </c>
      <c r="E1531">
        <f t="shared" ca="1" si="216"/>
        <v>0.27278000000000002</v>
      </c>
      <c r="F1531">
        <v>0.27622400000000003</v>
      </c>
      <c r="G1531">
        <v>0.27013700000000002</v>
      </c>
      <c r="H1531">
        <v>0</v>
      </c>
      <c r="I1531" t="s">
        <v>10</v>
      </c>
      <c r="J1531" t="b">
        <v>0</v>
      </c>
      <c r="K1531" t="s">
        <v>11</v>
      </c>
      <c r="L1531">
        <f t="shared" si="217"/>
        <v>3.4229081087151618</v>
      </c>
      <c r="M1531">
        <f t="shared" si="220"/>
        <v>4.6654831160416226</v>
      </c>
      <c r="N1531">
        <f t="shared" si="220"/>
        <v>8.5765636487361583</v>
      </c>
      <c r="O1531" t="str">
        <f t="shared" si="223"/>
        <v>hold</v>
      </c>
      <c r="P1531">
        <f t="shared" si="221"/>
        <v>14</v>
      </c>
      <c r="Q1531" t="str">
        <f>IF($O1531="buy",$P1531,"")</f>
        <v/>
      </c>
      <c r="R1531">
        <f>IF($O1531="hold",$P1531,"")</f>
        <v>14</v>
      </c>
      <c r="S1531" t="str">
        <f>IF($O1531="sell",$P1531,"")</f>
        <v/>
      </c>
      <c r="T1531">
        <f t="shared" ca="1" si="222"/>
        <v>0.55649702533732492</v>
      </c>
      <c r="U1531" t="str">
        <f ca="1">IF(T1531&lt;VLOOKUP(P1531,$Y$2:$AE$82,5),"buy",IF(T1531&lt;VLOOKUP(P1531,$Y$2:$AE$82,5)+VLOOKUP(P1531,$Y$2:$AE$82,6),"hold","sell"))</f>
        <v>buy</v>
      </c>
      <c r="V1531" s="2">
        <f t="shared" ca="1" si="218"/>
        <v>249.94626155376594</v>
      </c>
      <c r="W1531" s="1">
        <f t="shared" ca="1" si="219"/>
        <v>0</v>
      </c>
    </row>
    <row r="1532" spans="1:23" x14ac:dyDescent="0.25">
      <c r="A1532">
        <v>1530</v>
      </c>
      <c r="B1532" s="8" t="s">
        <v>1541</v>
      </c>
      <c r="C1532" s="8" t="str">
        <f t="shared" si="215"/>
        <v>2021-04-18 06:00:00</v>
      </c>
      <c r="D1532">
        <v>0.12832499999999999</v>
      </c>
      <c r="E1532">
        <f t="shared" ca="1" si="216"/>
        <v>0.27296100000000001</v>
      </c>
      <c r="F1532">
        <v>0.280364</v>
      </c>
      <c r="G1532">
        <v>0.26849099999999998</v>
      </c>
      <c r="H1532">
        <v>0</v>
      </c>
      <c r="I1532" t="s">
        <v>10</v>
      </c>
      <c r="J1532" t="b">
        <v>0</v>
      </c>
      <c r="K1532" t="s">
        <v>11</v>
      </c>
      <c r="L1532">
        <f t="shared" si="217"/>
        <v>2.6729631819166211</v>
      </c>
      <c r="M1532">
        <f t="shared" si="220"/>
        <v>-0.74994492679854075</v>
      </c>
      <c r="N1532">
        <f t="shared" si="220"/>
        <v>-5.4154280428401638</v>
      </c>
      <c r="O1532" t="str">
        <f t="shared" si="223"/>
        <v>hold</v>
      </c>
      <c r="P1532">
        <f t="shared" si="221"/>
        <v>14</v>
      </c>
      <c r="Q1532" t="str">
        <f>IF($O1532="buy",$P1532,"")</f>
        <v/>
      </c>
      <c r="R1532">
        <f>IF($O1532="hold",$P1532,"")</f>
        <v>14</v>
      </c>
      <c r="S1532" t="str">
        <f>IF($O1532="sell",$P1532,"")</f>
        <v/>
      </c>
      <c r="T1532">
        <f t="shared" ca="1" si="222"/>
        <v>0.47824501402973252</v>
      </c>
      <c r="U1532" t="str">
        <f ca="1">IF(T1532&lt;VLOOKUP(P1532,$Y$2:$AE$82,5),"buy",IF(T1532&lt;VLOOKUP(P1532,$Y$2:$AE$82,5)+VLOOKUP(P1532,$Y$2:$AE$82,6),"hold","sell"))</f>
        <v>buy</v>
      </c>
      <c r="V1532" s="2">
        <f t="shared" ca="1" si="218"/>
        <v>249.94626155376594</v>
      </c>
      <c r="W1532" s="1">
        <f t="shared" ca="1" si="219"/>
        <v>0</v>
      </c>
    </row>
    <row r="1533" spans="1:23" x14ac:dyDescent="0.25">
      <c r="A1533">
        <v>1531</v>
      </c>
      <c r="B1533" s="8" t="s">
        <v>1542</v>
      </c>
      <c r="C1533" s="8" t="str">
        <f t="shared" si="215"/>
        <v>2021-04-18 06:05:00</v>
      </c>
      <c r="D1533">
        <v>0.12951199999999999</v>
      </c>
      <c r="E1533">
        <f t="shared" ca="1" si="216"/>
        <v>0.278557</v>
      </c>
      <c r="F1533">
        <v>0.28154400000000002</v>
      </c>
      <c r="G1533">
        <v>0.27426200000000001</v>
      </c>
      <c r="H1533">
        <v>0</v>
      </c>
      <c r="I1533" t="s">
        <v>10</v>
      </c>
      <c r="J1533" t="b">
        <v>0</v>
      </c>
      <c r="K1533" t="s">
        <v>11</v>
      </c>
      <c r="L1533">
        <f t="shared" si="217"/>
        <v>2.6395700809066063</v>
      </c>
      <c r="M1533">
        <f t="shared" si="220"/>
        <v>-3.3393101010014803E-2</v>
      </c>
      <c r="N1533">
        <f t="shared" si="220"/>
        <v>0.71655182578852594</v>
      </c>
      <c r="O1533" t="str">
        <f t="shared" si="223"/>
        <v>sell</v>
      </c>
      <c r="P1533">
        <f t="shared" si="221"/>
        <v>14</v>
      </c>
      <c r="Q1533" t="str">
        <f>IF($O1533="buy",$P1533,"")</f>
        <v/>
      </c>
      <c r="R1533" t="str">
        <f>IF($O1533="hold",$P1533,"")</f>
        <v/>
      </c>
      <c r="S1533">
        <f>IF($O1533="sell",$P1533,"")</f>
        <v>14</v>
      </c>
      <c r="T1533">
        <f t="shared" ca="1" si="222"/>
        <v>0.1062431542225688</v>
      </c>
      <c r="U1533" t="str">
        <f ca="1">IF(T1533&lt;VLOOKUP(P1533,$Y$2:$AE$82,5),"buy",IF(T1533&lt;VLOOKUP(P1533,$Y$2:$AE$82,5)+VLOOKUP(P1533,$Y$2:$AE$82,6),"hold","sell"))</f>
        <v>buy</v>
      </c>
      <c r="V1533" s="2">
        <f t="shared" ca="1" si="218"/>
        <v>249.94626155376594</v>
      </c>
      <c r="W1533" s="1">
        <f t="shared" ca="1" si="219"/>
        <v>0</v>
      </c>
    </row>
    <row r="1534" spans="1:23" x14ac:dyDescent="0.25">
      <c r="A1534">
        <v>1532</v>
      </c>
      <c r="B1534" s="8" t="s">
        <v>1543</v>
      </c>
      <c r="C1534" s="8" t="str">
        <f t="shared" si="215"/>
        <v>2021-04-18 06:10:00</v>
      </c>
      <c r="D1534">
        <v>0.12639700000000001</v>
      </c>
      <c r="E1534">
        <f t="shared" ca="1" si="216"/>
        <v>0.27885399999999999</v>
      </c>
      <c r="F1534">
        <v>0.28127600000000003</v>
      </c>
      <c r="G1534">
        <v>0.27346100000000001</v>
      </c>
      <c r="H1534">
        <v>0</v>
      </c>
      <c r="I1534" t="s">
        <v>10</v>
      </c>
      <c r="J1534" t="b">
        <v>0</v>
      </c>
      <c r="K1534" t="s">
        <v>11</v>
      </c>
      <c r="L1534">
        <f t="shared" si="217"/>
        <v>-7.0976368027374761</v>
      </c>
      <c r="M1534">
        <f t="shared" si="220"/>
        <v>-9.7372068836440828</v>
      </c>
      <c r="N1534">
        <f t="shared" si="220"/>
        <v>-9.703813782634068</v>
      </c>
      <c r="O1534" t="str">
        <f t="shared" si="223"/>
        <v>buy</v>
      </c>
      <c r="P1534">
        <f t="shared" si="221"/>
        <v>14</v>
      </c>
      <c r="Q1534">
        <f>IF($O1534="buy",$P1534,"")</f>
        <v>14</v>
      </c>
      <c r="R1534" t="str">
        <f>IF($O1534="hold",$P1534,"")</f>
        <v/>
      </c>
      <c r="S1534" t="str">
        <f>IF($O1534="sell",$P1534,"")</f>
        <v/>
      </c>
      <c r="T1534">
        <f t="shared" ca="1" si="222"/>
        <v>0.88491358453182034</v>
      </c>
      <c r="U1534" t="str">
        <f ca="1">IF(T1534&lt;VLOOKUP(P1534,$Y$2:$AE$82,5),"buy",IF(T1534&lt;VLOOKUP(P1534,$Y$2:$AE$82,5)+VLOOKUP(P1534,$Y$2:$AE$82,6),"hold","sell"))</f>
        <v>buy</v>
      </c>
      <c r="V1534" s="2">
        <f t="shared" ca="1" si="218"/>
        <v>249.94626155376594</v>
      </c>
      <c r="W1534" s="1">
        <f t="shared" ca="1" si="219"/>
        <v>0</v>
      </c>
    </row>
    <row r="1535" spans="1:23" x14ac:dyDescent="0.25">
      <c r="A1535">
        <v>1533</v>
      </c>
      <c r="B1535" s="8" t="s">
        <v>1544</v>
      </c>
      <c r="C1535" s="8" t="str">
        <f t="shared" si="215"/>
        <v>2021-04-18 06:15:00</v>
      </c>
      <c r="D1535">
        <v>0.127639</v>
      </c>
      <c r="E1535">
        <f t="shared" ca="1" si="216"/>
        <v>0.27756599999999998</v>
      </c>
      <c r="F1535">
        <v>0.28386400000000001</v>
      </c>
      <c r="G1535">
        <v>0.27357300000000001</v>
      </c>
      <c r="H1535">
        <v>0</v>
      </c>
      <c r="I1535" t="s">
        <v>10</v>
      </c>
      <c r="J1535" t="b">
        <v>0</v>
      </c>
      <c r="K1535" t="s">
        <v>11</v>
      </c>
      <c r="L1535">
        <f t="shared" si="217"/>
        <v>2.8024036566655046</v>
      </c>
      <c r="M1535">
        <f t="shared" si="220"/>
        <v>9.9000404594029803</v>
      </c>
      <c r="N1535">
        <f t="shared" si="220"/>
        <v>19.637247343047065</v>
      </c>
      <c r="O1535" t="str">
        <f t="shared" si="223"/>
        <v>hold</v>
      </c>
      <c r="P1535">
        <f t="shared" si="221"/>
        <v>14</v>
      </c>
      <c r="Q1535" t="str">
        <f>IF($O1535="buy",$P1535,"")</f>
        <v/>
      </c>
      <c r="R1535">
        <f>IF($O1535="hold",$P1535,"")</f>
        <v>14</v>
      </c>
      <c r="S1535" t="str">
        <f>IF($O1535="sell",$P1535,"")</f>
        <v/>
      </c>
      <c r="T1535">
        <f t="shared" ca="1" si="222"/>
        <v>0.36732433800399911</v>
      </c>
      <c r="U1535" t="str">
        <f ca="1">IF(T1535&lt;VLOOKUP(P1535,$Y$2:$AE$82,5),"buy",IF(T1535&lt;VLOOKUP(P1535,$Y$2:$AE$82,5)+VLOOKUP(P1535,$Y$2:$AE$82,6),"hold","sell"))</f>
        <v>buy</v>
      </c>
      <c r="V1535" s="2">
        <f t="shared" ca="1" si="218"/>
        <v>249.94626155376594</v>
      </c>
      <c r="W1535" s="1">
        <f t="shared" ca="1" si="219"/>
        <v>0</v>
      </c>
    </row>
    <row r="1536" spans="1:23" x14ac:dyDescent="0.25">
      <c r="A1536">
        <v>1534</v>
      </c>
      <c r="B1536" s="8" t="s">
        <v>1545</v>
      </c>
      <c r="C1536" s="8" t="str">
        <f t="shared" si="215"/>
        <v>2021-04-18 06:20:00</v>
      </c>
      <c r="D1536">
        <v>0.12916800000000001</v>
      </c>
      <c r="E1536">
        <f t="shared" ca="1" si="216"/>
        <v>0.28081099999999998</v>
      </c>
      <c r="F1536">
        <v>0.28718100000000002</v>
      </c>
      <c r="G1536">
        <v>0.27813599999999999</v>
      </c>
      <c r="H1536">
        <v>0</v>
      </c>
      <c r="I1536" t="s">
        <v>10</v>
      </c>
      <c r="J1536" t="b">
        <v>0</v>
      </c>
      <c r="K1536" t="s">
        <v>11</v>
      </c>
      <c r="L1536">
        <f t="shared" si="217"/>
        <v>3.409141579085869</v>
      </c>
      <c r="M1536">
        <f t="shared" si="220"/>
        <v>0.6067379224203644</v>
      </c>
      <c r="N1536">
        <f t="shared" si="220"/>
        <v>-9.2933025369826154</v>
      </c>
      <c r="O1536" t="str">
        <f t="shared" si="223"/>
        <v>sell</v>
      </c>
      <c r="P1536">
        <f t="shared" si="221"/>
        <v>14</v>
      </c>
      <c r="Q1536" t="str">
        <f>IF($O1536="buy",$P1536,"")</f>
        <v/>
      </c>
      <c r="R1536" t="str">
        <f>IF($O1536="hold",$P1536,"")</f>
        <v/>
      </c>
      <c r="S1536">
        <f>IF($O1536="sell",$P1536,"")</f>
        <v>14</v>
      </c>
      <c r="T1536">
        <f t="shared" ca="1" si="222"/>
        <v>0.84929241075135498</v>
      </c>
      <c r="U1536" t="str">
        <f ca="1">IF(T1536&lt;VLOOKUP(P1536,$Y$2:$AE$82,5),"buy",IF(T1536&lt;VLOOKUP(P1536,$Y$2:$AE$82,5)+VLOOKUP(P1536,$Y$2:$AE$82,6),"hold","sell"))</f>
        <v>buy</v>
      </c>
      <c r="V1536" s="2">
        <f t="shared" ca="1" si="218"/>
        <v>249.94626155376594</v>
      </c>
      <c r="W1536" s="1">
        <f t="shared" ca="1" si="219"/>
        <v>0</v>
      </c>
    </row>
    <row r="1537" spans="1:23" x14ac:dyDescent="0.25">
      <c r="A1537">
        <v>1535</v>
      </c>
      <c r="B1537" s="8" t="s">
        <v>1546</v>
      </c>
      <c r="C1537" s="8" t="str">
        <f t="shared" si="215"/>
        <v>2021-04-18 06:25:00</v>
      </c>
      <c r="D1537">
        <v>0.1265</v>
      </c>
      <c r="E1537">
        <f t="shared" ca="1" si="216"/>
        <v>0.28578799999999999</v>
      </c>
      <c r="F1537">
        <v>0.28699799999999998</v>
      </c>
      <c r="G1537">
        <v>0.27927800000000003</v>
      </c>
      <c r="H1537">
        <v>0</v>
      </c>
      <c r="I1537" t="s">
        <v>10</v>
      </c>
      <c r="J1537" t="b">
        <v>0</v>
      </c>
      <c r="K1537" t="s">
        <v>11</v>
      </c>
      <c r="L1537">
        <f t="shared" si="217"/>
        <v>-6.074181823838849</v>
      </c>
      <c r="M1537">
        <f t="shared" si="220"/>
        <v>-9.483323402924718</v>
      </c>
      <c r="N1537">
        <f t="shared" si="220"/>
        <v>-10.090061325345083</v>
      </c>
      <c r="O1537" t="str">
        <f t="shared" si="223"/>
        <v>buy</v>
      </c>
      <c r="P1537">
        <f t="shared" si="221"/>
        <v>14</v>
      </c>
      <c r="Q1537">
        <f>IF($O1537="buy",$P1537,"")</f>
        <v>14</v>
      </c>
      <c r="R1537" t="str">
        <f>IF($O1537="hold",$P1537,"")</f>
        <v/>
      </c>
      <c r="S1537" t="str">
        <f>IF($O1537="sell",$P1537,"")</f>
        <v/>
      </c>
      <c r="T1537">
        <f t="shared" ca="1" si="222"/>
        <v>3.6311997964655118E-2</v>
      </c>
      <c r="U1537" t="str">
        <f ca="1">IF(T1537&lt;VLOOKUP(P1537,$Y$2:$AE$82,5),"buy",IF(T1537&lt;VLOOKUP(P1537,$Y$2:$AE$82,5)+VLOOKUP(P1537,$Y$2:$AE$82,6),"hold","sell"))</f>
        <v>buy</v>
      </c>
      <c r="V1537" s="2">
        <f t="shared" ca="1" si="218"/>
        <v>249.94626155376594</v>
      </c>
      <c r="W1537" s="1">
        <f t="shared" ca="1" si="219"/>
        <v>0</v>
      </c>
    </row>
    <row r="1538" spans="1:23" x14ac:dyDescent="0.25">
      <c r="A1538">
        <v>1536</v>
      </c>
      <c r="B1538" s="8" t="s">
        <v>1547</v>
      </c>
      <c r="C1538" s="8" t="str">
        <f t="shared" si="215"/>
        <v>2021-04-18 06:30:00</v>
      </c>
      <c r="D1538">
        <v>0.12800400000000001</v>
      </c>
      <c r="E1538">
        <f t="shared" ca="1" si="216"/>
        <v>0.285049</v>
      </c>
      <c r="F1538">
        <v>0.29095100000000002</v>
      </c>
      <c r="G1538">
        <v>0.275621</v>
      </c>
      <c r="H1538">
        <v>0</v>
      </c>
      <c r="I1538" t="s">
        <v>10</v>
      </c>
      <c r="J1538" t="b">
        <v>0</v>
      </c>
      <c r="K1538" t="s">
        <v>11</v>
      </c>
      <c r="L1538">
        <f t="shared" si="217"/>
        <v>3.3838942493652246</v>
      </c>
      <c r="M1538">
        <f t="shared" si="220"/>
        <v>9.4580760732040741</v>
      </c>
      <c r="N1538">
        <f t="shared" si="220"/>
        <v>18.941399476128794</v>
      </c>
      <c r="O1538" t="str">
        <f t="shared" si="223"/>
        <v>sell</v>
      </c>
      <c r="P1538">
        <f t="shared" si="221"/>
        <v>14</v>
      </c>
      <c r="Q1538" t="str">
        <f>IF($O1538="buy",$P1538,"")</f>
        <v/>
      </c>
      <c r="R1538" t="str">
        <f>IF($O1538="hold",$P1538,"")</f>
        <v/>
      </c>
      <c r="S1538">
        <f>IF($O1538="sell",$P1538,"")</f>
        <v>14</v>
      </c>
      <c r="T1538">
        <f t="shared" ca="1" si="222"/>
        <v>0.83218139433679117</v>
      </c>
      <c r="U1538" t="str">
        <f ca="1">IF(T1538&lt;VLOOKUP(P1538,$Y$2:$AE$82,5),"buy",IF(T1538&lt;VLOOKUP(P1538,$Y$2:$AE$82,5)+VLOOKUP(P1538,$Y$2:$AE$82,6),"hold","sell"))</f>
        <v>buy</v>
      </c>
      <c r="V1538" s="2">
        <f t="shared" ca="1" si="218"/>
        <v>249.94626155376594</v>
      </c>
      <c r="W1538" s="1">
        <f t="shared" ca="1" si="219"/>
        <v>0</v>
      </c>
    </row>
    <row r="1539" spans="1:23" x14ac:dyDescent="0.25">
      <c r="A1539">
        <v>1537</v>
      </c>
      <c r="B1539" s="8" t="s">
        <v>1548</v>
      </c>
      <c r="C1539" s="8" t="str">
        <f t="shared" ref="C1539:C1602" si="224">LEFT(B1539,10)&amp;" "&amp;MID(B1539,12,8)</f>
        <v>2021-04-18 06:35:00</v>
      </c>
      <c r="D1539">
        <v>0.126387</v>
      </c>
      <c r="E1539">
        <f t="shared" ref="E1539:E1602" ca="1" si="225">OFFSET($D$2,2015-A1539,0)</f>
        <v>0.27996399999999999</v>
      </c>
      <c r="F1539">
        <v>0.28172199999999997</v>
      </c>
      <c r="G1539">
        <v>0.272339</v>
      </c>
      <c r="H1539">
        <v>0</v>
      </c>
      <c r="I1539" t="s">
        <v>10</v>
      </c>
      <c r="J1539" t="b">
        <v>0</v>
      </c>
      <c r="K1539" t="s">
        <v>11</v>
      </c>
      <c r="L1539">
        <f t="shared" si="217"/>
        <v>-3.6846827635256418</v>
      </c>
      <c r="M1539">
        <f t="shared" si="220"/>
        <v>-7.0685770128908665</v>
      </c>
      <c r="N1539">
        <f t="shared" si="220"/>
        <v>-16.526653086094939</v>
      </c>
      <c r="O1539" t="str">
        <f t="shared" si="223"/>
        <v>hold</v>
      </c>
      <c r="P1539">
        <f t="shared" si="221"/>
        <v>14</v>
      </c>
      <c r="Q1539" t="str">
        <f>IF($O1539="buy",$P1539,"")</f>
        <v/>
      </c>
      <c r="R1539">
        <f>IF($O1539="hold",$P1539,"")</f>
        <v>14</v>
      </c>
      <c r="S1539" t="str">
        <f>IF($O1539="sell",$P1539,"")</f>
        <v/>
      </c>
      <c r="T1539">
        <f t="shared" ca="1" si="222"/>
        <v>9.9524342455232007E-2</v>
      </c>
      <c r="U1539" t="str">
        <f ca="1">IF(T1539&lt;VLOOKUP(P1539,$Y$2:$AE$82,5),"buy",IF(T1539&lt;VLOOKUP(P1539,$Y$2:$AE$82,5)+VLOOKUP(P1539,$Y$2:$AE$82,6),"hold","sell"))</f>
        <v>buy</v>
      </c>
      <c r="V1539" s="2">
        <f t="shared" ca="1" si="218"/>
        <v>249.94626155376594</v>
      </c>
      <c r="W1539" s="1">
        <f t="shared" ca="1" si="219"/>
        <v>0</v>
      </c>
    </row>
    <row r="1540" spans="1:23" x14ac:dyDescent="0.25">
      <c r="A1540">
        <v>1538</v>
      </c>
      <c r="B1540" s="8" t="s">
        <v>1549</v>
      </c>
      <c r="C1540" s="8" t="str">
        <f t="shared" si="224"/>
        <v>2021-04-18 06:40:00</v>
      </c>
      <c r="D1540">
        <v>0.122072</v>
      </c>
      <c r="E1540">
        <f t="shared" ca="1" si="225"/>
        <v>0.27678900000000001</v>
      </c>
      <c r="F1540">
        <v>0.281057</v>
      </c>
      <c r="G1540">
        <v>0.27155400000000002</v>
      </c>
      <c r="H1540">
        <v>0</v>
      </c>
      <c r="I1540" t="s">
        <v>10</v>
      </c>
      <c r="J1540" t="b">
        <v>0</v>
      </c>
      <c r="K1540" t="s">
        <v>11</v>
      </c>
      <c r="L1540">
        <f t="shared" ref="L1540:L1603" si="226">(D1540-D1539)/(C1540-C1539)/D1540</f>
        <v>-10.180221496766526</v>
      </c>
      <c r="M1540">
        <f t="shared" si="220"/>
        <v>-6.4955387332408847</v>
      </c>
      <c r="N1540">
        <f t="shared" si="220"/>
        <v>0.57303827964998177</v>
      </c>
      <c r="O1540" t="str">
        <f t="shared" si="223"/>
        <v>buy</v>
      </c>
      <c r="P1540">
        <f t="shared" si="221"/>
        <v>14</v>
      </c>
      <c r="Q1540">
        <f>IF($O1540="buy",$P1540,"")</f>
        <v>14</v>
      </c>
      <c r="R1540" t="str">
        <f>IF($O1540="hold",$P1540,"")</f>
        <v/>
      </c>
      <c r="S1540" t="str">
        <f>IF($O1540="sell",$P1540,"")</f>
        <v/>
      </c>
      <c r="T1540">
        <f t="shared" ca="1" si="222"/>
        <v>0.35050583801093194</v>
      </c>
      <c r="U1540" t="str">
        <f ca="1">IF(T1540&lt;VLOOKUP(P1540,$Y$2:$AE$82,5),"buy",IF(T1540&lt;VLOOKUP(P1540,$Y$2:$AE$82,5)+VLOOKUP(P1540,$Y$2:$AE$82,6),"hold","sell"))</f>
        <v>buy</v>
      </c>
      <c r="V1540" s="2">
        <f t="shared" ref="V1540:V1603" ca="1" si="227">IF(AND(U1540="buy",W1539&lt;&gt;0),W1539/$D1540,IF(U1540="sell",0,V1539))</f>
        <v>249.94626155376594</v>
      </c>
      <c r="W1540" s="1">
        <f t="shared" ref="W1540:W1603" ca="1" si="228">IF(AND(U1540="sell",V1539&lt;&gt;0),V1539*$D1540,IF(U1540="buy",0,W1539))</f>
        <v>0</v>
      </c>
    </row>
    <row r="1541" spans="1:23" x14ac:dyDescent="0.25">
      <c r="A1541">
        <v>1539</v>
      </c>
      <c r="B1541" s="8" t="s">
        <v>1550</v>
      </c>
      <c r="C1541" s="8" t="str">
        <f t="shared" si="224"/>
        <v>2021-04-18 06:45:00</v>
      </c>
      <c r="D1541">
        <v>0.12345</v>
      </c>
      <c r="E1541">
        <f t="shared" ca="1" si="225"/>
        <v>0.27597500000000003</v>
      </c>
      <c r="F1541">
        <v>0.28112799999999999</v>
      </c>
      <c r="G1541">
        <v>0.271702</v>
      </c>
      <c r="H1541">
        <v>0</v>
      </c>
      <c r="I1541" t="s">
        <v>10</v>
      </c>
      <c r="J1541" t="b">
        <v>0</v>
      </c>
      <c r="K1541" t="s">
        <v>11</v>
      </c>
      <c r="L1541">
        <f t="shared" si="226"/>
        <v>3.2147752156306977</v>
      </c>
      <c r="M1541">
        <f t="shared" ref="M1541:N1604" si="229">L1541-L1540</f>
        <v>13.394996712397223</v>
      </c>
      <c r="N1541">
        <f t="shared" si="229"/>
        <v>19.890535445638108</v>
      </c>
      <c r="O1541" t="str">
        <f t="shared" si="223"/>
        <v>hold</v>
      </c>
      <c r="P1541">
        <f t="shared" ref="P1541:P1604" si="230">9*IF((L1541-MIN($L:$L))/(MAX($L:$L)-MIN($L:$L))&lt;1/3,0,IF((L1541-MIN($L:$L))/(MAX($L:$L)-MIN($L:$L))&lt;2/3,1,2))+3*IF((M1541-MIN($M:$M))/(MAX($M:$M)-MIN($M:$M))&lt;1/3,0,IF((M1541-MIN($M:$M))/(MAX($M:$M)-MIN($M:$M))&lt;2/3,1,2))+IF((N1541-MIN($N:$N))/(MAX($N:$N)-MIN($N:$N))&lt;1/3,0,IF((N1541-MIN($N:$N))/(MAX($N:$N)-MIN($N:$N))&lt;2/3,1,2))+1</f>
        <v>14</v>
      </c>
      <c r="Q1541" t="str">
        <f>IF($O1541="buy",$P1541,"")</f>
        <v/>
      </c>
      <c r="R1541">
        <f>IF($O1541="hold",$P1541,"")</f>
        <v>14</v>
      </c>
      <c r="S1541" t="str">
        <f>IF($O1541="sell",$P1541,"")</f>
        <v/>
      </c>
      <c r="T1541">
        <f t="shared" ca="1" si="222"/>
        <v>0.58526269717395785</v>
      </c>
      <c r="U1541" t="str">
        <f ca="1">IF(T1541&lt;VLOOKUP(P1541,$Y$2:$AE$82,5),"buy",IF(T1541&lt;VLOOKUP(P1541,$Y$2:$AE$82,5)+VLOOKUP(P1541,$Y$2:$AE$82,6),"hold","sell"))</f>
        <v>buy</v>
      </c>
      <c r="V1541" s="2">
        <f t="shared" ca="1" si="227"/>
        <v>249.94626155376594</v>
      </c>
      <c r="W1541" s="1">
        <f t="shared" ca="1" si="228"/>
        <v>0</v>
      </c>
    </row>
    <row r="1542" spans="1:23" x14ac:dyDescent="0.25">
      <c r="A1542">
        <v>1540</v>
      </c>
      <c r="B1542" s="8" t="s">
        <v>1551</v>
      </c>
      <c r="C1542" s="8" t="str">
        <f t="shared" si="224"/>
        <v>2021-04-18 06:50:00</v>
      </c>
      <c r="D1542">
        <v>0.13078400000000001</v>
      </c>
      <c r="E1542">
        <f t="shared" ca="1" si="225"/>
        <v>0.27818199999999998</v>
      </c>
      <c r="F1542">
        <v>0.28159600000000001</v>
      </c>
      <c r="G1542">
        <v>0.27484399999999998</v>
      </c>
      <c r="H1542">
        <v>0</v>
      </c>
      <c r="I1542" t="s">
        <v>10</v>
      </c>
      <c r="J1542" t="b">
        <v>0</v>
      </c>
      <c r="K1542" t="s">
        <v>11</v>
      </c>
      <c r="L1542">
        <f t="shared" si="226"/>
        <v>16.150232459376792</v>
      </c>
      <c r="M1542">
        <f t="shared" si="229"/>
        <v>12.935457243746093</v>
      </c>
      <c r="N1542">
        <f t="shared" si="229"/>
        <v>-0.45953946865112982</v>
      </c>
      <c r="O1542" t="str">
        <f t="shared" si="223"/>
        <v>hold</v>
      </c>
      <c r="P1542">
        <f t="shared" si="230"/>
        <v>23</v>
      </c>
      <c r="Q1542" t="str">
        <f>IF($O1542="buy",$P1542,"")</f>
        <v/>
      </c>
      <c r="R1542">
        <f>IF($O1542="hold",$P1542,"")</f>
        <v>23</v>
      </c>
      <c r="S1542" t="str">
        <f>IF($O1542="sell",$P1542,"")</f>
        <v/>
      </c>
      <c r="T1542">
        <f t="shared" ca="1" si="222"/>
        <v>0.54670152916075798</v>
      </c>
      <c r="U1542" t="str">
        <f ca="1">IF(T1542&lt;VLOOKUP(P1542,$Y$2:$AE$82,5),"buy",IF(T1542&lt;VLOOKUP(P1542,$Y$2:$AE$82,5)+VLOOKUP(P1542,$Y$2:$AE$82,6),"hold","sell"))</f>
        <v>buy</v>
      </c>
      <c r="V1542" s="2">
        <f t="shared" ca="1" si="227"/>
        <v>249.94626155376594</v>
      </c>
      <c r="W1542" s="1">
        <f t="shared" ca="1" si="228"/>
        <v>0</v>
      </c>
    </row>
    <row r="1543" spans="1:23" x14ac:dyDescent="0.25">
      <c r="A1543">
        <v>1541</v>
      </c>
      <c r="B1543" s="8" t="s">
        <v>1552</v>
      </c>
      <c r="C1543" s="8" t="str">
        <f t="shared" si="224"/>
        <v>2021-04-18 06:55:00</v>
      </c>
      <c r="D1543">
        <v>0.13091700000000001</v>
      </c>
      <c r="E1543">
        <f t="shared" ca="1" si="225"/>
        <v>0.27849400000000002</v>
      </c>
      <c r="F1543">
        <v>0.28202899999999997</v>
      </c>
      <c r="G1543">
        <v>0.274231</v>
      </c>
      <c r="H1543">
        <v>0</v>
      </c>
      <c r="I1543" t="s">
        <v>10</v>
      </c>
      <c r="J1543" t="b">
        <v>0</v>
      </c>
      <c r="K1543" t="s">
        <v>11</v>
      </c>
      <c r="L1543">
        <f t="shared" si="226"/>
        <v>0.29258232281068625</v>
      </c>
      <c r="M1543">
        <f t="shared" si="229"/>
        <v>-15.857650136566106</v>
      </c>
      <c r="N1543">
        <f t="shared" si="229"/>
        <v>-28.7931073803122</v>
      </c>
      <c r="O1543" t="str">
        <f t="shared" si="223"/>
        <v>hold</v>
      </c>
      <c r="P1543">
        <f t="shared" si="230"/>
        <v>11</v>
      </c>
      <c r="Q1543" t="str">
        <f>IF($O1543="buy",$P1543,"")</f>
        <v/>
      </c>
      <c r="R1543">
        <f>IF($O1543="hold",$P1543,"")</f>
        <v>11</v>
      </c>
      <c r="S1543" t="str">
        <f>IF($O1543="sell",$P1543,"")</f>
        <v/>
      </c>
      <c r="T1543">
        <f t="shared" ca="1" si="222"/>
        <v>0.12312481264726238</v>
      </c>
      <c r="U1543" t="str">
        <f ca="1">IF(T1543&lt;VLOOKUP(P1543,$Y$2:$AE$82,5),"buy",IF(T1543&lt;VLOOKUP(P1543,$Y$2:$AE$82,5)+VLOOKUP(P1543,$Y$2:$AE$82,6),"hold","sell"))</f>
        <v>buy</v>
      </c>
      <c r="V1543" s="2">
        <f t="shared" ca="1" si="227"/>
        <v>249.94626155376594</v>
      </c>
      <c r="W1543" s="1">
        <f t="shared" ca="1" si="228"/>
        <v>0</v>
      </c>
    </row>
    <row r="1544" spans="1:23" x14ac:dyDescent="0.25">
      <c r="A1544">
        <v>1542</v>
      </c>
      <c r="B1544" s="8" t="s">
        <v>1553</v>
      </c>
      <c r="C1544" s="8" t="str">
        <f t="shared" si="224"/>
        <v>2021-04-18 07:00:00</v>
      </c>
      <c r="D1544">
        <v>0.13238800000000001</v>
      </c>
      <c r="E1544">
        <f t="shared" ca="1" si="225"/>
        <v>0.27848299999999998</v>
      </c>
      <c r="F1544">
        <v>0.28412300000000001</v>
      </c>
      <c r="G1544">
        <v>0.27565200000000001</v>
      </c>
      <c r="H1544">
        <v>0</v>
      </c>
      <c r="I1544" t="s">
        <v>10</v>
      </c>
      <c r="J1544" t="b">
        <v>0</v>
      </c>
      <c r="K1544" t="s">
        <v>11</v>
      </c>
      <c r="L1544">
        <f t="shared" si="226"/>
        <v>3.2000483457303757</v>
      </c>
      <c r="M1544">
        <f t="shared" si="229"/>
        <v>2.9074660229196896</v>
      </c>
      <c r="N1544">
        <f t="shared" si="229"/>
        <v>18.765116159485796</v>
      </c>
      <c r="O1544" t="str">
        <f t="shared" si="223"/>
        <v>hold</v>
      </c>
      <c r="P1544">
        <f t="shared" si="230"/>
        <v>14</v>
      </c>
      <c r="Q1544" t="str">
        <f>IF($O1544="buy",$P1544,"")</f>
        <v/>
      </c>
      <c r="R1544">
        <f>IF($O1544="hold",$P1544,"")</f>
        <v>14</v>
      </c>
      <c r="S1544" t="str">
        <f>IF($O1544="sell",$P1544,"")</f>
        <v/>
      </c>
      <c r="T1544">
        <f t="shared" ca="1" si="222"/>
        <v>0.93877201204662408</v>
      </c>
      <c r="U1544" t="str">
        <f ca="1">IF(T1544&lt;VLOOKUP(P1544,$Y$2:$AE$82,5),"buy",IF(T1544&lt;VLOOKUP(P1544,$Y$2:$AE$82,5)+VLOOKUP(P1544,$Y$2:$AE$82,6),"hold","sell"))</f>
        <v>buy</v>
      </c>
      <c r="V1544" s="2">
        <f t="shared" ca="1" si="227"/>
        <v>249.94626155376594</v>
      </c>
      <c r="W1544" s="1">
        <f t="shared" ca="1" si="228"/>
        <v>0</v>
      </c>
    </row>
    <row r="1545" spans="1:23" x14ac:dyDescent="0.25">
      <c r="A1545">
        <v>1543</v>
      </c>
      <c r="B1545" s="8" t="s">
        <v>1554</v>
      </c>
      <c r="C1545" s="8" t="str">
        <f t="shared" si="224"/>
        <v>2021-04-18 07:05:00</v>
      </c>
      <c r="D1545">
        <v>0.135185</v>
      </c>
      <c r="E1545">
        <f t="shared" ca="1" si="225"/>
        <v>0.28242899999999999</v>
      </c>
      <c r="F1545">
        <v>0.28626499999999999</v>
      </c>
      <c r="G1545">
        <v>0.278111</v>
      </c>
      <c r="H1545">
        <v>0</v>
      </c>
      <c r="I1545" t="s">
        <v>10</v>
      </c>
      <c r="J1545" t="b">
        <v>0</v>
      </c>
      <c r="K1545" t="s">
        <v>11</v>
      </c>
      <c r="L1545">
        <f t="shared" si="226"/>
        <v>5.9587676078132263</v>
      </c>
      <c r="M1545">
        <f t="shared" si="229"/>
        <v>2.7587192620828507</v>
      </c>
      <c r="N1545">
        <f t="shared" si="229"/>
        <v>-0.14874676083683891</v>
      </c>
      <c r="O1545" t="str">
        <f t="shared" si="223"/>
        <v>hold</v>
      </c>
      <c r="P1545">
        <f t="shared" si="230"/>
        <v>14</v>
      </c>
      <c r="Q1545" t="str">
        <f>IF($O1545="buy",$P1545,"")</f>
        <v/>
      </c>
      <c r="R1545">
        <f>IF($O1545="hold",$P1545,"")</f>
        <v>14</v>
      </c>
      <c r="S1545" t="str">
        <f>IF($O1545="sell",$P1545,"")</f>
        <v/>
      </c>
      <c r="T1545">
        <f t="shared" ca="1" si="222"/>
        <v>0.63134840006997806</v>
      </c>
      <c r="U1545" t="str">
        <f ca="1">IF(T1545&lt;VLOOKUP(P1545,$Y$2:$AE$82,5),"buy",IF(T1545&lt;VLOOKUP(P1545,$Y$2:$AE$82,5)+VLOOKUP(P1545,$Y$2:$AE$82,6),"hold","sell"))</f>
        <v>buy</v>
      </c>
      <c r="V1545" s="2">
        <f t="shared" ca="1" si="227"/>
        <v>249.94626155376594</v>
      </c>
      <c r="W1545" s="1">
        <f t="shared" ca="1" si="228"/>
        <v>0</v>
      </c>
    </row>
    <row r="1546" spans="1:23" x14ac:dyDescent="0.25">
      <c r="A1546">
        <v>1544</v>
      </c>
      <c r="B1546" s="8" t="s">
        <v>1555</v>
      </c>
      <c r="C1546" s="8" t="str">
        <f t="shared" si="224"/>
        <v>2021-04-18 07:10:00</v>
      </c>
      <c r="D1546">
        <v>0.1363</v>
      </c>
      <c r="E1546">
        <f t="shared" ca="1" si="225"/>
        <v>0.28429599999999999</v>
      </c>
      <c r="F1546">
        <v>0.28586099999999998</v>
      </c>
      <c r="G1546">
        <v>0.27868799999999999</v>
      </c>
      <c r="H1546">
        <v>0</v>
      </c>
      <c r="I1546" t="s">
        <v>10</v>
      </c>
      <c r="J1546" t="b">
        <v>0</v>
      </c>
      <c r="K1546" t="s">
        <v>11</v>
      </c>
      <c r="L1546">
        <f t="shared" si="226"/>
        <v>2.3559794592741579</v>
      </c>
      <c r="M1546">
        <f t="shared" si="229"/>
        <v>-3.6027881485390685</v>
      </c>
      <c r="N1546">
        <f t="shared" si="229"/>
        <v>-6.3615074106219192</v>
      </c>
      <c r="O1546" t="str">
        <f t="shared" si="223"/>
        <v>hold</v>
      </c>
      <c r="P1546">
        <f t="shared" si="230"/>
        <v>14</v>
      </c>
      <c r="Q1546" t="str">
        <f>IF($O1546="buy",$P1546,"")</f>
        <v/>
      </c>
      <c r="R1546">
        <f>IF($O1546="hold",$P1546,"")</f>
        <v>14</v>
      </c>
      <c r="S1546" t="str">
        <f>IF($O1546="sell",$P1546,"")</f>
        <v/>
      </c>
      <c r="T1546">
        <f t="shared" ca="1" si="222"/>
        <v>0.74828327189938315</v>
      </c>
      <c r="U1546" t="str">
        <f ca="1">IF(T1546&lt;VLOOKUP(P1546,$Y$2:$AE$82,5),"buy",IF(T1546&lt;VLOOKUP(P1546,$Y$2:$AE$82,5)+VLOOKUP(P1546,$Y$2:$AE$82,6),"hold","sell"))</f>
        <v>buy</v>
      </c>
      <c r="V1546" s="2">
        <f t="shared" ca="1" si="227"/>
        <v>249.94626155376594</v>
      </c>
      <c r="W1546" s="1">
        <f t="shared" ca="1" si="228"/>
        <v>0</v>
      </c>
    </row>
    <row r="1547" spans="1:23" x14ac:dyDescent="0.25">
      <c r="A1547">
        <v>1545</v>
      </c>
      <c r="B1547" s="8" t="s">
        <v>1556</v>
      </c>
      <c r="C1547" s="8" t="str">
        <f t="shared" si="224"/>
        <v>2021-04-18 07:15:00</v>
      </c>
      <c r="D1547">
        <v>0.13761699999999999</v>
      </c>
      <c r="E1547">
        <f t="shared" ca="1" si="225"/>
        <v>0.28290700000000002</v>
      </c>
      <c r="F1547">
        <v>0.28441100000000002</v>
      </c>
      <c r="G1547">
        <v>0.27626899999999999</v>
      </c>
      <c r="H1547">
        <v>0</v>
      </c>
      <c r="I1547" t="s">
        <v>10</v>
      </c>
      <c r="J1547" t="b">
        <v>0</v>
      </c>
      <c r="K1547" t="s">
        <v>11</v>
      </c>
      <c r="L1547">
        <f t="shared" si="226"/>
        <v>2.7561711093719308</v>
      </c>
      <c r="M1547">
        <f t="shared" si="229"/>
        <v>0.40019165009777291</v>
      </c>
      <c r="N1547">
        <f t="shared" si="229"/>
        <v>4.0029797986368418</v>
      </c>
      <c r="O1547" t="str">
        <f t="shared" si="223"/>
        <v>sell</v>
      </c>
      <c r="P1547">
        <f t="shared" si="230"/>
        <v>14</v>
      </c>
      <c r="Q1547" t="str">
        <f>IF($O1547="buy",$P1547,"")</f>
        <v/>
      </c>
      <c r="R1547" t="str">
        <f>IF($O1547="hold",$P1547,"")</f>
        <v/>
      </c>
      <c r="S1547">
        <f>IF($O1547="sell",$P1547,"")</f>
        <v>14</v>
      </c>
      <c r="T1547">
        <f t="shared" ca="1" si="222"/>
        <v>0.29380877332238975</v>
      </c>
      <c r="U1547" t="str">
        <f ca="1">IF(T1547&lt;VLOOKUP(P1547,$Y$2:$AE$82,5),"buy",IF(T1547&lt;VLOOKUP(P1547,$Y$2:$AE$82,5)+VLOOKUP(P1547,$Y$2:$AE$82,6),"hold","sell"))</f>
        <v>buy</v>
      </c>
      <c r="V1547" s="2">
        <f t="shared" ca="1" si="227"/>
        <v>249.94626155376594</v>
      </c>
      <c r="W1547" s="1">
        <f t="shared" ca="1" si="228"/>
        <v>0</v>
      </c>
    </row>
    <row r="1548" spans="1:23" x14ac:dyDescent="0.25">
      <c r="A1548">
        <v>1546</v>
      </c>
      <c r="B1548" s="8" t="s">
        <v>1557</v>
      </c>
      <c r="C1548" s="8" t="str">
        <f t="shared" si="224"/>
        <v>2021-04-18 07:20:00</v>
      </c>
      <c r="D1548">
        <v>0.135486</v>
      </c>
      <c r="E1548">
        <f t="shared" ca="1" si="225"/>
        <v>0.28073999999999999</v>
      </c>
      <c r="F1548">
        <v>0.28239399999999998</v>
      </c>
      <c r="G1548">
        <v>0.27617999999999998</v>
      </c>
      <c r="H1548">
        <v>0</v>
      </c>
      <c r="I1548" t="s">
        <v>10</v>
      </c>
      <c r="J1548" t="b">
        <v>0</v>
      </c>
      <c r="K1548" t="s">
        <v>11</v>
      </c>
      <c r="L1548">
        <f t="shared" si="226"/>
        <v>-4.5298259640964904</v>
      </c>
      <c r="M1548">
        <f t="shared" si="229"/>
        <v>-7.2859970734684207</v>
      </c>
      <c r="N1548">
        <f t="shared" si="229"/>
        <v>-7.6861887235661932</v>
      </c>
      <c r="O1548" t="str">
        <f t="shared" si="223"/>
        <v>hold</v>
      </c>
      <c r="P1548">
        <f t="shared" si="230"/>
        <v>14</v>
      </c>
      <c r="Q1548" t="str">
        <f>IF($O1548="buy",$P1548,"")</f>
        <v/>
      </c>
      <c r="R1548">
        <f>IF($O1548="hold",$P1548,"")</f>
        <v>14</v>
      </c>
      <c r="S1548" t="str">
        <f>IF($O1548="sell",$P1548,"")</f>
        <v/>
      </c>
      <c r="T1548">
        <f t="shared" ca="1" si="222"/>
        <v>0.17857275641365322</v>
      </c>
      <c r="U1548" t="str">
        <f ca="1">IF(T1548&lt;VLOOKUP(P1548,$Y$2:$AE$82,5),"buy",IF(T1548&lt;VLOOKUP(P1548,$Y$2:$AE$82,5)+VLOOKUP(P1548,$Y$2:$AE$82,6),"hold","sell"))</f>
        <v>buy</v>
      </c>
      <c r="V1548" s="2">
        <f t="shared" ca="1" si="227"/>
        <v>249.94626155376594</v>
      </c>
      <c r="W1548" s="1">
        <f t="shared" ca="1" si="228"/>
        <v>0</v>
      </c>
    </row>
    <row r="1549" spans="1:23" x14ac:dyDescent="0.25">
      <c r="A1549">
        <v>1547</v>
      </c>
      <c r="B1549" s="8" t="s">
        <v>1558</v>
      </c>
      <c r="C1549" s="8" t="str">
        <f t="shared" si="224"/>
        <v>2021-04-18 07:25:00</v>
      </c>
      <c r="D1549">
        <v>0.13061900000000001</v>
      </c>
      <c r="E1549">
        <f t="shared" ca="1" si="225"/>
        <v>0.27998800000000001</v>
      </c>
      <c r="F1549">
        <v>0.28400300000000001</v>
      </c>
      <c r="G1549">
        <v>0.27756199999999998</v>
      </c>
      <c r="H1549">
        <v>0</v>
      </c>
      <c r="I1549" t="s">
        <v>10</v>
      </c>
      <c r="J1549" t="b">
        <v>0</v>
      </c>
      <c r="K1549" t="s">
        <v>11</v>
      </c>
      <c r="L1549">
        <f t="shared" si="226"/>
        <v>-10.731179984291764</v>
      </c>
      <c r="M1549">
        <f t="shared" si="229"/>
        <v>-6.2013540201952733</v>
      </c>
      <c r="N1549">
        <f t="shared" si="229"/>
        <v>1.0846430532731475</v>
      </c>
      <c r="O1549" t="str">
        <f t="shared" si="223"/>
        <v>buy</v>
      </c>
      <c r="P1549">
        <f t="shared" si="230"/>
        <v>14</v>
      </c>
      <c r="Q1549">
        <f>IF($O1549="buy",$P1549,"")</f>
        <v>14</v>
      </c>
      <c r="R1549" t="str">
        <f>IF($O1549="hold",$P1549,"")</f>
        <v/>
      </c>
      <c r="S1549" t="str">
        <f>IF($O1549="sell",$P1549,"")</f>
        <v/>
      </c>
      <c r="T1549">
        <f t="shared" ca="1" si="222"/>
        <v>0.28808144197476315</v>
      </c>
      <c r="U1549" t="str">
        <f ca="1">IF(T1549&lt;VLOOKUP(P1549,$Y$2:$AE$82,5),"buy",IF(T1549&lt;VLOOKUP(P1549,$Y$2:$AE$82,5)+VLOOKUP(P1549,$Y$2:$AE$82,6),"hold","sell"))</f>
        <v>buy</v>
      </c>
      <c r="V1549" s="2">
        <f t="shared" ca="1" si="227"/>
        <v>249.94626155376594</v>
      </c>
      <c r="W1549" s="1">
        <f t="shared" ca="1" si="228"/>
        <v>0</v>
      </c>
    </row>
    <row r="1550" spans="1:23" x14ac:dyDescent="0.25">
      <c r="A1550">
        <v>1548</v>
      </c>
      <c r="B1550" s="8" t="s">
        <v>1559</v>
      </c>
      <c r="C1550" s="8" t="str">
        <f t="shared" si="224"/>
        <v>2021-04-18 07:30:00</v>
      </c>
      <c r="D1550">
        <v>0.135047</v>
      </c>
      <c r="E1550">
        <f t="shared" ca="1" si="225"/>
        <v>0.28122900000000001</v>
      </c>
      <c r="F1550">
        <v>0.286935</v>
      </c>
      <c r="G1550">
        <v>0.27869100000000002</v>
      </c>
      <c r="H1550">
        <v>0</v>
      </c>
      <c r="I1550" t="s">
        <v>10</v>
      </c>
      <c r="J1550" t="b">
        <v>0</v>
      </c>
      <c r="K1550" t="s">
        <v>11</v>
      </c>
      <c r="L1550">
        <f t="shared" si="226"/>
        <v>9.4431124067004717</v>
      </c>
      <c r="M1550">
        <f t="shared" si="229"/>
        <v>20.174292390992235</v>
      </c>
      <c r="N1550">
        <f t="shared" si="229"/>
        <v>26.37564641118751</v>
      </c>
      <c r="O1550" t="str">
        <f t="shared" si="223"/>
        <v>hold</v>
      </c>
      <c r="P1550">
        <f t="shared" si="230"/>
        <v>14</v>
      </c>
      <c r="Q1550" t="str">
        <f>IF($O1550="buy",$P1550,"")</f>
        <v/>
      </c>
      <c r="R1550">
        <f>IF($O1550="hold",$P1550,"")</f>
        <v>14</v>
      </c>
      <c r="S1550" t="str">
        <f>IF($O1550="sell",$P1550,"")</f>
        <v/>
      </c>
      <c r="T1550">
        <f t="shared" ca="1" si="222"/>
        <v>0.47742017222117028</v>
      </c>
      <c r="U1550" t="str">
        <f ca="1">IF(T1550&lt;VLOOKUP(P1550,$Y$2:$AE$82,5),"buy",IF(T1550&lt;VLOOKUP(P1550,$Y$2:$AE$82,5)+VLOOKUP(P1550,$Y$2:$AE$82,6),"hold","sell"))</f>
        <v>buy</v>
      </c>
      <c r="V1550" s="2">
        <f t="shared" ca="1" si="227"/>
        <v>249.94626155376594</v>
      </c>
      <c r="W1550" s="1">
        <f t="shared" ca="1" si="228"/>
        <v>0</v>
      </c>
    </row>
    <row r="1551" spans="1:23" x14ac:dyDescent="0.25">
      <c r="A1551">
        <v>1549</v>
      </c>
      <c r="B1551" s="8" t="s">
        <v>1560</v>
      </c>
      <c r="C1551" s="8" t="str">
        <f t="shared" si="224"/>
        <v>2021-04-18 07:35:00</v>
      </c>
      <c r="D1551">
        <v>0.13639799999999999</v>
      </c>
      <c r="E1551">
        <f t="shared" ca="1" si="225"/>
        <v>0.28356900000000002</v>
      </c>
      <c r="F1551">
        <v>0.28826800000000002</v>
      </c>
      <c r="G1551">
        <v>0.28075899999999998</v>
      </c>
      <c r="H1551">
        <v>0</v>
      </c>
      <c r="I1551" t="s">
        <v>10</v>
      </c>
      <c r="J1551" t="b">
        <v>0</v>
      </c>
      <c r="K1551" t="s">
        <v>11</v>
      </c>
      <c r="L1551">
        <f t="shared" si="226"/>
        <v>2.8525931491837406</v>
      </c>
      <c r="M1551">
        <f t="shared" si="229"/>
        <v>-6.5905192575167311</v>
      </c>
      <c r="N1551">
        <f t="shared" si="229"/>
        <v>-26.764811648508967</v>
      </c>
      <c r="O1551" t="str">
        <f t="shared" si="223"/>
        <v>sell</v>
      </c>
      <c r="P1551">
        <f t="shared" si="230"/>
        <v>14</v>
      </c>
      <c r="Q1551" t="str">
        <f>IF($O1551="buy",$P1551,"")</f>
        <v/>
      </c>
      <c r="R1551" t="str">
        <f>IF($O1551="hold",$P1551,"")</f>
        <v/>
      </c>
      <c r="S1551">
        <f>IF($O1551="sell",$P1551,"")</f>
        <v>14</v>
      </c>
      <c r="T1551">
        <f t="shared" ca="1" si="222"/>
        <v>0.92497479563146567</v>
      </c>
      <c r="U1551" t="str">
        <f ca="1">IF(T1551&lt;VLOOKUP(P1551,$Y$2:$AE$82,5),"buy",IF(T1551&lt;VLOOKUP(P1551,$Y$2:$AE$82,5)+VLOOKUP(P1551,$Y$2:$AE$82,6),"hold","sell"))</f>
        <v>buy</v>
      </c>
      <c r="V1551" s="2">
        <f t="shared" ca="1" si="227"/>
        <v>249.94626155376594</v>
      </c>
      <c r="W1551" s="1">
        <f t="shared" ca="1" si="228"/>
        <v>0</v>
      </c>
    </row>
    <row r="1552" spans="1:23" x14ac:dyDescent="0.25">
      <c r="A1552">
        <v>1550</v>
      </c>
      <c r="B1552" s="8" t="s">
        <v>1561</v>
      </c>
      <c r="C1552" s="8" t="str">
        <f t="shared" si="224"/>
        <v>2021-04-18 07:40:00</v>
      </c>
      <c r="D1552">
        <v>0.134242</v>
      </c>
      <c r="E1552">
        <f t="shared" ca="1" si="225"/>
        <v>0.28570899999999999</v>
      </c>
      <c r="F1552">
        <v>0.29405999999999999</v>
      </c>
      <c r="G1552">
        <v>0.28413100000000002</v>
      </c>
      <c r="H1552">
        <v>0</v>
      </c>
      <c r="I1552" t="s">
        <v>10</v>
      </c>
      <c r="J1552" t="b">
        <v>0</v>
      </c>
      <c r="K1552" t="s">
        <v>11</v>
      </c>
      <c r="L1552">
        <f t="shared" si="226"/>
        <v>-4.6254376370818537</v>
      </c>
      <c r="M1552">
        <f t="shared" si="229"/>
        <v>-7.4780307862655944</v>
      </c>
      <c r="N1552">
        <f t="shared" si="229"/>
        <v>-0.8875115287488633</v>
      </c>
      <c r="O1552" t="str">
        <f t="shared" si="223"/>
        <v>buy</v>
      </c>
      <c r="P1552">
        <f t="shared" si="230"/>
        <v>14</v>
      </c>
      <c r="Q1552">
        <f>IF($O1552="buy",$P1552,"")</f>
        <v>14</v>
      </c>
      <c r="R1552" t="str">
        <f>IF($O1552="hold",$P1552,"")</f>
        <v/>
      </c>
      <c r="S1552" t="str">
        <f>IF($O1552="sell",$P1552,"")</f>
        <v/>
      </c>
      <c r="T1552">
        <f t="shared" ca="1" si="222"/>
        <v>0.95855494903610439</v>
      </c>
      <c r="U1552" t="str">
        <f ca="1">IF(T1552&lt;VLOOKUP(P1552,$Y$2:$AE$82,5),"buy",IF(T1552&lt;VLOOKUP(P1552,$Y$2:$AE$82,5)+VLOOKUP(P1552,$Y$2:$AE$82,6),"hold","sell"))</f>
        <v>buy</v>
      </c>
      <c r="V1552" s="2">
        <f t="shared" ca="1" si="227"/>
        <v>249.94626155376594</v>
      </c>
      <c r="W1552" s="1">
        <f t="shared" ca="1" si="228"/>
        <v>0</v>
      </c>
    </row>
    <row r="1553" spans="1:23" x14ac:dyDescent="0.25">
      <c r="A1553">
        <v>1551</v>
      </c>
      <c r="B1553" s="8" t="s">
        <v>1562</v>
      </c>
      <c r="C1553" s="8" t="str">
        <f t="shared" si="224"/>
        <v>2021-04-18 07:45:00</v>
      </c>
      <c r="D1553">
        <v>0.13777500000000001</v>
      </c>
      <c r="E1553">
        <f t="shared" ca="1" si="225"/>
        <v>0.29074899999999998</v>
      </c>
      <c r="F1553">
        <v>0.294902</v>
      </c>
      <c r="G1553">
        <v>0.284638</v>
      </c>
      <c r="H1553">
        <v>0</v>
      </c>
      <c r="I1553" t="s">
        <v>10</v>
      </c>
      <c r="J1553" t="b">
        <v>0</v>
      </c>
      <c r="K1553" t="s">
        <v>11</v>
      </c>
      <c r="L1553">
        <f t="shared" si="226"/>
        <v>7.3852585806396425</v>
      </c>
      <c r="M1553">
        <f t="shared" si="229"/>
        <v>12.010696217721495</v>
      </c>
      <c r="N1553">
        <f t="shared" si="229"/>
        <v>19.488727003987091</v>
      </c>
      <c r="O1553" t="str">
        <f t="shared" si="223"/>
        <v>sell</v>
      </c>
      <c r="P1553">
        <f t="shared" si="230"/>
        <v>14</v>
      </c>
      <c r="Q1553" t="str">
        <f>IF($O1553="buy",$P1553,"")</f>
        <v/>
      </c>
      <c r="R1553" t="str">
        <f>IF($O1553="hold",$P1553,"")</f>
        <v/>
      </c>
      <c r="S1553">
        <f>IF($O1553="sell",$P1553,"")</f>
        <v>14</v>
      </c>
      <c r="T1553">
        <f t="shared" ca="1" si="222"/>
        <v>0.96823811615414745</v>
      </c>
      <c r="U1553" t="str">
        <f ca="1">IF(T1553&lt;VLOOKUP(P1553,$Y$2:$AE$82,5),"buy",IF(T1553&lt;VLOOKUP(P1553,$Y$2:$AE$82,5)+VLOOKUP(P1553,$Y$2:$AE$82,6),"hold","sell"))</f>
        <v>buy</v>
      </c>
      <c r="V1553" s="2">
        <f t="shared" ca="1" si="227"/>
        <v>249.94626155376594</v>
      </c>
      <c r="W1553" s="1">
        <f t="shared" ca="1" si="228"/>
        <v>0</v>
      </c>
    </row>
    <row r="1554" spans="1:23" x14ac:dyDescent="0.25">
      <c r="A1554">
        <v>1552</v>
      </c>
      <c r="B1554" s="8" t="s">
        <v>1563</v>
      </c>
      <c r="C1554" s="8" t="str">
        <f t="shared" si="224"/>
        <v>2021-04-18 07:50:00</v>
      </c>
      <c r="D1554">
        <v>0.13506199999999999</v>
      </c>
      <c r="E1554">
        <f t="shared" ca="1" si="225"/>
        <v>0.29019200000000001</v>
      </c>
      <c r="F1554">
        <v>0.29630099999999998</v>
      </c>
      <c r="G1554">
        <v>0.286827</v>
      </c>
      <c r="H1554">
        <v>0</v>
      </c>
      <c r="I1554" t="s">
        <v>10</v>
      </c>
      <c r="J1554" t="b">
        <v>0</v>
      </c>
      <c r="K1554" t="s">
        <v>11</v>
      </c>
      <c r="L1554">
        <f t="shared" si="226"/>
        <v>-5.7850764766581415</v>
      </c>
      <c r="M1554">
        <f t="shared" si="229"/>
        <v>-13.170335057297784</v>
      </c>
      <c r="N1554">
        <f t="shared" si="229"/>
        <v>-25.181031275019279</v>
      </c>
      <c r="O1554" t="str">
        <f t="shared" si="223"/>
        <v>hold</v>
      </c>
      <c r="P1554">
        <f t="shared" si="230"/>
        <v>14</v>
      </c>
      <c r="Q1554" t="str">
        <f>IF($O1554="buy",$P1554,"")</f>
        <v/>
      </c>
      <c r="R1554">
        <f>IF($O1554="hold",$P1554,"")</f>
        <v>14</v>
      </c>
      <c r="S1554" t="str">
        <f>IF($O1554="sell",$P1554,"")</f>
        <v/>
      </c>
      <c r="T1554">
        <f t="shared" ca="1" si="222"/>
        <v>3.3107322344281265E-3</v>
      </c>
      <c r="U1554" t="str">
        <f ca="1">IF(T1554&lt;VLOOKUP(P1554,$Y$2:$AE$82,5),"buy",IF(T1554&lt;VLOOKUP(P1554,$Y$2:$AE$82,5)+VLOOKUP(P1554,$Y$2:$AE$82,6),"hold","sell"))</f>
        <v>buy</v>
      </c>
      <c r="V1554" s="2">
        <f t="shared" ca="1" si="227"/>
        <v>249.94626155376594</v>
      </c>
      <c r="W1554" s="1">
        <f t="shared" ca="1" si="228"/>
        <v>0</v>
      </c>
    </row>
    <row r="1555" spans="1:23" x14ac:dyDescent="0.25">
      <c r="A1555">
        <v>1553</v>
      </c>
      <c r="B1555" s="8" t="s">
        <v>1564</v>
      </c>
      <c r="C1555" s="8" t="str">
        <f t="shared" si="224"/>
        <v>2021-04-18 07:55:00</v>
      </c>
      <c r="D1555">
        <v>0.13241</v>
      </c>
      <c r="E1555">
        <f t="shared" ca="1" si="225"/>
        <v>0.29332399999999997</v>
      </c>
      <c r="F1555">
        <v>0.29451100000000002</v>
      </c>
      <c r="G1555">
        <v>0.285968</v>
      </c>
      <c r="H1555">
        <v>0</v>
      </c>
      <c r="I1555" t="s">
        <v>10</v>
      </c>
      <c r="J1555" t="b">
        <v>0</v>
      </c>
      <c r="K1555" t="s">
        <v>11</v>
      </c>
      <c r="L1555">
        <f t="shared" si="226"/>
        <v>-5.7682652421366836</v>
      </c>
      <c r="M1555">
        <f t="shared" si="229"/>
        <v>1.6811234521457941E-2</v>
      </c>
      <c r="N1555">
        <f t="shared" si="229"/>
        <v>13.187146291819243</v>
      </c>
      <c r="O1555" t="str">
        <f t="shared" si="223"/>
        <v>buy</v>
      </c>
      <c r="P1555">
        <f t="shared" si="230"/>
        <v>14</v>
      </c>
      <c r="Q1555">
        <f>IF($O1555="buy",$P1555,"")</f>
        <v>14</v>
      </c>
      <c r="R1555" t="str">
        <f>IF($O1555="hold",$P1555,"")</f>
        <v/>
      </c>
      <c r="S1555" t="str">
        <f>IF($O1555="sell",$P1555,"")</f>
        <v/>
      </c>
      <c r="T1555">
        <f t="shared" ca="1" si="222"/>
        <v>0.75645008901115196</v>
      </c>
      <c r="U1555" t="str">
        <f ca="1">IF(T1555&lt;VLOOKUP(P1555,$Y$2:$AE$82,5),"buy",IF(T1555&lt;VLOOKUP(P1555,$Y$2:$AE$82,5)+VLOOKUP(P1555,$Y$2:$AE$82,6),"hold","sell"))</f>
        <v>buy</v>
      </c>
      <c r="V1555" s="2">
        <f t="shared" ca="1" si="227"/>
        <v>249.94626155376594</v>
      </c>
      <c r="W1555" s="1">
        <f t="shared" ca="1" si="228"/>
        <v>0</v>
      </c>
    </row>
    <row r="1556" spans="1:23" x14ac:dyDescent="0.25">
      <c r="A1556">
        <v>1554</v>
      </c>
      <c r="B1556" s="8" t="s">
        <v>1565</v>
      </c>
      <c r="C1556" s="8" t="str">
        <f t="shared" si="224"/>
        <v>2021-04-18 08:00:00</v>
      </c>
      <c r="D1556">
        <v>0.13372100000000001</v>
      </c>
      <c r="E1556">
        <f t="shared" ca="1" si="225"/>
        <v>0.288603</v>
      </c>
      <c r="F1556">
        <v>0.29839599999999999</v>
      </c>
      <c r="G1556">
        <v>0.28607399999999999</v>
      </c>
      <c r="H1556">
        <v>0</v>
      </c>
      <c r="I1556" t="s">
        <v>10</v>
      </c>
      <c r="J1556" t="b">
        <v>0</v>
      </c>
      <c r="K1556" t="s">
        <v>11</v>
      </c>
      <c r="L1556">
        <f t="shared" si="226"/>
        <v>2.8235505235561722</v>
      </c>
      <c r="M1556">
        <f t="shared" si="229"/>
        <v>8.5918157656928553</v>
      </c>
      <c r="N1556">
        <f t="shared" si="229"/>
        <v>8.5750045311713983</v>
      </c>
      <c r="O1556" t="str">
        <f t="shared" si="223"/>
        <v>hold</v>
      </c>
      <c r="P1556">
        <f t="shared" si="230"/>
        <v>14</v>
      </c>
      <c r="Q1556" t="str">
        <f>IF($O1556="buy",$P1556,"")</f>
        <v/>
      </c>
      <c r="R1556">
        <f>IF($O1556="hold",$P1556,"")</f>
        <v>14</v>
      </c>
      <c r="S1556" t="str">
        <f>IF($O1556="sell",$P1556,"")</f>
        <v/>
      </c>
      <c r="T1556">
        <f t="shared" ca="1" si="222"/>
        <v>0.24418875624546776</v>
      </c>
      <c r="U1556" t="str">
        <f ca="1">IF(T1556&lt;VLOOKUP(P1556,$Y$2:$AE$82,5),"buy",IF(T1556&lt;VLOOKUP(P1556,$Y$2:$AE$82,5)+VLOOKUP(P1556,$Y$2:$AE$82,6),"hold","sell"))</f>
        <v>buy</v>
      </c>
      <c r="V1556" s="2">
        <f t="shared" ca="1" si="227"/>
        <v>249.94626155376594</v>
      </c>
      <c r="W1556" s="1">
        <f t="shared" ca="1" si="228"/>
        <v>0</v>
      </c>
    </row>
    <row r="1557" spans="1:23" x14ac:dyDescent="0.25">
      <c r="A1557">
        <v>1555</v>
      </c>
      <c r="B1557" s="8" t="s">
        <v>1566</v>
      </c>
      <c r="C1557" s="8" t="str">
        <f t="shared" si="224"/>
        <v>2021-04-18 08:05:00</v>
      </c>
      <c r="D1557">
        <v>0.13794600000000001</v>
      </c>
      <c r="E1557">
        <f t="shared" ca="1" si="225"/>
        <v>0.29183700000000001</v>
      </c>
      <c r="F1557">
        <v>0.29417100000000002</v>
      </c>
      <c r="G1557">
        <v>0.28548099999999998</v>
      </c>
      <c r="H1557">
        <v>0</v>
      </c>
      <c r="I1557" t="s">
        <v>10</v>
      </c>
      <c r="J1557" t="b">
        <v>0</v>
      </c>
      <c r="K1557" t="s">
        <v>11</v>
      </c>
      <c r="L1557">
        <f t="shared" si="226"/>
        <v>8.8208429467562315</v>
      </c>
      <c r="M1557">
        <f t="shared" si="229"/>
        <v>5.9972924232000597</v>
      </c>
      <c r="N1557">
        <f t="shared" si="229"/>
        <v>-2.5945233424927956</v>
      </c>
      <c r="O1557" t="str">
        <f t="shared" si="223"/>
        <v>hold</v>
      </c>
      <c r="P1557">
        <f t="shared" si="230"/>
        <v>14</v>
      </c>
      <c r="Q1557" t="str">
        <f>IF($O1557="buy",$P1557,"")</f>
        <v/>
      </c>
      <c r="R1557">
        <f>IF($O1557="hold",$P1557,"")</f>
        <v>14</v>
      </c>
      <c r="S1557" t="str">
        <f>IF($O1557="sell",$P1557,"")</f>
        <v/>
      </c>
      <c r="T1557">
        <f t="shared" ca="1" si="222"/>
        <v>0.90425836954778638</v>
      </c>
      <c r="U1557" t="str">
        <f ca="1">IF(T1557&lt;VLOOKUP(P1557,$Y$2:$AE$82,5),"buy",IF(T1557&lt;VLOOKUP(P1557,$Y$2:$AE$82,5)+VLOOKUP(P1557,$Y$2:$AE$82,6),"hold","sell"))</f>
        <v>buy</v>
      </c>
      <c r="V1557" s="2">
        <f t="shared" ca="1" si="227"/>
        <v>249.94626155376594</v>
      </c>
      <c r="W1557" s="1">
        <f t="shared" ca="1" si="228"/>
        <v>0</v>
      </c>
    </row>
    <row r="1558" spans="1:23" x14ac:dyDescent="0.25">
      <c r="A1558">
        <v>1556</v>
      </c>
      <c r="B1558" s="8" t="s">
        <v>1567</v>
      </c>
      <c r="C1558" s="8" t="str">
        <f t="shared" si="224"/>
        <v>2021-04-18 08:10:00</v>
      </c>
      <c r="D1558">
        <v>0.13915</v>
      </c>
      <c r="E1558">
        <f t="shared" ca="1" si="225"/>
        <v>0.28828100000000001</v>
      </c>
      <c r="F1558">
        <v>0.29139399999999999</v>
      </c>
      <c r="G1558">
        <v>0.28183599999999998</v>
      </c>
      <c r="H1558">
        <v>0</v>
      </c>
      <c r="I1558" t="s">
        <v>10</v>
      </c>
      <c r="J1558" t="b">
        <v>0</v>
      </c>
      <c r="K1558" t="s">
        <v>11</v>
      </c>
      <c r="L1558">
        <f t="shared" si="226"/>
        <v>2.4919295695028576</v>
      </c>
      <c r="M1558">
        <f t="shared" si="229"/>
        <v>-6.3289133772533734</v>
      </c>
      <c r="N1558">
        <f t="shared" si="229"/>
        <v>-12.326205800453433</v>
      </c>
      <c r="O1558" t="str">
        <f t="shared" si="223"/>
        <v>hold</v>
      </c>
      <c r="P1558">
        <f t="shared" si="230"/>
        <v>14</v>
      </c>
      <c r="Q1558" t="str">
        <f>IF($O1558="buy",$P1558,"")</f>
        <v/>
      </c>
      <c r="R1558">
        <f>IF($O1558="hold",$P1558,"")</f>
        <v>14</v>
      </c>
      <c r="S1558" t="str">
        <f>IF($O1558="sell",$P1558,"")</f>
        <v/>
      </c>
      <c r="T1558">
        <f t="shared" ref="T1558:T1621" ca="1" si="231">RAND()</f>
        <v>0.31797180863974273</v>
      </c>
      <c r="U1558" t="str">
        <f ca="1">IF(T1558&lt;VLOOKUP(P1558,$Y$2:$AE$82,5),"buy",IF(T1558&lt;VLOOKUP(P1558,$Y$2:$AE$82,5)+VLOOKUP(P1558,$Y$2:$AE$82,6),"hold","sell"))</f>
        <v>buy</v>
      </c>
      <c r="V1558" s="2">
        <f t="shared" ca="1" si="227"/>
        <v>249.94626155376594</v>
      </c>
      <c r="W1558" s="1">
        <f t="shared" ca="1" si="228"/>
        <v>0</v>
      </c>
    </row>
    <row r="1559" spans="1:23" x14ac:dyDescent="0.25">
      <c r="A1559">
        <v>1557</v>
      </c>
      <c r="B1559" s="8" t="s">
        <v>1568</v>
      </c>
      <c r="C1559" s="8" t="str">
        <f t="shared" si="224"/>
        <v>2021-04-18 08:15:00</v>
      </c>
      <c r="D1559">
        <v>0.140571</v>
      </c>
      <c r="E1559">
        <f t="shared" ca="1" si="225"/>
        <v>0.28883799999999998</v>
      </c>
      <c r="F1559">
        <v>0.29313800000000001</v>
      </c>
      <c r="G1559">
        <v>0.28627900000000001</v>
      </c>
      <c r="H1559">
        <v>0</v>
      </c>
      <c r="I1559" t="s">
        <v>10</v>
      </c>
      <c r="J1559" t="b">
        <v>0</v>
      </c>
      <c r="K1559" t="s">
        <v>11</v>
      </c>
      <c r="L1559">
        <f t="shared" si="226"/>
        <v>2.9113259518758743</v>
      </c>
      <c r="M1559">
        <f t="shared" si="229"/>
        <v>0.41939638237301669</v>
      </c>
      <c r="N1559">
        <f t="shared" si="229"/>
        <v>6.7483097596263901</v>
      </c>
      <c r="O1559" t="str">
        <f t="shared" ref="O1559:O1622" si="232">IF(D1559=MIN(D1558:D1560),"buy",IF(D1559=MAX(D1558:D1560),"sell","hold"))</f>
        <v>hold</v>
      </c>
      <c r="P1559">
        <f t="shared" si="230"/>
        <v>14</v>
      </c>
      <c r="Q1559" t="str">
        <f>IF($O1559="buy",$P1559,"")</f>
        <v/>
      </c>
      <c r="R1559">
        <f>IF($O1559="hold",$P1559,"")</f>
        <v>14</v>
      </c>
      <c r="S1559" t="str">
        <f>IF($O1559="sell",$P1559,"")</f>
        <v/>
      </c>
      <c r="T1559">
        <f t="shared" ca="1" si="231"/>
        <v>0.42288174661721301</v>
      </c>
      <c r="U1559" t="str">
        <f ca="1">IF(T1559&lt;VLOOKUP(P1559,$Y$2:$AE$82,5),"buy",IF(T1559&lt;VLOOKUP(P1559,$Y$2:$AE$82,5)+VLOOKUP(P1559,$Y$2:$AE$82,6),"hold","sell"))</f>
        <v>buy</v>
      </c>
      <c r="V1559" s="2">
        <f t="shared" ca="1" si="227"/>
        <v>249.94626155376594</v>
      </c>
      <c r="W1559" s="1">
        <f t="shared" ca="1" si="228"/>
        <v>0</v>
      </c>
    </row>
    <row r="1560" spans="1:23" x14ac:dyDescent="0.25">
      <c r="A1560">
        <v>1558</v>
      </c>
      <c r="B1560" s="8" t="s">
        <v>1569</v>
      </c>
      <c r="C1560" s="8" t="str">
        <f t="shared" si="224"/>
        <v>2021-04-18 08:20:00</v>
      </c>
      <c r="D1560">
        <v>0.140901</v>
      </c>
      <c r="E1560">
        <f t="shared" ca="1" si="225"/>
        <v>0.29137000000000002</v>
      </c>
      <c r="F1560">
        <v>0.29781099999999999</v>
      </c>
      <c r="G1560">
        <v>0.288435</v>
      </c>
      <c r="H1560">
        <v>0</v>
      </c>
      <c r="I1560" t="s">
        <v>10</v>
      </c>
      <c r="J1560" t="b">
        <v>0</v>
      </c>
      <c r="K1560" t="s">
        <v>11</v>
      </c>
      <c r="L1560">
        <f t="shared" si="226"/>
        <v>0.67451615026516498</v>
      </c>
      <c r="M1560">
        <f t="shared" si="229"/>
        <v>-2.2368098016107094</v>
      </c>
      <c r="N1560">
        <f t="shared" si="229"/>
        <v>-2.6562061839837261</v>
      </c>
      <c r="O1560" t="str">
        <f t="shared" si="232"/>
        <v>sell</v>
      </c>
      <c r="P1560">
        <f t="shared" si="230"/>
        <v>14</v>
      </c>
      <c r="Q1560" t="str">
        <f>IF($O1560="buy",$P1560,"")</f>
        <v/>
      </c>
      <c r="R1560" t="str">
        <f>IF($O1560="hold",$P1560,"")</f>
        <v/>
      </c>
      <c r="S1560">
        <f>IF($O1560="sell",$P1560,"")</f>
        <v>14</v>
      </c>
      <c r="T1560">
        <f t="shared" ca="1" si="231"/>
        <v>0.7463445275105306</v>
      </c>
      <c r="U1560" t="str">
        <f ca="1">IF(T1560&lt;VLOOKUP(P1560,$Y$2:$AE$82,5),"buy",IF(T1560&lt;VLOOKUP(P1560,$Y$2:$AE$82,5)+VLOOKUP(P1560,$Y$2:$AE$82,6),"hold","sell"))</f>
        <v>buy</v>
      </c>
      <c r="V1560" s="2">
        <f t="shared" ca="1" si="227"/>
        <v>249.94626155376594</v>
      </c>
      <c r="W1560" s="1">
        <f t="shared" ca="1" si="228"/>
        <v>0</v>
      </c>
    </row>
    <row r="1561" spans="1:23" x14ac:dyDescent="0.25">
      <c r="A1561">
        <v>1559</v>
      </c>
      <c r="B1561" s="8" t="s">
        <v>1570</v>
      </c>
      <c r="C1561" s="8" t="str">
        <f t="shared" si="224"/>
        <v>2021-04-18 08:25:00</v>
      </c>
      <c r="D1561">
        <v>0.13985800000000001</v>
      </c>
      <c r="E1561">
        <f t="shared" ca="1" si="225"/>
        <v>0.29501699999999997</v>
      </c>
      <c r="F1561">
        <v>0.29960599999999998</v>
      </c>
      <c r="G1561">
        <v>0.293346</v>
      </c>
      <c r="H1561">
        <v>0</v>
      </c>
      <c r="I1561" t="s">
        <v>10</v>
      </c>
      <c r="J1561" t="b">
        <v>0</v>
      </c>
      <c r="K1561" t="s">
        <v>11</v>
      </c>
      <c r="L1561">
        <f t="shared" si="226"/>
        <v>-2.1477784585100861</v>
      </c>
      <c r="M1561">
        <f t="shared" si="229"/>
        <v>-2.822294608775251</v>
      </c>
      <c r="N1561">
        <f t="shared" si="229"/>
        <v>-0.58548480716454154</v>
      </c>
      <c r="O1561" t="str">
        <f t="shared" si="232"/>
        <v>buy</v>
      </c>
      <c r="P1561">
        <f t="shared" si="230"/>
        <v>14</v>
      </c>
      <c r="Q1561">
        <f>IF($O1561="buy",$P1561,"")</f>
        <v>14</v>
      </c>
      <c r="R1561" t="str">
        <f>IF($O1561="hold",$P1561,"")</f>
        <v/>
      </c>
      <c r="S1561" t="str">
        <f>IF($O1561="sell",$P1561,"")</f>
        <v/>
      </c>
      <c r="T1561">
        <f t="shared" ca="1" si="231"/>
        <v>6.4726304651158584E-2</v>
      </c>
      <c r="U1561" t="str">
        <f ca="1">IF(T1561&lt;VLOOKUP(P1561,$Y$2:$AE$82,5),"buy",IF(T1561&lt;VLOOKUP(P1561,$Y$2:$AE$82,5)+VLOOKUP(P1561,$Y$2:$AE$82,6),"hold","sell"))</f>
        <v>buy</v>
      </c>
      <c r="V1561" s="2">
        <f t="shared" ca="1" si="227"/>
        <v>249.94626155376594</v>
      </c>
      <c r="W1561" s="1">
        <f t="shared" ca="1" si="228"/>
        <v>0</v>
      </c>
    </row>
    <row r="1562" spans="1:23" x14ac:dyDescent="0.25">
      <c r="A1562">
        <v>1560</v>
      </c>
      <c r="B1562" s="8" t="s">
        <v>1571</v>
      </c>
      <c r="C1562" s="8" t="str">
        <f t="shared" si="224"/>
        <v>2021-04-18 08:30:00</v>
      </c>
      <c r="D1562">
        <v>0.139928</v>
      </c>
      <c r="E1562">
        <f t="shared" ca="1" si="225"/>
        <v>0.29622100000000001</v>
      </c>
      <c r="F1562">
        <v>0.30240499999999998</v>
      </c>
      <c r="G1562">
        <v>0.29208699999999999</v>
      </c>
      <c r="H1562">
        <v>0</v>
      </c>
      <c r="I1562" t="s">
        <v>10</v>
      </c>
      <c r="J1562" t="b">
        <v>0</v>
      </c>
      <c r="K1562" t="s">
        <v>11</v>
      </c>
      <c r="L1562">
        <f t="shared" si="226"/>
        <v>0.14407409538313737</v>
      </c>
      <c r="M1562">
        <f t="shared" si="229"/>
        <v>2.2918525538932233</v>
      </c>
      <c r="N1562">
        <f t="shared" si="229"/>
        <v>5.1141471626684742</v>
      </c>
      <c r="O1562" t="str">
        <f t="shared" si="232"/>
        <v>sell</v>
      </c>
      <c r="P1562">
        <f t="shared" si="230"/>
        <v>14</v>
      </c>
      <c r="Q1562" t="str">
        <f>IF($O1562="buy",$P1562,"")</f>
        <v/>
      </c>
      <c r="R1562" t="str">
        <f>IF($O1562="hold",$P1562,"")</f>
        <v/>
      </c>
      <c r="S1562">
        <f>IF($O1562="sell",$P1562,"")</f>
        <v>14</v>
      </c>
      <c r="T1562">
        <f t="shared" ca="1" si="231"/>
        <v>0.26247033332121406</v>
      </c>
      <c r="U1562" t="str">
        <f ca="1">IF(T1562&lt;VLOOKUP(P1562,$Y$2:$AE$82,5),"buy",IF(T1562&lt;VLOOKUP(P1562,$Y$2:$AE$82,5)+VLOOKUP(P1562,$Y$2:$AE$82,6),"hold","sell"))</f>
        <v>buy</v>
      </c>
      <c r="V1562" s="2">
        <f t="shared" ca="1" si="227"/>
        <v>249.94626155376594</v>
      </c>
      <c r="W1562" s="1">
        <f t="shared" ca="1" si="228"/>
        <v>0</v>
      </c>
    </row>
    <row r="1563" spans="1:23" x14ac:dyDescent="0.25">
      <c r="A1563">
        <v>1561</v>
      </c>
      <c r="B1563" s="8" t="s">
        <v>1572</v>
      </c>
      <c r="C1563" s="8" t="str">
        <f t="shared" si="224"/>
        <v>2021-04-18 08:35:00</v>
      </c>
      <c r="D1563">
        <v>0.13680700000000001</v>
      </c>
      <c r="E1563">
        <f t="shared" ca="1" si="225"/>
        <v>0.29991600000000002</v>
      </c>
      <c r="F1563">
        <v>0.30196899999999999</v>
      </c>
      <c r="G1563">
        <v>0.293296</v>
      </c>
      <c r="H1563">
        <v>0</v>
      </c>
      <c r="I1563" t="s">
        <v>10</v>
      </c>
      <c r="J1563" t="b">
        <v>0</v>
      </c>
      <c r="K1563" t="s">
        <v>11</v>
      </c>
      <c r="L1563">
        <f t="shared" si="226"/>
        <v>-6.5701901142017505</v>
      </c>
      <c r="M1563">
        <f t="shared" si="229"/>
        <v>-6.7142642095848881</v>
      </c>
      <c r="N1563">
        <f t="shared" si="229"/>
        <v>-9.0061167634781114</v>
      </c>
      <c r="O1563" t="str">
        <f t="shared" si="232"/>
        <v>buy</v>
      </c>
      <c r="P1563">
        <f t="shared" si="230"/>
        <v>14</v>
      </c>
      <c r="Q1563">
        <f>IF($O1563="buy",$P1563,"")</f>
        <v>14</v>
      </c>
      <c r="R1563" t="str">
        <f>IF($O1563="hold",$P1563,"")</f>
        <v/>
      </c>
      <c r="S1563" t="str">
        <f>IF($O1563="sell",$P1563,"")</f>
        <v/>
      </c>
      <c r="T1563">
        <f t="shared" ca="1" si="231"/>
        <v>0.70548051797840028</v>
      </c>
      <c r="U1563" t="str">
        <f ca="1">IF(T1563&lt;VLOOKUP(P1563,$Y$2:$AE$82,5),"buy",IF(T1563&lt;VLOOKUP(P1563,$Y$2:$AE$82,5)+VLOOKUP(P1563,$Y$2:$AE$82,6),"hold","sell"))</f>
        <v>buy</v>
      </c>
      <c r="V1563" s="2">
        <f t="shared" ca="1" si="227"/>
        <v>249.94626155376594</v>
      </c>
      <c r="W1563" s="1">
        <f t="shared" ca="1" si="228"/>
        <v>0</v>
      </c>
    </row>
    <row r="1564" spans="1:23" x14ac:dyDescent="0.25">
      <c r="A1564">
        <v>1562</v>
      </c>
      <c r="B1564" s="8" t="s">
        <v>1573</v>
      </c>
      <c r="C1564" s="8" t="str">
        <f t="shared" si="224"/>
        <v>2021-04-18 08:40:00</v>
      </c>
      <c r="D1564">
        <v>0.13803099999999999</v>
      </c>
      <c r="E1564">
        <f t="shared" ca="1" si="225"/>
        <v>0.299263</v>
      </c>
      <c r="F1564">
        <v>0.304531</v>
      </c>
      <c r="G1564">
        <v>0.29676799999999998</v>
      </c>
      <c r="H1564">
        <v>0</v>
      </c>
      <c r="I1564" t="s">
        <v>10</v>
      </c>
      <c r="J1564" t="b">
        <v>0</v>
      </c>
      <c r="K1564" t="s">
        <v>11</v>
      </c>
      <c r="L1564">
        <f t="shared" si="226"/>
        <v>2.5538610915540367</v>
      </c>
      <c r="M1564">
        <f t="shared" si="229"/>
        <v>9.1240512057557872</v>
      </c>
      <c r="N1564">
        <f t="shared" si="229"/>
        <v>15.838315415340675</v>
      </c>
      <c r="O1564" t="str">
        <f t="shared" si="232"/>
        <v>hold</v>
      </c>
      <c r="P1564">
        <f t="shared" si="230"/>
        <v>14</v>
      </c>
      <c r="Q1564" t="str">
        <f>IF($O1564="buy",$P1564,"")</f>
        <v/>
      </c>
      <c r="R1564">
        <f>IF($O1564="hold",$P1564,"")</f>
        <v>14</v>
      </c>
      <c r="S1564" t="str">
        <f>IF($O1564="sell",$P1564,"")</f>
        <v/>
      </c>
      <c r="T1564">
        <f t="shared" ca="1" si="231"/>
        <v>0.23693481503003799</v>
      </c>
      <c r="U1564" t="str">
        <f ca="1">IF(T1564&lt;VLOOKUP(P1564,$Y$2:$AE$82,5),"buy",IF(T1564&lt;VLOOKUP(P1564,$Y$2:$AE$82,5)+VLOOKUP(P1564,$Y$2:$AE$82,6),"hold","sell"))</f>
        <v>buy</v>
      </c>
      <c r="V1564" s="2">
        <f t="shared" ca="1" si="227"/>
        <v>249.94626155376594</v>
      </c>
      <c r="W1564" s="1">
        <f t="shared" ca="1" si="228"/>
        <v>0</v>
      </c>
    </row>
    <row r="1565" spans="1:23" x14ac:dyDescent="0.25">
      <c r="A1565">
        <v>1563</v>
      </c>
      <c r="B1565" s="8" t="s">
        <v>1574</v>
      </c>
      <c r="C1565" s="8" t="str">
        <f t="shared" si="224"/>
        <v>2021-04-18 08:45:00</v>
      </c>
      <c r="D1565">
        <v>0.14083300000000001</v>
      </c>
      <c r="E1565">
        <f t="shared" ca="1" si="225"/>
        <v>0.302095</v>
      </c>
      <c r="F1565">
        <v>0.32277800000000001</v>
      </c>
      <c r="G1565">
        <v>0.29946899999999999</v>
      </c>
      <c r="H1565">
        <v>0</v>
      </c>
      <c r="I1565" t="s">
        <v>10</v>
      </c>
      <c r="J1565" t="b">
        <v>0</v>
      </c>
      <c r="K1565" t="s">
        <v>11</v>
      </c>
      <c r="L1565">
        <f t="shared" si="226"/>
        <v>5.7300206561002316</v>
      </c>
      <c r="M1565">
        <f t="shared" si="229"/>
        <v>3.1761595645461949</v>
      </c>
      <c r="N1565">
        <f t="shared" si="229"/>
        <v>-5.9478916412095924</v>
      </c>
      <c r="O1565" t="str">
        <f t="shared" si="232"/>
        <v>sell</v>
      </c>
      <c r="P1565">
        <f t="shared" si="230"/>
        <v>14</v>
      </c>
      <c r="Q1565" t="str">
        <f>IF($O1565="buy",$P1565,"")</f>
        <v/>
      </c>
      <c r="R1565" t="str">
        <f>IF($O1565="hold",$P1565,"")</f>
        <v/>
      </c>
      <c r="S1565">
        <f>IF($O1565="sell",$P1565,"")</f>
        <v>14</v>
      </c>
      <c r="T1565">
        <f t="shared" ca="1" si="231"/>
        <v>0.32798655392337472</v>
      </c>
      <c r="U1565" t="str">
        <f ca="1">IF(T1565&lt;VLOOKUP(P1565,$Y$2:$AE$82,5),"buy",IF(T1565&lt;VLOOKUP(P1565,$Y$2:$AE$82,5)+VLOOKUP(P1565,$Y$2:$AE$82,6),"hold","sell"))</f>
        <v>buy</v>
      </c>
      <c r="V1565" s="2">
        <f t="shared" ca="1" si="227"/>
        <v>249.94626155376594</v>
      </c>
      <c r="W1565" s="1">
        <f t="shared" ca="1" si="228"/>
        <v>0</v>
      </c>
    </row>
    <row r="1566" spans="1:23" x14ac:dyDescent="0.25">
      <c r="A1566">
        <v>1564</v>
      </c>
      <c r="B1566" s="8" t="s">
        <v>1575</v>
      </c>
      <c r="C1566" s="8" t="str">
        <f t="shared" si="224"/>
        <v>2021-04-18 08:50:00</v>
      </c>
      <c r="D1566">
        <v>0.139179</v>
      </c>
      <c r="E1566">
        <f t="shared" ca="1" si="225"/>
        <v>0.314083</v>
      </c>
      <c r="F1566">
        <v>0.31829600000000002</v>
      </c>
      <c r="G1566">
        <v>0.30284499999999998</v>
      </c>
      <c r="H1566">
        <v>0</v>
      </c>
      <c r="I1566" t="s">
        <v>10</v>
      </c>
      <c r="J1566" t="b">
        <v>0</v>
      </c>
      <c r="K1566" t="s">
        <v>11</v>
      </c>
      <c r="L1566">
        <f t="shared" si="226"/>
        <v>-3.4225853070049514</v>
      </c>
      <c r="M1566">
        <f t="shared" si="229"/>
        <v>-9.1526059631051826</v>
      </c>
      <c r="N1566">
        <f t="shared" si="229"/>
        <v>-12.328765527651377</v>
      </c>
      <c r="O1566" t="str">
        <f t="shared" si="232"/>
        <v>buy</v>
      </c>
      <c r="P1566">
        <f t="shared" si="230"/>
        <v>14</v>
      </c>
      <c r="Q1566">
        <f>IF($O1566="buy",$P1566,"")</f>
        <v>14</v>
      </c>
      <c r="R1566" t="str">
        <f>IF($O1566="hold",$P1566,"")</f>
        <v/>
      </c>
      <c r="S1566" t="str">
        <f>IF($O1566="sell",$P1566,"")</f>
        <v/>
      </c>
      <c r="T1566">
        <f t="shared" ca="1" si="231"/>
        <v>0.80413126709503846</v>
      </c>
      <c r="U1566" t="str">
        <f ca="1">IF(T1566&lt;VLOOKUP(P1566,$Y$2:$AE$82,5),"buy",IF(T1566&lt;VLOOKUP(P1566,$Y$2:$AE$82,5)+VLOOKUP(P1566,$Y$2:$AE$82,6),"hold","sell"))</f>
        <v>buy</v>
      </c>
      <c r="V1566" s="2">
        <f t="shared" ca="1" si="227"/>
        <v>249.94626155376594</v>
      </c>
      <c r="W1566" s="1">
        <f t="shared" ca="1" si="228"/>
        <v>0</v>
      </c>
    </row>
    <row r="1567" spans="1:23" x14ac:dyDescent="0.25">
      <c r="A1567">
        <v>1565</v>
      </c>
      <c r="B1567" s="8" t="s">
        <v>1576</v>
      </c>
      <c r="C1567" s="8" t="str">
        <f t="shared" si="224"/>
        <v>2021-04-18 08:55:00</v>
      </c>
      <c r="D1567">
        <v>0.14460999999999999</v>
      </c>
      <c r="E1567">
        <f t="shared" ca="1" si="225"/>
        <v>0.31001299999999998</v>
      </c>
      <c r="F1567">
        <v>0.31168499999999999</v>
      </c>
      <c r="G1567">
        <v>0.29815000000000003</v>
      </c>
      <c r="H1567">
        <v>0</v>
      </c>
      <c r="I1567" t="s">
        <v>10</v>
      </c>
      <c r="J1567" t="b">
        <v>0</v>
      </c>
      <c r="K1567" t="s">
        <v>11</v>
      </c>
      <c r="L1567">
        <f t="shared" si="226"/>
        <v>10.816181440973052</v>
      </c>
      <c r="M1567">
        <f t="shared" si="229"/>
        <v>14.238766747978003</v>
      </c>
      <c r="N1567">
        <f t="shared" si="229"/>
        <v>23.391372711083186</v>
      </c>
      <c r="O1567" t="str">
        <f t="shared" si="232"/>
        <v>sell</v>
      </c>
      <c r="P1567">
        <f t="shared" si="230"/>
        <v>23</v>
      </c>
      <c r="Q1567" t="str">
        <f>IF($O1567="buy",$P1567,"")</f>
        <v/>
      </c>
      <c r="R1567" t="str">
        <f>IF($O1567="hold",$P1567,"")</f>
        <v/>
      </c>
      <c r="S1567">
        <f>IF($O1567="sell",$P1567,"")</f>
        <v>23</v>
      </c>
      <c r="T1567">
        <f t="shared" ca="1" si="231"/>
        <v>0.80229383332510584</v>
      </c>
      <c r="U1567" t="str">
        <f ca="1">IF(T1567&lt;VLOOKUP(P1567,$Y$2:$AE$82,5),"buy",IF(T1567&lt;VLOOKUP(P1567,$Y$2:$AE$82,5)+VLOOKUP(P1567,$Y$2:$AE$82,6),"hold","sell"))</f>
        <v>buy</v>
      </c>
      <c r="V1567" s="2">
        <f t="shared" ca="1" si="227"/>
        <v>249.94626155376594</v>
      </c>
      <c r="W1567" s="1">
        <f t="shared" ca="1" si="228"/>
        <v>0</v>
      </c>
    </row>
    <row r="1568" spans="1:23" x14ac:dyDescent="0.25">
      <c r="A1568">
        <v>1566</v>
      </c>
      <c r="B1568" s="8" t="s">
        <v>1577</v>
      </c>
      <c r="C1568" s="8" t="str">
        <f t="shared" si="224"/>
        <v>2021-04-18 09:00:00</v>
      </c>
      <c r="D1568">
        <v>0.14399999999999999</v>
      </c>
      <c r="E1568">
        <f t="shared" ca="1" si="225"/>
        <v>0.30254900000000001</v>
      </c>
      <c r="F1568">
        <v>0.312745</v>
      </c>
      <c r="G1568">
        <v>0.30062499999999998</v>
      </c>
      <c r="H1568">
        <v>0</v>
      </c>
      <c r="I1568" t="s">
        <v>10</v>
      </c>
      <c r="J1568" t="b">
        <v>0</v>
      </c>
      <c r="K1568" t="s">
        <v>11</v>
      </c>
      <c r="L1568">
        <f t="shared" si="226"/>
        <v>-1.2200000011362127</v>
      </c>
      <c r="M1568">
        <f t="shared" si="229"/>
        <v>-12.036181442109264</v>
      </c>
      <c r="N1568">
        <f t="shared" si="229"/>
        <v>-26.274948190087265</v>
      </c>
      <c r="O1568" t="str">
        <f t="shared" si="232"/>
        <v>hold</v>
      </c>
      <c r="P1568">
        <f t="shared" si="230"/>
        <v>14</v>
      </c>
      <c r="Q1568" t="str">
        <f>IF($O1568="buy",$P1568,"")</f>
        <v/>
      </c>
      <c r="R1568">
        <f>IF($O1568="hold",$P1568,"")</f>
        <v>14</v>
      </c>
      <c r="S1568" t="str">
        <f>IF($O1568="sell",$P1568,"")</f>
        <v/>
      </c>
      <c r="T1568">
        <f t="shared" ca="1" si="231"/>
        <v>0.43296656104143827</v>
      </c>
      <c r="U1568" t="str">
        <f ca="1">IF(T1568&lt;VLOOKUP(P1568,$Y$2:$AE$82,5),"buy",IF(T1568&lt;VLOOKUP(P1568,$Y$2:$AE$82,5)+VLOOKUP(P1568,$Y$2:$AE$82,6),"hold","sell"))</f>
        <v>buy</v>
      </c>
      <c r="V1568" s="2">
        <f t="shared" ca="1" si="227"/>
        <v>249.94626155376594</v>
      </c>
      <c r="W1568" s="1">
        <f t="shared" ca="1" si="228"/>
        <v>0</v>
      </c>
    </row>
    <row r="1569" spans="1:23" x14ac:dyDescent="0.25">
      <c r="A1569">
        <v>1567</v>
      </c>
      <c r="B1569" s="8" t="s">
        <v>1578</v>
      </c>
      <c r="C1569" s="8" t="str">
        <f t="shared" si="224"/>
        <v>2021-04-18 09:05:00</v>
      </c>
      <c r="D1569">
        <v>0.142511</v>
      </c>
      <c r="E1569">
        <f t="shared" ca="1" si="225"/>
        <v>0.30580299999999999</v>
      </c>
      <c r="F1569">
        <v>0.31734600000000002</v>
      </c>
      <c r="G1569">
        <v>0.30149900000000002</v>
      </c>
      <c r="H1569">
        <v>0</v>
      </c>
      <c r="I1569" t="s">
        <v>10</v>
      </c>
      <c r="J1569" t="b">
        <v>0</v>
      </c>
      <c r="K1569" t="s">
        <v>11</v>
      </c>
      <c r="L1569">
        <f t="shared" si="226"/>
        <v>-3.009115088655459</v>
      </c>
      <c r="M1569">
        <f t="shared" si="229"/>
        <v>-1.7891150875192463</v>
      </c>
      <c r="N1569">
        <f t="shared" si="229"/>
        <v>10.247066354590018</v>
      </c>
      <c r="O1569" t="str">
        <f t="shared" si="232"/>
        <v>hold</v>
      </c>
      <c r="P1569">
        <f t="shared" si="230"/>
        <v>14</v>
      </c>
      <c r="Q1569" t="str">
        <f>IF($O1569="buy",$P1569,"")</f>
        <v/>
      </c>
      <c r="R1569">
        <f>IF($O1569="hold",$P1569,"")</f>
        <v>14</v>
      </c>
      <c r="S1569" t="str">
        <f>IF($O1569="sell",$P1569,"")</f>
        <v/>
      </c>
      <c r="T1569">
        <f t="shared" ca="1" si="231"/>
        <v>0.56995859247305269</v>
      </c>
      <c r="U1569" t="str">
        <f ca="1">IF(T1569&lt;VLOOKUP(P1569,$Y$2:$AE$82,5),"buy",IF(T1569&lt;VLOOKUP(P1569,$Y$2:$AE$82,5)+VLOOKUP(P1569,$Y$2:$AE$82,6),"hold","sell"))</f>
        <v>buy</v>
      </c>
      <c r="V1569" s="2">
        <f t="shared" ca="1" si="227"/>
        <v>249.94626155376594</v>
      </c>
      <c r="W1569" s="1">
        <f t="shared" ca="1" si="228"/>
        <v>0</v>
      </c>
    </row>
    <row r="1570" spans="1:23" x14ac:dyDescent="0.25">
      <c r="A1570">
        <v>1568</v>
      </c>
      <c r="B1570" s="8" t="s">
        <v>1579</v>
      </c>
      <c r="C1570" s="8" t="str">
        <f t="shared" si="224"/>
        <v>2021-04-18 09:10:00</v>
      </c>
      <c r="D1570">
        <v>0.13992299999999999</v>
      </c>
      <c r="E1570">
        <f t="shared" ca="1" si="225"/>
        <v>0.31326399999999999</v>
      </c>
      <c r="F1570">
        <v>0.32470500000000002</v>
      </c>
      <c r="G1570">
        <v>0.30919200000000002</v>
      </c>
      <c r="H1570">
        <v>0</v>
      </c>
      <c r="I1570" t="s">
        <v>10</v>
      </c>
      <c r="J1570" t="b">
        <v>0</v>
      </c>
      <c r="K1570" t="s">
        <v>11</v>
      </c>
      <c r="L1570">
        <f t="shared" si="226"/>
        <v>-5.3268154565890349</v>
      </c>
      <c r="M1570">
        <f t="shared" si="229"/>
        <v>-2.3177003679335759</v>
      </c>
      <c r="N1570">
        <f t="shared" si="229"/>
        <v>-0.52858528041432962</v>
      </c>
      <c r="O1570" t="str">
        <f t="shared" si="232"/>
        <v>hold</v>
      </c>
      <c r="P1570">
        <f t="shared" si="230"/>
        <v>14</v>
      </c>
      <c r="Q1570" t="str">
        <f>IF($O1570="buy",$P1570,"")</f>
        <v/>
      </c>
      <c r="R1570">
        <f>IF($O1570="hold",$P1570,"")</f>
        <v>14</v>
      </c>
      <c r="S1570" t="str">
        <f>IF($O1570="sell",$P1570,"")</f>
        <v/>
      </c>
      <c r="T1570">
        <f t="shared" ca="1" si="231"/>
        <v>9.5130495705539775E-2</v>
      </c>
      <c r="U1570" t="str">
        <f ca="1">IF(T1570&lt;VLOOKUP(P1570,$Y$2:$AE$82,5),"buy",IF(T1570&lt;VLOOKUP(P1570,$Y$2:$AE$82,5)+VLOOKUP(P1570,$Y$2:$AE$82,6),"hold","sell"))</f>
        <v>buy</v>
      </c>
      <c r="V1570" s="2">
        <f t="shared" ca="1" si="227"/>
        <v>249.94626155376594</v>
      </c>
      <c r="W1570" s="1">
        <f t="shared" ca="1" si="228"/>
        <v>0</v>
      </c>
    </row>
    <row r="1571" spans="1:23" x14ac:dyDescent="0.25">
      <c r="A1571">
        <v>1569</v>
      </c>
      <c r="B1571" s="8" t="s">
        <v>1580</v>
      </c>
      <c r="C1571" s="8" t="str">
        <f t="shared" si="224"/>
        <v>2021-04-18 09:15:00</v>
      </c>
      <c r="D1571">
        <v>0.13803199999999999</v>
      </c>
      <c r="E1571">
        <f t="shared" ca="1" si="225"/>
        <v>0.32088499999999998</v>
      </c>
      <c r="F1571">
        <v>0.32798300000000002</v>
      </c>
      <c r="G1571">
        <v>0.31165500000000002</v>
      </c>
      <c r="H1571">
        <v>0</v>
      </c>
      <c r="I1571" t="s">
        <v>10</v>
      </c>
      <c r="J1571" t="b">
        <v>0</v>
      </c>
      <c r="K1571" t="s">
        <v>11</v>
      </c>
      <c r="L1571">
        <f t="shared" si="226"/>
        <v>-3.9455198831228038</v>
      </c>
      <c r="M1571">
        <f t="shared" si="229"/>
        <v>1.3812955734662311</v>
      </c>
      <c r="N1571">
        <f t="shared" si="229"/>
        <v>3.698995941399807</v>
      </c>
      <c r="O1571" t="str">
        <f t="shared" si="232"/>
        <v>hold</v>
      </c>
      <c r="P1571">
        <f t="shared" si="230"/>
        <v>14</v>
      </c>
      <c r="Q1571" t="str">
        <f>IF($O1571="buy",$P1571,"")</f>
        <v/>
      </c>
      <c r="R1571">
        <f>IF($O1571="hold",$P1571,"")</f>
        <v>14</v>
      </c>
      <c r="S1571" t="str">
        <f>IF($O1571="sell",$P1571,"")</f>
        <v/>
      </c>
      <c r="T1571">
        <f t="shared" ca="1" si="231"/>
        <v>0.50622040698822479</v>
      </c>
      <c r="U1571" t="str">
        <f ca="1">IF(T1571&lt;VLOOKUP(P1571,$Y$2:$AE$82,5),"buy",IF(T1571&lt;VLOOKUP(P1571,$Y$2:$AE$82,5)+VLOOKUP(P1571,$Y$2:$AE$82,6),"hold","sell"))</f>
        <v>buy</v>
      </c>
      <c r="V1571" s="2">
        <f t="shared" ca="1" si="227"/>
        <v>249.94626155376594</v>
      </c>
      <c r="W1571" s="1">
        <f t="shared" ca="1" si="228"/>
        <v>0</v>
      </c>
    </row>
    <row r="1572" spans="1:23" x14ac:dyDescent="0.25">
      <c r="A1572">
        <v>1570</v>
      </c>
      <c r="B1572" s="8" t="s">
        <v>1581</v>
      </c>
      <c r="C1572" s="8" t="str">
        <f t="shared" si="224"/>
        <v>2021-04-18 09:20:00</v>
      </c>
      <c r="D1572">
        <v>0.13669100000000001</v>
      </c>
      <c r="E1572">
        <f t="shared" ca="1" si="225"/>
        <v>0.323237</v>
      </c>
      <c r="F1572">
        <v>0.33049000000000001</v>
      </c>
      <c r="G1572">
        <v>0.31483800000000001</v>
      </c>
      <c r="H1572">
        <v>0</v>
      </c>
      <c r="I1572" t="s">
        <v>10</v>
      </c>
      <c r="J1572" t="b">
        <v>0</v>
      </c>
      <c r="K1572" t="s">
        <v>11</v>
      </c>
      <c r="L1572">
        <f t="shared" si="226"/>
        <v>-2.8254091311819303</v>
      </c>
      <c r="M1572">
        <f t="shared" si="229"/>
        <v>1.1201107519408735</v>
      </c>
      <c r="N1572">
        <f t="shared" si="229"/>
        <v>-0.2611848215253576</v>
      </c>
      <c r="O1572" t="str">
        <f t="shared" si="232"/>
        <v>hold</v>
      </c>
      <c r="P1572">
        <f t="shared" si="230"/>
        <v>14</v>
      </c>
      <c r="Q1572" t="str">
        <f>IF($O1572="buy",$P1572,"")</f>
        <v/>
      </c>
      <c r="R1572">
        <f>IF($O1572="hold",$P1572,"")</f>
        <v>14</v>
      </c>
      <c r="S1572" t="str">
        <f>IF($O1572="sell",$P1572,"")</f>
        <v/>
      </c>
      <c r="T1572">
        <f t="shared" ca="1" si="231"/>
        <v>0.71652799043729176</v>
      </c>
      <c r="U1572" t="str">
        <f ca="1">IF(T1572&lt;VLOOKUP(P1572,$Y$2:$AE$82,5),"buy",IF(T1572&lt;VLOOKUP(P1572,$Y$2:$AE$82,5)+VLOOKUP(P1572,$Y$2:$AE$82,6),"hold","sell"))</f>
        <v>buy</v>
      </c>
      <c r="V1572" s="2">
        <f t="shared" ca="1" si="227"/>
        <v>249.94626155376594</v>
      </c>
      <c r="W1572" s="1">
        <f t="shared" ca="1" si="228"/>
        <v>0</v>
      </c>
    </row>
    <row r="1573" spans="1:23" x14ac:dyDescent="0.25">
      <c r="A1573">
        <v>1571</v>
      </c>
      <c r="B1573" s="8" t="s">
        <v>1582</v>
      </c>
      <c r="C1573" s="8" t="str">
        <f t="shared" si="224"/>
        <v>2021-04-18 09:25:00</v>
      </c>
      <c r="D1573">
        <v>0.13598299999999999</v>
      </c>
      <c r="E1573">
        <f t="shared" ca="1" si="225"/>
        <v>0.31884899999999999</v>
      </c>
      <c r="F1573">
        <v>0.32672400000000001</v>
      </c>
      <c r="G1573">
        <v>0.31465799999999999</v>
      </c>
      <c r="H1573">
        <v>0</v>
      </c>
      <c r="I1573" t="s">
        <v>10</v>
      </c>
      <c r="J1573" t="b">
        <v>0</v>
      </c>
      <c r="K1573" t="s">
        <v>11</v>
      </c>
      <c r="L1573">
        <f t="shared" si="226"/>
        <v>-1.4994815542376951</v>
      </c>
      <c r="M1573">
        <f t="shared" si="229"/>
        <v>1.3259275769442351</v>
      </c>
      <c r="N1573">
        <f t="shared" si="229"/>
        <v>0.20581682500336163</v>
      </c>
      <c r="O1573" t="str">
        <f t="shared" si="232"/>
        <v>buy</v>
      </c>
      <c r="P1573">
        <f t="shared" si="230"/>
        <v>14</v>
      </c>
      <c r="Q1573">
        <f>IF($O1573="buy",$P1573,"")</f>
        <v>14</v>
      </c>
      <c r="R1573" t="str">
        <f>IF($O1573="hold",$P1573,"")</f>
        <v/>
      </c>
      <c r="S1573" t="str">
        <f>IF($O1573="sell",$P1573,"")</f>
        <v/>
      </c>
      <c r="T1573">
        <f t="shared" ca="1" si="231"/>
        <v>0.78158695995120842</v>
      </c>
      <c r="U1573" t="str">
        <f ca="1">IF(T1573&lt;VLOOKUP(P1573,$Y$2:$AE$82,5),"buy",IF(T1573&lt;VLOOKUP(P1573,$Y$2:$AE$82,5)+VLOOKUP(P1573,$Y$2:$AE$82,6),"hold","sell"))</f>
        <v>buy</v>
      </c>
      <c r="V1573" s="2">
        <f t="shared" ca="1" si="227"/>
        <v>249.94626155376594</v>
      </c>
      <c r="W1573" s="1">
        <f t="shared" ca="1" si="228"/>
        <v>0</v>
      </c>
    </row>
    <row r="1574" spans="1:23" x14ac:dyDescent="0.25">
      <c r="A1574">
        <v>1572</v>
      </c>
      <c r="B1574" s="8" t="s">
        <v>1583</v>
      </c>
      <c r="C1574" s="8" t="str">
        <f t="shared" si="224"/>
        <v>2021-04-18 09:30:00</v>
      </c>
      <c r="D1574">
        <v>0.13626099999999999</v>
      </c>
      <c r="E1574">
        <f t="shared" ca="1" si="225"/>
        <v>0.32469500000000001</v>
      </c>
      <c r="F1574">
        <v>0.326735</v>
      </c>
      <c r="G1574">
        <v>0.30665300000000001</v>
      </c>
      <c r="H1574">
        <v>0</v>
      </c>
      <c r="I1574" t="s">
        <v>10</v>
      </c>
      <c r="J1574" t="b">
        <v>0</v>
      </c>
      <c r="K1574" t="s">
        <v>11</v>
      </c>
      <c r="L1574">
        <f t="shared" si="226"/>
        <v>0.58757824987922724</v>
      </c>
      <c r="M1574">
        <f t="shared" si="229"/>
        <v>2.0870598041169224</v>
      </c>
      <c r="N1574">
        <f t="shared" si="229"/>
        <v>0.76113222717268725</v>
      </c>
      <c r="O1574" t="str">
        <f t="shared" si="232"/>
        <v>sell</v>
      </c>
      <c r="P1574">
        <f t="shared" si="230"/>
        <v>14</v>
      </c>
      <c r="Q1574" t="str">
        <f>IF($O1574="buy",$P1574,"")</f>
        <v/>
      </c>
      <c r="R1574" t="str">
        <f>IF($O1574="hold",$P1574,"")</f>
        <v/>
      </c>
      <c r="S1574">
        <f>IF($O1574="sell",$P1574,"")</f>
        <v>14</v>
      </c>
      <c r="T1574">
        <f t="shared" ca="1" si="231"/>
        <v>0.56255368839267583</v>
      </c>
      <c r="U1574" t="str">
        <f ca="1">IF(T1574&lt;VLOOKUP(P1574,$Y$2:$AE$82,5),"buy",IF(T1574&lt;VLOOKUP(P1574,$Y$2:$AE$82,5)+VLOOKUP(P1574,$Y$2:$AE$82,6),"hold","sell"))</f>
        <v>buy</v>
      </c>
      <c r="V1574" s="2">
        <f t="shared" ca="1" si="227"/>
        <v>249.94626155376594</v>
      </c>
      <c r="W1574" s="1">
        <f t="shared" ca="1" si="228"/>
        <v>0</v>
      </c>
    </row>
    <row r="1575" spans="1:23" x14ac:dyDescent="0.25">
      <c r="A1575">
        <v>1573</v>
      </c>
      <c r="B1575" s="8" t="s">
        <v>1584</v>
      </c>
      <c r="C1575" s="8" t="str">
        <f t="shared" si="224"/>
        <v>2021-04-18 09:35:00</v>
      </c>
      <c r="D1575">
        <v>0.13564799999999999</v>
      </c>
      <c r="E1575">
        <f t="shared" ca="1" si="225"/>
        <v>0.31738300000000003</v>
      </c>
      <c r="F1575">
        <v>0.322934</v>
      </c>
      <c r="G1575">
        <v>0.31032999999999999</v>
      </c>
      <c r="H1575">
        <v>0</v>
      </c>
      <c r="I1575" t="s">
        <v>10</v>
      </c>
      <c r="J1575" t="b">
        <v>0</v>
      </c>
      <c r="K1575" t="s">
        <v>11</v>
      </c>
      <c r="L1575">
        <f t="shared" si="226"/>
        <v>-1.3014862007874803</v>
      </c>
      <c r="M1575">
        <f t="shared" si="229"/>
        <v>-1.8890644506667076</v>
      </c>
      <c r="N1575">
        <f t="shared" si="229"/>
        <v>-3.9761242547836302</v>
      </c>
      <c r="O1575" t="str">
        <f t="shared" si="232"/>
        <v>buy</v>
      </c>
      <c r="P1575">
        <f t="shared" si="230"/>
        <v>14</v>
      </c>
      <c r="Q1575">
        <f>IF($O1575="buy",$P1575,"")</f>
        <v>14</v>
      </c>
      <c r="R1575" t="str">
        <f>IF($O1575="hold",$P1575,"")</f>
        <v/>
      </c>
      <c r="S1575" t="str">
        <f>IF($O1575="sell",$P1575,"")</f>
        <v/>
      </c>
      <c r="T1575">
        <f t="shared" ca="1" si="231"/>
        <v>0.92686808151097644</v>
      </c>
      <c r="U1575" t="str">
        <f ca="1">IF(T1575&lt;VLOOKUP(P1575,$Y$2:$AE$82,5),"buy",IF(T1575&lt;VLOOKUP(P1575,$Y$2:$AE$82,5)+VLOOKUP(P1575,$Y$2:$AE$82,6),"hold","sell"))</f>
        <v>buy</v>
      </c>
      <c r="V1575" s="2">
        <f t="shared" ca="1" si="227"/>
        <v>249.94626155376594</v>
      </c>
      <c r="W1575" s="1">
        <f t="shared" ca="1" si="228"/>
        <v>0</v>
      </c>
    </row>
    <row r="1576" spans="1:23" x14ac:dyDescent="0.25">
      <c r="A1576">
        <v>1574</v>
      </c>
      <c r="B1576" s="8" t="s">
        <v>1585</v>
      </c>
      <c r="C1576" s="8" t="str">
        <f t="shared" si="224"/>
        <v>2021-04-18 09:40:00</v>
      </c>
      <c r="D1576">
        <v>0.13758400000000001</v>
      </c>
      <c r="E1576">
        <f t="shared" ca="1" si="225"/>
        <v>0.31485299999999999</v>
      </c>
      <c r="F1576">
        <v>0.320936</v>
      </c>
      <c r="G1576">
        <v>0.30866399999999999</v>
      </c>
      <c r="H1576">
        <v>0</v>
      </c>
      <c r="I1576" t="s">
        <v>10</v>
      </c>
      <c r="J1576" t="b">
        <v>0</v>
      </c>
      <c r="K1576" t="s">
        <v>11</v>
      </c>
      <c r="L1576">
        <f t="shared" si="226"/>
        <v>4.0525642469394079</v>
      </c>
      <c r="M1576">
        <f t="shared" si="229"/>
        <v>5.3540504477268884</v>
      </c>
      <c r="N1576">
        <f t="shared" si="229"/>
        <v>7.2431148983935962</v>
      </c>
      <c r="O1576" t="str">
        <f t="shared" si="232"/>
        <v>sell</v>
      </c>
      <c r="P1576">
        <f t="shared" si="230"/>
        <v>14</v>
      </c>
      <c r="Q1576" t="str">
        <f>IF($O1576="buy",$P1576,"")</f>
        <v/>
      </c>
      <c r="R1576" t="str">
        <f>IF($O1576="hold",$P1576,"")</f>
        <v/>
      </c>
      <c r="S1576">
        <f>IF($O1576="sell",$P1576,"")</f>
        <v>14</v>
      </c>
      <c r="T1576">
        <f t="shared" ca="1" si="231"/>
        <v>0.92312933547210774</v>
      </c>
      <c r="U1576" t="str">
        <f ca="1">IF(T1576&lt;VLOOKUP(P1576,$Y$2:$AE$82,5),"buy",IF(T1576&lt;VLOOKUP(P1576,$Y$2:$AE$82,5)+VLOOKUP(P1576,$Y$2:$AE$82,6),"hold","sell"))</f>
        <v>buy</v>
      </c>
      <c r="V1576" s="2">
        <f t="shared" ca="1" si="227"/>
        <v>249.94626155376594</v>
      </c>
      <c r="W1576" s="1">
        <f t="shared" ca="1" si="228"/>
        <v>0</v>
      </c>
    </row>
    <row r="1577" spans="1:23" x14ac:dyDescent="0.25">
      <c r="A1577">
        <v>1575</v>
      </c>
      <c r="B1577" s="8" t="s">
        <v>1586</v>
      </c>
      <c r="C1577" s="8" t="str">
        <f t="shared" si="224"/>
        <v>2021-04-18 09:45:00</v>
      </c>
      <c r="D1577">
        <v>0.13558200000000001</v>
      </c>
      <c r="E1577">
        <f t="shared" ca="1" si="225"/>
        <v>0.31369599999999997</v>
      </c>
      <c r="F1577">
        <v>0.31432900000000003</v>
      </c>
      <c r="G1577">
        <v>0.29732399999999998</v>
      </c>
      <c r="H1577">
        <v>0</v>
      </c>
      <c r="I1577" t="s">
        <v>10</v>
      </c>
      <c r="J1577" t="b">
        <v>0</v>
      </c>
      <c r="K1577" t="s">
        <v>11</v>
      </c>
      <c r="L1577">
        <f t="shared" si="226"/>
        <v>-4.2525999066024935</v>
      </c>
      <c r="M1577">
        <f t="shared" si="229"/>
        <v>-8.3051641535419023</v>
      </c>
      <c r="N1577">
        <f t="shared" si="229"/>
        <v>-13.65921460126879</v>
      </c>
      <c r="O1577" t="str">
        <f t="shared" si="232"/>
        <v>hold</v>
      </c>
      <c r="P1577">
        <f t="shared" si="230"/>
        <v>14</v>
      </c>
      <c r="Q1577" t="str">
        <f>IF($O1577="buy",$P1577,"")</f>
        <v/>
      </c>
      <c r="R1577">
        <f>IF($O1577="hold",$P1577,"")</f>
        <v>14</v>
      </c>
      <c r="S1577" t="str">
        <f>IF($O1577="sell",$P1577,"")</f>
        <v/>
      </c>
      <c r="T1577">
        <f t="shared" ca="1" si="231"/>
        <v>0.39946452806574595</v>
      </c>
      <c r="U1577" t="str">
        <f ca="1">IF(T1577&lt;VLOOKUP(P1577,$Y$2:$AE$82,5),"buy",IF(T1577&lt;VLOOKUP(P1577,$Y$2:$AE$82,5)+VLOOKUP(P1577,$Y$2:$AE$82,6),"hold","sell"))</f>
        <v>buy</v>
      </c>
      <c r="V1577" s="2">
        <f t="shared" ca="1" si="227"/>
        <v>249.94626155376594</v>
      </c>
      <c r="W1577" s="1">
        <f t="shared" ca="1" si="228"/>
        <v>0</v>
      </c>
    </row>
    <row r="1578" spans="1:23" x14ac:dyDescent="0.25">
      <c r="A1578">
        <v>1576</v>
      </c>
      <c r="B1578" s="8" t="s">
        <v>1587</v>
      </c>
      <c r="C1578" s="8" t="str">
        <f t="shared" si="224"/>
        <v>2021-04-18 09:50:00</v>
      </c>
      <c r="D1578">
        <v>0.13376199999999999</v>
      </c>
      <c r="E1578">
        <f t="shared" ca="1" si="225"/>
        <v>0.30521700000000002</v>
      </c>
      <c r="F1578">
        <v>0.30672300000000002</v>
      </c>
      <c r="G1578">
        <v>0.29066900000000001</v>
      </c>
      <c r="H1578">
        <v>0</v>
      </c>
      <c r="I1578" t="s">
        <v>10</v>
      </c>
      <c r="J1578" t="b">
        <v>0</v>
      </c>
      <c r="K1578" t="s">
        <v>11</v>
      </c>
      <c r="L1578">
        <f t="shared" si="226"/>
        <v>-3.9186016991983279</v>
      </c>
      <c r="M1578">
        <f t="shared" si="229"/>
        <v>0.33399820740416564</v>
      </c>
      <c r="N1578">
        <f t="shared" si="229"/>
        <v>8.6391623609460684</v>
      </c>
      <c r="O1578" t="str">
        <f t="shared" si="232"/>
        <v>hold</v>
      </c>
      <c r="P1578">
        <f t="shared" si="230"/>
        <v>14</v>
      </c>
      <c r="Q1578" t="str">
        <f>IF($O1578="buy",$P1578,"")</f>
        <v/>
      </c>
      <c r="R1578">
        <f>IF($O1578="hold",$P1578,"")</f>
        <v>14</v>
      </c>
      <c r="S1578" t="str">
        <f>IF($O1578="sell",$P1578,"")</f>
        <v/>
      </c>
      <c r="T1578">
        <f t="shared" ca="1" si="231"/>
        <v>0.14790931706691579</v>
      </c>
      <c r="U1578" t="str">
        <f ca="1">IF(T1578&lt;VLOOKUP(P1578,$Y$2:$AE$82,5),"buy",IF(T1578&lt;VLOOKUP(P1578,$Y$2:$AE$82,5)+VLOOKUP(P1578,$Y$2:$AE$82,6),"hold","sell"))</f>
        <v>buy</v>
      </c>
      <c r="V1578" s="2">
        <f t="shared" ca="1" si="227"/>
        <v>249.94626155376594</v>
      </c>
      <c r="W1578" s="1">
        <f t="shared" ca="1" si="228"/>
        <v>0</v>
      </c>
    </row>
    <row r="1579" spans="1:23" x14ac:dyDescent="0.25">
      <c r="A1579">
        <v>1577</v>
      </c>
      <c r="B1579" s="8" t="s">
        <v>1588</v>
      </c>
      <c r="C1579" s="8" t="str">
        <f t="shared" si="224"/>
        <v>2021-04-18 09:55:00</v>
      </c>
      <c r="D1579">
        <v>0.13228899999999999</v>
      </c>
      <c r="E1579">
        <f t="shared" ca="1" si="225"/>
        <v>0.30175999999999997</v>
      </c>
      <c r="F1579">
        <v>0.30956800000000001</v>
      </c>
      <c r="G1579">
        <v>0.29690499999999997</v>
      </c>
      <c r="H1579">
        <v>0</v>
      </c>
      <c r="I1579" t="s">
        <v>10</v>
      </c>
      <c r="J1579" t="b">
        <v>0</v>
      </c>
      <c r="K1579" t="s">
        <v>11</v>
      </c>
      <c r="L1579">
        <f t="shared" si="226"/>
        <v>-3.2067972356442254</v>
      </c>
      <c r="M1579">
        <f t="shared" si="229"/>
        <v>0.71180446355410254</v>
      </c>
      <c r="N1579">
        <f t="shared" si="229"/>
        <v>0.3778062561499369</v>
      </c>
      <c r="O1579" t="str">
        <f t="shared" si="232"/>
        <v>buy</v>
      </c>
      <c r="P1579">
        <f t="shared" si="230"/>
        <v>14</v>
      </c>
      <c r="Q1579">
        <f>IF($O1579="buy",$P1579,"")</f>
        <v>14</v>
      </c>
      <c r="R1579" t="str">
        <f>IF($O1579="hold",$P1579,"")</f>
        <v/>
      </c>
      <c r="S1579" t="str">
        <f>IF($O1579="sell",$P1579,"")</f>
        <v/>
      </c>
      <c r="T1579">
        <f t="shared" ca="1" si="231"/>
        <v>0.40282167487588938</v>
      </c>
      <c r="U1579" t="str">
        <f ca="1">IF(T1579&lt;VLOOKUP(P1579,$Y$2:$AE$82,5),"buy",IF(T1579&lt;VLOOKUP(P1579,$Y$2:$AE$82,5)+VLOOKUP(P1579,$Y$2:$AE$82,6),"hold","sell"))</f>
        <v>buy</v>
      </c>
      <c r="V1579" s="2">
        <f t="shared" ca="1" si="227"/>
        <v>249.94626155376594</v>
      </c>
      <c r="W1579" s="1">
        <f t="shared" ca="1" si="228"/>
        <v>0</v>
      </c>
    </row>
    <row r="1580" spans="1:23" x14ac:dyDescent="0.25">
      <c r="A1580">
        <v>1578</v>
      </c>
      <c r="B1580" s="8" t="s">
        <v>1589</v>
      </c>
      <c r="C1580" s="8" t="str">
        <f t="shared" si="224"/>
        <v>2021-04-18 10:00:00</v>
      </c>
      <c r="D1580">
        <v>0.134576</v>
      </c>
      <c r="E1580">
        <f t="shared" ca="1" si="225"/>
        <v>0.30759900000000001</v>
      </c>
      <c r="F1580">
        <v>0.30908799999999997</v>
      </c>
      <c r="G1580">
        <v>0.29323399999999999</v>
      </c>
      <c r="H1580">
        <v>0</v>
      </c>
      <c r="I1580" t="s">
        <v>10</v>
      </c>
      <c r="J1580" t="b">
        <v>0</v>
      </c>
      <c r="K1580" t="s">
        <v>11</v>
      </c>
      <c r="L1580">
        <f t="shared" si="226"/>
        <v>4.8943050812434938</v>
      </c>
      <c r="M1580">
        <f t="shared" si="229"/>
        <v>8.1011023168877188</v>
      </c>
      <c r="N1580">
        <f t="shared" si="229"/>
        <v>7.3892978533336162</v>
      </c>
      <c r="O1580" t="str">
        <f t="shared" si="232"/>
        <v>sell</v>
      </c>
      <c r="P1580">
        <f t="shared" si="230"/>
        <v>14</v>
      </c>
      <c r="Q1580" t="str">
        <f>IF($O1580="buy",$P1580,"")</f>
        <v/>
      </c>
      <c r="R1580" t="str">
        <f>IF($O1580="hold",$P1580,"")</f>
        <v/>
      </c>
      <c r="S1580">
        <f>IF($O1580="sell",$P1580,"")</f>
        <v>14</v>
      </c>
      <c r="T1580">
        <f t="shared" ca="1" si="231"/>
        <v>0.5096903583069734</v>
      </c>
      <c r="U1580" t="str">
        <f ca="1">IF(T1580&lt;VLOOKUP(P1580,$Y$2:$AE$82,5),"buy",IF(T1580&lt;VLOOKUP(P1580,$Y$2:$AE$82,5)+VLOOKUP(P1580,$Y$2:$AE$82,6),"hold","sell"))</f>
        <v>buy</v>
      </c>
      <c r="V1580" s="2">
        <f t="shared" ca="1" si="227"/>
        <v>249.94626155376594</v>
      </c>
      <c r="W1580" s="1">
        <f t="shared" ca="1" si="228"/>
        <v>0</v>
      </c>
    </row>
    <row r="1581" spans="1:23" x14ac:dyDescent="0.25">
      <c r="A1581">
        <v>1579</v>
      </c>
      <c r="B1581" s="8" t="s">
        <v>1590</v>
      </c>
      <c r="C1581" s="8" t="str">
        <f t="shared" si="224"/>
        <v>2021-04-18 10:05:00</v>
      </c>
      <c r="D1581">
        <v>0.132964</v>
      </c>
      <c r="E1581">
        <f t="shared" ca="1" si="225"/>
        <v>0.29907400000000001</v>
      </c>
      <c r="F1581">
        <v>0.306311</v>
      </c>
      <c r="G1581">
        <v>0.29739700000000002</v>
      </c>
      <c r="H1581">
        <v>0</v>
      </c>
      <c r="I1581" t="s">
        <v>10</v>
      </c>
      <c r="J1581" t="b">
        <v>0</v>
      </c>
      <c r="K1581" t="s">
        <v>11</v>
      </c>
      <c r="L1581">
        <f t="shared" si="226"/>
        <v>-3.4915917049692817</v>
      </c>
      <c r="M1581">
        <f t="shared" si="229"/>
        <v>-8.3858967862127756</v>
      </c>
      <c r="N1581">
        <f t="shared" si="229"/>
        <v>-16.486999103100494</v>
      </c>
      <c r="O1581" t="str">
        <f t="shared" si="232"/>
        <v>hold</v>
      </c>
      <c r="P1581">
        <f t="shared" si="230"/>
        <v>14</v>
      </c>
      <c r="Q1581" t="str">
        <f>IF($O1581="buy",$P1581,"")</f>
        <v/>
      </c>
      <c r="R1581">
        <f>IF($O1581="hold",$P1581,"")</f>
        <v>14</v>
      </c>
      <c r="S1581" t="str">
        <f>IF($O1581="sell",$P1581,"")</f>
        <v/>
      </c>
      <c r="T1581">
        <f t="shared" ca="1" si="231"/>
        <v>0.58015162257395092</v>
      </c>
      <c r="U1581" t="str">
        <f ca="1">IF(T1581&lt;VLOOKUP(P1581,$Y$2:$AE$82,5),"buy",IF(T1581&lt;VLOOKUP(P1581,$Y$2:$AE$82,5)+VLOOKUP(P1581,$Y$2:$AE$82,6),"hold","sell"))</f>
        <v>buy</v>
      </c>
      <c r="V1581" s="2">
        <f t="shared" ca="1" si="227"/>
        <v>249.94626155376594</v>
      </c>
      <c r="W1581" s="1">
        <f t="shared" ca="1" si="228"/>
        <v>0</v>
      </c>
    </row>
    <row r="1582" spans="1:23" x14ac:dyDescent="0.25">
      <c r="A1582">
        <v>1580</v>
      </c>
      <c r="B1582" s="8" t="s">
        <v>1591</v>
      </c>
      <c r="C1582" s="8" t="str">
        <f t="shared" si="224"/>
        <v>2021-04-18 10:10:00</v>
      </c>
      <c r="D1582">
        <v>0.13276099999999999</v>
      </c>
      <c r="E1582">
        <f t="shared" ca="1" si="225"/>
        <v>0.299377</v>
      </c>
      <c r="F1582">
        <v>0.31028499999999998</v>
      </c>
      <c r="G1582">
        <v>0.29560999999999998</v>
      </c>
      <c r="H1582">
        <v>0</v>
      </c>
      <c r="I1582" t="s">
        <v>10</v>
      </c>
      <c r="J1582" t="b">
        <v>0</v>
      </c>
      <c r="K1582" t="s">
        <v>11</v>
      </c>
      <c r="L1582">
        <f t="shared" si="226"/>
        <v>-0.44037028987768517</v>
      </c>
      <c r="M1582">
        <f t="shared" si="229"/>
        <v>3.0512214150915966</v>
      </c>
      <c r="N1582">
        <f t="shared" si="229"/>
        <v>11.437118201304372</v>
      </c>
      <c r="O1582" t="str">
        <f t="shared" si="232"/>
        <v>hold</v>
      </c>
      <c r="P1582">
        <f t="shared" si="230"/>
        <v>14</v>
      </c>
      <c r="Q1582" t="str">
        <f>IF($O1582="buy",$P1582,"")</f>
        <v/>
      </c>
      <c r="R1582">
        <f>IF($O1582="hold",$P1582,"")</f>
        <v>14</v>
      </c>
      <c r="S1582" t="str">
        <f>IF($O1582="sell",$P1582,"")</f>
        <v/>
      </c>
      <c r="T1582">
        <f t="shared" ca="1" si="231"/>
        <v>0.85846871339758335</v>
      </c>
      <c r="U1582" t="str">
        <f ca="1">IF(T1582&lt;VLOOKUP(P1582,$Y$2:$AE$82,5),"buy",IF(T1582&lt;VLOOKUP(P1582,$Y$2:$AE$82,5)+VLOOKUP(P1582,$Y$2:$AE$82,6),"hold","sell"))</f>
        <v>buy</v>
      </c>
      <c r="V1582" s="2">
        <f t="shared" ca="1" si="227"/>
        <v>249.94626155376594</v>
      </c>
      <c r="W1582" s="1">
        <f t="shared" ca="1" si="228"/>
        <v>0</v>
      </c>
    </row>
    <row r="1583" spans="1:23" x14ac:dyDescent="0.25">
      <c r="A1583">
        <v>1581</v>
      </c>
      <c r="B1583" s="8" t="s">
        <v>1592</v>
      </c>
      <c r="C1583" s="8" t="str">
        <f t="shared" si="224"/>
        <v>2021-04-18 10:15:00</v>
      </c>
      <c r="D1583">
        <v>0.13131799999999999</v>
      </c>
      <c r="E1583">
        <f t="shared" ca="1" si="225"/>
        <v>0.30854900000000002</v>
      </c>
      <c r="F1583">
        <v>0.31035600000000002</v>
      </c>
      <c r="G1583">
        <v>0.29992000000000002</v>
      </c>
      <c r="H1583">
        <v>0</v>
      </c>
      <c r="I1583" t="s">
        <v>10</v>
      </c>
      <c r="J1583" t="b">
        <v>0</v>
      </c>
      <c r="K1583" t="s">
        <v>11</v>
      </c>
      <c r="L1583">
        <f t="shared" si="226"/>
        <v>-3.1647146584336996</v>
      </c>
      <c r="M1583">
        <f t="shared" si="229"/>
        <v>-2.7243443685560145</v>
      </c>
      <c r="N1583">
        <f t="shared" si="229"/>
        <v>-5.7755657836476111</v>
      </c>
      <c r="O1583" t="str">
        <f t="shared" si="232"/>
        <v>hold</v>
      </c>
      <c r="P1583">
        <f t="shared" si="230"/>
        <v>14</v>
      </c>
      <c r="Q1583" t="str">
        <f>IF($O1583="buy",$P1583,"")</f>
        <v/>
      </c>
      <c r="R1583">
        <f>IF($O1583="hold",$P1583,"")</f>
        <v>14</v>
      </c>
      <c r="S1583" t="str">
        <f>IF($O1583="sell",$P1583,"")</f>
        <v/>
      </c>
      <c r="T1583">
        <f t="shared" ca="1" si="231"/>
        <v>0.87716170435188046</v>
      </c>
      <c r="U1583" t="str">
        <f ca="1">IF(T1583&lt;VLOOKUP(P1583,$Y$2:$AE$82,5),"buy",IF(T1583&lt;VLOOKUP(P1583,$Y$2:$AE$82,5)+VLOOKUP(P1583,$Y$2:$AE$82,6),"hold","sell"))</f>
        <v>buy</v>
      </c>
      <c r="V1583" s="2">
        <f t="shared" ca="1" si="227"/>
        <v>249.94626155376594</v>
      </c>
      <c r="W1583" s="1">
        <f t="shared" ca="1" si="228"/>
        <v>0</v>
      </c>
    </row>
    <row r="1584" spans="1:23" x14ac:dyDescent="0.25">
      <c r="A1584">
        <v>1582</v>
      </c>
      <c r="B1584" s="8" t="s">
        <v>1593</v>
      </c>
      <c r="C1584" s="8" t="str">
        <f t="shared" si="224"/>
        <v>2021-04-18 10:20:00</v>
      </c>
      <c r="D1584">
        <v>0.130519</v>
      </c>
      <c r="E1584">
        <f t="shared" ca="1" si="225"/>
        <v>0.30451299999999998</v>
      </c>
      <c r="F1584">
        <v>0.306759</v>
      </c>
      <c r="G1584">
        <v>0.29622100000000001</v>
      </c>
      <c r="H1584">
        <v>0</v>
      </c>
      <c r="I1584" t="s">
        <v>10</v>
      </c>
      <c r="J1584" t="b">
        <v>0</v>
      </c>
      <c r="K1584" t="s">
        <v>11</v>
      </c>
      <c r="L1584">
        <f t="shared" si="226"/>
        <v>-1.7630536566653654</v>
      </c>
      <c r="M1584">
        <f t="shared" si="229"/>
        <v>1.4016610017683342</v>
      </c>
      <c r="N1584">
        <f t="shared" si="229"/>
        <v>4.1260053703243482</v>
      </c>
      <c r="O1584" t="str">
        <f t="shared" si="232"/>
        <v>buy</v>
      </c>
      <c r="P1584">
        <f t="shared" si="230"/>
        <v>14</v>
      </c>
      <c r="Q1584">
        <f>IF($O1584="buy",$P1584,"")</f>
        <v>14</v>
      </c>
      <c r="R1584" t="str">
        <f>IF($O1584="hold",$P1584,"")</f>
        <v/>
      </c>
      <c r="S1584" t="str">
        <f>IF($O1584="sell",$P1584,"")</f>
        <v/>
      </c>
      <c r="T1584">
        <f t="shared" ca="1" si="231"/>
        <v>0.47613516723770966</v>
      </c>
      <c r="U1584" t="str">
        <f ca="1">IF(T1584&lt;VLOOKUP(P1584,$Y$2:$AE$82,5),"buy",IF(T1584&lt;VLOOKUP(P1584,$Y$2:$AE$82,5)+VLOOKUP(P1584,$Y$2:$AE$82,6),"hold","sell"))</f>
        <v>buy</v>
      </c>
      <c r="V1584" s="2">
        <f t="shared" ca="1" si="227"/>
        <v>249.94626155376594</v>
      </c>
      <c r="W1584" s="1">
        <f t="shared" ca="1" si="228"/>
        <v>0</v>
      </c>
    </row>
    <row r="1585" spans="1:23" x14ac:dyDescent="0.25">
      <c r="A1585">
        <v>1583</v>
      </c>
      <c r="B1585" s="8" t="s">
        <v>1594</v>
      </c>
      <c r="C1585" s="8" t="str">
        <f t="shared" si="224"/>
        <v>2021-04-18 10:25:00</v>
      </c>
      <c r="D1585">
        <v>0.13180900000000001</v>
      </c>
      <c r="E1585">
        <f t="shared" ca="1" si="225"/>
        <v>0.30113800000000002</v>
      </c>
      <c r="F1585">
        <v>0.30498199999999998</v>
      </c>
      <c r="G1585">
        <v>0.29545100000000002</v>
      </c>
      <c r="H1585">
        <v>0</v>
      </c>
      <c r="I1585" t="s">
        <v>10</v>
      </c>
      <c r="J1585" t="b">
        <v>0</v>
      </c>
      <c r="K1585" t="s">
        <v>11</v>
      </c>
      <c r="L1585">
        <f t="shared" si="226"/>
        <v>2.8186239146605891</v>
      </c>
      <c r="M1585">
        <f t="shared" si="229"/>
        <v>4.5816775713259545</v>
      </c>
      <c r="N1585">
        <f t="shared" si="229"/>
        <v>3.1800165695576204</v>
      </c>
      <c r="O1585" t="str">
        <f t="shared" si="232"/>
        <v>hold</v>
      </c>
      <c r="P1585">
        <f t="shared" si="230"/>
        <v>14</v>
      </c>
      <c r="Q1585" t="str">
        <f>IF($O1585="buy",$P1585,"")</f>
        <v/>
      </c>
      <c r="R1585">
        <f>IF($O1585="hold",$P1585,"")</f>
        <v>14</v>
      </c>
      <c r="S1585" t="str">
        <f>IF($O1585="sell",$P1585,"")</f>
        <v/>
      </c>
      <c r="T1585">
        <f t="shared" ca="1" si="231"/>
        <v>0.76700683521670421</v>
      </c>
      <c r="U1585" t="str">
        <f ca="1">IF(T1585&lt;VLOOKUP(P1585,$Y$2:$AE$82,5),"buy",IF(T1585&lt;VLOOKUP(P1585,$Y$2:$AE$82,5)+VLOOKUP(P1585,$Y$2:$AE$82,6),"hold","sell"))</f>
        <v>buy</v>
      </c>
      <c r="V1585" s="2">
        <f t="shared" ca="1" si="227"/>
        <v>249.94626155376594</v>
      </c>
      <c r="W1585" s="1">
        <f t="shared" ca="1" si="228"/>
        <v>0</v>
      </c>
    </row>
    <row r="1586" spans="1:23" x14ac:dyDescent="0.25">
      <c r="A1586">
        <v>1584</v>
      </c>
      <c r="B1586" s="8" t="s">
        <v>1595</v>
      </c>
      <c r="C1586" s="8" t="str">
        <f t="shared" si="224"/>
        <v>2021-04-18 10:30:00</v>
      </c>
      <c r="D1586">
        <v>0.13264500000000001</v>
      </c>
      <c r="E1586">
        <f t="shared" ca="1" si="225"/>
        <v>0.30089100000000002</v>
      </c>
      <c r="F1586">
        <v>0.30533700000000003</v>
      </c>
      <c r="G1586">
        <v>0.29624800000000001</v>
      </c>
      <c r="H1586">
        <v>0</v>
      </c>
      <c r="I1586" t="s">
        <v>10</v>
      </c>
      <c r="J1586" t="b">
        <v>0</v>
      </c>
      <c r="K1586" t="s">
        <v>11</v>
      </c>
      <c r="L1586">
        <f t="shared" si="226"/>
        <v>1.8151306134738108</v>
      </c>
      <c r="M1586">
        <f t="shared" si="229"/>
        <v>-1.0034933011867784</v>
      </c>
      <c r="N1586">
        <f t="shared" si="229"/>
        <v>-5.5851708725127329</v>
      </c>
      <c r="O1586" t="str">
        <f t="shared" si="232"/>
        <v>hold</v>
      </c>
      <c r="P1586">
        <f t="shared" si="230"/>
        <v>14</v>
      </c>
      <c r="Q1586" t="str">
        <f>IF($O1586="buy",$P1586,"")</f>
        <v/>
      </c>
      <c r="R1586">
        <f>IF($O1586="hold",$P1586,"")</f>
        <v>14</v>
      </c>
      <c r="S1586" t="str">
        <f>IF($O1586="sell",$P1586,"")</f>
        <v/>
      </c>
      <c r="T1586">
        <f t="shared" ca="1" si="231"/>
        <v>0.2914850578095276</v>
      </c>
      <c r="U1586" t="str">
        <f ca="1">IF(T1586&lt;VLOOKUP(P1586,$Y$2:$AE$82,5),"buy",IF(T1586&lt;VLOOKUP(P1586,$Y$2:$AE$82,5)+VLOOKUP(P1586,$Y$2:$AE$82,6),"hold","sell"))</f>
        <v>buy</v>
      </c>
      <c r="V1586" s="2">
        <f t="shared" ca="1" si="227"/>
        <v>249.94626155376594</v>
      </c>
      <c r="W1586" s="1">
        <f t="shared" ca="1" si="228"/>
        <v>0</v>
      </c>
    </row>
    <row r="1587" spans="1:23" x14ac:dyDescent="0.25">
      <c r="A1587">
        <v>1585</v>
      </c>
      <c r="B1587" s="8" t="s">
        <v>1596</v>
      </c>
      <c r="C1587" s="8" t="str">
        <f t="shared" si="224"/>
        <v>2021-04-18 10:35:00</v>
      </c>
      <c r="D1587">
        <v>0.13405</v>
      </c>
      <c r="E1587">
        <f t="shared" ca="1" si="225"/>
        <v>0.303817</v>
      </c>
      <c r="F1587">
        <v>0.30711300000000002</v>
      </c>
      <c r="G1587">
        <v>0.29952099999999998</v>
      </c>
      <c r="H1587">
        <v>0</v>
      </c>
      <c r="I1587" t="s">
        <v>10</v>
      </c>
      <c r="J1587" t="b">
        <v>0</v>
      </c>
      <c r="K1587" t="s">
        <v>11</v>
      </c>
      <c r="L1587">
        <f t="shared" si="226"/>
        <v>3.018575161334184</v>
      </c>
      <c r="M1587">
        <f t="shared" si="229"/>
        <v>1.2034445478603732</v>
      </c>
      <c r="N1587">
        <f t="shared" si="229"/>
        <v>2.2069378490471516</v>
      </c>
      <c r="O1587" t="str">
        <f t="shared" si="232"/>
        <v>sell</v>
      </c>
      <c r="P1587">
        <f t="shared" si="230"/>
        <v>14</v>
      </c>
      <c r="Q1587" t="str">
        <f>IF($O1587="buy",$P1587,"")</f>
        <v/>
      </c>
      <c r="R1587" t="str">
        <f>IF($O1587="hold",$P1587,"")</f>
        <v/>
      </c>
      <c r="S1587">
        <f>IF($O1587="sell",$P1587,"")</f>
        <v>14</v>
      </c>
      <c r="T1587">
        <f t="shared" ca="1" si="231"/>
        <v>0.4589423673609565</v>
      </c>
      <c r="U1587" t="str">
        <f ca="1">IF(T1587&lt;VLOOKUP(P1587,$Y$2:$AE$82,5),"buy",IF(T1587&lt;VLOOKUP(P1587,$Y$2:$AE$82,5)+VLOOKUP(P1587,$Y$2:$AE$82,6),"hold","sell"))</f>
        <v>buy</v>
      </c>
      <c r="V1587" s="2">
        <f t="shared" ca="1" si="227"/>
        <v>249.94626155376594</v>
      </c>
      <c r="W1587" s="1">
        <f t="shared" ca="1" si="228"/>
        <v>0</v>
      </c>
    </row>
    <row r="1588" spans="1:23" x14ac:dyDescent="0.25">
      <c r="A1588">
        <v>1586</v>
      </c>
      <c r="B1588" s="8" t="s">
        <v>1597</v>
      </c>
      <c r="C1588" s="8" t="str">
        <f t="shared" si="224"/>
        <v>2021-04-18 10:40:00</v>
      </c>
      <c r="D1588">
        <v>0.13398399999999999</v>
      </c>
      <c r="E1588">
        <f t="shared" ca="1" si="225"/>
        <v>0.30304599999999998</v>
      </c>
      <c r="F1588">
        <v>0.31429400000000002</v>
      </c>
      <c r="G1588">
        <v>0.30124699999999999</v>
      </c>
      <c r="H1588">
        <v>0</v>
      </c>
      <c r="I1588" t="s">
        <v>10</v>
      </c>
      <c r="J1588" t="b">
        <v>0</v>
      </c>
      <c r="K1588" t="s">
        <v>11</v>
      </c>
      <c r="L1588">
        <f t="shared" si="226"/>
        <v>-0.14186768552868104</v>
      </c>
      <c r="M1588">
        <f t="shared" si="229"/>
        <v>-3.1604428468628649</v>
      </c>
      <c r="N1588">
        <f t="shared" si="229"/>
        <v>-4.3638873947232382</v>
      </c>
      <c r="O1588" t="str">
        <f t="shared" si="232"/>
        <v>hold</v>
      </c>
      <c r="P1588">
        <f t="shared" si="230"/>
        <v>14</v>
      </c>
      <c r="Q1588" t="str">
        <f>IF($O1588="buy",$P1588,"")</f>
        <v/>
      </c>
      <c r="R1588">
        <f>IF($O1588="hold",$P1588,"")</f>
        <v>14</v>
      </c>
      <c r="S1588" t="str">
        <f>IF($O1588="sell",$P1588,"")</f>
        <v/>
      </c>
      <c r="T1588">
        <f t="shared" ca="1" si="231"/>
        <v>8.5314569551571129E-2</v>
      </c>
      <c r="U1588" t="str">
        <f ca="1">IF(T1588&lt;VLOOKUP(P1588,$Y$2:$AE$82,5),"buy",IF(T1588&lt;VLOOKUP(P1588,$Y$2:$AE$82,5)+VLOOKUP(P1588,$Y$2:$AE$82,6),"hold","sell"))</f>
        <v>buy</v>
      </c>
      <c r="V1588" s="2">
        <f t="shared" ca="1" si="227"/>
        <v>249.94626155376594</v>
      </c>
      <c r="W1588" s="1">
        <f t="shared" ca="1" si="228"/>
        <v>0</v>
      </c>
    </row>
    <row r="1589" spans="1:23" x14ac:dyDescent="0.25">
      <c r="A1589">
        <v>1587</v>
      </c>
      <c r="B1589" s="8" t="s">
        <v>1598</v>
      </c>
      <c r="C1589" s="8" t="str">
        <f t="shared" si="224"/>
        <v>2021-04-18 10:45:00</v>
      </c>
      <c r="D1589">
        <v>0.13251599999999999</v>
      </c>
      <c r="E1589">
        <f t="shared" ca="1" si="225"/>
        <v>0.30868800000000002</v>
      </c>
      <c r="F1589">
        <v>0.31934200000000001</v>
      </c>
      <c r="G1589">
        <v>0.30674600000000002</v>
      </c>
      <c r="H1589">
        <v>0</v>
      </c>
      <c r="I1589" t="s">
        <v>10</v>
      </c>
      <c r="J1589" t="b">
        <v>0</v>
      </c>
      <c r="K1589" t="s">
        <v>11</v>
      </c>
      <c r="L1589">
        <f t="shared" si="226"/>
        <v>-3.1904373841177476</v>
      </c>
      <c r="M1589">
        <f t="shared" si="229"/>
        <v>-3.0485696985890667</v>
      </c>
      <c r="N1589">
        <f t="shared" si="229"/>
        <v>0.11187314827379824</v>
      </c>
      <c r="O1589" t="str">
        <f t="shared" si="232"/>
        <v>hold</v>
      </c>
      <c r="P1589">
        <f t="shared" si="230"/>
        <v>14</v>
      </c>
      <c r="Q1589" t="str">
        <f>IF($O1589="buy",$P1589,"")</f>
        <v/>
      </c>
      <c r="R1589">
        <f>IF($O1589="hold",$P1589,"")</f>
        <v>14</v>
      </c>
      <c r="S1589" t="str">
        <f>IF($O1589="sell",$P1589,"")</f>
        <v/>
      </c>
      <c r="T1589">
        <f t="shared" ca="1" si="231"/>
        <v>0.19171310341020187</v>
      </c>
      <c r="U1589" t="str">
        <f ca="1">IF(T1589&lt;VLOOKUP(P1589,$Y$2:$AE$82,5),"buy",IF(T1589&lt;VLOOKUP(P1589,$Y$2:$AE$82,5)+VLOOKUP(P1589,$Y$2:$AE$82,6),"hold","sell"))</f>
        <v>buy</v>
      </c>
      <c r="V1589" s="2">
        <f t="shared" ca="1" si="227"/>
        <v>249.94626155376594</v>
      </c>
      <c r="W1589" s="1">
        <f t="shared" ca="1" si="228"/>
        <v>0</v>
      </c>
    </row>
    <row r="1590" spans="1:23" x14ac:dyDescent="0.25">
      <c r="A1590">
        <v>1588</v>
      </c>
      <c r="B1590" s="8" t="s">
        <v>1599</v>
      </c>
      <c r="C1590" s="8" t="str">
        <f t="shared" si="224"/>
        <v>2021-04-18 10:50:00</v>
      </c>
      <c r="D1590">
        <v>0.130744</v>
      </c>
      <c r="E1590">
        <f t="shared" ca="1" si="225"/>
        <v>0.315467</v>
      </c>
      <c r="F1590">
        <v>0.31830599999999998</v>
      </c>
      <c r="G1590">
        <v>0.30597999999999997</v>
      </c>
      <c r="H1590">
        <v>0</v>
      </c>
      <c r="I1590" t="s">
        <v>10</v>
      </c>
      <c r="J1590" t="b">
        <v>0</v>
      </c>
      <c r="K1590" t="s">
        <v>11</v>
      </c>
      <c r="L1590">
        <f t="shared" si="226"/>
        <v>-3.903322518860441</v>
      </c>
      <c r="M1590">
        <f t="shared" si="229"/>
        <v>-0.71288513474269344</v>
      </c>
      <c r="N1590">
        <f t="shared" si="229"/>
        <v>2.3356845638463732</v>
      </c>
      <c r="O1590" t="str">
        <f t="shared" si="232"/>
        <v>hold</v>
      </c>
      <c r="P1590">
        <f t="shared" si="230"/>
        <v>14</v>
      </c>
      <c r="Q1590" t="str">
        <f>IF($O1590="buy",$P1590,"")</f>
        <v/>
      </c>
      <c r="R1590">
        <f>IF($O1590="hold",$P1590,"")</f>
        <v>14</v>
      </c>
      <c r="S1590" t="str">
        <f>IF($O1590="sell",$P1590,"")</f>
        <v/>
      </c>
      <c r="T1590">
        <f t="shared" ca="1" si="231"/>
        <v>0.21730854618248763</v>
      </c>
      <c r="U1590" t="str">
        <f ca="1">IF(T1590&lt;VLOOKUP(P1590,$Y$2:$AE$82,5),"buy",IF(T1590&lt;VLOOKUP(P1590,$Y$2:$AE$82,5)+VLOOKUP(P1590,$Y$2:$AE$82,6),"hold","sell"))</f>
        <v>buy</v>
      </c>
      <c r="V1590" s="2">
        <f t="shared" ca="1" si="227"/>
        <v>249.94626155376594</v>
      </c>
      <c r="W1590" s="1">
        <f t="shared" ca="1" si="228"/>
        <v>0</v>
      </c>
    </row>
    <row r="1591" spans="1:23" x14ac:dyDescent="0.25">
      <c r="A1591">
        <v>1589</v>
      </c>
      <c r="B1591" s="8" t="s">
        <v>1600</v>
      </c>
      <c r="C1591" s="8" t="str">
        <f t="shared" si="224"/>
        <v>2021-04-18 10:55:00</v>
      </c>
      <c r="D1591">
        <v>0.129493</v>
      </c>
      <c r="E1591">
        <f t="shared" ca="1" si="225"/>
        <v>0.304919</v>
      </c>
      <c r="F1591">
        <v>0.31025799999999998</v>
      </c>
      <c r="G1591">
        <v>0.30335299999999998</v>
      </c>
      <c r="H1591">
        <v>0</v>
      </c>
      <c r="I1591" t="s">
        <v>10</v>
      </c>
      <c r="J1591" t="b">
        <v>0</v>
      </c>
      <c r="K1591" t="s">
        <v>11</v>
      </c>
      <c r="L1591">
        <f t="shared" si="226"/>
        <v>-2.7822971151764575</v>
      </c>
      <c r="M1591">
        <f t="shared" si="229"/>
        <v>1.1210254036839835</v>
      </c>
      <c r="N1591">
        <f t="shared" si="229"/>
        <v>1.833910538426677</v>
      </c>
      <c r="O1591" t="str">
        <f t="shared" si="232"/>
        <v>buy</v>
      </c>
      <c r="P1591">
        <f t="shared" si="230"/>
        <v>14</v>
      </c>
      <c r="Q1591">
        <f>IF($O1591="buy",$P1591,"")</f>
        <v>14</v>
      </c>
      <c r="R1591" t="str">
        <f>IF($O1591="hold",$P1591,"")</f>
        <v/>
      </c>
      <c r="S1591" t="str">
        <f>IF($O1591="sell",$P1591,"")</f>
        <v/>
      </c>
      <c r="T1591">
        <f t="shared" ca="1" si="231"/>
        <v>0.6067155167205891</v>
      </c>
      <c r="U1591" t="str">
        <f ca="1">IF(T1591&lt;VLOOKUP(P1591,$Y$2:$AE$82,5),"buy",IF(T1591&lt;VLOOKUP(P1591,$Y$2:$AE$82,5)+VLOOKUP(P1591,$Y$2:$AE$82,6),"hold","sell"))</f>
        <v>buy</v>
      </c>
      <c r="V1591" s="2">
        <f t="shared" ca="1" si="227"/>
        <v>249.94626155376594</v>
      </c>
      <c r="W1591" s="1">
        <f t="shared" ca="1" si="228"/>
        <v>0</v>
      </c>
    </row>
    <row r="1592" spans="1:23" x14ac:dyDescent="0.25">
      <c r="A1592">
        <v>1590</v>
      </c>
      <c r="B1592" s="8" t="s">
        <v>1601</v>
      </c>
      <c r="C1592" s="8" t="str">
        <f t="shared" si="224"/>
        <v>2021-04-18 11:00:00</v>
      </c>
      <c r="D1592">
        <v>0.13176299999999999</v>
      </c>
      <c r="E1592">
        <f t="shared" ca="1" si="225"/>
        <v>0.30801699999999999</v>
      </c>
      <c r="F1592">
        <v>0.31068099999999998</v>
      </c>
      <c r="G1592">
        <v>0.30066100000000001</v>
      </c>
      <c r="H1592">
        <v>0</v>
      </c>
      <c r="I1592" t="s">
        <v>10</v>
      </c>
      <c r="J1592" t="b">
        <v>0</v>
      </c>
      <c r="K1592" t="s">
        <v>11</v>
      </c>
      <c r="L1592">
        <f t="shared" si="226"/>
        <v>4.961635658257034</v>
      </c>
      <c r="M1592">
        <f t="shared" si="229"/>
        <v>7.7439327734334915</v>
      </c>
      <c r="N1592">
        <f t="shared" si="229"/>
        <v>6.622907369749508</v>
      </c>
      <c r="O1592" t="str">
        <f t="shared" si="232"/>
        <v>sell</v>
      </c>
      <c r="P1592">
        <f t="shared" si="230"/>
        <v>14</v>
      </c>
      <c r="Q1592" t="str">
        <f>IF($O1592="buy",$P1592,"")</f>
        <v/>
      </c>
      <c r="R1592" t="str">
        <f>IF($O1592="hold",$P1592,"")</f>
        <v/>
      </c>
      <c r="S1592">
        <f>IF($O1592="sell",$P1592,"")</f>
        <v>14</v>
      </c>
      <c r="T1592">
        <f t="shared" ca="1" si="231"/>
        <v>0.78562796770399823</v>
      </c>
      <c r="U1592" t="str">
        <f ca="1">IF(T1592&lt;VLOOKUP(P1592,$Y$2:$AE$82,5),"buy",IF(T1592&lt;VLOOKUP(P1592,$Y$2:$AE$82,5)+VLOOKUP(P1592,$Y$2:$AE$82,6),"hold","sell"))</f>
        <v>buy</v>
      </c>
      <c r="V1592" s="2">
        <f t="shared" ca="1" si="227"/>
        <v>249.94626155376594</v>
      </c>
      <c r="W1592" s="1">
        <f t="shared" ca="1" si="228"/>
        <v>0</v>
      </c>
    </row>
    <row r="1593" spans="1:23" x14ac:dyDescent="0.25">
      <c r="A1593">
        <v>1591</v>
      </c>
      <c r="B1593" s="8" t="s">
        <v>1602</v>
      </c>
      <c r="C1593" s="8" t="str">
        <f t="shared" si="224"/>
        <v>2021-04-18 11:05:00</v>
      </c>
      <c r="D1593">
        <v>0.12809599999999999</v>
      </c>
      <c r="E1593">
        <f t="shared" ca="1" si="225"/>
        <v>0.30904500000000001</v>
      </c>
      <c r="F1593">
        <v>0.311581</v>
      </c>
      <c r="G1593">
        <v>0.30158000000000001</v>
      </c>
      <c r="H1593">
        <v>0</v>
      </c>
      <c r="I1593" t="s">
        <v>10</v>
      </c>
      <c r="J1593" t="b">
        <v>0</v>
      </c>
      <c r="K1593" t="s">
        <v>11</v>
      </c>
      <c r="L1593">
        <f t="shared" si="226"/>
        <v>-8.2445665827470584</v>
      </c>
      <c r="M1593">
        <f t="shared" si="229"/>
        <v>-13.206202241004092</v>
      </c>
      <c r="N1593">
        <f t="shared" si="229"/>
        <v>-20.950135014437585</v>
      </c>
      <c r="O1593" t="str">
        <f t="shared" si="232"/>
        <v>buy</v>
      </c>
      <c r="P1593">
        <f t="shared" si="230"/>
        <v>14</v>
      </c>
      <c r="Q1593">
        <f>IF($O1593="buy",$P1593,"")</f>
        <v>14</v>
      </c>
      <c r="R1593" t="str">
        <f>IF($O1593="hold",$P1593,"")</f>
        <v/>
      </c>
      <c r="S1593" t="str">
        <f>IF($O1593="sell",$P1593,"")</f>
        <v/>
      </c>
      <c r="T1593">
        <f t="shared" ca="1" si="231"/>
        <v>0.30809296112699469</v>
      </c>
      <c r="U1593" t="str">
        <f ca="1">IF(T1593&lt;VLOOKUP(P1593,$Y$2:$AE$82,5),"buy",IF(T1593&lt;VLOOKUP(P1593,$Y$2:$AE$82,5)+VLOOKUP(P1593,$Y$2:$AE$82,6),"hold","sell"))</f>
        <v>buy</v>
      </c>
      <c r="V1593" s="2">
        <f t="shared" ca="1" si="227"/>
        <v>249.94626155376594</v>
      </c>
      <c r="W1593" s="1">
        <f t="shared" ca="1" si="228"/>
        <v>0</v>
      </c>
    </row>
    <row r="1594" spans="1:23" x14ac:dyDescent="0.25">
      <c r="A1594">
        <v>1592</v>
      </c>
      <c r="B1594" s="8" t="s">
        <v>1603</v>
      </c>
      <c r="C1594" s="8" t="str">
        <f t="shared" si="224"/>
        <v>2021-04-18 11:10:00</v>
      </c>
      <c r="D1594">
        <v>0.12987699999999999</v>
      </c>
      <c r="E1594">
        <f t="shared" ca="1" si="225"/>
        <v>0.30520000000000003</v>
      </c>
      <c r="F1594">
        <v>0.30934499999999998</v>
      </c>
      <c r="G1594">
        <v>0.30274899999999999</v>
      </c>
      <c r="H1594">
        <v>0</v>
      </c>
      <c r="I1594" t="s">
        <v>10</v>
      </c>
      <c r="J1594" t="b">
        <v>0</v>
      </c>
      <c r="K1594" t="s">
        <v>11</v>
      </c>
      <c r="L1594">
        <f t="shared" si="226"/>
        <v>3.9493366754920012</v>
      </c>
      <c r="M1594">
        <f t="shared" si="229"/>
        <v>12.193903258239059</v>
      </c>
      <c r="N1594">
        <f t="shared" si="229"/>
        <v>25.400105499243153</v>
      </c>
      <c r="O1594" t="str">
        <f t="shared" si="232"/>
        <v>sell</v>
      </c>
      <c r="P1594">
        <f t="shared" si="230"/>
        <v>14</v>
      </c>
      <c r="Q1594" t="str">
        <f>IF($O1594="buy",$P1594,"")</f>
        <v/>
      </c>
      <c r="R1594" t="str">
        <f>IF($O1594="hold",$P1594,"")</f>
        <v/>
      </c>
      <c r="S1594">
        <f>IF($O1594="sell",$P1594,"")</f>
        <v>14</v>
      </c>
      <c r="T1594">
        <f t="shared" ca="1" si="231"/>
        <v>0.39924571368453787</v>
      </c>
      <c r="U1594" t="str">
        <f ca="1">IF(T1594&lt;VLOOKUP(P1594,$Y$2:$AE$82,5),"buy",IF(T1594&lt;VLOOKUP(P1594,$Y$2:$AE$82,5)+VLOOKUP(P1594,$Y$2:$AE$82,6),"hold","sell"))</f>
        <v>buy</v>
      </c>
      <c r="V1594" s="2">
        <f t="shared" ca="1" si="227"/>
        <v>249.94626155376594</v>
      </c>
      <c r="W1594" s="1">
        <f t="shared" ca="1" si="228"/>
        <v>0</v>
      </c>
    </row>
    <row r="1595" spans="1:23" x14ac:dyDescent="0.25">
      <c r="A1595">
        <v>1593</v>
      </c>
      <c r="B1595" s="8" t="s">
        <v>1604</v>
      </c>
      <c r="C1595" s="8" t="str">
        <f t="shared" si="224"/>
        <v>2021-04-18 11:15:00</v>
      </c>
      <c r="D1595">
        <v>0.12715599999999999</v>
      </c>
      <c r="E1595">
        <f t="shared" ca="1" si="225"/>
        <v>0.30500100000000002</v>
      </c>
      <c r="F1595">
        <v>0.31451200000000001</v>
      </c>
      <c r="G1595">
        <v>0.30259599999999998</v>
      </c>
      <c r="H1595">
        <v>0</v>
      </c>
      <c r="I1595" t="s">
        <v>10</v>
      </c>
      <c r="J1595" t="b">
        <v>0</v>
      </c>
      <c r="K1595" t="s">
        <v>11</v>
      </c>
      <c r="L1595">
        <f t="shared" si="226"/>
        <v>-6.1628865388171183</v>
      </c>
      <c r="M1595">
        <f t="shared" si="229"/>
        <v>-10.11222321430912</v>
      </c>
      <c r="N1595">
        <f t="shared" si="229"/>
        <v>-22.306126472548179</v>
      </c>
      <c r="O1595" t="str">
        <f t="shared" si="232"/>
        <v>hold</v>
      </c>
      <c r="P1595">
        <f t="shared" si="230"/>
        <v>14</v>
      </c>
      <c r="Q1595" t="str">
        <f>IF($O1595="buy",$P1595,"")</f>
        <v/>
      </c>
      <c r="R1595">
        <f>IF($O1595="hold",$P1595,"")</f>
        <v>14</v>
      </c>
      <c r="S1595" t="str">
        <f>IF($O1595="sell",$P1595,"")</f>
        <v/>
      </c>
      <c r="T1595">
        <f t="shared" ca="1" si="231"/>
        <v>0.28977546046009928</v>
      </c>
      <c r="U1595" t="str">
        <f ca="1">IF(T1595&lt;VLOOKUP(P1595,$Y$2:$AE$82,5),"buy",IF(T1595&lt;VLOOKUP(P1595,$Y$2:$AE$82,5)+VLOOKUP(P1595,$Y$2:$AE$82,6),"hold","sell"))</f>
        <v>buy</v>
      </c>
      <c r="V1595" s="2">
        <f t="shared" ca="1" si="227"/>
        <v>249.94626155376594</v>
      </c>
      <c r="W1595" s="1">
        <f t="shared" ca="1" si="228"/>
        <v>0</v>
      </c>
    </row>
    <row r="1596" spans="1:23" x14ac:dyDescent="0.25">
      <c r="A1596">
        <v>1594</v>
      </c>
      <c r="B1596" s="8" t="s">
        <v>1605</v>
      </c>
      <c r="C1596" s="8" t="str">
        <f t="shared" si="224"/>
        <v>2021-04-18 11:20:00</v>
      </c>
      <c r="D1596">
        <v>0.12187199999999999</v>
      </c>
      <c r="E1596">
        <f t="shared" ca="1" si="225"/>
        <v>0.31094300000000002</v>
      </c>
      <c r="F1596">
        <v>0.31603999999999999</v>
      </c>
      <c r="G1596">
        <v>0.30624800000000002</v>
      </c>
      <c r="H1596">
        <v>0</v>
      </c>
      <c r="I1596" t="s">
        <v>10</v>
      </c>
      <c r="J1596" t="b">
        <v>0</v>
      </c>
      <c r="K1596" t="s">
        <v>11</v>
      </c>
      <c r="L1596">
        <f t="shared" si="226"/>
        <v>-12.4868058406958</v>
      </c>
      <c r="M1596">
        <f t="shared" si="229"/>
        <v>-6.3239193018786812</v>
      </c>
      <c r="N1596">
        <f t="shared" si="229"/>
        <v>3.7883039124304387</v>
      </c>
      <c r="O1596" t="str">
        <f t="shared" si="232"/>
        <v>buy</v>
      </c>
      <c r="P1596">
        <f t="shared" si="230"/>
        <v>14</v>
      </c>
      <c r="Q1596">
        <f>IF($O1596="buy",$P1596,"")</f>
        <v>14</v>
      </c>
      <c r="R1596" t="str">
        <f>IF($O1596="hold",$P1596,"")</f>
        <v/>
      </c>
      <c r="S1596" t="str">
        <f>IF($O1596="sell",$P1596,"")</f>
        <v/>
      </c>
      <c r="T1596">
        <f t="shared" ca="1" si="231"/>
        <v>0.13050547480536168</v>
      </c>
      <c r="U1596" t="str">
        <f ca="1">IF(T1596&lt;VLOOKUP(P1596,$Y$2:$AE$82,5),"buy",IF(T1596&lt;VLOOKUP(P1596,$Y$2:$AE$82,5)+VLOOKUP(P1596,$Y$2:$AE$82,6),"hold","sell"))</f>
        <v>buy</v>
      </c>
      <c r="V1596" s="2">
        <f t="shared" ca="1" si="227"/>
        <v>249.94626155376594</v>
      </c>
      <c r="W1596" s="1">
        <f t="shared" ca="1" si="228"/>
        <v>0</v>
      </c>
    </row>
    <row r="1597" spans="1:23" x14ac:dyDescent="0.25">
      <c r="A1597">
        <v>1595</v>
      </c>
      <c r="B1597" s="8" t="s">
        <v>1606</v>
      </c>
      <c r="C1597" s="8" t="str">
        <f t="shared" si="224"/>
        <v>2021-04-18 11:25:00</v>
      </c>
      <c r="D1597">
        <v>0.12673000000000001</v>
      </c>
      <c r="E1597">
        <f t="shared" ca="1" si="225"/>
        <v>0.31384400000000001</v>
      </c>
      <c r="F1597">
        <v>0.31403599999999998</v>
      </c>
      <c r="G1597">
        <v>0.30613099999999999</v>
      </c>
      <c r="H1597">
        <v>0</v>
      </c>
      <c r="I1597" t="s">
        <v>10</v>
      </c>
      <c r="J1597" t="b">
        <v>0</v>
      </c>
      <c r="K1597" t="s">
        <v>11</v>
      </c>
      <c r="L1597">
        <f t="shared" si="226"/>
        <v>11.040037862946681</v>
      </c>
      <c r="M1597">
        <f t="shared" si="229"/>
        <v>23.526843703642481</v>
      </c>
      <c r="N1597">
        <f t="shared" si="229"/>
        <v>29.850763005521163</v>
      </c>
      <c r="O1597" t="str">
        <f t="shared" si="232"/>
        <v>sell</v>
      </c>
      <c r="P1597">
        <f t="shared" si="230"/>
        <v>23</v>
      </c>
      <c r="Q1597" t="str">
        <f>IF($O1597="buy",$P1597,"")</f>
        <v/>
      </c>
      <c r="R1597" t="str">
        <f>IF($O1597="hold",$P1597,"")</f>
        <v/>
      </c>
      <c r="S1597">
        <f>IF($O1597="sell",$P1597,"")</f>
        <v>23</v>
      </c>
      <c r="T1597">
        <f t="shared" ca="1" si="231"/>
        <v>0.3740150062191131</v>
      </c>
      <c r="U1597" t="str">
        <f ca="1">IF(T1597&lt;VLOOKUP(P1597,$Y$2:$AE$82,5),"buy",IF(T1597&lt;VLOOKUP(P1597,$Y$2:$AE$82,5)+VLOOKUP(P1597,$Y$2:$AE$82,6),"hold","sell"))</f>
        <v>buy</v>
      </c>
      <c r="V1597" s="2">
        <f t="shared" ca="1" si="227"/>
        <v>249.94626155376594</v>
      </c>
      <c r="W1597" s="1">
        <f t="shared" ca="1" si="228"/>
        <v>0</v>
      </c>
    </row>
    <row r="1598" spans="1:23" x14ac:dyDescent="0.25">
      <c r="A1598">
        <v>1596</v>
      </c>
      <c r="B1598" s="8" t="s">
        <v>1607</v>
      </c>
      <c r="C1598" s="8" t="str">
        <f t="shared" si="224"/>
        <v>2021-04-18 11:30:00</v>
      </c>
      <c r="D1598">
        <v>0.124031</v>
      </c>
      <c r="E1598">
        <f t="shared" ca="1" si="225"/>
        <v>0.31018299999999999</v>
      </c>
      <c r="F1598">
        <v>0.31347900000000001</v>
      </c>
      <c r="G1598">
        <v>0.30269099999999999</v>
      </c>
      <c r="H1598">
        <v>0</v>
      </c>
      <c r="I1598" t="s">
        <v>10</v>
      </c>
      <c r="J1598" t="b">
        <v>0</v>
      </c>
      <c r="K1598" t="s">
        <v>11</v>
      </c>
      <c r="L1598">
        <f t="shared" si="226"/>
        <v>-6.2670783975290876</v>
      </c>
      <c r="M1598">
        <f t="shared" si="229"/>
        <v>-17.30711626047577</v>
      </c>
      <c r="N1598">
        <f t="shared" si="229"/>
        <v>-40.83395996411825</v>
      </c>
      <c r="O1598" t="str">
        <f t="shared" si="232"/>
        <v>buy</v>
      </c>
      <c r="P1598">
        <f t="shared" si="230"/>
        <v>10</v>
      </c>
      <c r="Q1598">
        <f>IF($O1598="buy",$P1598,"")</f>
        <v>10</v>
      </c>
      <c r="R1598" t="str">
        <f>IF($O1598="hold",$P1598,"")</f>
        <v/>
      </c>
      <c r="S1598" t="str">
        <f>IF($O1598="sell",$P1598,"")</f>
        <v/>
      </c>
      <c r="T1598">
        <f t="shared" ca="1" si="231"/>
        <v>0.20351997113315434</v>
      </c>
      <c r="U1598" t="str">
        <f ca="1">IF(T1598&lt;VLOOKUP(P1598,$Y$2:$AE$82,5),"buy",IF(T1598&lt;VLOOKUP(P1598,$Y$2:$AE$82,5)+VLOOKUP(P1598,$Y$2:$AE$82,6),"hold","sell"))</f>
        <v>buy</v>
      </c>
      <c r="V1598" s="2">
        <f t="shared" ca="1" si="227"/>
        <v>249.94626155376594</v>
      </c>
      <c r="W1598" s="1">
        <f t="shared" ca="1" si="228"/>
        <v>0</v>
      </c>
    </row>
    <row r="1599" spans="1:23" x14ac:dyDescent="0.25">
      <c r="A1599">
        <v>1597</v>
      </c>
      <c r="B1599" s="8" t="s">
        <v>1608</v>
      </c>
      <c r="C1599" s="8" t="str">
        <f t="shared" si="224"/>
        <v>2021-04-18 11:35:00</v>
      </c>
      <c r="D1599">
        <v>0.12965099999999999</v>
      </c>
      <c r="E1599">
        <f t="shared" ca="1" si="225"/>
        <v>0.306089</v>
      </c>
      <c r="F1599">
        <v>0.30967099999999997</v>
      </c>
      <c r="G1599">
        <v>0.29688900000000001</v>
      </c>
      <c r="H1599">
        <v>0</v>
      </c>
      <c r="I1599" t="s">
        <v>10</v>
      </c>
      <c r="J1599" t="b">
        <v>0</v>
      </c>
      <c r="K1599" t="s">
        <v>11</v>
      </c>
      <c r="L1599">
        <f t="shared" si="226"/>
        <v>12.483976198531012</v>
      </c>
      <c r="M1599">
        <f t="shared" si="229"/>
        <v>18.751054596060101</v>
      </c>
      <c r="N1599">
        <f t="shared" si="229"/>
        <v>36.058170856535867</v>
      </c>
      <c r="O1599" t="str">
        <f t="shared" si="232"/>
        <v>hold</v>
      </c>
      <c r="P1599">
        <f t="shared" si="230"/>
        <v>23</v>
      </c>
      <c r="Q1599" t="str">
        <f>IF($O1599="buy",$P1599,"")</f>
        <v/>
      </c>
      <c r="R1599">
        <f>IF($O1599="hold",$P1599,"")</f>
        <v>23</v>
      </c>
      <c r="S1599" t="str">
        <f>IF($O1599="sell",$P1599,"")</f>
        <v/>
      </c>
      <c r="T1599">
        <f t="shared" ca="1" si="231"/>
        <v>0.6121500895985631</v>
      </c>
      <c r="U1599" t="str">
        <f ca="1">IF(T1599&lt;VLOOKUP(P1599,$Y$2:$AE$82,5),"buy",IF(T1599&lt;VLOOKUP(P1599,$Y$2:$AE$82,5)+VLOOKUP(P1599,$Y$2:$AE$82,6),"hold","sell"))</f>
        <v>buy</v>
      </c>
      <c r="V1599" s="2">
        <f t="shared" ca="1" si="227"/>
        <v>249.94626155376594</v>
      </c>
      <c r="W1599" s="1">
        <f t="shared" ca="1" si="228"/>
        <v>0</v>
      </c>
    </row>
    <row r="1600" spans="1:23" x14ac:dyDescent="0.25">
      <c r="A1600">
        <v>1598</v>
      </c>
      <c r="B1600" s="8" t="s">
        <v>1609</v>
      </c>
      <c r="C1600" s="8" t="str">
        <f t="shared" si="224"/>
        <v>2021-04-18 11:40:00</v>
      </c>
      <c r="D1600">
        <v>0.13320799999999999</v>
      </c>
      <c r="E1600">
        <f t="shared" ca="1" si="225"/>
        <v>0.30096000000000001</v>
      </c>
      <c r="F1600">
        <v>0.30352400000000002</v>
      </c>
      <c r="G1600">
        <v>0.28470899999999999</v>
      </c>
      <c r="H1600">
        <v>0</v>
      </c>
      <c r="I1600" t="s">
        <v>10</v>
      </c>
      <c r="J1600" t="b">
        <v>0</v>
      </c>
      <c r="K1600" t="s">
        <v>11</v>
      </c>
      <c r="L1600">
        <f t="shared" si="226"/>
        <v>7.6903489351545185</v>
      </c>
      <c r="M1600">
        <f t="shared" si="229"/>
        <v>-4.7936272633764938</v>
      </c>
      <c r="N1600">
        <f t="shared" si="229"/>
        <v>-23.544681859436594</v>
      </c>
      <c r="O1600" t="str">
        <f t="shared" si="232"/>
        <v>hold</v>
      </c>
      <c r="P1600">
        <f t="shared" si="230"/>
        <v>14</v>
      </c>
      <c r="Q1600" t="str">
        <f>IF($O1600="buy",$P1600,"")</f>
        <v/>
      </c>
      <c r="R1600">
        <f>IF($O1600="hold",$P1600,"")</f>
        <v>14</v>
      </c>
      <c r="S1600" t="str">
        <f>IF($O1600="sell",$P1600,"")</f>
        <v/>
      </c>
      <c r="T1600">
        <f t="shared" ca="1" si="231"/>
        <v>0.61150264973028634</v>
      </c>
      <c r="U1600" t="str">
        <f ca="1">IF(T1600&lt;VLOOKUP(P1600,$Y$2:$AE$82,5),"buy",IF(T1600&lt;VLOOKUP(P1600,$Y$2:$AE$82,5)+VLOOKUP(P1600,$Y$2:$AE$82,6),"hold","sell"))</f>
        <v>buy</v>
      </c>
      <c r="V1600" s="2">
        <f t="shared" ca="1" si="227"/>
        <v>249.94626155376594</v>
      </c>
      <c r="W1600" s="1">
        <f t="shared" ca="1" si="228"/>
        <v>0</v>
      </c>
    </row>
    <row r="1601" spans="1:23" x14ac:dyDescent="0.25">
      <c r="A1601">
        <v>1599</v>
      </c>
      <c r="B1601" s="8" t="s">
        <v>1610</v>
      </c>
      <c r="C1601" s="8" t="str">
        <f t="shared" si="224"/>
        <v>2021-04-18 11:45:00</v>
      </c>
      <c r="D1601">
        <v>0.137487</v>
      </c>
      <c r="E1601">
        <f t="shared" ca="1" si="225"/>
        <v>0.29344199999999998</v>
      </c>
      <c r="F1601">
        <v>0.30023</v>
      </c>
      <c r="G1601">
        <v>0.28772199999999998</v>
      </c>
      <c r="H1601">
        <v>0</v>
      </c>
      <c r="I1601" t="s">
        <v>10</v>
      </c>
      <c r="J1601" t="b">
        <v>0</v>
      </c>
      <c r="K1601" t="s">
        <v>11</v>
      </c>
      <c r="L1601">
        <f t="shared" si="226"/>
        <v>8.9634074389968124</v>
      </c>
      <c r="M1601">
        <f t="shared" si="229"/>
        <v>1.2730585038422939</v>
      </c>
      <c r="N1601">
        <f t="shared" si="229"/>
        <v>6.0666857672187877</v>
      </c>
      <c r="O1601" t="str">
        <f t="shared" si="232"/>
        <v>hold</v>
      </c>
      <c r="P1601">
        <f t="shared" si="230"/>
        <v>14</v>
      </c>
      <c r="Q1601" t="str">
        <f>IF($O1601="buy",$P1601,"")</f>
        <v/>
      </c>
      <c r="R1601">
        <f>IF($O1601="hold",$P1601,"")</f>
        <v>14</v>
      </c>
      <c r="S1601" t="str">
        <f>IF($O1601="sell",$P1601,"")</f>
        <v/>
      </c>
      <c r="T1601">
        <f t="shared" ca="1" si="231"/>
        <v>0.23592952596134986</v>
      </c>
      <c r="U1601" t="str">
        <f ca="1">IF(T1601&lt;VLOOKUP(P1601,$Y$2:$AE$82,5),"buy",IF(T1601&lt;VLOOKUP(P1601,$Y$2:$AE$82,5)+VLOOKUP(P1601,$Y$2:$AE$82,6),"hold","sell"))</f>
        <v>buy</v>
      </c>
      <c r="V1601" s="2">
        <f t="shared" ca="1" si="227"/>
        <v>249.94626155376594</v>
      </c>
      <c r="W1601" s="1">
        <f t="shared" ca="1" si="228"/>
        <v>0</v>
      </c>
    </row>
    <row r="1602" spans="1:23" x14ac:dyDescent="0.25">
      <c r="A1602">
        <v>1600</v>
      </c>
      <c r="B1602" s="8" t="s">
        <v>1611</v>
      </c>
      <c r="C1602" s="8" t="str">
        <f t="shared" si="224"/>
        <v>2021-04-18 11:50:00</v>
      </c>
      <c r="D1602">
        <v>0.13750499999999999</v>
      </c>
      <c r="E1602">
        <f t="shared" ca="1" si="225"/>
        <v>0.29400100000000001</v>
      </c>
      <c r="F1602">
        <v>0.298898</v>
      </c>
      <c r="G1602">
        <v>0.28622799999999998</v>
      </c>
      <c r="H1602">
        <v>0</v>
      </c>
      <c r="I1602" t="s">
        <v>10</v>
      </c>
      <c r="J1602" t="b">
        <v>0</v>
      </c>
      <c r="K1602" t="s">
        <v>11</v>
      </c>
      <c r="L1602">
        <f t="shared" si="226"/>
        <v>3.7700447291554258E-2</v>
      </c>
      <c r="M1602">
        <f t="shared" si="229"/>
        <v>-8.9257069917052583</v>
      </c>
      <c r="N1602">
        <f t="shared" si="229"/>
        <v>-10.198765495547551</v>
      </c>
      <c r="O1602" t="str">
        <f t="shared" si="232"/>
        <v>sell</v>
      </c>
      <c r="P1602">
        <f t="shared" si="230"/>
        <v>14</v>
      </c>
      <c r="Q1602" t="str">
        <f>IF($O1602="buy",$P1602,"")</f>
        <v/>
      </c>
      <c r="R1602" t="str">
        <f>IF($O1602="hold",$P1602,"")</f>
        <v/>
      </c>
      <c r="S1602">
        <f>IF($O1602="sell",$P1602,"")</f>
        <v>14</v>
      </c>
      <c r="T1602">
        <f t="shared" ca="1" si="231"/>
        <v>0.81026527544637195</v>
      </c>
      <c r="U1602" t="str">
        <f ca="1">IF(T1602&lt;VLOOKUP(P1602,$Y$2:$AE$82,5),"buy",IF(T1602&lt;VLOOKUP(P1602,$Y$2:$AE$82,5)+VLOOKUP(P1602,$Y$2:$AE$82,6),"hold","sell"))</f>
        <v>buy</v>
      </c>
      <c r="V1602" s="2">
        <f t="shared" ca="1" si="227"/>
        <v>249.94626155376594</v>
      </c>
      <c r="W1602" s="1">
        <f t="shared" ca="1" si="228"/>
        <v>0</v>
      </c>
    </row>
    <row r="1603" spans="1:23" x14ac:dyDescent="0.25">
      <c r="A1603">
        <v>1601</v>
      </c>
      <c r="B1603" s="8" t="s">
        <v>1612</v>
      </c>
      <c r="C1603" s="8" t="str">
        <f t="shared" ref="C1603:C1666" si="233">LEFT(B1603,10)&amp;" "&amp;MID(B1603,12,8)</f>
        <v>2021-04-18 11:55:00</v>
      </c>
      <c r="D1603">
        <v>0.13337399999999999</v>
      </c>
      <c r="E1603">
        <f t="shared" ref="E1603:E1666" ca="1" si="234">OFFSET($D$2,2015-A1603,0)</f>
        <v>0.29069</v>
      </c>
      <c r="F1603">
        <v>0.29226200000000002</v>
      </c>
      <c r="G1603">
        <v>0.278138</v>
      </c>
      <c r="H1603">
        <v>0</v>
      </c>
      <c r="I1603" t="s">
        <v>10</v>
      </c>
      <c r="J1603" t="b">
        <v>0</v>
      </c>
      <c r="K1603" t="s">
        <v>11</v>
      </c>
      <c r="L1603">
        <f t="shared" si="226"/>
        <v>-8.9202393166207301</v>
      </c>
      <c r="M1603">
        <f t="shared" si="229"/>
        <v>-8.9579397639122842</v>
      </c>
      <c r="N1603">
        <f t="shared" si="229"/>
        <v>-3.2232772207025917E-2</v>
      </c>
      <c r="O1603" t="str">
        <f t="shared" si="232"/>
        <v>buy</v>
      </c>
      <c r="P1603">
        <f t="shared" si="230"/>
        <v>14</v>
      </c>
      <c r="Q1603">
        <f>IF($O1603="buy",$P1603,"")</f>
        <v>14</v>
      </c>
      <c r="R1603" t="str">
        <f>IF($O1603="hold",$P1603,"")</f>
        <v/>
      </c>
      <c r="S1603" t="str">
        <f>IF($O1603="sell",$P1603,"")</f>
        <v/>
      </c>
      <c r="T1603">
        <f t="shared" ca="1" si="231"/>
        <v>0.5327771668406508</v>
      </c>
      <c r="U1603" t="str">
        <f ca="1">IF(T1603&lt;VLOOKUP(P1603,$Y$2:$AE$82,5),"buy",IF(T1603&lt;VLOOKUP(P1603,$Y$2:$AE$82,5)+VLOOKUP(P1603,$Y$2:$AE$82,6),"hold","sell"))</f>
        <v>buy</v>
      </c>
      <c r="V1603" s="2">
        <f t="shared" ca="1" si="227"/>
        <v>249.94626155376594</v>
      </c>
      <c r="W1603" s="1">
        <f t="shared" ca="1" si="228"/>
        <v>0</v>
      </c>
    </row>
    <row r="1604" spans="1:23" x14ac:dyDescent="0.25">
      <c r="A1604">
        <v>1602</v>
      </c>
      <c r="B1604" s="8" t="s">
        <v>1613</v>
      </c>
      <c r="C1604" s="8" t="str">
        <f t="shared" si="233"/>
        <v>2021-04-18 12:00:00</v>
      </c>
      <c r="D1604">
        <v>0.13648399999999999</v>
      </c>
      <c r="E1604">
        <f t="shared" ca="1" si="234"/>
        <v>0.28679199999999999</v>
      </c>
      <c r="F1604">
        <v>0.29852099999999998</v>
      </c>
      <c r="G1604">
        <v>0.283777</v>
      </c>
      <c r="H1604">
        <v>0</v>
      </c>
      <c r="I1604" t="s">
        <v>10</v>
      </c>
      <c r="J1604" t="b">
        <v>0</v>
      </c>
      <c r="K1604" t="s">
        <v>11</v>
      </c>
      <c r="L1604">
        <f t="shared" ref="L1604:L1667" si="235">(D1604-D1603)/(C1604-C1603)/D1604</f>
        <v>6.5625274818599069</v>
      </c>
      <c r="M1604">
        <f t="shared" si="229"/>
        <v>15.482766798480636</v>
      </c>
      <c r="N1604">
        <f t="shared" si="229"/>
        <v>24.440706562392918</v>
      </c>
      <c r="O1604" t="str">
        <f t="shared" si="232"/>
        <v>sell</v>
      </c>
      <c r="P1604">
        <f t="shared" si="230"/>
        <v>14</v>
      </c>
      <c r="Q1604" t="str">
        <f>IF($O1604="buy",$P1604,"")</f>
        <v/>
      </c>
      <c r="R1604" t="str">
        <f>IF($O1604="hold",$P1604,"")</f>
        <v/>
      </c>
      <c r="S1604">
        <f>IF($O1604="sell",$P1604,"")</f>
        <v>14</v>
      </c>
      <c r="T1604">
        <f t="shared" ca="1" si="231"/>
        <v>0.96801506793714143</v>
      </c>
      <c r="U1604" t="str">
        <f ca="1">IF(T1604&lt;VLOOKUP(P1604,$Y$2:$AE$82,5),"buy",IF(T1604&lt;VLOOKUP(P1604,$Y$2:$AE$82,5)+VLOOKUP(P1604,$Y$2:$AE$82,6),"hold","sell"))</f>
        <v>buy</v>
      </c>
      <c r="V1604" s="2">
        <f t="shared" ref="V1604:V1667" ca="1" si="236">IF(AND(U1604="buy",W1603&lt;&gt;0),W1603/$D1604,IF(U1604="sell",0,V1603))</f>
        <v>249.94626155376594</v>
      </c>
      <c r="W1604" s="1">
        <f t="shared" ref="W1604:W1667" ca="1" si="237">IF(AND(U1604="sell",V1603&lt;&gt;0),V1603*$D1604,IF(U1604="buy",0,W1603))</f>
        <v>0</v>
      </c>
    </row>
    <row r="1605" spans="1:23" x14ac:dyDescent="0.25">
      <c r="A1605">
        <v>1603</v>
      </c>
      <c r="B1605" s="8" t="s">
        <v>1614</v>
      </c>
      <c r="C1605" s="8" t="str">
        <f t="shared" si="233"/>
        <v>2021-04-18 12:05:00</v>
      </c>
      <c r="D1605">
        <v>0.13586599999999999</v>
      </c>
      <c r="E1605">
        <f t="shared" ca="1" si="234"/>
        <v>0.29639100000000002</v>
      </c>
      <c r="F1605">
        <v>0.29989199999999999</v>
      </c>
      <c r="G1605">
        <v>0.28962599999999999</v>
      </c>
      <c r="H1605">
        <v>0</v>
      </c>
      <c r="I1605" t="s">
        <v>10</v>
      </c>
      <c r="J1605" t="b">
        <v>0</v>
      </c>
      <c r="K1605" t="s">
        <v>11</v>
      </c>
      <c r="L1605">
        <f t="shared" si="235"/>
        <v>-1.3099966155312048</v>
      </c>
      <c r="M1605">
        <f t="shared" ref="M1605:N1668" si="238">L1605-L1604</f>
        <v>-7.8725240973911115</v>
      </c>
      <c r="N1605">
        <f t="shared" si="238"/>
        <v>-23.355290895871747</v>
      </c>
      <c r="O1605" t="str">
        <f t="shared" si="232"/>
        <v>buy</v>
      </c>
      <c r="P1605">
        <f t="shared" ref="P1605:P1668" si="239">9*IF((L1605-MIN($L:$L))/(MAX($L:$L)-MIN($L:$L))&lt;1/3,0,IF((L1605-MIN($L:$L))/(MAX($L:$L)-MIN($L:$L))&lt;2/3,1,2))+3*IF((M1605-MIN($M:$M))/(MAX($M:$M)-MIN($M:$M))&lt;1/3,0,IF((M1605-MIN($M:$M))/(MAX($M:$M)-MIN($M:$M))&lt;2/3,1,2))+IF((N1605-MIN($N:$N))/(MAX($N:$N)-MIN($N:$N))&lt;1/3,0,IF((N1605-MIN($N:$N))/(MAX($N:$N)-MIN($N:$N))&lt;2/3,1,2))+1</f>
        <v>14</v>
      </c>
      <c r="Q1605">
        <f>IF($O1605="buy",$P1605,"")</f>
        <v>14</v>
      </c>
      <c r="R1605" t="str">
        <f>IF($O1605="hold",$P1605,"")</f>
        <v/>
      </c>
      <c r="S1605" t="str">
        <f>IF($O1605="sell",$P1605,"")</f>
        <v/>
      </c>
      <c r="T1605">
        <f t="shared" ca="1" si="231"/>
        <v>0.56647944173504572</v>
      </c>
      <c r="U1605" t="str">
        <f ca="1">IF(T1605&lt;VLOOKUP(P1605,$Y$2:$AE$82,5),"buy",IF(T1605&lt;VLOOKUP(P1605,$Y$2:$AE$82,5)+VLOOKUP(P1605,$Y$2:$AE$82,6),"hold","sell"))</f>
        <v>buy</v>
      </c>
      <c r="V1605" s="2">
        <f t="shared" ca="1" si="236"/>
        <v>249.94626155376594</v>
      </c>
      <c r="W1605" s="1">
        <f t="shared" ca="1" si="237"/>
        <v>0</v>
      </c>
    </row>
    <row r="1606" spans="1:23" x14ac:dyDescent="0.25">
      <c r="A1606">
        <v>1604</v>
      </c>
      <c r="B1606" s="8" t="s">
        <v>1615</v>
      </c>
      <c r="C1606" s="8" t="str">
        <f t="shared" si="233"/>
        <v>2021-04-18 12:10:00</v>
      </c>
      <c r="D1606">
        <v>0.140122</v>
      </c>
      <c r="E1606">
        <f t="shared" ca="1" si="234"/>
        <v>0.29695500000000002</v>
      </c>
      <c r="F1606">
        <v>0.29900700000000002</v>
      </c>
      <c r="G1606">
        <v>0.29011500000000001</v>
      </c>
      <c r="H1606">
        <v>0</v>
      </c>
      <c r="I1606" t="s">
        <v>10</v>
      </c>
      <c r="J1606" t="b">
        <v>0</v>
      </c>
      <c r="K1606" t="s">
        <v>11</v>
      </c>
      <c r="L1606">
        <f t="shared" si="235"/>
        <v>8.7475771011908741</v>
      </c>
      <c r="M1606">
        <f t="shared" si="238"/>
        <v>10.057573716722079</v>
      </c>
      <c r="N1606">
        <f t="shared" si="238"/>
        <v>17.930097814113189</v>
      </c>
      <c r="O1606" t="str">
        <f t="shared" si="232"/>
        <v>hold</v>
      </c>
      <c r="P1606">
        <f t="shared" si="239"/>
        <v>14</v>
      </c>
      <c r="Q1606" t="str">
        <f>IF($O1606="buy",$P1606,"")</f>
        <v/>
      </c>
      <c r="R1606">
        <f>IF($O1606="hold",$P1606,"")</f>
        <v>14</v>
      </c>
      <c r="S1606" t="str">
        <f>IF($O1606="sell",$P1606,"")</f>
        <v/>
      </c>
      <c r="T1606">
        <f t="shared" ca="1" si="231"/>
        <v>0.30092044698314102</v>
      </c>
      <c r="U1606" t="str">
        <f ca="1">IF(T1606&lt;VLOOKUP(P1606,$Y$2:$AE$82,5),"buy",IF(T1606&lt;VLOOKUP(P1606,$Y$2:$AE$82,5)+VLOOKUP(P1606,$Y$2:$AE$82,6),"hold","sell"))</f>
        <v>buy</v>
      </c>
      <c r="V1606" s="2">
        <f t="shared" ca="1" si="236"/>
        <v>249.94626155376594</v>
      </c>
      <c r="W1606" s="1">
        <f t="shared" ca="1" si="237"/>
        <v>0</v>
      </c>
    </row>
    <row r="1607" spans="1:23" x14ac:dyDescent="0.25">
      <c r="A1607">
        <v>1605</v>
      </c>
      <c r="B1607" s="8" t="s">
        <v>1616</v>
      </c>
      <c r="C1607" s="8" t="str">
        <f t="shared" si="233"/>
        <v>2021-04-18 12:15:00</v>
      </c>
      <c r="D1607">
        <v>0.14149999999999999</v>
      </c>
      <c r="E1607">
        <f t="shared" ca="1" si="234"/>
        <v>0.29406399999999999</v>
      </c>
      <c r="F1607">
        <v>0.299983</v>
      </c>
      <c r="G1607">
        <v>0.29016399999999998</v>
      </c>
      <c r="H1607">
        <v>0</v>
      </c>
      <c r="I1607" t="s">
        <v>10</v>
      </c>
      <c r="J1607" t="b">
        <v>0</v>
      </c>
      <c r="K1607" t="s">
        <v>11</v>
      </c>
      <c r="L1607">
        <f t="shared" si="235"/>
        <v>2.8046925821173545</v>
      </c>
      <c r="M1607">
        <f t="shared" si="238"/>
        <v>-5.9428845190735196</v>
      </c>
      <c r="N1607">
        <f t="shared" si="238"/>
        <v>-16.000458235795598</v>
      </c>
      <c r="O1607" t="str">
        <f t="shared" si="232"/>
        <v>hold</v>
      </c>
      <c r="P1607">
        <f t="shared" si="239"/>
        <v>14</v>
      </c>
      <c r="Q1607" t="str">
        <f>IF($O1607="buy",$P1607,"")</f>
        <v/>
      </c>
      <c r="R1607">
        <f>IF($O1607="hold",$P1607,"")</f>
        <v>14</v>
      </c>
      <c r="S1607" t="str">
        <f>IF($O1607="sell",$P1607,"")</f>
        <v/>
      </c>
      <c r="T1607">
        <f t="shared" ca="1" si="231"/>
        <v>4.8753000457348983E-2</v>
      </c>
      <c r="U1607" t="str">
        <f ca="1">IF(T1607&lt;VLOOKUP(P1607,$Y$2:$AE$82,5),"buy",IF(T1607&lt;VLOOKUP(P1607,$Y$2:$AE$82,5)+VLOOKUP(P1607,$Y$2:$AE$82,6),"hold","sell"))</f>
        <v>buy</v>
      </c>
      <c r="V1607" s="2">
        <f t="shared" ca="1" si="236"/>
        <v>249.94626155376594</v>
      </c>
      <c r="W1607" s="1">
        <f t="shared" ca="1" si="237"/>
        <v>0</v>
      </c>
    </row>
    <row r="1608" spans="1:23" x14ac:dyDescent="0.25">
      <c r="A1608">
        <v>1606</v>
      </c>
      <c r="B1608" s="8" t="s">
        <v>1617</v>
      </c>
      <c r="C1608" s="8" t="str">
        <f t="shared" si="233"/>
        <v>2021-04-18 12:20:00</v>
      </c>
      <c r="D1608">
        <v>0.14247199999999999</v>
      </c>
      <c r="E1608">
        <f t="shared" ca="1" si="234"/>
        <v>0.29498600000000003</v>
      </c>
      <c r="F1608">
        <v>0.29764400000000002</v>
      </c>
      <c r="G1608">
        <v>0.286636</v>
      </c>
      <c r="H1608">
        <v>0</v>
      </c>
      <c r="I1608" t="s">
        <v>10</v>
      </c>
      <c r="J1608" t="b">
        <v>0</v>
      </c>
      <c r="K1608" t="s">
        <v>11</v>
      </c>
      <c r="L1608">
        <f t="shared" si="235"/>
        <v>1.9648492312462227</v>
      </c>
      <c r="M1608">
        <f t="shared" si="238"/>
        <v>-0.83984335087113182</v>
      </c>
      <c r="N1608">
        <f t="shared" si="238"/>
        <v>5.1030411682023882</v>
      </c>
      <c r="O1608" t="str">
        <f t="shared" si="232"/>
        <v>sell</v>
      </c>
      <c r="P1608">
        <f t="shared" si="239"/>
        <v>14</v>
      </c>
      <c r="Q1608" t="str">
        <f>IF($O1608="buy",$P1608,"")</f>
        <v/>
      </c>
      <c r="R1608" t="str">
        <f>IF($O1608="hold",$P1608,"")</f>
        <v/>
      </c>
      <c r="S1608">
        <f>IF($O1608="sell",$P1608,"")</f>
        <v>14</v>
      </c>
      <c r="T1608">
        <f t="shared" ca="1" si="231"/>
        <v>0.35027310810405698</v>
      </c>
      <c r="U1608" t="str">
        <f ca="1">IF(T1608&lt;VLOOKUP(P1608,$Y$2:$AE$82,5),"buy",IF(T1608&lt;VLOOKUP(P1608,$Y$2:$AE$82,5)+VLOOKUP(P1608,$Y$2:$AE$82,6),"hold","sell"))</f>
        <v>buy</v>
      </c>
      <c r="V1608" s="2">
        <f t="shared" ca="1" si="236"/>
        <v>249.94626155376594</v>
      </c>
      <c r="W1608" s="1">
        <f t="shared" ca="1" si="237"/>
        <v>0</v>
      </c>
    </row>
    <row r="1609" spans="1:23" x14ac:dyDescent="0.25">
      <c r="A1609">
        <v>1607</v>
      </c>
      <c r="B1609" s="8" t="s">
        <v>1618</v>
      </c>
      <c r="C1609" s="8" t="str">
        <f t="shared" si="233"/>
        <v>2021-04-18 12:25:00</v>
      </c>
      <c r="D1609">
        <v>0.14021900000000001</v>
      </c>
      <c r="E1609">
        <f t="shared" ca="1" si="234"/>
        <v>0.29622300000000001</v>
      </c>
      <c r="F1609">
        <v>0.30125000000000002</v>
      </c>
      <c r="G1609">
        <v>0.29268499999999997</v>
      </c>
      <c r="H1609">
        <v>0</v>
      </c>
      <c r="I1609" t="s">
        <v>10</v>
      </c>
      <c r="J1609" t="b">
        <v>0</v>
      </c>
      <c r="K1609" t="s">
        <v>11</v>
      </c>
      <c r="L1609">
        <f t="shared" si="235"/>
        <v>-4.6275041228670517</v>
      </c>
      <c r="M1609">
        <f t="shared" si="238"/>
        <v>-6.5923533541132748</v>
      </c>
      <c r="N1609">
        <f t="shared" si="238"/>
        <v>-5.7525100032421435</v>
      </c>
      <c r="O1609" t="str">
        <f t="shared" si="232"/>
        <v>hold</v>
      </c>
      <c r="P1609">
        <f t="shared" si="239"/>
        <v>14</v>
      </c>
      <c r="Q1609" t="str">
        <f>IF($O1609="buy",$P1609,"")</f>
        <v/>
      </c>
      <c r="R1609">
        <f>IF($O1609="hold",$P1609,"")</f>
        <v>14</v>
      </c>
      <c r="S1609" t="str">
        <f>IF($O1609="sell",$P1609,"")</f>
        <v/>
      </c>
      <c r="T1609">
        <f t="shared" ca="1" si="231"/>
        <v>0.29018536121944738</v>
      </c>
      <c r="U1609" t="str">
        <f ca="1">IF(T1609&lt;VLOOKUP(P1609,$Y$2:$AE$82,5),"buy",IF(T1609&lt;VLOOKUP(P1609,$Y$2:$AE$82,5)+VLOOKUP(P1609,$Y$2:$AE$82,6),"hold","sell"))</f>
        <v>buy</v>
      </c>
      <c r="V1609" s="2">
        <f t="shared" ca="1" si="236"/>
        <v>249.94626155376594</v>
      </c>
      <c r="W1609" s="1">
        <f t="shared" ca="1" si="237"/>
        <v>0</v>
      </c>
    </row>
    <row r="1610" spans="1:23" x14ac:dyDescent="0.25">
      <c r="A1610">
        <v>1608</v>
      </c>
      <c r="B1610" s="8" t="s">
        <v>1619</v>
      </c>
      <c r="C1610" s="8" t="str">
        <f t="shared" si="233"/>
        <v>2021-04-18 12:30:00</v>
      </c>
      <c r="D1610">
        <v>0.13900100000000001</v>
      </c>
      <c r="E1610">
        <f t="shared" ca="1" si="234"/>
        <v>0.29982399999999998</v>
      </c>
      <c r="F1610">
        <v>0.30602000000000001</v>
      </c>
      <c r="G1610">
        <v>0.294184</v>
      </c>
      <c r="H1610">
        <v>0</v>
      </c>
      <c r="I1610" t="s">
        <v>10</v>
      </c>
      <c r="J1610" t="b">
        <v>0</v>
      </c>
      <c r="K1610" t="s">
        <v>11</v>
      </c>
      <c r="L1610">
        <f t="shared" si="235"/>
        <v>-2.523607740891308</v>
      </c>
      <c r="M1610">
        <f t="shared" si="238"/>
        <v>2.1038963819757437</v>
      </c>
      <c r="N1610">
        <f t="shared" si="238"/>
        <v>8.696249736089019</v>
      </c>
      <c r="O1610" t="str">
        <f t="shared" si="232"/>
        <v>hold</v>
      </c>
      <c r="P1610">
        <f t="shared" si="239"/>
        <v>14</v>
      </c>
      <c r="Q1610" t="str">
        <f>IF($O1610="buy",$P1610,"")</f>
        <v/>
      </c>
      <c r="R1610">
        <f>IF($O1610="hold",$P1610,"")</f>
        <v>14</v>
      </c>
      <c r="S1610" t="str">
        <f>IF($O1610="sell",$P1610,"")</f>
        <v/>
      </c>
      <c r="T1610">
        <f t="shared" ca="1" si="231"/>
        <v>0.66074079174881206</v>
      </c>
      <c r="U1610" t="str">
        <f ca="1">IF(T1610&lt;VLOOKUP(P1610,$Y$2:$AE$82,5),"buy",IF(T1610&lt;VLOOKUP(P1610,$Y$2:$AE$82,5)+VLOOKUP(P1610,$Y$2:$AE$82,6),"hold","sell"))</f>
        <v>buy</v>
      </c>
      <c r="V1610" s="2">
        <f t="shared" ca="1" si="236"/>
        <v>249.94626155376594</v>
      </c>
      <c r="W1610" s="1">
        <f t="shared" ca="1" si="237"/>
        <v>0</v>
      </c>
    </row>
    <row r="1611" spans="1:23" x14ac:dyDescent="0.25">
      <c r="A1611">
        <v>1609</v>
      </c>
      <c r="B1611" s="8" t="s">
        <v>1620</v>
      </c>
      <c r="C1611" s="8" t="str">
        <f t="shared" si="233"/>
        <v>2021-04-18 12:35:00</v>
      </c>
      <c r="D1611">
        <v>0.13251199999999999</v>
      </c>
      <c r="E1611">
        <f t="shared" ca="1" si="234"/>
        <v>0.30392000000000002</v>
      </c>
      <c r="F1611">
        <v>0.30684299999999998</v>
      </c>
      <c r="G1611">
        <v>0.29799900000000001</v>
      </c>
      <c r="H1611">
        <v>0</v>
      </c>
      <c r="I1611" t="s">
        <v>10</v>
      </c>
      <c r="J1611" t="b">
        <v>0</v>
      </c>
      <c r="K1611" t="s">
        <v>11</v>
      </c>
      <c r="L1611">
        <f t="shared" si="235"/>
        <v>-14.103115202702337</v>
      </c>
      <c r="M1611">
        <f t="shared" si="238"/>
        <v>-11.57950746181103</v>
      </c>
      <c r="N1611">
        <f t="shared" si="238"/>
        <v>-13.683403843786774</v>
      </c>
      <c r="O1611" t="str">
        <f t="shared" si="232"/>
        <v>hold</v>
      </c>
      <c r="P1611">
        <f t="shared" si="239"/>
        <v>14</v>
      </c>
      <c r="Q1611" t="str">
        <f>IF($O1611="buy",$P1611,"")</f>
        <v/>
      </c>
      <c r="R1611">
        <f>IF($O1611="hold",$P1611,"")</f>
        <v>14</v>
      </c>
      <c r="S1611" t="str">
        <f>IF($O1611="sell",$P1611,"")</f>
        <v/>
      </c>
      <c r="T1611">
        <f t="shared" ca="1" si="231"/>
        <v>0.78028635959082548</v>
      </c>
      <c r="U1611" t="str">
        <f ca="1">IF(T1611&lt;VLOOKUP(P1611,$Y$2:$AE$82,5),"buy",IF(T1611&lt;VLOOKUP(P1611,$Y$2:$AE$82,5)+VLOOKUP(P1611,$Y$2:$AE$82,6),"hold","sell"))</f>
        <v>buy</v>
      </c>
      <c r="V1611" s="2">
        <f t="shared" ca="1" si="236"/>
        <v>249.94626155376594</v>
      </c>
      <c r="W1611" s="1">
        <f t="shared" ca="1" si="237"/>
        <v>0</v>
      </c>
    </row>
    <row r="1612" spans="1:23" x14ac:dyDescent="0.25">
      <c r="A1612">
        <v>1610</v>
      </c>
      <c r="B1612" s="8" t="s">
        <v>1621</v>
      </c>
      <c r="C1612" s="8" t="str">
        <f t="shared" si="233"/>
        <v>2021-04-18 12:40:00</v>
      </c>
      <c r="D1612">
        <v>0.13151399999999999</v>
      </c>
      <c r="E1612">
        <f t="shared" ca="1" si="234"/>
        <v>0.30280299999999999</v>
      </c>
      <c r="F1612">
        <v>0.30715399999999998</v>
      </c>
      <c r="G1612">
        <v>0.29918800000000001</v>
      </c>
      <c r="H1612">
        <v>0</v>
      </c>
      <c r="I1612" t="s">
        <v>10</v>
      </c>
      <c r="J1612" t="b">
        <v>0</v>
      </c>
      <c r="K1612" t="s">
        <v>11</v>
      </c>
      <c r="L1612">
        <f t="shared" si="235"/>
        <v>-2.1855011608299812</v>
      </c>
      <c r="M1612">
        <f t="shared" si="238"/>
        <v>11.917614041872357</v>
      </c>
      <c r="N1612">
        <f t="shared" si="238"/>
        <v>23.497121503683388</v>
      </c>
      <c r="O1612" t="str">
        <f t="shared" si="232"/>
        <v>buy</v>
      </c>
      <c r="P1612">
        <f t="shared" si="239"/>
        <v>14</v>
      </c>
      <c r="Q1612">
        <f>IF($O1612="buy",$P1612,"")</f>
        <v>14</v>
      </c>
      <c r="R1612" t="str">
        <f>IF($O1612="hold",$P1612,"")</f>
        <v/>
      </c>
      <c r="S1612" t="str">
        <f>IF($O1612="sell",$P1612,"")</f>
        <v/>
      </c>
      <c r="T1612">
        <f t="shared" ca="1" si="231"/>
        <v>0.69991752483251379</v>
      </c>
      <c r="U1612" t="str">
        <f ca="1">IF(T1612&lt;VLOOKUP(P1612,$Y$2:$AE$82,5),"buy",IF(T1612&lt;VLOOKUP(P1612,$Y$2:$AE$82,5)+VLOOKUP(P1612,$Y$2:$AE$82,6),"hold","sell"))</f>
        <v>buy</v>
      </c>
      <c r="V1612" s="2">
        <f t="shared" ca="1" si="236"/>
        <v>249.94626155376594</v>
      </c>
      <c r="W1612" s="1">
        <f t="shared" ca="1" si="237"/>
        <v>0</v>
      </c>
    </row>
    <row r="1613" spans="1:23" x14ac:dyDescent="0.25">
      <c r="A1613">
        <v>1611</v>
      </c>
      <c r="B1613" s="8" t="s">
        <v>1622</v>
      </c>
      <c r="C1613" s="8" t="str">
        <f t="shared" si="233"/>
        <v>2021-04-18 12:45:00</v>
      </c>
      <c r="D1613">
        <v>0.13284099999999999</v>
      </c>
      <c r="E1613">
        <f t="shared" ca="1" si="234"/>
        <v>0.30358499999999999</v>
      </c>
      <c r="F1613">
        <v>0.30638399999999999</v>
      </c>
      <c r="G1613">
        <v>0.29849999999999999</v>
      </c>
      <c r="H1613">
        <v>0</v>
      </c>
      <c r="I1613" t="s">
        <v>10</v>
      </c>
      <c r="J1613" t="b">
        <v>0</v>
      </c>
      <c r="K1613" t="s">
        <v>11</v>
      </c>
      <c r="L1613">
        <f t="shared" si="235"/>
        <v>2.8769431151220459</v>
      </c>
      <c r="M1613">
        <f t="shared" si="238"/>
        <v>5.0624442759520267</v>
      </c>
      <c r="N1613">
        <f t="shared" si="238"/>
        <v>-6.8551697659203299</v>
      </c>
      <c r="O1613" t="str">
        <f t="shared" si="232"/>
        <v>sell</v>
      </c>
      <c r="P1613">
        <f t="shared" si="239"/>
        <v>14</v>
      </c>
      <c r="Q1613" t="str">
        <f>IF($O1613="buy",$P1613,"")</f>
        <v/>
      </c>
      <c r="R1613" t="str">
        <f>IF($O1613="hold",$P1613,"")</f>
        <v/>
      </c>
      <c r="S1613">
        <f>IF($O1613="sell",$P1613,"")</f>
        <v>14</v>
      </c>
      <c r="T1613">
        <f t="shared" ca="1" si="231"/>
        <v>0.62691527520177737</v>
      </c>
      <c r="U1613" t="str">
        <f ca="1">IF(T1613&lt;VLOOKUP(P1613,$Y$2:$AE$82,5),"buy",IF(T1613&lt;VLOOKUP(P1613,$Y$2:$AE$82,5)+VLOOKUP(P1613,$Y$2:$AE$82,6),"hold","sell"))</f>
        <v>buy</v>
      </c>
      <c r="V1613" s="2">
        <f t="shared" ca="1" si="236"/>
        <v>249.94626155376594</v>
      </c>
      <c r="W1613" s="1">
        <f t="shared" ca="1" si="237"/>
        <v>0</v>
      </c>
    </row>
    <row r="1614" spans="1:23" x14ac:dyDescent="0.25">
      <c r="A1614">
        <v>1612</v>
      </c>
      <c r="B1614" s="8" t="s">
        <v>1623</v>
      </c>
      <c r="C1614" s="8" t="str">
        <f t="shared" si="233"/>
        <v>2021-04-18 12:50:00</v>
      </c>
      <c r="D1614">
        <v>0.13199900000000001</v>
      </c>
      <c r="E1614">
        <f t="shared" ca="1" si="234"/>
        <v>0.30248399999999998</v>
      </c>
      <c r="F1614">
        <v>0.30399100000000001</v>
      </c>
      <c r="G1614">
        <v>0.29547499999999999</v>
      </c>
      <c r="H1614">
        <v>0</v>
      </c>
      <c r="I1614" t="s">
        <v>10</v>
      </c>
      <c r="J1614" t="b">
        <v>0</v>
      </c>
      <c r="K1614" t="s">
        <v>11</v>
      </c>
      <c r="L1614">
        <f t="shared" si="235"/>
        <v>-1.8371048282626135</v>
      </c>
      <c r="M1614">
        <f t="shared" si="238"/>
        <v>-4.7140479433846592</v>
      </c>
      <c r="N1614">
        <f t="shared" si="238"/>
        <v>-9.776492219336685</v>
      </c>
      <c r="O1614" t="str">
        <f t="shared" si="232"/>
        <v>hold</v>
      </c>
      <c r="P1614">
        <f t="shared" si="239"/>
        <v>14</v>
      </c>
      <c r="Q1614" t="str">
        <f>IF($O1614="buy",$P1614,"")</f>
        <v/>
      </c>
      <c r="R1614">
        <f>IF($O1614="hold",$P1614,"")</f>
        <v>14</v>
      </c>
      <c r="S1614" t="str">
        <f>IF($O1614="sell",$P1614,"")</f>
        <v/>
      </c>
      <c r="T1614">
        <f t="shared" ca="1" si="231"/>
        <v>0.15368667623857013</v>
      </c>
      <c r="U1614" t="str">
        <f ca="1">IF(T1614&lt;VLOOKUP(P1614,$Y$2:$AE$82,5),"buy",IF(T1614&lt;VLOOKUP(P1614,$Y$2:$AE$82,5)+VLOOKUP(P1614,$Y$2:$AE$82,6),"hold","sell"))</f>
        <v>buy</v>
      </c>
      <c r="V1614" s="2">
        <f t="shared" ca="1" si="236"/>
        <v>249.94626155376594</v>
      </c>
      <c r="W1614" s="1">
        <f t="shared" ca="1" si="237"/>
        <v>0</v>
      </c>
    </row>
    <row r="1615" spans="1:23" x14ac:dyDescent="0.25">
      <c r="A1615">
        <v>1613</v>
      </c>
      <c r="B1615" s="8" t="s">
        <v>1624</v>
      </c>
      <c r="C1615" s="8" t="str">
        <f t="shared" si="233"/>
        <v>2021-04-18 12:55:00</v>
      </c>
      <c r="D1615">
        <v>0.128967</v>
      </c>
      <c r="E1615">
        <f t="shared" ca="1" si="234"/>
        <v>0.29879099999999997</v>
      </c>
      <c r="F1615">
        <v>0.302757</v>
      </c>
      <c r="G1615">
        <v>0.29661999999999999</v>
      </c>
      <c r="H1615">
        <v>0</v>
      </c>
      <c r="I1615" t="s">
        <v>10</v>
      </c>
      <c r="J1615" t="b">
        <v>0</v>
      </c>
      <c r="K1615" t="s">
        <v>11</v>
      </c>
      <c r="L1615">
        <f t="shared" si="235"/>
        <v>-6.770848348674039</v>
      </c>
      <c r="M1615">
        <f t="shared" si="238"/>
        <v>-4.9337435204114257</v>
      </c>
      <c r="N1615">
        <f t="shared" si="238"/>
        <v>-0.21969557702676656</v>
      </c>
      <c r="O1615" t="str">
        <f t="shared" si="232"/>
        <v>buy</v>
      </c>
      <c r="P1615">
        <f t="shared" si="239"/>
        <v>14</v>
      </c>
      <c r="Q1615">
        <f>IF($O1615="buy",$P1615,"")</f>
        <v>14</v>
      </c>
      <c r="R1615" t="str">
        <f>IF($O1615="hold",$P1615,"")</f>
        <v/>
      </c>
      <c r="S1615" t="str">
        <f>IF($O1615="sell",$P1615,"")</f>
        <v/>
      </c>
      <c r="T1615">
        <f t="shared" ca="1" si="231"/>
        <v>0.88600538387962069</v>
      </c>
      <c r="U1615" t="str">
        <f ca="1">IF(T1615&lt;VLOOKUP(P1615,$Y$2:$AE$82,5),"buy",IF(T1615&lt;VLOOKUP(P1615,$Y$2:$AE$82,5)+VLOOKUP(P1615,$Y$2:$AE$82,6),"hold","sell"))</f>
        <v>buy</v>
      </c>
      <c r="V1615" s="2">
        <f t="shared" ca="1" si="236"/>
        <v>249.94626155376594</v>
      </c>
      <c r="W1615" s="1">
        <f t="shared" ca="1" si="237"/>
        <v>0</v>
      </c>
    </row>
    <row r="1616" spans="1:23" x14ac:dyDescent="0.25">
      <c r="A1616">
        <v>1614</v>
      </c>
      <c r="B1616" s="8" t="s">
        <v>1625</v>
      </c>
      <c r="C1616" s="8" t="str">
        <f t="shared" si="233"/>
        <v>2021-04-18 13:00:00</v>
      </c>
      <c r="D1616">
        <v>0.129832</v>
      </c>
      <c r="E1616">
        <f t="shared" ca="1" si="234"/>
        <v>0.30195</v>
      </c>
      <c r="F1616">
        <v>0.30217899999999998</v>
      </c>
      <c r="G1616">
        <v>0.29209000000000002</v>
      </c>
      <c r="H1616">
        <v>0</v>
      </c>
      <c r="I1616" t="s">
        <v>10</v>
      </c>
      <c r="J1616" t="b">
        <v>0</v>
      </c>
      <c r="K1616" t="s">
        <v>11</v>
      </c>
      <c r="L1616">
        <f t="shared" si="235"/>
        <v>1.9187873577547323</v>
      </c>
      <c r="M1616">
        <f t="shared" si="238"/>
        <v>8.6896357064287706</v>
      </c>
      <c r="N1616">
        <f t="shared" si="238"/>
        <v>13.623379226840196</v>
      </c>
      <c r="O1616" t="str">
        <f t="shared" si="232"/>
        <v>hold</v>
      </c>
      <c r="P1616">
        <f t="shared" si="239"/>
        <v>14</v>
      </c>
      <c r="Q1616" t="str">
        <f>IF($O1616="buy",$P1616,"")</f>
        <v/>
      </c>
      <c r="R1616">
        <f>IF($O1616="hold",$P1616,"")</f>
        <v>14</v>
      </c>
      <c r="S1616" t="str">
        <f>IF($O1616="sell",$P1616,"")</f>
        <v/>
      </c>
      <c r="T1616">
        <f t="shared" ca="1" si="231"/>
        <v>0.93352114303519151</v>
      </c>
      <c r="U1616" t="str">
        <f ca="1">IF(T1616&lt;VLOOKUP(P1616,$Y$2:$AE$82,5),"buy",IF(T1616&lt;VLOOKUP(P1616,$Y$2:$AE$82,5)+VLOOKUP(P1616,$Y$2:$AE$82,6),"hold","sell"))</f>
        <v>buy</v>
      </c>
      <c r="V1616" s="2">
        <f t="shared" ca="1" si="236"/>
        <v>249.94626155376594</v>
      </c>
      <c r="W1616" s="1">
        <f t="shared" ca="1" si="237"/>
        <v>0</v>
      </c>
    </row>
    <row r="1617" spans="1:23" x14ac:dyDescent="0.25">
      <c r="A1617">
        <v>1615</v>
      </c>
      <c r="B1617" s="8" t="s">
        <v>1626</v>
      </c>
      <c r="C1617" s="8" t="str">
        <f t="shared" si="233"/>
        <v>2021-04-18 13:05:00</v>
      </c>
      <c r="D1617">
        <v>0.13063900000000001</v>
      </c>
      <c r="E1617">
        <f t="shared" ca="1" si="234"/>
        <v>0.29649500000000001</v>
      </c>
      <c r="F1617">
        <v>0.29980699999999999</v>
      </c>
      <c r="G1617">
        <v>0.29327199999999998</v>
      </c>
      <c r="H1617">
        <v>0</v>
      </c>
      <c r="I1617" t="s">
        <v>10</v>
      </c>
      <c r="J1617" t="b">
        <v>0</v>
      </c>
      <c r="K1617" t="s">
        <v>11</v>
      </c>
      <c r="L1617">
        <f t="shared" si="235"/>
        <v>1.7790705664421249</v>
      </c>
      <c r="M1617">
        <f t="shared" si="238"/>
        <v>-0.13971679131260739</v>
      </c>
      <c r="N1617">
        <f t="shared" si="238"/>
        <v>-8.8293524977413789</v>
      </c>
      <c r="O1617" t="str">
        <f t="shared" si="232"/>
        <v>sell</v>
      </c>
      <c r="P1617">
        <f t="shared" si="239"/>
        <v>14</v>
      </c>
      <c r="Q1617" t="str">
        <f>IF($O1617="buy",$P1617,"")</f>
        <v/>
      </c>
      <c r="R1617" t="str">
        <f>IF($O1617="hold",$P1617,"")</f>
        <v/>
      </c>
      <c r="S1617">
        <f>IF($O1617="sell",$P1617,"")</f>
        <v>14</v>
      </c>
      <c r="T1617">
        <f t="shared" ca="1" si="231"/>
        <v>0.25784056686677981</v>
      </c>
      <c r="U1617" t="str">
        <f ca="1">IF(T1617&lt;VLOOKUP(P1617,$Y$2:$AE$82,5),"buy",IF(T1617&lt;VLOOKUP(P1617,$Y$2:$AE$82,5)+VLOOKUP(P1617,$Y$2:$AE$82,6),"hold","sell"))</f>
        <v>buy</v>
      </c>
      <c r="V1617" s="2">
        <f t="shared" ca="1" si="236"/>
        <v>249.94626155376594</v>
      </c>
      <c r="W1617" s="1">
        <f t="shared" ca="1" si="237"/>
        <v>0</v>
      </c>
    </row>
    <row r="1618" spans="1:23" x14ac:dyDescent="0.25">
      <c r="A1618">
        <v>1616</v>
      </c>
      <c r="B1618" s="8" t="s">
        <v>1627</v>
      </c>
      <c r="C1618" s="8" t="str">
        <f t="shared" si="233"/>
        <v>2021-04-18 13:10:00</v>
      </c>
      <c r="D1618">
        <v>0.13009100000000001</v>
      </c>
      <c r="E1618">
        <f t="shared" ca="1" si="234"/>
        <v>0.29785800000000001</v>
      </c>
      <c r="F1618">
        <v>0.30198599999999998</v>
      </c>
      <c r="G1618">
        <v>0.29550799999999999</v>
      </c>
      <c r="H1618">
        <v>0</v>
      </c>
      <c r="I1618" t="s">
        <v>10</v>
      </c>
      <c r="J1618" t="b">
        <v>0</v>
      </c>
      <c r="K1618" t="s">
        <v>11</v>
      </c>
      <c r="L1618">
        <f t="shared" si="235"/>
        <v>-1.2131815432811111</v>
      </c>
      <c r="M1618">
        <f t="shared" si="238"/>
        <v>-2.992252109723236</v>
      </c>
      <c r="N1618">
        <f t="shared" si="238"/>
        <v>-2.8525353184106286</v>
      </c>
      <c r="O1618" t="str">
        <f t="shared" si="232"/>
        <v>hold</v>
      </c>
      <c r="P1618">
        <f t="shared" si="239"/>
        <v>14</v>
      </c>
      <c r="Q1618" t="str">
        <f>IF($O1618="buy",$P1618,"")</f>
        <v/>
      </c>
      <c r="R1618">
        <f>IF($O1618="hold",$P1618,"")</f>
        <v>14</v>
      </c>
      <c r="S1618" t="str">
        <f>IF($O1618="sell",$P1618,"")</f>
        <v/>
      </c>
      <c r="T1618">
        <f t="shared" ca="1" si="231"/>
        <v>0.30659516726863079</v>
      </c>
      <c r="U1618" t="str">
        <f ca="1">IF(T1618&lt;VLOOKUP(P1618,$Y$2:$AE$82,5),"buy",IF(T1618&lt;VLOOKUP(P1618,$Y$2:$AE$82,5)+VLOOKUP(P1618,$Y$2:$AE$82,6),"hold","sell"))</f>
        <v>buy</v>
      </c>
      <c r="V1618" s="2">
        <f t="shared" ca="1" si="236"/>
        <v>249.94626155376594</v>
      </c>
      <c r="W1618" s="1">
        <f t="shared" ca="1" si="237"/>
        <v>0</v>
      </c>
    </row>
    <row r="1619" spans="1:23" x14ac:dyDescent="0.25">
      <c r="A1619">
        <v>1617</v>
      </c>
      <c r="B1619" s="8" t="s">
        <v>1628</v>
      </c>
      <c r="C1619" s="8" t="str">
        <f t="shared" si="233"/>
        <v>2021-04-18 13:15:00</v>
      </c>
      <c r="D1619">
        <v>0.12929499999999999</v>
      </c>
      <c r="E1619">
        <f t="shared" ca="1" si="234"/>
        <v>0.30011300000000002</v>
      </c>
      <c r="F1619">
        <v>0.30313400000000001</v>
      </c>
      <c r="G1619">
        <v>0.29604799999999998</v>
      </c>
      <c r="H1619">
        <v>0</v>
      </c>
      <c r="I1619" t="s">
        <v>10</v>
      </c>
      <c r="J1619" t="b">
        <v>0</v>
      </c>
      <c r="K1619" t="s">
        <v>11</v>
      </c>
      <c r="L1619">
        <f t="shared" si="235"/>
        <v>-1.7730616012461864</v>
      </c>
      <c r="M1619">
        <f t="shared" si="238"/>
        <v>-0.55988005796507534</v>
      </c>
      <c r="N1619">
        <f t="shared" si="238"/>
        <v>2.4323720517581604</v>
      </c>
      <c r="O1619" t="str">
        <f t="shared" si="232"/>
        <v>hold</v>
      </c>
      <c r="P1619">
        <f t="shared" si="239"/>
        <v>14</v>
      </c>
      <c r="Q1619" t="str">
        <f>IF($O1619="buy",$P1619,"")</f>
        <v/>
      </c>
      <c r="R1619">
        <f>IF($O1619="hold",$P1619,"")</f>
        <v>14</v>
      </c>
      <c r="S1619" t="str">
        <f>IF($O1619="sell",$P1619,"")</f>
        <v/>
      </c>
      <c r="T1619">
        <f t="shared" ca="1" si="231"/>
        <v>0.31784265753007812</v>
      </c>
      <c r="U1619" t="str">
        <f ca="1">IF(T1619&lt;VLOOKUP(P1619,$Y$2:$AE$82,5),"buy",IF(T1619&lt;VLOOKUP(P1619,$Y$2:$AE$82,5)+VLOOKUP(P1619,$Y$2:$AE$82,6),"hold","sell"))</f>
        <v>buy</v>
      </c>
      <c r="V1619" s="2">
        <f t="shared" ca="1" si="236"/>
        <v>249.94626155376594</v>
      </c>
      <c r="W1619" s="1">
        <f t="shared" ca="1" si="237"/>
        <v>0</v>
      </c>
    </row>
    <row r="1620" spans="1:23" x14ac:dyDescent="0.25">
      <c r="A1620">
        <v>1618</v>
      </c>
      <c r="B1620" s="8" t="s">
        <v>1629</v>
      </c>
      <c r="C1620" s="8" t="str">
        <f t="shared" si="233"/>
        <v>2021-04-18 13:20:00</v>
      </c>
      <c r="D1620">
        <v>0.127996</v>
      </c>
      <c r="E1620">
        <f t="shared" ca="1" si="234"/>
        <v>0.30191400000000002</v>
      </c>
      <c r="F1620">
        <v>0.30518000000000001</v>
      </c>
      <c r="G1620">
        <v>0.29860599999999998</v>
      </c>
      <c r="H1620">
        <v>0</v>
      </c>
      <c r="I1620" t="s">
        <v>10</v>
      </c>
      <c r="J1620" t="b">
        <v>0</v>
      </c>
      <c r="K1620" t="s">
        <v>11</v>
      </c>
      <c r="L1620">
        <f t="shared" si="235"/>
        <v>-2.9228413415139332</v>
      </c>
      <c r="M1620">
        <f t="shared" si="238"/>
        <v>-1.1497797402677468</v>
      </c>
      <c r="N1620">
        <f t="shared" si="238"/>
        <v>-0.58989968230267142</v>
      </c>
      <c r="O1620" t="str">
        <f t="shared" si="232"/>
        <v>buy</v>
      </c>
      <c r="P1620">
        <f t="shared" si="239"/>
        <v>14</v>
      </c>
      <c r="Q1620">
        <f>IF($O1620="buy",$P1620,"")</f>
        <v>14</v>
      </c>
      <c r="R1620" t="str">
        <f>IF($O1620="hold",$P1620,"")</f>
        <v/>
      </c>
      <c r="S1620" t="str">
        <f>IF($O1620="sell",$P1620,"")</f>
        <v/>
      </c>
      <c r="T1620">
        <f t="shared" ca="1" si="231"/>
        <v>0.29455427689125935</v>
      </c>
      <c r="U1620" t="str">
        <f ca="1">IF(T1620&lt;VLOOKUP(P1620,$Y$2:$AE$82,5),"buy",IF(T1620&lt;VLOOKUP(P1620,$Y$2:$AE$82,5)+VLOOKUP(P1620,$Y$2:$AE$82,6),"hold","sell"))</f>
        <v>buy</v>
      </c>
      <c r="V1620" s="2">
        <f t="shared" ca="1" si="236"/>
        <v>249.94626155376594</v>
      </c>
      <c r="W1620" s="1">
        <f t="shared" ca="1" si="237"/>
        <v>0</v>
      </c>
    </row>
    <row r="1621" spans="1:23" x14ac:dyDescent="0.25">
      <c r="A1621">
        <v>1619</v>
      </c>
      <c r="B1621" s="8" t="s">
        <v>1630</v>
      </c>
      <c r="C1621" s="8" t="str">
        <f t="shared" si="233"/>
        <v>2021-04-18 13:25:00</v>
      </c>
      <c r="D1621">
        <v>0.13039400000000001</v>
      </c>
      <c r="E1621">
        <f t="shared" ca="1" si="234"/>
        <v>0.30252099999999998</v>
      </c>
      <c r="F1621">
        <v>0.30682700000000002</v>
      </c>
      <c r="G1621">
        <v>0.29864000000000002</v>
      </c>
      <c r="H1621">
        <v>0</v>
      </c>
      <c r="I1621" t="s">
        <v>10</v>
      </c>
      <c r="J1621" t="b">
        <v>0</v>
      </c>
      <c r="K1621" t="s">
        <v>11</v>
      </c>
      <c r="L1621">
        <f t="shared" si="235"/>
        <v>5.2964400140804866</v>
      </c>
      <c r="M1621">
        <f t="shared" si="238"/>
        <v>8.2192813555944202</v>
      </c>
      <c r="N1621">
        <f t="shared" si="238"/>
        <v>9.3690610958621665</v>
      </c>
      <c r="O1621" t="str">
        <f t="shared" si="232"/>
        <v>hold</v>
      </c>
      <c r="P1621">
        <f t="shared" si="239"/>
        <v>14</v>
      </c>
      <c r="Q1621" t="str">
        <f>IF($O1621="buy",$P1621,"")</f>
        <v/>
      </c>
      <c r="R1621">
        <f>IF($O1621="hold",$P1621,"")</f>
        <v>14</v>
      </c>
      <c r="S1621" t="str">
        <f>IF($O1621="sell",$P1621,"")</f>
        <v/>
      </c>
      <c r="T1621">
        <f t="shared" ca="1" si="231"/>
        <v>0.76413329212968883</v>
      </c>
      <c r="U1621" t="str">
        <f ca="1">IF(T1621&lt;VLOOKUP(P1621,$Y$2:$AE$82,5),"buy",IF(T1621&lt;VLOOKUP(P1621,$Y$2:$AE$82,5)+VLOOKUP(P1621,$Y$2:$AE$82,6),"hold","sell"))</f>
        <v>buy</v>
      </c>
      <c r="V1621" s="2">
        <f t="shared" ca="1" si="236"/>
        <v>249.94626155376594</v>
      </c>
      <c r="W1621" s="1">
        <f t="shared" ca="1" si="237"/>
        <v>0</v>
      </c>
    </row>
    <row r="1622" spans="1:23" x14ac:dyDescent="0.25">
      <c r="A1622">
        <v>1620</v>
      </c>
      <c r="B1622" s="8" t="s">
        <v>1631</v>
      </c>
      <c r="C1622" s="8" t="str">
        <f t="shared" si="233"/>
        <v>2021-04-18 13:30:00</v>
      </c>
      <c r="D1622">
        <v>0.131023</v>
      </c>
      <c r="E1622">
        <f t="shared" ca="1" si="234"/>
        <v>0.30453200000000002</v>
      </c>
      <c r="F1622">
        <v>0.31146000000000001</v>
      </c>
      <c r="G1622">
        <v>0.30182399999999998</v>
      </c>
      <c r="H1622">
        <v>0</v>
      </c>
      <c r="I1622" t="s">
        <v>10</v>
      </c>
      <c r="J1622" t="b">
        <v>0</v>
      </c>
      <c r="K1622" t="s">
        <v>11</v>
      </c>
      <c r="L1622">
        <f t="shared" si="235"/>
        <v>1.3825969499149633</v>
      </c>
      <c r="M1622">
        <f t="shared" si="238"/>
        <v>-3.9138430641655235</v>
      </c>
      <c r="N1622">
        <f t="shared" si="238"/>
        <v>-12.133124419759945</v>
      </c>
      <c r="O1622" t="str">
        <f t="shared" si="232"/>
        <v>hold</v>
      </c>
      <c r="P1622">
        <f t="shared" si="239"/>
        <v>14</v>
      </c>
      <c r="Q1622" t="str">
        <f>IF($O1622="buy",$P1622,"")</f>
        <v/>
      </c>
      <c r="R1622">
        <f>IF($O1622="hold",$P1622,"")</f>
        <v>14</v>
      </c>
      <c r="S1622" t="str">
        <f>IF($O1622="sell",$P1622,"")</f>
        <v/>
      </c>
      <c r="T1622">
        <f t="shared" ref="T1622:T1685" ca="1" si="240">RAND()</f>
        <v>0.41080057914959289</v>
      </c>
      <c r="U1622" t="str">
        <f ca="1">IF(T1622&lt;VLOOKUP(P1622,$Y$2:$AE$82,5),"buy",IF(T1622&lt;VLOOKUP(P1622,$Y$2:$AE$82,5)+VLOOKUP(P1622,$Y$2:$AE$82,6),"hold","sell"))</f>
        <v>buy</v>
      </c>
      <c r="V1622" s="2">
        <f t="shared" ca="1" si="236"/>
        <v>249.94626155376594</v>
      </c>
      <c r="W1622" s="1">
        <f t="shared" ca="1" si="237"/>
        <v>0</v>
      </c>
    </row>
    <row r="1623" spans="1:23" x14ac:dyDescent="0.25">
      <c r="A1623">
        <v>1621</v>
      </c>
      <c r="B1623" s="8" t="s">
        <v>1632</v>
      </c>
      <c r="C1623" s="8" t="str">
        <f t="shared" si="233"/>
        <v>2021-04-18 13:35:00</v>
      </c>
      <c r="D1623">
        <v>0.13524800000000001</v>
      </c>
      <c r="E1623">
        <f t="shared" ca="1" si="234"/>
        <v>0.30974299999999999</v>
      </c>
      <c r="F1623">
        <v>0.31134800000000001</v>
      </c>
      <c r="G1623">
        <v>0.30234100000000003</v>
      </c>
      <c r="H1623">
        <v>0</v>
      </c>
      <c r="I1623" t="s">
        <v>10</v>
      </c>
      <c r="J1623" t="b">
        <v>0</v>
      </c>
      <c r="K1623" t="s">
        <v>11</v>
      </c>
      <c r="L1623">
        <f t="shared" si="235"/>
        <v>8.9968058761182057</v>
      </c>
      <c r="M1623">
        <f t="shared" si="238"/>
        <v>7.6142089262032426</v>
      </c>
      <c r="N1623">
        <f t="shared" si="238"/>
        <v>11.528051990368766</v>
      </c>
      <c r="O1623" t="str">
        <f t="shared" ref="O1623:O1686" si="241">IF(D1623=MIN(D1622:D1624),"buy",IF(D1623=MAX(D1622:D1624),"sell","hold"))</f>
        <v>hold</v>
      </c>
      <c r="P1623">
        <f t="shared" si="239"/>
        <v>14</v>
      </c>
      <c r="Q1623" t="str">
        <f>IF($O1623="buy",$P1623,"")</f>
        <v/>
      </c>
      <c r="R1623">
        <f>IF($O1623="hold",$P1623,"")</f>
        <v>14</v>
      </c>
      <c r="S1623" t="str">
        <f>IF($O1623="sell",$P1623,"")</f>
        <v/>
      </c>
      <c r="T1623">
        <f t="shared" ca="1" si="240"/>
        <v>0.18985126225575966</v>
      </c>
      <c r="U1623" t="str">
        <f ca="1">IF(T1623&lt;VLOOKUP(P1623,$Y$2:$AE$82,5),"buy",IF(T1623&lt;VLOOKUP(P1623,$Y$2:$AE$82,5)+VLOOKUP(P1623,$Y$2:$AE$82,6),"hold","sell"))</f>
        <v>buy</v>
      </c>
      <c r="V1623" s="2">
        <f t="shared" ca="1" si="236"/>
        <v>249.94626155376594</v>
      </c>
      <c r="W1623" s="1">
        <f t="shared" ca="1" si="237"/>
        <v>0</v>
      </c>
    </row>
    <row r="1624" spans="1:23" x14ac:dyDescent="0.25">
      <c r="A1624">
        <v>1622</v>
      </c>
      <c r="B1624" s="8" t="s">
        <v>1633</v>
      </c>
      <c r="C1624" s="8" t="str">
        <f t="shared" si="233"/>
        <v>2021-04-18 13:40:00</v>
      </c>
      <c r="D1624">
        <v>0.13567599999999999</v>
      </c>
      <c r="E1624">
        <f t="shared" ca="1" si="234"/>
        <v>0.30552400000000002</v>
      </c>
      <c r="F1624">
        <v>0.30820500000000001</v>
      </c>
      <c r="G1624">
        <v>0.29965399999999998</v>
      </c>
      <c r="H1624">
        <v>0</v>
      </c>
      <c r="I1624" t="s">
        <v>10</v>
      </c>
      <c r="J1624" t="b">
        <v>0</v>
      </c>
      <c r="K1624" t="s">
        <v>11</v>
      </c>
      <c r="L1624">
        <f t="shared" si="235"/>
        <v>0.90851734910004123</v>
      </c>
      <c r="M1624">
        <f t="shared" si="238"/>
        <v>-8.0882885270181646</v>
      </c>
      <c r="N1624">
        <f t="shared" si="238"/>
        <v>-15.702497453221408</v>
      </c>
      <c r="O1624" t="str">
        <f t="shared" si="241"/>
        <v>hold</v>
      </c>
      <c r="P1624">
        <f t="shared" si="239"/>
        <v>14</v>
      </c>
      <c r="Q1624" t="str">
        <f>IF($O1624="buy",$P1624,"")</f>
        <v/>
      </c>
      <c r="R1624">
        <f>IF($O1624="hold",$P1624,"")</f>
        <v>14</v>
      </c>
      <c r="S1624" t="str">
        <f>IF($O1624="sell",$P1624,"")</f>
        <v/>
      </c>
      <c r="T1624">
        <f t="shared" ca="1" si="240"/>
        <v>0.60108461396052415</v>
      </c>
      <c r="U1624" t="str">
        <f ca="1">IF(T1624&lt;VLOOKUP(P1624,$Y$2:$AE$82,5),"buy",IF(T1624&lt;VLOOKUP(P1624,$Y$2:$AE$82,5)+VLOOKUP(P1624,$Y$2:$AE$82,6),"hold","sell"))</f>
        <v>buy</v>
      </c>
      <c r="V1624" s="2">
        <f t="shared" ca="1" si="236"/>
        <v>249.94626155376594</v>
      </c>
      <c r="W1624" s="1">
        <f t="shared" ca="1" si="237"/>
        <v>0</v>
      </c>
    </row>
    <row r="1625" spans="1:23" x14ac:dyDescent="0.25">
      <c r="A1625">
        <v>1623</v>
      </c>
      <c r="B1625" s="8" t="s">
        <v>1634</v>
      </c>
      <c r="C1625" s="8" t="str">
        <f t="shared" si="233"/>
        <v>2021-04-18 13:45:00</v>
      </c>
      <c r="D1625">
        <v>0.13656399999999999</v>
      </c>
      <c r="E1625">
        <f t="shared" ca="1" si="234"/>
        <v>0.30322300000000002</v>
      </c>
      <c r="F1625">
        <v>0.30862699999999998</v>
      </c>
      <c r="G1625">
        <v>0.30039199999999999</v>
      </c>
      <c r="H1625">
        <v>0</v>
      </c>
      <c r="I1625" t="s">
        <v>10</v>
      </c>
      <c r="J1625" t="b">
        <v>0</v>
      </c>
      <c r="K1625" t="s">
        <v>11</v>
      </c>
      <c r="L1625">
        <f t="shared" si="235"/>
        <v>1.8727043747853032</v>
      </c>
      <c r="M1625">
        <f t="shared" si="238"/>
        <v>0.96418702568526193</v>
      </c>
      <c r="N1625">
        <f t="shared" si="238"/>
        <v>9.0524755527034273</v>
      </c>
      <c r="O1625" t="str">
        <f t="shared" si="241"/>
        <v>sell</v>
      </c>
      <c r="P1625">
        <f t="shared" si="239"/>
        <v>14</v>
      </c>
      <c r="Q1625" t="str">
        <f>IF($O1625="buy",$P1625,"")</f>
        <v/>
      </c>
      <c r="R1625" t="str">
        <f>IF($O1625="hold",$P1625,"")</f>
        <v/>
      </c>
      <c r="S1625">
        <f>IF($O1625="sell",$P1625,"")</f>
        <v>14</v>
      </c>
      <c r="T1625">
        <f t="shared" ca="1" si="240"/>
        <v>0.37778000753452134</v>
      </c>
      <c r="U1625" t="str">
        <f ca="1">IF(T1625&lt;VLOOKUP(P1625,$Y$2:$AE$82,5),"buy",IF(T1625&lt;VLOOKUP(P1625,$Y$2:$AE$82,5)+VLOOKUP(P1625,$Y$2:$AE$82,6),"hold","sell"))</f>
        <v>buy</v>
      </c>
      <c r="V1625" s="2">
        <f t="shared" ca="1" si="236"/>
        <v>249.94626155376594</v>
      </c>
      <c r="W1625" s="1">
        <f t="shared" ca="1" si="237"/>
        <v>0</v>
      </c>
    </row>
    <row r="1626" spans="1:23" x14ac:dyDescent="0.25">
      <c r="A1626">
        <v>1624</v>
      </c>
      <c r="B1626" s="8" t="s">
        <v>1635</v>
      </c>
      <c r="C1626" s="8" t="str">
        <f t="shared" si="233"/>
        <v>2021-04-18 13:50:00</v>
      </c>
      <c r="D1626">
        <v>0.133044</v>
      </c>
      <c r="E1626">
        <f t="shared" ca="1" si="234"/>
        <v>0.305149</v>
      </c>
      <c r="F1626">
        <v>0.31045899999999998</v>
      </c>
      <c r="G1626">
        <v>0.30229800000000001</v>
      </c>
      <c r="H1626">
        <v>0</v>
      </c>
      <c r="I1626" t="s">
        <v>10</v>
      </c>
      <c r="J1626" t="b">
        <v>0</v>
      </c>
      <c r="K1626" t="s">
        <v>11</v>
      </c>
      <c r="L1626">
        <f t="shared" si="235"/>
        <v>-7.6197348156987665</v>
      </c>
      <c r="M1626">
        <f t="shared" si="238"/>
        <v>-9.4924391904840704</v>
      </c>
      <c r="N1626">
        <f t="shared" si="238"/>
        <v>-10.456626216169333</v>
      </c>
      <c r="O1626" t="str">
        <f t="shared" si="241"/>
        <v>buy</v>
      </c>
      <c r="P1626">
        <f t="shared" si="239"/>
        <v>14</v>
      </c>
      <c r="Q1626">
        <f>IF($O1626="buy",$P1626,"")</f>
        <v>14</v>
      </c>
      <c r="R1626" t="str">
        <f>IF($O1626="hold",$P1626,"")</f>
        <v/>
      </c>
      <c r="S1626" t="str">
        <f>IF($O1626="sell",$P1626,"")</f>
        <v/>
      </c>
      <c r="T1626">
        <f t="shared" ca="1" si="240"/>
        <v>0.22860596274586709</v>
      </c>
      <c r="U1626" t="str">
        <f ca="1">IF(T1626&lt;VLOOKUP(P1626,$Y$2:$AE$82,5),"buy",IF(T1626&lt;VLOOKUP(P1626,$Y$2:$AE$82,5)+VLOOKUP(P1626,$Y$2:$AE$82,6),"hold","sell"))</f>
        <v>buy</v>
      </c>
      <c r="V1626" s="2">
        <f t="shared" ca="1" si="236"/>
        <v>249.94626155376594</v>
      </c>
      <c r="W1626" s="1">
        <f t="shared" ca="1" si="237"/>
        <v>0</v>
      </c>
    </row>
    <row r="1627" spans="1:23" x14ac:dyDescent="0.25">
      <c r="A1627">
        <v>1625</v>
      </c>
      <c r="B1627" s="8" t="s">
        <v>1636</v>
      </c>
      <c r="C1627" s="8" t="str">
        <f t="shared" si="233"/>
        <v>2021-04-18 13:55:00</v>
      </c>
      <c r="D1627">
        <v>0.136791</v>
      </c>
      <c r="E1627">
        <f t="shared" ca="1" si="234"/>
        <v>0.30569299999999999</v>
      </c>
      <c r="F1627">
        <v>0.308973</v>
      </c>
      <c r="G1627">
        <v>0.30151899999999998</v>
      </c>
      <c r="H1627">
        <v>0</v>
      </c>
      <c r="I1627" t="s">
        <v>10</v>
      </c>
      <c r="J1627" t="b">
        <v>0</v>
      </c>
      <c r="K1627" t="s">
        <v>11</v>
      </c>
      <c r="L1627">
        <f t="shared" si="235"/>
        <v>7.888940069193322</v>
      </c>
      <c r="M1627">
        <f t="shared" si="238"/>
        <v>15.508674884892088</v>
      </c>
      <c r="N1627">
        <f t="shared" si="238"/>
        <v>25.001114075376158</v>
      </c>
      <c r="O1627" t="str">
        <f t="shared" si="241"/>
        <v>sell</v>
      </c>
      <c r="P1627">
        <f t="shared" si="239"/>
        <v>14</v>
      </c>
      <c r="Q1627" t="str">
        <f>IF($O1627="buy",$P1627,"")</f>
        <v/>
      </c>
      <c r="R1627" t="str">
        <f>IF($O1627="hold",$P1627,"")</f>
        <v/>
      </c>
      <c r="S1627">
        <f>IF($O1627="sell",$P1627,"")</f>
        <v>14</v>
      </c>
      <c r="T1627">
        <f t="shared" ca="1" si="240"/>
        <v>0.62215500178974925</v>
      </c>
      <c r="U1627" t="str">
        <f ca="1">IF(T1627&lt;VLOOKUP(P1627,$Y$2:$AE$82,5),"buy",IF(T1627&lt;VLOOKUP(P1627,$Y$2:$AE$82,5)+VLOOKUP(P1627,$Y$2:$AE$82,6),"hold","sell"))</f>
        <v>buy</v>
      </c>
      <c r="V1627" s="2">
        <f t="shared" ca="1" si="236"/>
        <v>249.94626155376594</v>
      </c>
      <c r="W1627" s="1">
        <f t="shared" ca="1" si="237"/>
        <v>0</v>
      </c>
    </row>
    <row r="1628" spans="1:23" x14ac:dyDescent="0.25">
      <c r="A1628">
        <v>1626</v>
      </c>
      <c r="B1628" s="8" t="s">
        <v>1637</v>
      </c>
      <c r="C1628" s="8" t="str">
        <f t="shared" si="233"/>
        <v>2021-04-18 14:00:00</v>
      </c>
      <c r="D1628">
        <v>0.13014999999999999</v>
      </c>
      <c r="E1628">
        <f t="shared" ca="1" si="234"/>
        <v>0.306755</v>
      </c>
      <c r="F1628">
        <v>0.31181199999999998</v>
      </c>
      <c r="G1628">
        <v>0.30337599999999998</v>
      </c>
      <c r="H1628">
        <v>0</v>
      </c>
      <c r="I1628" t="s">
        <v>10</v>
      </c>
      <c r="J1628" t="b">
        <v>0</v>
      </c>
      <c r="K1628" t="s">
        <v>11</v>
      </c>
      <c r="L1628">
        <f t="shared" si="235"/>
        <v>-14.695412967909595</v>
      </c>
      <c r="M1628">
        <f t="shared" si="238"/>
        <v>-22.584353037102918</v>
      </c>
      <c r="N1628">
        <f t="shared" si="238"/>
        <v>-38.093027921995002</v>
      </c>
      <c r="O1628" t="str">
        <f t="shared" si="241"/>
        <v>buy</v>
      </c>
      <c r="P1628">
        <f t="shared" si="239"/>
        <v>10</v>
      </c>
      <c r="Q1628">
        <f>IF($O1628="buy",$P1628,"")</f>
        <v>10</v>
      </c>
      <c r="R1628" t="str">
        <f>IF($O1628="hold",$P1628,"")</f>
        <v/>
      </c>
      <c r="S1628" t="str">
        <f>IF($O1628="sell",$P1628,"")</f>
        <v/>
      </c>
      <c r="T1628">
        <f t="shared" ca="1" si="240"/>
        <v>0.98482839400283673</v>
      </c>
      <c r="U1628" t="str">
        <f ca="1">IF(T1628&lt;VLOOKUP(P1628,$Y$2:$AE$82,5),"buy",IF(T1628&lt;VLOOKUP(P1628,$Y$2:$AE$82,5)+VLOOKUP(P1628,$Y$2:$AE$82,6),"hold","sell"))</f>
        <v>buy</v>
      </c>
      <c r="V1628" s="2">
        <f t="shared" ca="1" si="236"/>
        <v>249.94626155376594</v>
      </c>
      <c r="W1628" s="1">
        <f t="shared" ca="1" si="237"/>
        <v>0</v>
      </c>
    </row>
    <row r="1629" spans="1:23" x14ac:dyDescent="0.25">
      <c r="A1629">
        <v>1627</v>
      </c>
      <c r="B1629" s="8" t="s">
        <v>1638</v>
      </c>
      <c r="C1629" s="8" t="str">
        <f t="shared" si="233"/>
        <v>2021-04-18 14:05:00</v>
      </c>
      <c r="D1629">
        <v>0.139041</v>
      </c>
      <c r="E1629">
        <f t="shared" ca="1" si="234"/>
        <v>0.30971799999999999</v>
      </c>
      <c r="F1629">
        <v>0.31173499999999998</v>
      </c>
      <c r="G1629">
        <v>0.30550699999999997</v>
      </c>
      <c r="H1629">
        <v>0</v>
      </c>
      <c r="I1629" t="s">
        <v>10</v>
      </c>
      <c r="J1629" t="b">
        <v>0</v>
      </c>
      <c r="K1629" t="s">
        <v>11</v>
      </c>
      <c r="L1629">
        <f t="shared" si="235"/>
        <v>18.416208185964965</v>
      </c>
      <c r="M1629">
        <f t="shared" si="238"/>
        <v>33.111621153874559</v>
      </c>
      <c r="N1629">
        <f t="shared" si="238"/>
        <v>55.695974190977481</v>
      </c>
      <c r="O1629" t="str">
        <f t="shared" si="241"/>
        <v>hold</v>
      </c>
      <c r="P1629">
        <f t="shared" si="239"/>
        <v>23</v>
      </c>
      <c r="Q1629" t="str">
        <f>IF($O1629="buy",$P1629,"")</f>
        <v/>
      </c>
      <c r="R1629">
        <f>IF($O1629="hold",$P1629,"")</f>
        <v>23</v>
      </c>
      <c r="S1629" t="str">
        <f>IF($O1629="sell",$P1629,"")</f>
        <v/>
      </c>
      <c r="T1629">
        <f t="shared" ca="1" si="240"/>
        <v>0.81644684426365821</v>
      </c>
      <c r="U1629" t="str">
        <f ca="1">IF(T1629&lt;VLOOKUP(P1629,$Y$2:$AE$82,5),"buy",IF(T1629&lt;VLOOKUP(P1629,$Y$2:$AE$82,5)+VLOOKUP(P1629,$Y$2:$AE$82,6),"hold","sell"))</f>
        <v>buy</v>
      </c>
      <c r="V1629" s="2">
        <f t="shared" ca="1" si="236"/>
        <v>249.94626155376594</v>
      </c>
      <c r="W1629" s="1">
        <f t="shared" ca="1" si="237"/>
        <v>0</v>
      </c>
    </row>
    <row r="1630" spans="1:23" x14ac:dyDescent="0.25">
      <c r="A1630">
        <v>1628</v>
      </c>
      <c r="B1630" s="8" t="s">
        <v>1639</v>
      </c>
      <c r="C1630" s="8" t="str">
        <f t="shared" si="233"/>
        <v>2021-04-18 14:10:00</v>
      </c>
      <c r="D1630">
        <v>0.14224200000000001</v>
      </c>
      <c r="E1630">
        <f t="shared" ca="1" si="234"/>
        <v>0.30934800000000001</v>
      </c>
      <c r="F1630">
        <v>0.31287599999999999</v>
      </c>
      <c r="G1630">
        <v>0.30429099999999998</v>
      </c>
      <c r="H1630">
        <v>0</v>
      </c>
      <c r="I1630" t="s">
        <v>10</v>
      </c>
      <c r="J1630" t="b">
        <v>0</v>
      </c>
      <c r="K1630" t="s">
        <v>11</v>
      </c>
      <c r="L1630">
        <f t="shared" si="235"/>
        <v>6.4811237111878617</v>
      </c>
      <c r="M1630">
        <f t="shared" si="238"/>
        <v>-11.935084474777103</v>
      </c>
      <c r="N1630">
        <f t="shared" si="238"/>
        <v>-45.046705628651665</v>
      </c>
      <c r="O1630" t="str">
        <f t="shared" si="241"/>
        <v>hold</v>
      </c>
      <c r="P1630">
        <f t="shared" si="239"/>
        <v>13</v>
      </c>
      <c r="Q1630" t="str">
        <f>IF($O1630="buy",$P1630,"")</f>
        <v/>
      </c>
      <c r="R1630">
        <f>IF($O1630="hold",$P1630,"")</f>
        <v>13</v>
      </c>
      <c r="S1630" t="str">
        <f>IF($O1630="sell",$P1630,"")</f>
        <v/>
      </c>
      <c r="T1630">
        <f t="shared" ca="1" si="240"/>
        <v>0.85238161702725523</v>
      </c>
      <c r="U1630" t="str">
        <f ca="1">IF(T1630&lt;VLOOKUP(P1630,$Y$2:$AE$82,5),"buy",IF(T1630&lt;VLOOKUP(P1630,$Y$2:$AE$82,5)+VLOOKUP(P1630,$Y$2:$AE$82,6),"hold","sell"))</f>
        <v>buy</v>
      </c>
      <c r="V1630" s="2">
        <f t="shared" ca="1" si="236"/>
        <v>249.94626155376594</v>
      </c>
      <c r="W1630" s="1">
        <f t="shared" ca="1" si="237"/>
        <v>0</v>
      </c>
    </row>
    <row r="1631" spans="1:23" x14ac:dyDescent="0.25">
      <c r="A1631">
        <v>1629</v>
      </c>
      <c r="B1631" s="8" t="s">
        <v>1640</v>
      </c>
      <c r="C1631" s="8" t="str">
        <f t="shared" si="233"/>
        <v>2021-04-18 14:15:00</v>
      </c>
      <c r="D1631">
        <v>0.14605599999999999</v>
      </c>
      <c r="E1631">
        <f t="shared" ca="1" si="234"/>
        <v>0.31034600000000001</v>
      </c>
      <c r="F1631">
        <v>0.31399199999999999</v>
      </c>
      <c r="G1631">
        <v>0.306676</v>
      </c>
      <c r="H1631">
        <v>0</v>
      </c>
      <c r="I1631" t="s">
        <v>10</v>
      </c>
      <c r="J1631" t="b">
        <v>0</v>
      </c>
      <c r="K1631" t="s">
        <v>11</v>
      </c>
      <c r="L1631">
        <f t="shared" si="235"/>
        <v>7.5206222340950735</v>
      </c>
      <c r="M1631">
        <f t="shared" si="238"/>
        <v>1.0394985229072118</v>
      </c>
      <c r="N1631">
        <f t="shared" si="238"/>
        <v>12.974582997684315</v>
      </c>
      <c r="O1631" t="str">
        <f t="shared" si="241"/>
        <v>sell</v>
      </c>
      <c r="P1631">
        <f t="shared" si="239"/>
        <v>14</v>
      </c>
      <c r="Q1631" t="str">
        <f>IF($O1631="buy",$P1631,"")</f>
        <v/>
      </c>
      <c r="R1631" t="str">
        <f>IF($O1631="hold",$P1631,"")</f>
        <v/>
      </c>
      <c r="S1631">
        <f>IF($O1631="sell",$P1631,"")</f>
        <v>14</v>
      </c>
      <c r="T1631">
        <f t="shared" ca="1" si="240"/>
        <v>0.43134921599792708</v>
      </c>
      <c r="U1631" t="str">
        <f ca="1">IF(T1631&lt;VLOOKUP(P1631,$Y$2:$AE$82,5),"buy",IF(T1631&lt;VLOOKUP(P1631,$Y$2:$AE$82,5)+VLOOKUP(P1631,$Y$2:$AE$82,6),"hold","sell"))</f>
        <v>buy</v>
      </c>
      <c r="V1631" s="2">
        <f t="shared" ca="1" si="236"/>
        <v>249.94626155376594</v>
      </c>
      <c r="W1631" s="1">
        <f t="shared" ca="1" si="237"/>
        <v>0</v>
      </c>
    </row>
    <row r="1632" spans="1:23" x14ac:dyDescent="0.25">
      <c r="A1632">
        <v>1630</v>
      </c>
      <c r="B1632" s="8" t="s">
        <v>1641</v>
      </c>
      <c r="C1632" s="8" t="str">
        <f t="shared" si="233"/>
        <v>2021-04-18 14:20:00</v>
      </c>
      <c r="D1632">
        <v>0.13652400000000001</v>
      </c>
      <c r="E1632">
        <f t="shared" ca="1" si="234"/>
        <v>0.31038700000000002</v>
      </c>
      <c r="F1632">
        <v>0.31201000000000001</v>
      </c>
      <c r="G1632">
        <v>0.30595299999999997</v>
      </c>
      <c r="H1632">
        <v>0</v>
      </c>
      <c r="I1632" t="s">
        <v>10</v>
      </c>
      <c r="J1632" t="b">
        <v>0</v>
      </c>
      <c r="K1632" t="s">
        <v>11</v>
      </c>
      <c r="L1632">
        <f t="shared" si="235"/>
        <v>-20.107937084737316</v>
      </c>
      <c r="M1632">
        <f t="shared" si="238"/>
        <v>-27.628559318832387</v>
      </c>
      <c r="N1632">
        <f t="shared" si="238"/>
        <v>-28.6680578417396</v>
      </c>
      <c r="O1632" t="str">
        <f t="shared" si="241"/>
        <v>hold</v>
      </c>
      <c r="P1632">
        <f t="shared" si="239"/>
        <v>11</v>
      </c>
      <c r="Q1632" t="str">
        <f>IF($O1632="buy",$P1632,"")</f>
        <v/>
      </c>
      <c r="R1632">
        <f>IF($O1632="hold",$P1632,"")</f>
        <v>11</v>
      </c>
      <c r="S1632" t="str">
        <f>IF($O1632="sell",$P1632,"")</f>
        <v/>
      </c>
      <c r="T1632">
        <f t="shared" ca="1" si="240"/>
        <v>0.50976003209582088</v>
      </c>
      <c r="U1632" t="str">
        <f ca="1">IF(T1632&lt;VLOOKUP(P1632,$Y$2:$AE$82,5),"buy",IF(T1632&lt;VLOOKUP(P1632,$Y$2:$AE$82,5)+VLOOKUP(P1632,$Y$2:$AE$82,6),"hold","sell"))</f>
        <v>buy</v>
      </c>
      <c r="V1632" s="2">
        <f t="shared" ca="1" si="236"/>
        <v>249.94626155376594</v>
      </c>
      <c r="W1632" s="1">
        <f t="shared" ca="1" si="237"/>
        <v>0</v>
      </c>
    </row>
    <row r="1633" spans="1:23" x14ac:dyDescent="0.25">
      <c r="A1633">
        <v>1631</v>
      </c>
      <c r="B1633" s="8" t="s">
        <v>1642</v>
      </c>
      <c r="C1633" s="8" t="str">
        <f t="shared" si="233"/>
        <v>2021-04-18 14:25:00</v>
      </c>
      <c r="D1633">
        <v>0.130555</v>
      </c>
      <c r="E1633">
        <f t="shared" ca="1" si="234"/>
        <v>0.31054500000000002</v>
      </c>
      <c r="F1633">
        <v>0.31755299999999997</v>
      </c>
      <c r="G1633">
        <v>0.30759399999999998</v>
      </c>
      <c r="H1633">
        <v>0</v>
      </c>
      <c r="I1633" t="s">
        <v>10</v>
      </c>
      <c r="J1633" t="b">
        <v>0</v>
      </c>
      <c r="K1633" t="s">
        <v>11</v>
      </c>
      <c r="L1633">
        <f t="shared" si="235"/>
        <v>-13.167416016228696</v>
      </c>
      <c r="M1633">
        <f t="shared" si="238"/>
        <v>6.9405210685086196</v>
      </c>
      <c r="N1633">
        <f t="shared" si="238"/>
        <v>34.569080387341003</v>
      </c>
      <c r="O1633" t="str">
        <f t="shared" si="241"/>
        <v>hold</v>
      </c>
      <c r="P1633">
        <f t="shared" si="239"/>
        <v>14</v>
      </c>
      <c r="Q1633" t="str">
        <f>IF($O1633="buy",$P1633,"")</f>
        <v/>
      </c>
      <c r="R1633">
        <f>IF($O1633="hold",$P1633,"")</f>
        <v>14</v>
      </c>
      <c r="S1633" t="str">
        <f>IF($O1633="sell",$P1633,"")</f>
        <v/>
      </c>
      <c r="T1633">
        <f t="shared" ca="1" si="240"/>
        <v>0.55759381298099109</v>
      </c>
      <c r="U1633" t="str">
        <f ca="1">IF(T1633&lt;VLOOKUP(P1633,$Y$2:$AE$82,5),"buy",IF(T1633&lt;VLOOKUP(P1633,$Y$2:$AE$82,5)+VLOOKUP(P1633,$Y$2:$AE$82,6),"hold","sell"))</f>
        <v>buy</v>
      </c>
      <c r="V1633" s="2">
        <f t="shared" ca="1" si="236"/>
        <v>249.94626155376594</v>
      </c>
      <c r="W1633" s="1">
        <f t="shared" ca="1" si="237"/>
        <v>0</v>
      </c>
    </row>
    <row r="1634" spans="1:23" x14ac:dyDescent="0.25">
      <c r="A1634">
        <v>1632</v>
      </c>
      <c r="B1634" s="8" t="s">
        <v>1643</v>
      </c>
      <c r="C1634" s="8" t="str">
        <f t="shared" si="233"/>
        <v>2021-04-18 14:30:00</v>
      </c>
      <c r="D1634">
        <v>0.12806100000000001</v>
      </c>
      <c r="E1634">
        <f t="shared" ca="1" si="234"/>
        <v>0.31468099999999999</v>
      </c>
      <c r="F1634">
        <v>0.31633899999999998</v>
      </c>
      <c r="G1634">
        <v>0.30990299999999998</v>
      </c>
      <c r="H1634">
        <v>0</v>
      </c>
      <c r="I1634" t="s">
        <v>10</v>
      </c>
      <c r="J1634" t="b">
        <v>0</v>
      </c>
      <c r="K1634" t="s">
        <v>11</v>
      </c>
      <c r="L1634">
        <f t="shared" si="235"/>
        <v>-5.6088270485857663</v>
      </c>
      <c r="M1634">
        <f t="shared" si="238"/>
        <v>7.5585889676429296</v>
      </c>
      <c r="N1634">
        <f t="shared" si="238"/>
        <v>0.61806789913431004</v>
      </c>
      <c r="O1634" t="str">
        <f t="shared" si="241"/>
        <v>hold</v>
      </c>
      <c r="P1634">
        <f t="shared" si="239"/>
        <v>14</v>
      </c>
      <c r="Q1634" t="str">
        <f>IF($O1634="buy",$P1634,"")</f>
        <v/>
      </c>
      <c r="R1634">
        <f>IF($O1634="hold",$P1634,"")</f>
        <v>14</v>
      </c>
      <c r="S1634" t="str">
        <f>IF($O1634="sell",$P1634,"")</f>
        <v/>
      </c>
      <c r="T1634">
        <f t="shared" ca="1" si="240"/>
        <v>0.26998449324269913</v>
      </c>
      <c r="U1634" t="str">
        <f ca="1">IF(T1634&lt;VLOOKUP(P1634,$Y$2:$AE$82,5),"buy",IF(T1634&lt;VLOOKUP(P1634,$Y$2:$AE$82,5)+VLOOKUP(P1634,$Y$2:$AE$82,6),"hold","sell"))</f>
        <v>buy</v>
      </c>
      <c r="V1634" s="2">
        <f t="shared" ca="1" si="236"/>
        <v>249.94626155376594</v>
      </c>
      <c r="W1634" s="1">
        <f t="shared" ca="1" si="237"/>
        <v>0</v>
      </c>
    </row>
    <row r="1635" spans="1:23" x14ac:dyDescent="0.25">
      <c r="A1635">
        <v>1633</v>
      </c>
      <c r="B1635" s="8" t="s">
        <v>1644</v>
      </c>
      <c r="C1635" s="8" t="str">
        <f t="shared" si="233"/>
        <v>2021-04-18 14:35:00</v>
      </c>
      <c r="D1635">
        <v>0.12545400000000001</v>
      </c>
      <c r="E1635">
        <f t="shared" ca="1" si="234"/>
        <v>0.31262800000000002</v>
      </c>
      <c r="F1635">
        <v>0.31800099999999998</v>
      </c>
      <c r="G1635">
        <v>0.30949700000000002</v>
      </c>
      <c r="H1635">
        <v>0</v>
      </c>
      <c r="I1635" t="s">
        <v>10</v>
      </c>
      <c r="J1635" t="b">
        <v>0</v>
      </c>
      <c r="K1635" t="s">
        <v>11</v>
      </c>
      <c r="L1635">
        <f t="shared" si="235"/>
        <v>-5.9847912312555565</v>
      </c>
      <c r="M1635">
        <f t="shared" si="238"/>
        <v>-0.37596418266979015</v>
      </c>
      <c r="N1635">
        <f t="shared" si="238"/>
        <v>-7.9345531503127198</v>
      </c>
      <c r="O1635" t="str">
        <f t="shared" si="241"/>
        <v>buy</v>
      </c>
      <c r="P1635">
        <f t="shared" si="239"/>
        <v>14</v>
      </c>
      <c r="Q1635">
        <f>IF($O1635="buy",$P1635,"")</f>
        <v>14</v>
      </c>
      <c r="R1635" t="str">
        <f>IF($O1635="hold",$P1635,"")</f>
        <v/>
      </c>
      <c r="S1635" t="str">
        <f>IF($O1635="sell",$P1635,"")</f>
        <v/>
      </c>
      <c r="T1635">
        <f t="shared" ca="1" si="240"/>
        <v>0.65786707520041665</v>
      </c>
      <c r="U1635" t="str">
        <f ca="1">IF(T1635&lt;VLOOKUP(P1635,$Y$2:$AE$82,5),"buy",IF(T1635&lt;VLOOKUP(P1635,$Y$2:$AE$82,5)+VLOOKUP(P1635,$Y$2:$AE$82,6),"hold","sell"))</f>
        <v>buy</v>
      </c>
      <c r="V1635" s="2">
        <f t="shared" ca="1" si="236"/>
        <v>249.94626155376594</v>
      </c>
      <c r="W1635" s="1">
        <f t="shared" ca="1" si="237"/>
        <v>0</v>
      </c>
    </row>
    <row r="1636" spans="1:23" x14ac:dyDescent="0.25">
      <c r="A1636">
        <v>1634</v>
      </c>
      <c r="B1636" s="8" t="s">
        <v>1645</v>
      </c>
      <c r="C1636" s="8" t="str">
        <f t="shared" si="233"/>
        <v>2021-04-18 14:40:00</v>
      </c>
      <c r="D1636">
        <v>0.127225</v>
      </c>
      <c r="E1636">
        <f t="shared" ca="1" si="234"/>
        <v>0.31662899999999999</v>
      </c>
      <c r="F1636">
        <v>0.32082899999999998</v>
      </c>
      <c r="G1636">
        <v>0.31274200000000002</v>
      </c>
      <c r="H1636">
        <v>0</v>
      </c>
      <c r="I1636" t="s">
        <v>10</v>
      </c>
      <c r="J1636" t="b">
        <v>0</v>
      </c>
      <c r="K1636" t="s">
        <v>11</v>
      </c>
      <c r="L1636">
        <f t="shared" si="235"/>
        <v>4.0090233875025953</v>
      </c>
      <c r="M1636">
        <f t="shared" si="238"/>
        <v>9.9938146187581509</v>
      </c>
      <c r="N1636">
        <f t="shared" si="238"/>
        <v>10.369778801427941</v>
      </c>
      <c r="O1636" t="str">
        <f t="shared" si="241"/>
        <v>sell</v>
      </c>
      <c r="P1636">
        <f t="shared" si="239"/>
        <v>14</v>
      </c>
      <c r="Q1636" t="str">
        <f>IF($O1636="buy",$P1636,"")</f>
        <v/>
      </c>
      <c r="R1636" t="str">
        <f>IF($O1636="hold",$P1636,"")</f>
        <v/>
      </c>
      <c r="S1636">
        <f>IF($O1636="sell",$P1636,"")</f>
        <v>14</v>
      </c>
      <c r="T1636">
        <f t="shared" ca="1" si="240"/>
        <v>0.96955987416673328</v>
      </c>
      <c r="U1636" t="str">
        <f ca="1">IF(T1636&lt;VLOOKUP(P1636,$Y$2:$AE$82,5),"buy",IF(T1636&lt;VLOOKUP(P1636,$Y$2:$AE$82,5)+VLOOKUP(P1636,$Y$2:$AE$82,6),"hold","sell"))</f>
        <v>buy</v>
      </c>
      <c r="V1636" s="2">
        <f t="shared" ca="1" si="236"/>
        <v>249.94626155376594</v>
      </c>
      <c r="W1636" s="1">
        <f t="shared" ca="1" si="237"/>
        <v>0</v>
      </c>
    </row>
    <row r="1637" spans="1:23" x14ac:dyDescent="0.25">
      <c r="A1637">
        <v>1635</v>
      </c>
      <c r="B1637" s="8" t="s">
        <v>1646</v>
      </c>
      <c r="C1637" s="8" t="str">
        <f t="shared" si="233"/>
        <v>2021-04-18 14:45:00</v>
      </c>
      <c r="D1637">
        <v>0.12614400000000001</v>
      </c>
      <c r="E1637">
        <f t="shared" ca="1" si="234"/>
        <v>0.31882500000000003</v>
      </c>
      <c r="F1637">
        <v>0.32210299999999997</v>
      </c>
      <c r="G1637">
        <v>0.313855</v>
      </c>
      <c r="H1637">
        <v>0</v>
      </c>
      <c r="I1637" t="s">
        <v>10</v>
      </c>
      <c r="J1637" t="b">
        <v>0</v>
      </c>
      <c r="K1637" t="s">
        <v>11</v>
      </c>
      <c r="L1637">
        <f t="shared" si="235"/>
        <v>-2.4680365268071895</v>
      </c>
      <c r="M1637">
        <f t="shared" si="238"/>
        <v>-6.4770599143097849</v>
      </c>
      <c r="N1637">
        <f t="shared" si="238"/>
        <v>-16.470874533067935</v>
      </c>
      <c r="O1637" t="str">
        <f t="shared" si="241"/>
        <v>hold</v>
      </c>
      <c r="P1637">
        <f t="shared" si="239"/>
        <v>14</v>
      </c>
      <c r="Q1637" t="str">
        <f>IF($O1637="buy",$P1637,"")</f>
        <v/>
      </c>
      <c r="R1637">
        <f>IF($O1637="hold",$P1637,"")</f>
        <v>14</v>
      </c>
      <c r="S1637" t="str">
        <f>IF($O1637="sell",$P1637,"")</f>
        <v/>
      </c>
      <c r="T1637">
        <f t="shared" ca="1" si="240"/>
        <v>0.96220209034619841</v>
      </c>
      <c r="U1637" t="str">
        <f ca="1">IF(T1637&lt;VLOOKUP(P1637,$Y$2:$AE$82,5),"buy",IF(T1637&lt;VLOOKUP(P1637,$Y$2:$AE$82,5)+VLOOKUP(P1637,$Y$2:$AE$82,6),"hold","sell"))</f>
        <v>buy</v>
      </c>
      <c r="V1637" s="2">
        <f t="shared" ca="1" si="236"/>
        <v>249.94626155376594</v>
      </c>
      <c r="W1637" s="1">
        <f t="shared" ca="1" si="237"/>
        <v>0</v>
      </c>
    </row>
    <row r="1638" spans="1:23" x14ac:dyDescent="0.25">
      <c r="A1638">
        <v>1636</v>
      </c>
      <c r="B1638" s="8" t="s">
        <v>1647</v>
      </c>
      <c r="C1638" s="8" t="str">
        <f t="shared" si="233"/>
        <v>2021-04-18 14:50:00</v>
      </c>
      <c r="D1638">
        <v>0.124718</v>
      </c>
      <c r="E1638">
        <f t="shared" ca="1" si="234"/>
        <v>0.320073</v>
      </c>
      <c r="F1638">
        <v>0.32524900000000001</v>
      </c>
      <c r="G1638">
        <v>0.31711299999999998</v>
      </c>
      <c r="H1638">
        <v>0</v>
      </c>
      <c r="I1638" t="s">
        <v>10</v>
      </c>
      <c r="J1638" t="b">
        <v>0</v>
      </c>
      <c r="K1638" t="s">
        <v>11</v>
      </c>
      <c r="L1638">
        <f t="shared" si="235"/>
        <v>-3.2929328595911258</v>
      </c>
      <c r="M1638">
        <f t="shared" si="238"/>
        <v>-0.82489633278393626</v>
      </c>
      <c r="N1638">
        <f t="shared" si="238"/>
        <v>5.6521635815258486</v>
      </c>
      <c r="O1638" t="str">
        <f t="shared" si="241"/>
        <v>hold</v>
      </c>
      <c r="P1638">
        <f t="shared" si="239"/>
        <v>14</v>
      </c>
      <c r="Q1638" t="str">
        <f>IF($O1638="buy",$P1638,"")</f>
        <v/>
      </c>
      <c r="R1638">
        <f>IF($O1638="hold",$P1638,"")</f>
        <v>14</v>
      </c>
      <c r="S1638" t="str">
        <f>IF($O1638="sell",$P1638,"")</f>
        <v/>
      </c>
      <c r="T1638">
        <f t="shared" ca="1" si="240"/>
        <v>0.49733692598414359</v>
      </c>
      <c r="U1638" t="str">
        <f ca="1">IF(T1638&lt;VLOOKUP(P1638,$Y$2:$AE$82,5),"buy",IF(T1638&lt;VLOOKUP(P1638,$Y$2:$AE$82,5)+VLOOKUP(P1638,$Y$2:$AE$82,6),"hold","sell"))</f>
        <v>buy</v>
      </c>
      <c r="V1638" s="2">
        <f t="shared" ca="1" si="236"/>
        <v>249.94626155376594</v>
      </c>
      <c r="W1638" s="1">
        <f t="shared" ca="1" si="237"/>
        <v>0</v>
      </c>
    </row>
    <row r="1639" spans="1:23" x14ac:dyDescent="0.25">
      <c r="A1639">
        <v>1637</v>
      </c>
      <c r="B1639" s="8" t="s">
        <v>1648</v>
      </c>
      <c r="C1639" s="8" t="str">
        <f t="shared" si="233"/>
        <v>2021-04-18 14:55:00</v>
      </c>
      <c r="D1639">
        <v>0.124696</v>
      </c>
      <c r="E1639">
        <f t="shared" ca="1" si="234"/>
        <v>0.320909</v>
      </c>
      <c r="F1639">
        <v>0.32371800000000001</v>
      </c>
      <c r="G1639">
        <v>0.30809199999999998</v>
      </c>
      <c r="H1639">
        <v>0</v>
      </c>
      <c r="I1639" t="s">
        <v>10</v>
      </c>
      <c r="J1639" t="b">
        <v>0</v>
      </c>
      <c r="K1639" t="s">
        <v>11</v>
      </c>
      <c r="L1639">
        <f t="shared" si="235"/>
        <v>-5.0811573688187818E-2</v>
      </c>
      <c r="M1639">
        <f t="shared" si="238"/>
        <v>3.2421212859029378</v>
      </c>
      <c r="N1639">
        <f t="shared" si="238"/>
        <v>4.0670176186868741</v>
      </c>
      <c r="O1639" t="str">
        <f t="shared" si="241"/>
        <v>hold</v>
      </c>
      <c r="P1639">
        <f t="shared" si="239"/>
        <v>14</v>
      </c>
      <c r="Q1639" t="str">
        <f>IF($O1639="buy",$P1639,"")</f>
        <v/>
      </c>
      <c r="R1639">
        <f>IF($O1639="hold",$P1639,"")</f>
        <v>14</v>
      </c>
      <c r="S1639" t="str">
        <f>IF($O1639="sell",$P1639,"")</f>
        <v/>
      </c>
      <c r="T1639">
        <f t="shared" ca="1" si="240"/>
        <v>0.30052271870812264</v>
      </c>
      <c r="U1639" t="str">
        <f ca="1">IF(T1639&lt;VLOOKUP(P1639,$Y$2:$AE$82,5),"buy",IF(T1639&lt;VLOOKUP(P1639,$Y$2:$AE$82,5)+VLOOKUP(P1639,$Y$2:$AE$82,6),"hold","sell"))</f>
        <v>buy</v>
      </c>
      <c r="V1639" s="2">
        <f t="shared" ca="1" si="236"/>
        <v>249.94626155376594</v>
      </c>
      <c r="W1639" s="1">
        <f t="shared" ca="1" si="237"/>
        <v>0</v>
      </c>
    </row>
    <row r="1640" spans="1:23" x14ac:dyDescent="0.25">
      <c r="A1640">
        <v>1638</v>
      </c>
      <c r="B1640" s="8" t="s">
        <v>1649</v>
      </c>
      <c r="C1640" s="8" t="str">
        <f t="shared" si="233"/>
        <v>2021-04-18 15:00:00</v>
      </c>
      <c r="D1640">
        <v>0.11888799999999999</v>
      </c>
      <c r="E1640">
        <f t="shared" ca="1" si="234"/>
        <v>0.315604</v>
      </c>
      <c r="F1640">
        <v>0.31913399999999997</v>
      </c>
      <c r="G1640">
        <v>0.306587</v>
      </c>
      <c r="H1640">
        <v>0</v>
      </c>
      <c r="I1640" t="s">
        <v>10</v>
      </c>
      <c r="J1640" t="b">
        <v>0</v>
      </c>
      <c r="K1640" t="s">
        <v>11</v>
      </c>
      <c r="L1640">
        <f t="shared" si="235"/>
        <v>-14.069578103406814</v>
      </c>
      <c r="M1640">
        <f t="shared" si="238"/>
        <v>-14.018766529718626</v>
      </c>
      <c r="N1640">
        <f t="shared" si="238"/>
        <v>-17.260887815621565</v>
      </c>
      <c r="O1640" t="str">
        <f t="shared" si="241"/>
        <v>buy</v>
      </c>
      <c r="P1640">
        <f t="shared" si="239"/>
        <v>11</v>
      </c>
      <c r="Q1640">
        <f>IF($O1640="buy",$P1640,"")</f>
        <v>11</v>
      </c>
      <c r="R1640" t="str">
        <f>IF($O1640="hold",$P1640,"")</f>
        <v/>
      </c>
      <c r="S1640" t="str">
        <f>IF($O1640="sell",$P1640,"")</f>
        <v/>
      </c>
      <c r="T1640">
        <f t="shared" ca="1" si="240"/>
        <v>0.83466087274620415</v>
      </c>
      <c r="U1640" t="str">
        <f ca="1">IF(T1640&lt;VLOOKUP(P1640,$Y$2:$AE$82,5),"buy",IF(T1640&lt;VLOOKUP(P1640,$Y$2:$AE$82,5)+VLOOKUP(P1640,$Y$2:$AE$82,6),"hold","sell"))</f>
        <v>buy</v>
      </c>
      <c r="V1640" s="2">
        <f t="shared" ca="1" si="236"/>
        <v>249.94626155376594</v>
      </c>
      <c r="W1640" s="1">
        <f t="shared" ca="1" si="237"/>
        <v>0</v>
      </c>
    </row>
    <row r="1641" spans="1:23" x14ac:dyDescent="0.25">
      <c r="A1641">
        <v>1639</v>
      </c>
      <c r="B1641" s="8" t="s">
        <v>1650</v>
      </c>
      <c r="C1641" s="8" t="str">
        <f t="shared" si="233"/>
        <v>2021-04-18 15:05:00</v>
      </c>
      <c r="D1641">
        <v>0.11910900000000001</v>
      </c>
      <c r="E1641">
        <f t="shared" ca="1" si="234"/>
        <v>0.31076300000000001</v>
      </c>
      <c r="F1641">
        <v>0.31728800000000001</v>
      </c>
      <c r="G1641">
        <v>0.307363</v>
      </c>
      <c r="H1641">
        <v>0</v>
      </c>
      <c r="I1641" t="s">
        <v>10</v>
      </c>
      <c r="J1641" t="b">
        <v>0</v>
      </c>
      <c r="K1641" t="s">
        <v>11</v>
      </c>
      <c r="L1641">
        <f t="shared" si="235"/>
        <v>0.53436768052187922</v>
      </c>
      <c r="M1641">
        <f t="shared" si="238"/>
        <v>14.603945783928692</v>
      </c>
      <c r="N1641">
        <f t="shared" si="238"/>
        <v>28.62271231364732</v>
      </c>
      <c r="O1641" t="str">
        <f t="shared" si="241"/>
        <v>sell</v>
      </c>
      <c r="P1641">
        <f t="shared" si="239"/>
        <v>14</v>
      </c>
      <c r="Q1641" t="str">
        <f>IF($O1641="buy",$P1641,"")</f>
        <v/>
      </c>
      <c r="R1641" t="str">
        <f>IF($O1641="hold",$P1641,"")</f>
        <v/>
      </c>
      <c r="S1641">
        <f>IF($O1641="sell",$P1641,"")</f>
        <v>14</v>
      </c>
      <c r="T1641">
        <f t="shared" ca="1" si="240"/>
        <v>0.58763601970366974</v>
      </c>
      <c r="U1641" t="str">
        <f ca="1">IF(T1641&lt;VLOOKUP(P1641,$Y$2:$AE$82,5),"buy",IF(T1641&lt;VLOOKUP(P1641,$Y$2:$AE$82,5)+VLOOKUP(P1641,$Y$2:$AE$82,6),"hold","sell"))</f>
        <v>buy</v>
      </c>
      <c r="V1641" s="2">
        <f t="shared" ca="1" si="236"/>
        <v>249.94626155376594</v>
      </c>
      <c r="W1641" s="1">
        <f t="shared" ca="1" si="237"/>
        <v>0</v>
      </c>
    </row>
    <row r="1642" spans="1:23" x14ac:dyDescent="0.25">
      <c r="A1642">
        <v>1640</v>
      </c>
      <c r="B1642" s="8" t="s">
        <v>1651</v>
      </c>
      <c r="C1642" s="8" t="str">
        <f t="shared" si="233"/>
        <v>2021-04-18 15:10:00</v>
      </c>
      <c r="D1642">
        <v>0.11718099999999999</v>
      </c>
      <c r="E1642">
        <f t="shared" ca="1" si="234"/>
        <v>0.31447700000000001</v>
      </c>
      <c r="F1642">
        <v>0.31955899999999998</v>
      </c>
      <c r="G1642">
        <v>0.30979699999999999</v>
      </c>
      <c r="H1642">
        <v>0</v>
      </c>
      <c r="I1642" t="s">
        <v>10</v>
      </c>
      <c r="J1642" t="b">
        <v>0</v>
      </c>
      <c r="K1642" t="s">
        <v>11</v>
      </c>
      <c r="L1642">
        <f t="shared" si="235"/>
        <v>-4.7385156241505992</v>
      </c>
      <c r="M1642">
        <f t="shared" si="238"/>
        <v>-5.2728833046724786</v>
      </c>
      <c r="N1642">
        <f t="shared" si="238"/>
        <v>-19.87682908860117</v>
      </c>
      <c r="O1642" t="str">
        <f t="shared" si="241"/>
        <v>hold</v>
      </c>
      <c r="P1642">
        <f t="shared" si="239"/>
        <v>14</v>
      </c>
      <c r="Q1642" t="str">
        <f>IF($O1642="buy",$P1642,"")</f>
        <v/>
      </c>
      <c r="R1642">
        <f>IF($O1642="hold",$P1642,"")</f>
        <v>14</v>
      </c>
      <c r="S1642" t="str">
        <f>IF($O1642="sell",$P1642,"")</f>
        <v/>
      </c>
      <c r="T1642">
        <f t="shared" ca="1" si="240"/>
        <v>0.72018154409983304</v>
      </c>
      <c r="U1642" t="str">
        <f ca="1">IF(T1642&lt;VLOOKUP(P1642,$Y$2:$AE$82,5),"buy",IF(T1642&lt;VLOOKUP(P1642,$Y$2:$AE$82,5)+VLOOKUP(P1642,$Y$2:$AE$82,6),"hold","sell"))</f>
        <v>buy</v>
      </c>
      <c r="V1642" s="2">
        <f t="shared" ca="1" si="236"/>
        <v>249.94626155376594</v>
      </c>
      <c r="W1642" s="1">
        <f t="shared" ca="1" si="237"/>
        <v>0</v>
      </c>
    </row>
    <row r="1643" spans="1:23" x14ac:dyDescent="0.25">
      <c r="A1643">
        <v>1641</v>
      </c>
      <c r="B1643" s="8" t="s">
        <v>1652</v>
      </c>
      <c r="C1643" s="8" t="str">
        <f t="shared" si="233"/>
        <v>2021-04-18 15:15:00</v>
      </c>
      <c r="D1643">
        <v>0.114701</v>
      </c>
      <c r="E1643">
        <f t="shared" ca="1" si="234"/>
        <v>0.31292500000000001</v>
      </c>
      <c r="F1643">
        <v>0.31761699999999998</v>
      </c>
      <c r="G1643">
        <v>0.30913400000000002</v>
      </c>
      <c r="H1643">
        <v>0</v>
      </c>
      <c r="I1643" t="s">
        <v>10</v>
      </c>
      <c r="J1643" t="b">
        <v>0</v>
      </c>
      <c r="K1643" t="s">
        <v>11</v>
      </c>
      <c r="L1643">
        <f t="shared" si="235"/>
        <v>-6.2269727436132785</v>
      </c>
      <c r="M1643">
        <f t="shared" si="238"/>
        <v>-1.4884571194626792</v>
      </c>
      <c r="N1643">
        <f t="shared" si="238"/>
        <v>3.7844261852097993</v>
      </c>
      <c r="O1643" t="str">
        <f t="shared" si="241"/>
        <v>hold</v>
      </c>
      <c r="P1643">
        <f t="shared" si="239"/>
        <v>14</v>
      </c>
      <c r="Q1643" t="str">
        <f>IF($O1643="buy",$P1643,"")</f>
        <v/>
      </c>
      <c r="R1643">
        <f>IF($O1643="hold",$P1643,"")</f>
        <v>14</v>
      </c>
      <c r="S1643" t="str">
        <f>IF($O1643="sell",$P1643,"")</f>
        <v/>
      </c>
      <c r="T1643">
        <f t="shared" ca="1" si="240"/>
        <v>0.64521699122129605</v>
      </c>
      <c r="U1643" t="str">
        <f ca="1">IF(T1643&lt;VLOOKUP(P1643,$Y$2:$AE$82,5),"buy",IF(T1643&lt;VLOOKUP(P1643,$Y$2:$AE$82,5)+VLOOKUP(P1643,$Y$2:$AE$82,6),"hold","sell"))</f>
        <v>buy</v>
      </c>
      <c r="V1643" s="2">
        <f t="shared" ca="1" si="236"/>
        <v>249.94626155376594</v>
      </c>
      <c r="W1643" s="1">
        <f t="shared" ca="1" si="237"/>
        <v>0</v>
      </c>
    </row>
    <row r="1644" spans="1:23" x14ac:dyDescent="0.25">
      <c r="A1644">
        <v>1642</v>
      </c>
      <c r="B1644" s="8" t="s">
        <v>1653</v>
      </c>
      <c r="C1644" s="8" t="str">
        <f t="shared" si="233"/>
        <v>2021-04-18 15:20:00</v>
      </c>
      <c r="D1644">
        <v>0.11414299999999999</v>
      </c>
      <c r="E1644">
        <f t="shared" ca="1" si="234"/>
        <v>0.31173699999999999</v>
      </c>
      <c r="F1644">
        <v>0.314581</v>
      </c>
      <c r="G1644">
        <v>0.307448</v>
      </c>
      <c r="H1644">
        <v>0</v>
      </c>
      <c r="I1644" t="s">
        <v>10</v>
      </c>
      <c r="J1644" t="b">
        <v>0</v>
      </c>
      <c r="K1644" t="s">
        <v>11</v>
      </c>
      <c r="L1644">
        <f t="shared" si="235"/>
        <v>-1.4079181361355211</v>
      </c>
      <c r="M1644">
        <f t="shared" si="238"/>
        <v>4.8190546074777574</v>
      </c>
      <c r="N1644">
        <f t="shared" si="238"/>
        <v>6.3075117269404366</v>
      </c>
      <c r="O1644" t="str">
        <f t="shared" si="241"/>
        <v>hold</v>
      </c>
      <c r="P1644">
        <f t="shared" si="239"/>
        <v>14</v>
      </c>
      <c r="Q1644" t="str">
        <f>IF($O1644="buy",$P1644,"")</f>
        <v/>
      </c>
      <c r="R1644">
        <f>IF($O1644="hold",$P1644,"")</f>
        <v>14</v>
      </c>
      <c r="S1644" t="str">
        <f>IF($O1644="sell",$P1644,"")</f>
        <v/>
      </c>
      <c r="T1644">
        <f t="shared" ca="1" si="240"/>
        <v>0.96118420879304933</v>
      </c>
      <c r="U1644" t="str">
        <f ca="1">IF(T1644&lt;VLOOKUP(P1644,$Y$2:$AE$82,5),"buy",IF(T1644&lt;VLOOKUP(P1644,$Y$2:$AE$82,5)+VLOOKUP(P1644,$Y$2:$AE$82,6),"hold","sell"))</f>
        <v>buy</v>
      </c>
      <c r="V1644" s="2">
        <f t="shared" ca="1" si="236"/>
        <v>249.94626155376594</v>
      </c>
      <c r="W1644" s="1">
        <f t="shared" ca="1" si="237"/>
        <v>0</v>
      </c>
    </row>
    <row r="1645" spans="1:23" x14ac:dyDescent="0.25">
      <c r="A1645">
        <v>1643</v>
      </c>
      <c r="B1645" s="8" t="s">
        <v>1654</v>
      </c>
      <c r="C1645" s="8" t="str">
        <f t="shared" si="233"/>
        <v>2021-04-18 15:25:00</v>
      </c>
      <c r="D1645">
        <v>0.11286400000000001</v>
      </c>
      <c r="E1645">
        <f t="shared" ca="1" si="234"/>
        <v>0.311581</v>
      </c>
      <c r="F1645">
        <v>0.31270900000000001</v>
      </c>
      <c r="G1645">
        <v>0.30563800000000002</v>
      </c>
      <c r="H1645">
        <v>0</v>
      </c>
      <c r="I1645" t="s">
        <v>10</v>
      </c>
      <c r="J1645" t="b">
        <v>0</v>
      </c>
      <c r="K1645" t="s">
        <v>11</v>
      </c>
      <c r="L1645">
        <f t="shared" si="235"/>
        <v>-3.2636801844968386</v>
      </c>
      <c r="M1645">
        <f t="shared" si="238"/>
        <v>-1.8557620483613175</v>
      </c>
      <c r="N1645">
        <f t="shared" si="238"/>
        <v>-6.6748166558390754</v>
      </c>
      <c r="O1645" t="str">
        <f t="shared" si="241"/>
        <v>hold</v>
      </c>
      <c r="P1645">
        <f t="shared" si="239"/>
        <v>14</v>
      </c>
      <c r="Q1645" t="str">
        <f>IF($O1645="buy",$P1645,"")</f>
        <v/>
      </c>
      <c r="R1645">
        <f>IF($O1645="hold",$P1645,"")</f>
        <v>14</v>
      </c>
      <c r="S1645" t="str">
        <f>IF($O1645="sell",$P1645,"")</f>
        <v/>
      </c>
      <c r="T1645">
        <f t="shared" ca="1" si="240"/>
        <v>0.73843341479928959</v>
      </c>
      <c r="U1645" t="str">
        <f ca="1">IF(T1645&lt;VLOOKUP(P1645,$Y$2:$AE$82,5),"buy",IF(T1645&lt;VLOOKUP(P1645,$Y$2:$AE$82,5)+VLOOKUP(P1645,$Y$2:$AE$82,6),"hold","sell"))</f>
        <v>buy</v>
      </c>
      <c r="V1645" s="2">
        <f t="shared" ca="1" si="236"/>
        <v>249.94626155376594</v>
      </c>
      <c r="W1645" s="1">
        <f t="shared" ca="1" si="237"/>
        <v>0</v>
      </c>
    </row>
    <row r="1646" spans="1:23" x14ac:dyDescent="0.25">
      <c r="A1646">
        <v>1644</v>
      </c>
      <c r="B1646" s="8" t="s">
        <v>1655</v>
      </c>
      <c r="C1646" s="8" t="str">
        <f t="shared" si="233"/>
        <v>2021-04-18 15:30:00</v>
      </c>
      <c r="D1646">
        <v>0.112666</v>
      </c>
      <c r="E1646">
        <f t="shared" ca="1" si="234"/>
        <v>0.30903799999999998</v>
      </c>
      <c r="F1646">
        <v>0.31346099999999999</v>
      </c>
      <c r="G1646">
        <v>0.30186800000000003</v>
      </c>
      <c r="H1646">
        <v>0</v>
      </c>
      <c r="I1646" t="s">
        <v>10</v>
      </c>
      <c r="J1646" t="b">
        <v>0</v>
      </c>
      <c r="K1646" t="s">
        <v>11</v>
      </c>
      <c r="L1646">
        <f t="shared" si="235"/>
        <v>-0.50613317179642836</v>
      </c>
      <c r="M1646">
        <f t="shared" si="238"/>
        <v>2.7575470127004102</v>
      </c>
      <c r="N1646">
        <f t="shared" si="238"/>
        <v>4.6133090610617273</v>
      </c>
      <c r="O1646" t="str">
        <f t="shared" si="241"/>
        <v>hold</v>
      </c>
      <c r="P1646">
        <f t="shared" si="239"/>
        <v>14</v>
      </c>
      <c r="Q1646" t="str">
        <f>IF($O1646="buy",$P1646,"")</f>
        <v/>
      </c>
      <c r="R1646">
        <f>IF($O1646="hold",$P1646,"")</f>
        <v>14</v>
      </c>
      <c r="S1646" t="str">
        <f>IF($O1646="sell",$P1646,"")</f>
        <v/>
      </c>
      <c r="T1646">
        <f t="shared" ca="1" si="240"/>
        <v>0.71516985887752871</v>
      </c>
      <c r="U1646" t="str">
        <f ca="1">IF(T1646&lt;VLOOKUP(P1646,$Y$2:$AE$82,5),"buy",IF(T1646&lt;VLOOKUP(P1646,$Y$2:$AE$82,5)+VLOOKUP(P1646,$Y$2:$AE$82,6),"hold","sell"))</f>
        <v>buy</v>
      </c>
      <c r="V1646" s="2">
        <f t="shared" ca="1" si="236"/>
        <v>249.94626155376594</v>
      </c>
      <c r="W1646" s="1">
        <f t="shared" ca="1" si="237"/>
        <v>0</v>
      </c>
    </row>
    <row r="1647" spans="1:23" x14ac:dyDescent="0.25">
      <c r="A1647">
        <v>1645</v>
      </c>
      <c r="B1647" s="8" t="s">
        <v>1656</v>
      </c>
      <c r="C1647" s="8" t="str">
        <f t="shared" si="233"/>
        <v>2021-04-18 15:35:00</v>
      </c>
      <c r="D1647">
        <v>0.11211699999999999</v>
      </c>
      <c r="E1647">
        <f t="shared" ca="1" si="234"/>
        <v>0.30605599999999999</v>
      </c>
      <c r="F1647">
        <v>0.30776900000000001</v>
      </c>
      <c r="G1647">
        <v>0.30014200000000002</v>
      </c>
      <c r="H1647">
        <v>0</v>
      </c>
      <c r="I1647" t="s">
        <v>10</v>
      </c>
      <c r="J1647" t="b">
        <v>0</v>
      </c>
      <c r="K1647" t="s">
        <v>11</v>
      </c>
      <c r="L1647">
        <f t="shared" si="235"/>
        <v>-1.4102410887488563</v>
      </c>
      <c r="M1647">
        <f t="shared" si="238"/>
        <v>-0.90410791695242798</v>
      </c>
      <c r="N1647">
        <f t="shared" si="238"/>
        <v>-3.6616549296528382</v>
      </c>
      <c r="O1647" t="str">
        <f t="shared" si="241"/>
        <v>buy</v>
      </c>
      <c r="P1647">
        <f t="shared" si="239"/>
        <v>14</v>
      </c>
      <c r="Q1647">
        <f>IF($O1647="buy",$P1647,"")</f>
        <v>14</v>
      </c>
      <c r="R1647" t="str">
        <f>IF($O1647="hold",$P1647,"")</f>
        <v/>
      </c>
      <c r="S1647" t="str">
        <f>IF($O1647="sell",$P1647,"")</f>
        <v/>
      </c>
      <c r="T1647">
        <f t="shared" ca="1" si="240"/>
        <v>0.63081967013271456</v>
      </c>
      <c r="U1647" t="str">
        <f ca="1">IF(T1647&lt;VLOOKUP(P1647,$Y$2:$AE$82,5),"buy",IF(T1647&lt;VLOOKUP(P1647,$Y$2:$AE$82,5)+VLOOKUP(P1647,$Y$2:$AE$82,6),"hold","sell"))</f>
        <v>buy</v>
      </c>
      <c r="V1647" s="2">
        <f t="shared" ca="1" si="236"/>
        <v>249.94626155376594</v>
      </c>
      <c r="W1647" s="1">
        <f t="shared" ca="1" si="237"/>
        <v>0</v>
      </c>
    </row>
    <row r="1648" spans="1:23" x14ac:dyDescent="0.25">
      <c r="A1648">
        <v>1646</v>
      </c>
      <c r="B1648" s="8" t="s">
        <v>1657</v>
      </c>
      <c r="C1648" s="8" t="str">
        <f t="shared" si="233"/>
        <v>2021-04-18 15:40:00</v>
      </c>
      <c r="D1648">
        <v>0.11345</v>
      </c>
      <c r="E1648">
        <f t="shared" ca="1" si="234"/>
        <v>0.30434699999999998</v>
      </c>
      <c r="F1648">
        <v>0.30912299999999998</v>
      </c>
      <c r="G1648">
        <v>0.30000199999999999</v>
      </c>
      <c r="H1648">
        <v>0</v>
      </c>
      <c r="I1648" t="s">
        <v>10</v>
      </c>
      <c r="J1648" t="b">
        <v>0</v>
      </c>
      <c r="K1648" t="s">
        <v>11</v>
      </c>
      <c r="L1648">
        <f t="shared" si="235"/>
        <v>3.3839047999389793</v>
      </c>
      <c r="M1648">
        <f t="shared" si="238"/>
        <v>4.7941458886878356</v>
      </c>
      <c r="N1648">
        <f t="shared" si="238"/>
        <v>5.6982538056402632</v>
      </c>
      <c r="O1648" t="str">
        <f t="shared" si="241"/>
        <v>hold</v>
      </c>
      <c r="P1648">
        <f t="shared" si="239"/>
        <v>14</v>
      </c>
      <c r="Q1648" t="str">
        <f>IF($O1648="buy",$P1648,"")</f>
        <v/>
      </c>
      <c r="R1648">
        <f>IF($O1648="hold",$P1648,"")</f>
        <v>14</v>
      </c>
      <c r="S1648" t="str">
        <f>IF($O1648="sell",$P1648,"")</f>
        <v/>
      </c>
      <c r="T1648">
        <f t="shared" ca="1" si="240"/>
        <v>0.69503349022407546</v>
      </c>
      <c r="U1648" t="str">
        <f ca="1">IF(T1648&lt;VLOOKUP(P1648,$Y$2:$AE$82,5),"buy",IF(T1648&lt;VLOOKUP(P1648,$Y$2:$AE$82,5)+VLOOKUP(P1648,$Y$2:$AE$82,6),"hold","sell"))</f>
        <v>buy</v>
      </c>
      <c r="V1648" s="2">
        <f t="shared" ca="1" si="236"/>
        <v>249.94626155376594</v>
      </c>
      <c r="W1648" s="1">
        <f t="shared" ca="1" si="237"/>
        <v>0</v>
      </c>
    </row>
    <row r="1649" spans="1:23" x14ac:dyDescent="0.25">
      <c r="A1649">
        <v>1647</v>
      </c>
      <c r="B1649" s="8" t="s">
        <v>1658</v>
      </c>
      <c r="C1649" s="8" t="str">
        <f t="shared" si="233"/>
        <v>2021-04-18 15:45:00</v>
      </c>
      <c r="D1649">
        <v>0.11404499999999999</v>
      </c>
      <c r="E1649">
        <f t="shared" ca="1" si="234"/>
        <v>0.304919</v>
      </c>
      <c r="F1649">
        <v>0.31087799999999999</v>
      </c>
      <c r="G1649">
        <v>0.30021500000000001</v>
      </c>
      <c r="H1649">
        <v>0</v>
      </c>
      <c r="I1649" t="s">
        <v>10</v>
      </c>
      <c r="J1649" t="b">
        <v>0</v>
      </c>
      <c r="K1649" t="s">
        <v>11</v>
      </c>
      <c r="L1649">
        <f t="shared" si="235"/>
        <v>1.5025647784610543</v>
      </c>
      <c r="M1649">
        <f t="shared" si="238"/>
        <v>-1.881340021477925</v>
      </c>
      <c r="N1649">
        <f t="shared" si="238"/>
        <v>-6.6754859101657607</v>
      </c>
      <c r="O1649" t="str">
        <f t="shared" si="241"/>
        <v>sell</v>
      </c>
      <c r="P1649">
        <f t="shared" si="239"/>
        <v>14</v>
      </c>
      <c r="Q1649" t="str">
        <f>IF($O1649="buy",$P1649,"")</f>
        <v/>
      </c>
      <c r="R1649" t="str">
        <f>IF($O1649="hold",$P1649,"")</f>
        <v/>
      </c>
      <c r="S1649">
        <f>IF($O1649="sell",$P1649,"")</f>
        <v>14</v>
      </c>
      <c r="T1649">
        <f t="shared" ca="1" si="240"/>
        <v>3.1556509378380948E-2</v>
      </c>
      <c r="U1649" t="str">
        <f ca="1">IF(T1649&lt;VLOOKUP(P1649,$Y$2:$AE$82,5),"buy",IF(T1649&lt;VLOOKUP(P1649,$Y$2:$AE$82,5)+VLOOKUP(P1649,$Y$2:$AE$82,6),"hold","sell"))</f>
        <v>buy</v>
      </c>
      <c r="V1649" s="2">
        <f t="shared" ca="1" si="236"/>
        <v>249.94626155376594</v>
      </c>
      <c r="W1649" s="1">
        <f t="shared" ca="1" si="237"/>
        <v>0</v>
      </c>
    </row>
    <row r="1650" spans="1:23" x14ac:dyDescent="0.25">
      <c r="A1650">
        <v>1648</v>
      </c>
      <c r="B1650" s="8" t="s">
        <v>1659</v>
      </c>
      <c r="C1650" s="8" t="str">
        <f t="shared" si="233"/>
        <v>2021-04-18 15:50:00</v>
      </c>
      <c r="D1650">
        <v>0.11268</v>
      </c>
      <c r="E1650">
        <f t="shared" ca="1" si="234"/>
        <v>0.30944300000000002</v>
      </c>
      <c r="F1650">
        <v>0.31177700000000003</v>
      </c>
      <c r="G1650">
        <v>0.30458800000000003</v>
      </c>
      <c r="H1650">
        <v>0</v>
      </c>
      <c r="I1650" t="s">
        <v>10</v>
      </c>
      <c r="J1650" t="b">
        <v>0</v>
      </c>
      <c r="K1650" t="s">
        <v>11</v>
      </c>
      <c r="L1650">
        <f t="shared" si="235"/>
        <v>-3.4888178946229944</v>
      </c>
      <c r="M1650">
        <f t="shared" si="238"/>
        <v>-4.9913826730840487</v>
      </c>
      <c r="N1650">
        <f t="shared" si="238"/>
        <v>-3.1100426516061237</v>
      </c>
      <c r="O1650" t="str">
        <f t="shared" si="241"/>
        <v>hold</v>
      </c>
      <c r="P1650">
        <f t="shared" si="239"/>
        <v>14</v>
      </c>
      <c r="Q1650" t="str">
        <f>IF($O1650="buy",$P1650,"")</f>
        <v/>
      </c>
      <c r="R1650">
        <f>IF($O1650="hold",$P1650,"")</f>
        <v>14</v>
      </c>
      <c r="S1650" t="str">
        <f>IF($O1650="sell",$P1650,"")</f>
        <v/>
      </c>
      <c r="T1650">
        <f t="shared" ca="1" si="240"/>
        <v>0.66637215834583219</v>
      </c>
      <c r="U1650" t="str">
        <f ca="1">IF(T1650&lt;VLOOKUP(P1650,$Y$2:$AE$82,5),"buy",IF(T1650&lt;VLOOKUP(P1650,$Y$2:$AE$82,5)+VLOOKUP(P1650,$Y$2:$AE$82,6),"hold","sell"))</f>
        <v>buy</v>
      </c>
      <c r="V1650" s="2">
        <f t="shared" ca="1" si="236"/>
        <v>249.94626155376594</v>
      </c>
      <c r="W1650" s="1">
        <f t="shared" ca="1" si="237"/>
        <v>0</v>
      </c>
    </row>
    <row r="1651" spans="1:23" x14ac:dyDescent="0.25">
      <c r="A1651">
        <v>1649</v>
      </c>
      <c r="B1651" s="8" t="s">
        <v>1660</v>
      </c>
      <c r="C1651" s="8" t="str">
        <f t="shared" si="233"/>
        <v>2021-04-18 15:55:00</v>
      </c>
      <c r="D1651">
        <v>0.11172700000000001</v>
      </c>
      <c r="E1651">
        <f t="shared" ca="1" si="234"/>
        <v>0.30857699999999999</v>
      </c>
      <c r="F1651">
        <v>0.31088500000000002</v>
      </c>
      <c r="G1651">
        <v>0.30390699999999998</v>
      </c>
      <c r="H1651">
        <v>0</v>
      </c>
      <c r="I1651" t="s">
        <v>10</v>
      </c>
      <c r="J1651" t="b">
        <v>0</v>
      </c>
      <c r="K1651" t="s">
        <v>11</v>
      </c>
      <c r="L1651">
        <f t="shared" si="235"/>
        <v>-2.4565592889854786</v>
      </c>
      <c r="M1651">
        <f t="shared" si="238"/>
        <v>1.0322586056375158</v>
      </c>
      <c r="N1651">
        <f t="shared" si="238"/>
        <v>6.0236412787215645</v>
      </c>
      <c r="O1651" t="str">
        <f t="shared" si="241"/>
        <v>buy</v>
      </c>
      <c r="P1651">
        <f t="shared" si="239"/>
        <v>14</v>
      </c>
      <c r="Q1651">
        <f>IF($O1651="buy",$P1651,"")</f>
        <v>14</v>
      </c>
      <c r="R1651" t="str">
        <f>IF($O1651="hold",$P1651,"")</f>
        <v/>
      </c>
      <c r="S1651" t="str">
        <f>IF($O1651="sell",$P1651,"")</f>
        <v/>
      </c>
      <c r="T1651">
        <f t="shared" ca="1" si="240"/>
        <v>0.68463331125873583</v>
      </c>
      <c r="U1651" t="str">
        <f ca="1">IF(T1651&lt;VLOOKUP(P1651,$Y$2:$AE$82,5),"buy",IF(T1651&lt;VLOOKUP(P1651,$Y$2:$AE$82,5)+VLOOKUP(P1651,$Y$2:$AE$82,6),"hold","sell"))</f>
        <v>buy</v>
      </c>
      <c r="V1651" s="2">
        <f t="shared" ca="1" si="236"/>
        <v>249.94626155376594</v>
      </c>
      <c r="W1651" s="1">
        <f t="shared" ca="1" si="237"/>
        <v>0</v>
      </c>
    </row>
    <row r="1652" spans="1:23" x14ac:dyDescent="0.25">
      <c r="A1652">
        <v>1650</v>
      </c>
      <c r="B1652" s="8" t="s">
        <v>1661</v>
      </c>
      <c r="C1652" s="8" t="str">
        <f t="shared" si="233"/>
        <v>2021-04-18 16:00:00</v>
      </c>
      <c r="D1652">
        <v>0.11181099999999999</v>
      </c>
      <c r="E1652">
        <f t="shared" ca="1" si="234"/>
        <v>0.30699100000000001</v>
      </c>
      <c r="F1652">
        <v>0.31667000000000001</v>
      </c>
      <c r="G1652">
        <v>0.30462899999999998</v>
      </c>
      <c r="H1652">
        <v>0</v>
      </c>
      <c r="I1652" t="s">
        <v>10</v>
      </c>
      <c r="J1652" t="b">
        <v>0</v>
      </c>
      <c r="K1652" t="s">
        <v>11</v>
      </c>
      <c r="L1652">
        <f t="shared" si="235"/>
        <v>0.21636511633494715</v>
      </c>
      <c r="M1652">
        <f t="shared" si="238"/>
        <v>2.6729244053204257</v>
      </c>
      <c r="N1652">
        <f t="shared" si="238"/>
        <v>1.6406657996829099</v>
      </c>
      <c r="O1652" t="str">
        <f t="shared" si="241"/>
        <v>sell</v>
      </c>
      <c r="P1652">
        <f t="shared" si="239"/>
        <v>14</v>
      </c>
      <c r="Q1652" t="str">
        <f>IF($O1652="buy",$P1652,"")</f>
        <v/>
      </c>
      <c r="R1652" t="str">
        <f>IF($O1652="hold",$P1652,"")</f>
        <v/>
      </c>
      <c r="S1652">
        <f>IF($O1652="sell",$P1652,"")</f>
        <v>14</v>
      </c>
      <c r="T1652">
        <f t="shared" ca="1" si="240"/>
        <v>0.67070076113348731</v>
      </c>
      <c r="U1652" t="str">
        <f ca="1">IF(T1652&lt;VLOOKUP(P1652,$Y$2:$AE$82,5),"buy",IF(T1652&lt;VLOOKUP(P1652,$Y$2:$AE$82,5)+VLOOKUP(P1652,$Y$2:$AE$82,6),"hold","sell"))</f>
        <v>buy</v>
      </c>
      <c r="V1652" s="2">
        <f t="shared" ca="1" si="236"/>
        <v>249.94626155376594</v>
      </c>
      <c r="W1652" s="1">
        <f t="shared" ca="1" si="237"/>
        <v>0</v>
      </c>
    </row>
    <row r="1653" spans="1:23" x14ac:dyDescent="0.25">
      <c r="A1653">
        <v>1651</v>
      </c>
      <c r="B1653" s="8" t="s">
        <v>1662</v>
      </c>
      <c r="C1653" s="8" t="str">
        <f t="shared" si="233"/>
        <v>2021-04-18 16:05:00</v>
      </c>
      <c r="D1653">
        <v>0.109928</v>
      </c>
      <c r="E1653">
        <f t="shared" ca="1" si="234"/>
        <v>0.310917</v>
      </c>
      <c r="F1653">
        <v>0.31329800000000002</v>
      </c>
      <c r="G1653">
        <v>0.30531999999999998</v>
      </c>
      <c r="H1653">
        <v>0</v>
      </c>
      <c r="I1653" t="s">
        <v>10</v>
      </c>
      <c r="J1653" t="b">
        <v>0</v>
      </c>
      <c r="K1653" t="s">
        <v>11</v>
      </c>
      <c r="L1653">
        <f t="shared" si="235"/>
        <v>-4.9332654043435138</v>
      </c>
      <c r="M1653">
        <f t="shared" si="238"/>
        <v>-5.1496305206784605</v>
      </c>
      <c r="N1653">
        <f t="shared" si="238"/>
        <v>-7.8225549259988867</v>
      </c>
      <c r="O1653" t="str">
        <f t="shared" si="241"/>
        <v>buy</v>
      </c>
      <c r="P1653">
        <f t="shared" si="239"/>
        <v>14</v>
      </c>
      <c r="Q1653">
        <f>IF($O1653="buy",$P1653,"")</f>
        <v>14</v>
      </c>
      <c r="R1653" t="str">
        <f>IF($O1653="hold",$P1653,"")</f>
        <v/>
      </c>
      <c r="S1653" t="str">
        <f>IF($O1653="sell",$P1653,"")</f>
        <v/>
      </c>
      <c r="T1653">
        <f t="shared" ca="1" si="240"/>
        <v>6.9523363743946187E-2</v>
      </c>
      <c r="U1653" t="str">
        <f ca="1">IF(T1653&lt;VLOOKUP(P1653,$Y$2:$AE$82,5),"buy",IF(T1653&lt;VLOOKUP(P1653,$Y$2:$AE$82,5)+VLOOKUP(P1653,$Y$2:$AE$82,6),"hold","sell"))</f>
        <v>buy</v>
      </c>
      <c r="V1653" s="2">
        <f t="shared" ca="1" si="236"/>
        <v>249.94626155376594</v>
      </c>
      <c r="W1653" s="1">
        <f t="shared" ca="1" si="237"/>
        <v>0</v>
      </c>
    </row>
    <row r="1654" spans="1:23" x14ac:dyDescent="0.25">
      <c r="A1654">
        <v>1652</v>
      </c>
      <c r="B1654" s="8" t="s">
        <v>1663</v>
      </c>
      <c r="C1654" s="8" t="str">
        <f t="shared" si="233"/>
        <v>2021-04-18 16:10:00</v>
      </c>
      <c r="D1654">
        <v>0.109933</v>
      </c>
      <c r="E1654">
        <f t="shared" ca="1" si="234"/>
        <v>0.30809900000000001</v>
      </c>
      <c r="F1654">
        <v>0.30978899999999998</v>
      </c>
      <c r="G1654">
        <v>0.30147699999999999</v>
      </c>
      <c r="H1654">
        <v>0</v>
      </c>
      <c r="I1654" t="s">
        <v>10</v>
      </c>
      <c r="J1654" t="b">
        <v>0</v>
      </c>
      <c r="K1654" t="s">
        <v>11</v>
      </c>
      <c r="L1654">
        <f t="shared" si="235"/>
        <v>1.3098887516419497E-2</v>
      </c>
      <c r="M1654">
        <f t="shared" si="238"/>
        <v>4.9463642918599335</v>
      </c>
      <c r="N1654">
        <f t="shared" si="238"/>
        <v>10.095994812538393</v>
      </c>
      <c r="O1654" t="str">
        <f t="shared" si="241"/>
        <v>sell</v>
      </c>
      <c r="P1654">
        <f t="shared" si="239"/>
        <v>14</v>
      </c>
      <c r="Q1654" t="str">
        <f>IF($O1654="buy",$P1654,"")</f>
        <v/>
      </c>
      <c r="R1654" t="str">
        <f>IF($O1654="hold",$P1654,"")</f>
        <v/>
      </c>
      <c r="S1654">
        <f>IF($O1654="sell",$P1654,"")</f>
        <v>14</v>
      </c>
      <c r="T1654">
        <f t="shared" ca="1" si="240"/>
        <v>5.0488667163780643E-2</v>
      </c>
      <c r="U1654" t="str">
        <f ca="1">IF(T1654&lt;VLOOKUP(P1654,$Y$2:$AE$82,5),"buy",IF(T1654&lt;VLOOKUP(P1654,$Y$2:$AE$82,5)+VLOOKUP(P1654,$Y$2:$AE$82,6),"hold","sell"))</f>
        <v>buy</v>
      </c>
      <c r="V1654" s="2">
        <f t="shared" ca="1" si="236"/>
        <v>249.94626155376594</v>
      </c>
      <c r="W1654" s="1">
        <f t="shared" ca="1" si="237"/>
        <v>0</v>
      </c>
    </row>
    <row r="1655" spans="1:23" x14ac:dyDescent="0.25">
      <c r="A1655">
        <v>1653</v>
      </c>
      <c r="B1655" s="8" t="s">
        <v>1664</v>
      </c>
      <c r="C1655" s="8" t="str">
        <f t="shared" si="233"/>
        <v>2021-04-18 16:15:00</v>
      </c>
      <c r="D1655">
        <v>0.109469</v>
      </c>
      <c r="E1655">
        <f t="shared" ca="1" si="234"/>
        <v>0.30500300000000002</v>
      </c>
      <c r="F1655">
        <v>0.31028699999999998</v>
      </c>
      <c r="G1655">
        <v>0.296902</v>
      </c>
      <c r="H1655">
        <v>0</v>
      </c>
      <c r="I1655" t="s">
        <v>10</v>
      </c>
      <c r="J1655" t="b">
        <v>0</v>
      </c>
      <c r="K1655" t="s">
        <v>11</v>
      </c>
      <c r="L1655">
        <f t="shared" si="235"/>
        <v>-1.2207291547783723</v>
      </c>
      <c r="M1655">
        <f t="shared" si="238"/>
        <v>-1.2338280422947918</v>
      </c>
      <c r="N1655">
        <f t="shared" si="238"/>
        <v>-6.1801923341547251</v>
      </c>
      <c r="O1655" t="str">
        <f t="shared" si="241"/>
        <v>buy</v>
      </c>
      <c r="P1655">
        <f t="shared" si="239"/>
        <v>14</v>
      </c>
      <c r="Q1655">
        <f>IF($O1655="buy",$P1655,"")</f>
        <v>14</v>
      </c>
      <c r="R1655" t="str">
        <f>IF($O1655="hold",$P1655,"")</f>
        <v/>
      </c>
      <c r="S1655" t="str">
        <f>IF($O1655="sell",$P1655,"")</f>
        <v/>
      </c>
      <c r="T1655">
        <f t="shared" ca="1" si="240"/>
        <v>0.18750571242957303</v>
      </c>
      <c r="U1655" t="str">
        <f ca="1">IF(T1655&lt;VLOOKUP(P1655,$Y$2:$AE$82,5),"buy",IF(T1655&lt;VLOOKUP(P1655,$Y$2:$AE$82,5)+VLOOKUP(P1655,$Y$2:$AE$82,6),"hold","sell"))</f>
        <v>buy</v>
      </c>
      <c r="V1655" s="2">
        <f t="shared" ca="1" si="236"/>
        <v>249.94626155376594</v>
      </c>
      <c r="W1655" s="1">
        <f t="shared" ca="1" si="237"/>
        <v>0</v>
      </c>
    </row>
    <row r="1656" spans="1:23" x14ac:dyDescent="0.25">
      <c r="A1656">
        <v>1654</v>
      </c>
      <c r="B1656" s="8" t="s">
        <v>1665</v>
      </c>
      <c r="C1656" s="8" t="str">
        <f t="shared" si="233"/>
        <v>2021-04-18 16:20:00</v>
      </c>
      <c r="D1656">
        <v>0.111058</v>
      </c>
      <c r="E1656">
        <f t="shared" ca="1" si="234"/>
        <v>0.30670500000000001</v>
      </c>
      <c r="F1656">
        <v>0.31013099999999999</v>
      </c>
      <c r="G1656">
        <v>0.30385899999999999</v>
      </c>
      <c r="H1656">
        <v>0</v>
      </c>
      <c r="I1656" t="s">
        <v>10</v>
      </c>
      <c r="J1656" t="b">
        <v>0</v>
      </c>
      <c r="K1656" t="s">
        <v>11</v>
      </c>
      <c r="L1656">
        <f t="shared" si="235"/>
        <v>4.1206576782060278</v>
      </c>
      <c r="M1656">
        <f t="shared" si="238"/>
        <v>5.3413868329843996</v>
      </c>
      <c r="N1656">
        <f t="shared" si="238"/>
        <v>6.5752148752791912</v>
      </c>
      <c r="O1656" t="str">
        <f t="shared" si="241"/>
        <v>hold</v>
      </c>
      <c r="P1656">
        <f t="shared" si="239"/>
        <v>14</v>
      </c>
      <c r="Q1656" t="str">
        <f>IF($O1656="buy",$P1656,"")</f>
        <v/>
      </c>
      <c r="R1656">
        <f>IF($O1656="hold",$P1656,"")</f>
        <v>14</v>
      </c>
      <c r="S1656" t="str">
        <f>IF($O1656="sell",$P1656,"")</f>
        <v/>
      </c>
      <c r="T1656">
        <f t="shared" ca="1" si="240"/>
        <v>0.27194255486344709</v>
      </c>
      <c r="U1656" t="str">
        <f ca="1">IF(T1656&lt;VLOOKUP(P1656,$Y$2:$AE$82,5),"buy",IF(T1656&lt;VLOOKUP(P1656,$Y$2:$AE$82,5)+VLOOKUP(P1656,$Y$2:$AE$82,6),"hold","sell"))</f>
        <v>buy</v>
      </c>
      <c r="V1656" s="2">
        <f t="shared" ca="1" si="236"/>
        <v>249.94626155376594</v>
      </c>
      <c r="W1656" s="1">
        <f t="shared" ca="1" si="237"/>
        <v>0</v>
      </c>
    </row>
    <row r="1657" spans="1:23" x14ac:dyDescent="0.25">
      <c r="A1657">
        <v>1655</v>
      </c>
      <c r="B1657" s="8" t="s">
        <v>1666</v>
      </c>
      <c r="C1657" s="8" t="str">
        <f t="shared" si="233"/>
        <v>2021-04-18 16:25:00</v>
      </c>
      <c r="D1657">
        <v>0.112246</v>
      </c>
      <c r="E1657">
        <f t="shared" ca="1" si="234"/>
        <v>0.30730099999999999</v>
      </c>
      <c r="F1657">
        <v>0.30997000000000002</v>
      </c>
      <c r="G1657">
        <v>0.30166500000000002</v>
      </c>
      <c r="H1657">
        <v>0</v>
      </c>
      <c r="I1657" t="s">
        <v>10</v>
      </c>
      <c r="J1657" t="b">
        <v>0</v>
      </c>
      <c r="K1657" t="s">
        <v>11</v>
      </c>
      <c r="L1657">
        <f t="shared" si="235"/>
        <v>3.0481620690420184</v>
      </c>
      <c r="M1657">
        <f t="shared" si="238"/>
        <v>-1.0724956091640094</v>
      </c>
      <c r="N1657">
        <f t="shared" si="238"/>
        <v>-6.4138824421484095</v>
      </c>
      <c r="O1657" t="str">
        <f t="shared" si="241"/>
        <v>hold</v>
      </c>
      <c r="P1657">
        <f t="shared" si="239"/>
        <v>14</v>
      </c>
      <c r="Q1657" t="str">
        <f>IF($O1657="buy",$P1657,"")</f>
        <v/>
      </c>
      <c r="R1657">
        <f>IF($O1657="hold",$P1657,"")</f>
        <v>14</v>
      </c>
      <c r="S1657" t="str">
        <f>IF($O1657="sell",$P1657,"")</f>
        <v/>
      </c>
      <c r="T1657">
        <f t="shared" ca="1" si="240"/>
        <v>0.53623265193924774</v>
      </c>
      <c r="U1657" t="str">
        <f ca="1">IF(T1657&lt;VLOOKUP(P1657,$Y$2:$AE$82,5),"buy",IF(T1657&lt;VLOOKUP(P1657,$Y$2:$AE$82,5)+VLOOKUP(P1657,$Y$2:$AE$82,6),"hold","sell"))</f>
        <v>buy</v>
      </c>
      <c r="V1657" s="2">
        <f t="shared" ca="1" si="236"/>
        <v>249.94626155376594</v>
      </c>
      <c r="W1657" s="1">
        <f t="shared" ca="1" si="237"/>
        <v>0</v>
      </c>
    </row>
    <row r="1658" spans="1:23" x14ac:dyDescent="0.25">
      <c r="A1658">
        <v>1656</v>
      </c>
      <c r="B1658" s="8" t="s">
        <v>1667</v>
      </c>
      <c r="C1658" s="8" t="str">
        <f t="shared" si="233"/>
        <v>2021-04-18 16:30:00</v>
      </c>
      <c r="D1658">
        <v>0.112659</v>
      </c>
      <c r="E1658">
        <f t="shared" ca="1" si="234"/>
        <v>0.30595299999999997</v>
      </c>
      <c r="F1658">
        <v>0.31004100000000001</v>
      </c>
      <c r="G1658">
        <v>0.303504</v>
      </c>
      <c r="H1658">
        <v>0</v>
      </c>
      <c r="I1658" t="s">
        <v>10</v>
      </c>
      <c r="J1658" t="b">
        <v>0</v>
      </c>
      <c r="K1658" t="s">
        <v>11</v>
      </c>
      <c r="L1658">
        <f t="shared" si="235"/>
        <v>1.0557878208645053</v>
      </c>
      <c r="M1658">
        <f t="shared" si="238"/>
        <v>-1.9923742481775131</v>
      </c>
      <c r="N1658">
        <f t="shared" si="238"/>
        <v>-0.91987863901350364</v>
      </c>
      <c r="O1658" t="str">
        <f t="shared" si="241"/>
        <v>hold</v>
      </c>
      <c r="P1658">
        <f t="shared" si="239"/>
        <v>14</v>
      </c>
      <c r="Q1658" t="str">
        <f>IF($O1658="buy",$P1658,"")</f>
        <v/>
      </c>
      <c r="R1658">
        <f>IF($O1658="hold",$P1658,"")</f>
        <v>14</v>
      </c>
      <c r="S1658" t="str">
        <f>IF($O1658="sell",$P1658,"")</f>
        <v/>
      </c>
      <c r="T1658">
        <f t="shared" ca="1" si="240"/>
        <v>0.69861790358796405</v>
      </c>
      <c r="U1658" t="str">
        <f ca="1">IF(T1658&lt;VLOOKUP(P1658,$Y$2:$AE$82,5),"buy",IF(T1658&lt;VLOOKUP(P1658,$Y$2:$AE$82,5)+VLOOKUP(P1658,$Y$2:$AE$82,6),"hold","sell"))</f>
        <v>buy</v>
      </c>
      <c r="V1658" s="2">
        <f t="shared" ca="1" si="236"/>
        <v>249.94626155376594</v>
      </c>
      <c r="W1658" s="1">
        <f t="shared" ca="1" si="237"/>
        <v>0</v>
      </c>
    </row>
    <row r="1659" spans="1:23" x14ac:dyDescent="0.25">
      <c r="A1659">
        <v>1657</v>
      </c>
      <c r="B1659" s="8" t="s">
        <v>1668</v>
      </c>
      <c r="C1659" s="8" t="str">
        <f t="shared" si="233"/>
        <v>2021-04-18 16:35:00</v>
      </c>
      <c r="D1659">
        <v>0.11307499999999999</v>
      </c>
      <c r="E1659">
        <f t="shared" ca="1" si="234"/>
        <v>0.30807800000000002</v>
      </c>
      <c r="F1659">
        <v>0.31001699999999999</v>
      </c>
      <c r="G1659">
        <v>0.30387900000000001</v>
      </c>
      <c r="H1659">
        <v>0</v>
      </c>
      <c r="I1659" t="s">
        <v>10</v>
      </c>
      <c r="J1659" t="b">
        <v>0</v>
      </c>
      <c r="K1659" t="s">
        <v>11</v>
      </c>
      <c r="L1659">
        <f t="shared" si="235"/>
        <v>1.0595445510641592</v>
      </c>
      <c r="M1659">
        <f t="shared" si="238"/>
        <v>3.7567301996539459E-3</v>
      </c>
      <c r="N1659">
        <f t="shared" si="238"/>
        <v>1.996130978377167</v>
      </c>
      <c r="O1659" t="str">
        <f t="shared" si="241"/>
        <v>hold</v>
      </c>
      <c r="P1659">
        <f t="shared" si="239"/>
        <v>14</v>
      </c>
      <c r="Q1659" t="str">
        <f>IF($O1659="buy",$P1659,"")</f>
        <v/>
      </c>
      <c r="R1659">
        <f>IF($O1659="hold",$P1659,"")</f>
        <v>14</v>
      </c>
      <c r="S1659" t="str">
        <f>IF($O1659="sell",$P1659,"")</f>
        <v/>
      </c>
      <c r="T1659">
        <f t="shared" ca="1" si="240"/>
        <v>0.86669948215978887</v>
      </c>
      <c r="U1659" t="str">
        <f ca="1">IF(T1659&lt;VLOOKUP(P1659,$Y$2:$AE$82,5),"buy",IF(T1659&lt;VLOOKUP(P1659,$Y$2:$AE$82,5)+VLOOKUP(P1659,$Y$2:$AE$82,6),"hold","sell"))</f>
        <v>buy</v>
      </c>
      <c r="V1659" s="2">
        <f t="shared" ca="1" si="236"/>
        <v>249.94626155376594</v>
      </c>
      <c r="W1659" s="1">
        <f t="shared" ca="1" si="237"/>
        <v>0</v>
      </c>
    </row>
    <row r="1660" spans="1:23" x14ac:dyDescent="0.25">
      <c r="A1660">
        <v>1658</v>
      </c>
      <c r="B1660" s="8" t="s">
        <v>1669</v>
      </c>
      <c r="C1660" s="8" t="str">
        <f t="shared" si="233"/>
        <v>2021-04-18 16:40:00</v>
      </c>
      <c r="D1660">
        <v>0.113971</v>
      </c>
      <c r="E1660">
        <f t="shared" ca="1" si="234"/>
        <v>0.30757600000000002</v>
      </c>
      <c r="F1660">
        <v>0.31143300000000002</v>
      </c>
      <c r="G1660">
        <v>0.30519800000000002</v>
      </c>
      <c r="H1660">
        <v>0</v>
      </c>
      <c r="I1660" t="s">
        <v>10</v>
      </c>
      <c r="J1660" t="b">
        <v>0</v>
      </c>
      <c r="K1660" t="s">
        <v>11</v>
      </c>
      <c r="L1660">
        <f t="shared" si="235"/>
        <v>2.2641549139657884</v>
      </c>
      <c r="M1660">
        <f t="shared" si="238"/>
        <v>1.2046103629016292</v>
      </c>
      <c r="N1660">
        <f t="shared" si="238"/>
        <v>1.2008536327019752</v>
      </c>
      <c r="O1660" t="str">
        <f t="shared" si="241"/>
        <v>hold</v>
      </c>
      <c r="P1660">
        <f t="shared" si="239"/>
        <v>14</v>
      </c>
      <c r="Q1660" t="str">
        <f>IF($O1660="buy",$P1660,"")</f>
        <v/>
      </c>
      <c r="R1660">
        <f>IF($O1660="hold",$P1660,"")</f>
        <v>14</v>
      </c>
      <c r="S1660" t="str">
        <f>IF($O1660="sell",$P1660,"")</f>
        <v/>
      </c>
      <c r="T1660">
        <f t="shared" ca="1" si="240"/>
        <v>0.79827543590165484</v>
      </c>
      <c r="U1660" t="str">
        <f ca="1">IF(T1660&lt;VLOOKUP(P1660,$Y$2:$AE$82,5),"buy",IF(T1660&lt;VLOOKUP(P1660,$Y$2:$AE$82,5)+VLOOKUP(P1660,$Y$2:$AE$82,6),"hold","sell"))</f>
        <v>buy</v>
      </c>
      <c r="V1660" s="2">
        <f t="shared" ca="1" si="236"/>
        <v>249.94626155376594</v>
      </c>
      <c r="W1660" s="1">
        <f t="shared" ca="1" si="237"/>
        <v>0</v>
      </c>
    </row>
    <row r="1661" spans="1:23" x14ac:dyDescent="0.25">
      <c r="A1661">
        <v>1659</v>
      </c>
      <c r="B1661" s="8" t="s">
        <v>1670</v>
      </c>
      <c r="C1661" s="8" t="str">
        <f t="shared" si="233"/>
        <v>2021-04-18 16:45:00</v>
      </c>
      <c r="D1661">
        <v>0.11425200000000001</v>
      </c>
      <c r="E1661">
        <f t="shared" ca="1" si="234"/>
        <v>0.30889699999999998</v>
      </c>
      <c r="F1661">
        <v>0.31390499999999999</v>
      </c>
      <c r="G1661">
        <v>0.30528699999999998</v>
      </c>
      <c r="H1661">
        <v>0</v>
      </c>
      <c r="I1661" t="s">
        <v>10</v>
      </c>
      <c r="J1661" t="b">
        <v>0</v>
      </c>
      <c r="K1661" t="s">
        <v>11</v>
      </c>
      <c r="L1661">
        <f t="shared" si="235"/>
        <v>0.70832895770201887</v>
      </c>
      <c r="M1661">
        <f t="shared" si="238"/>
        <v>-1.5558259562637695</v>
      </c>
      <c r="N1661">
        <f t="shared" si="238"/>
        <v>-2.7604363191653984</v>
      </c>
      <c r="O1661" t="str">
        <f t="shared" si="241"/>
        <v>sell</v>
      </c>
      <c r="P1661">
        <f t="shared" si="239"/>
        <v>14</v>
      </c>
      <c r="Q1661" t="str">
        <f>IF($O1661="buy",$P1661,"")</f>
        <v/>
      </c>
      <c r="R1661" t="str">
        <f>IF($O1661="hold",$P1661,"")</f>
        <v/>
      </c>
      <c r="S1661">
        <f>IF($O1661="sell",$P1661,"")</f>
        <v>14</v>
      </c>
      <c r="T1661">
        <f t="shared" ca="1" si="240"/>
        <v>0.81320399769327045</v>
      </c>
      <c r="U1661" t="str">
        <f ca="1">IF(T1661&lt;VLOOKUP(P1661,$Y$2:$AE$82,5),"buy",IF(T1661&lt;VLOOKUP(P1661,$Y$2:$AE$82,5)+VLOOKUP(P1661,$Y$2:$AE$82,6),"hold","sell"))</f>
        <v>buy</v>
      </c>
      <c r="V1661" s="2">
        <f t="shared" ca="1" si="236"/>
        <v>249.94626155376594</v>
      </c>
      <c r="W1661" s="1">
        <f t="shared" ca="1" si="237"/>
        <v>0</v>
      </c>
    </row>
    <row r="1662" spans="1:23" x14ac:dyDescent="0.25">
      <c r="A1662">
        <v>1660</v>
      </c>
      <c r="B1662" s="8" t="s">
        <v>1671</v>
      </c>
      <c r="C1662" s="8" t="str">
        <f t="shared" si="233"/>
        <v>2021-04-18 16:50:00</v>
      </c>
      <c r="D1662">
        <v>0.113917</v>
      </c>
      <c r="E1662">
        <f t="shared" ca="1" si="234"/>
        <v>0.311255</v>
      </c>
      <c r="F1662">
        <v>0.31498999999999999</v>
      </c>
      <c r="G1662">
        <v>0.30748500000000001</v>
      </c>
      <c r="H1662">
        <v>0</v>
      </c>
      <c r="I1662" t="s">
        <v>10</v>
      </c>
      <c r="J1662" t="b">
        <v>0</v>
      </c>
      <c r="K1662" t="s">
        <v>11</v>
      </c>
      <c r="L1662">
        <f t="shared" si="235"/>
        <v>-0.84693241472021785</v>
      </c>
      <c r="M1662">
        <f t="shared" si="238"/>
        <v>-1.5552613724222368</v>
      </c>
      <c r="N1662">
        <f t="shared" si="238"/>
        <v>5.6458384153268426E-4</v>
      </c>
      <c r="O1662" t="str">
        <f t="shared" si="241"/>
        <v>hold</v>
      </c>
      <c r="P1662">
        <f t="shared" si="239"/>
        <v>14</v>
      </c>
      <c r="Q1662" t="str">
        <f>IF($O1662="buy",$P1662,"")</f>
        <v/>
      </c>
      <c r="R1662">
        <f>IF($O1662="hold",$P1662,"")</f>
        <v>14</v>
      </c>
      <c r="S1662" t="str">
        <f>IF($O1662="sell",$P1662,"")</f>
        <v/>
      </c>
      <c r="T1662">
        <f t="shared" ca="1" si="240"/>
        <v>0.25111493407018681</v>
      </c>
      <c r="U1662" t="str">
        <f ca="1">IF(T1662&lt;VLOOKUP(P1662,$Y$2:$AE$82,5),"buy",IF(T1662&lt;VLOOKUP(P1662,$Y$2:$AE$82,5)+VLOOKUP(P1662,$Y$2:$AE$82,6),"hold","sell"))</f>
        <v>buy</v>
      </c>
      <c r="V1662" s="2">
        <f t="shared" ca="1" si="236"/>
        <v>249.94626155376594</v>
      </c>
      <c r="W1662" s="1">
        <f t="shared" ca="1" si="237"/>
        <v>0</v>
      </c>
    </row>
    <row r="1663" spans="1:23" x14ac:dyDescent="0.25">
      <c r="A1663">
        <v>1661</v>
      </c>
      <c r="B1663" s="8" t="s">
        <v>1672</v>
      </c>
      <c r="C1663" s="8" t="str">
        <f t="shared" si="233"/>
        <v>2021-04-18 16:55:00</v>
      </c>
      <c r="D1663">
        <v>0.11029600000000001</v>
      </c>
      <c r="E1663">
        <f t="shared" ca="1" si="234"/>
        <v>0.31201200000000001</v>
      </c>
      <c r="F1663">
        <v>0.314969</v>
      </c>
      <c r="G1663">
        <v>0.30733500000000002</v>
      </c>
      <c r="H1663">
        <v>0</v>
      </c>
      <c r="I1663" t="s">
        <v>10</v>
      </c>
      <c r="J1663" t="b">
        <v>0</v>
      </c>
      <c r="K1663" t="s">
        <v>11</v>
      </c>
      <c r="L1663">
        <f t="shared" si="235"/>
        <v>-9.4549938435775349</v>
      </c>
      <c r="M1663">
        <f t="shared" si="238"/>
        <v>-8.608061428857317</v>
      </c>
      <c r="N1663">
        <f t="shared" si="238"/>
        <v>-7.0528000564350801</v>
      </c>
      <c r="O1663" t="str">
        <f t="shared" si="241"/>
        <v>buy</v>
      </c>
      <c r="P1663">
        <f t="shared" si="239"/>
        <v>14</v>
      </c>
      <c r="Q1663">
        <f>IF($O1663="buy",$P1663,"")</f>
        <v>14</v>
      </c>
      <c r="R1663" t="str">
        <f>IF($O1663="hold",$P1663,"")</f>
        <v/>
      </c>
      <c r="S1663" t="str">
        <f>IF($O1663="sell",$P1663,"")</f>
        <v/>
      </c>
      <c r="T1663">
        <f t="shared" ca="1" si="240"/>
        <v>7.3175741833672259E-2</v>
      </c>
      <c r="U1663" t="str">
        <f ca="1">IF(T1663&lt;VLOOKUP(P1663,$Y$2:$AE$82,5),"buy",IF(T1663&lt;VLOOKUP(P1663,$Y$2:$AE$82,5)+VLOOKUP(P1663,$Y$2:$AE$82,6),"hold","sell"))</f>
        <v>buy</v>
      </c>
      <c r="V1663" s="2">
        <f t="shared" ca="1" si="236"/>
        <v>249.94626155376594</v>
      </c>
      <c r="W1663" s="1">
        <f t="shared" ca="1" si="237"/>
        <v>0</v>
      </c>
    </row>
    <row r="1664" spans="1:23" x14ac:dyDescent="0.25">
      <c r="A1664">
        <v>1662</v>
      </c>
      <c r="B1664" s="8" t="s">
        <v>1673</v>
      </c>
      <c r="C1664" s="8" t="str">
        <f t="shared" si="233"/>
        <v>2021-04-18 17:00:00</v>
      </c>
      <c r="D1664">
        <v>0.113772</v>
      </c>
      <c r="E1664">
        <f t="shared" ca="1" si="234"/>
        <v>0.31071300000000002</v>
      </c>
      <c r="F1664">
        <v>0.31392300000000001</v>
      </c>
      <c r="G1664">
        <v>0.30433500000000002</v>
      </c>
      <c r="H1664">
        <v>0</v>
      </c>
      <c r="I1664" t="s">
        <v>10</v>
      </c>
      <c r="J1664" t="b">
        <v>0</v>
      </c>
      <c r="K1664" t="s">
        <v>11</v>
      </c>
      <c r="L1664">
        <f t="shared" si="235"/>
        <v>8.7990718176227745</v>
      </c>
      <c r="M1664">
        <f t="shared" si="238"/>
        <v>18.254065661200308</v>
      </c>
      <c r="N1664">
        <f t="shared" si="238"/>
        <v>26.862127090057626</v>
      </c>
      <c r="O1664" t="str">
        <f t="shared" si="241"/>
        <v>sell</v>
      </c>
      <c r="P1664">
        <f t="shared" si="239"/>
        <v>14</v>
      </c>
      <c r="Q1664" t="str">
        <f>IF($O1664="buy",$P1664,"")</f>
        <v/>
      </c>
      <c r="R1664" t="str">
        <f>IF($O1664="hold",$P1664,"")</f>
        <v/>
      </c>
      <c r="S1664">
        <f>IF($O1664="sell",$P1664,"")</f>
        <v>14</v>
      </c>
      <c r="T1664">
        <f t="shared" ca="1" si="240"/>
        <v>0.770736051196379</v>
      </c>
      <c r="U1664" t="str">
        <f ca="1">IF(T1664&lt;VLOOKUP(P1664,$Y$2:$AE$82,5),"buy",IF(T1664&lt;VLOOKUP(P1664,$Y$2:$AE$82,5)+VLOOKUP(P1664,$Y$2:$AE$82,6),"hold","sell"))</f>
        <v>buy</v>
      </c>
      <c r="V1664" s="2">
        <f t="shared" ca="1" si="236"/>
        <v>249.94626155376594</v>
      </c>
      <c r="W1664" s="1">
        <f t="shared" ca="1" si="237"/>
        <v>0</v>
      </c>
    </row>
    <row r="1665" spans="1:23" x14ac:dyDescent="0.25">
      <c r="A1665">
        <v>1663</v>
      </c>
      <c r="B1665" s="8" t="s">
        <v>1674</v>
      </c>
      <c r="C1665" s="8" t="str">
        <f t="shared" si="233"/>
        <v>2021-04-18 17:05:00</v>
      </c>
      <c r="D1665">
        <v>0.113026</v>
      </c>
      <c r="E1665">
        <f t="shared" ca="1" si="234"/>
        <v>0.308975</v>
      </c>
      <c r="F1665">
        <v>0.31284400000000001</v>
      </c>
      <c r="G1665">
        <v>0.30430400000000002</v>
      </c>
      <c r="H1665">
        <v>0</v>
      </c>
      <c r="I1665" t="s">
        <v>10</v>
      </c>
      <c r="J1665" t="b">
        <v>0</v>
      </c>
      <c r="K1665" t="s">
        <v>11</v>
      </c>
      <c r="L1665">
        <f t="shared" si="235"/>
        <v>-1.9008723674206982</v>
      </c>
      <c r="M1665">
        <f t="shared" si="238"/>
        <v>-10.699944185043472</v>
      </c>
      <c r="N1665">
        <f t="shared" si="238"/>
        <v>-28.954009846243778</v>
      </c>
      <c r="O1665" t="str">
        <f t="shared" si="241"/>
        <v>buy</v>
      </c>
      <c r="P1665">
        <f t="shared" si="239"/>
        <v>14</v>
      </c>
      <c r="Q1665">
        <f>IF($O1665="buy",$P1665,"")</f>
        <v>14</v>
      </c>
      <c r="R1665" t="str">
        <f>IF($O1665="hold",$P1665,"")</f>
        <v/>
      </c>
      <c r="S1665" t="str">
        <f>IF($O1665="sell",$P1665,"")</f>
        <v/>
      </c>
      <c r="T1665">
        <f t="shared" ca="1" si="240"/>
        <v>0.50700963902279861</v>
      </c>
      <c r="U1665" t="str">
        <f ca="1">IF(T1665&lt;VLOOKUP(P1665,$Y$2:$AE$82,5),"buy",IF(T1665&lt;VLOOKUP(P1665,$Y$2:$AE$82,5)+VLOOKUP(P1665,$Y$2:$AE$82,6),"hold","sell"))</f>
        <v>buy</v>
      </c>
      <c r="V1665" s="2">
        <f t="shared" ca="1" si="236"/>
        <v>249.94626155376594</v>
      </c>
      <c r="W1665" s="1">
        <f t="shared" ca="1" si="237"/>
        <v>0</v>
      </c>
    </row>
    <row r="1666" spans="1:23" x14ac:dyDescent="0.25">
      <c r="A1666">
        <v>1664</v>
      </c>
      <c r="B1666" s="8" t="s">
        <v>1675</v>
      </c>
      <c r="C1666" s="8" t="str">
        <f t="shared" si="233"/>
        <v>2021-04-18 17:10:00</v>
      </c>
      <c r="D1666">
        <v>0.113749</v>
      </c>
      <c r="E1666">
        <f t="shared" ca="1" si="234"/>
        <v>0.31130000000000002</v>
      </c>
      <c r="F1666">
        <v>0.320544</v>
      </c>
      <c r="G1666">
        <v>0.308529</v>
      </c>
      <c r="H1666">
        <v>0</v>
      </c>
      <c r="I1666" t="s">
        <v>10</v>
      </c>
      <c r="J1666" t="b">
        <v>0</v>
      </c>
      <c r="K1666" t="s">
        <v>11</v>
      </c>
      <c r="L1666">
        <f t="shared" si="235"/>
        <v>1.8305567500162265</v>
      </c>
      <c r="M1666">
        <f t="shared" si="238"/>
        <v>3.7314291174369245</v>
      </c>
      <c r="N1666">
        <f t="shared" si="238"/>
        <v>14.431373302480397</v>
      </c>
      <c r="O1666" t="str">
        <f t="shared" si="241"/>
        <v>sell</v>
      </c>
      <c r="P1666">
        <f t="shared" si="239"/>
        <v>14</v>
      </c>
      <c r="Q1666" t="str">
        <f>IF($O1666="buy",$P1666,"")</f>
        <v/>
      </c>
      <c r="R1666" t="str">
        <f>IF($O1666="hold",$P1666,"")</f>
        <v/>
      </c>
      <c r="S1666">
        <f>IF($O1666="sell",$P1666,"")</f>
        <v>14</v>
      </c>
      <c r="T1666">
        <f t="shared" ca="1" si="240"/>
        <v>0.17907819949525616</v>
      </c>
      <c r="U1666" t="str">
        <f ca="1">IF(T1666&lt;VLOOKUP(P1666,$Y$2:$AE$82,5),"buy",IF(T1666&lt;VLOOKUP(P1666,$Y$2:$AE$82,5)+VLOOKUP(P1666,$Y$2:$AE$82,6),"hold","sell"))</f>
        <v>buy</v>
      </c>
      <c r="V1666" s="2">
        <f t="shared" ca="1" si="236"/>
        <v>249.94626155376594</v>
      </c>
      <c r="W1666" s="1">
        <f t="shared" ca="1" si="237"/>
        <v>0</v>
      </c>
    </row>
    <row r="1667" spans="1:23" x14ac:dyDescent="0.25">
      <c r="A1667">
        <v>1665</v>
      </c>
      <c r="B1667" s="8" t="s">
        <v>1676</v>
      </c>
      <c r="C1667" s="8" t="str">
        <f t="shared" ref="C1667:C1730" si="242">LEFT(B1667,10)&amp;" "&amp;MID(B1667,12,8)</f>
        <v>2021-04-18 17:15:00</v>
      </c>
      <c r="D1667">
        <v>0.11299099999999999</v>
      </c>
      <c r="E1667">
        <f t="shared" ref="E1667:E1730" ca="1" si="243">OFFSET($D$2,2015-A1667,0)</f>
        <v>0.31749100000000002</v>
      </c>
      <c r="F1667">
        <v>0.32574399999999998</v>
      </c>
      <c r="G1667">
        <v>0.31110700000000002</v>
      </c>
      <c r="H1667">
        <v>0</v>
      </c>
      <c r="I1667" t="s">
        <v>10</v>
      </c>
      <c r="J1667" t="b">
        <v>0</v>
      </c>
      <c r="K1667" t="s">
        <v>11</v>
      </c>
      <c r="L1667">
        <f t="shared" si="235"/>
        <v>-1.9320476870132486</v>
      </c>
      <c r="M1667">
        <f t="shared" si="238"/>
        <v>-3.7626044370294753</v>
      </c>
      <c r="N1667">
        <f t="shared" si="238"/>
        <v>-7.4940335544663998</v>
      </c>
      <c r="O1667" t="str">
        <f t="shared" si="241"/>
        <v>hold</v>
      </c>
      <c r="P1667">
        <f t="shared" si="239"/>
        <v>14</v>
      </c>
      <c r="Q1667" t="str">
        <f>IF($O1667="buy",$P1667,"")</f>
        <v/>
      </c>
      <c r="R1667">
        <f>IF($O1667="hold",$P1667,"")</f>
        <v>14</v>
      </c>
      <c r="S1667" t="str">
        <f>IF($O1667="sell",$P1667,"")</f>
        <v/>
      </c>
      <c r="T1667">
        <f t="shared" ca="1" si="240"/>
        <v>0.55072519146551202</v>
      </c>
      <c r="U1667" t="str">
        <f ca="1">IF(T1667&lt;VLOOKUP(P1667,$Y$2:$AE$82,5),"buy",IF(T1667&lt;VLOOKUP(P1667,$Y$2:$AE$82,5)+VLOOKUP(P1667,$Y$2:$AE$82,6),"hold","sell"))</f>
        <v>buy</v>
      </c>
      <c r="V1667" s="2">
        <f t="shared" ca="1" si="236"/>
        <v>249.94626155376594</v>
      </c>
      <c r="W1667" s="1">
        <f t="shared" ca="1" si="237"/>
        <v>0</v>
      </c>
    </row>
    <row r="1668" spans="1:23" x14ac:dyDescent="0.25">
      <c r="A1668">
        <v>1666</v>
      </c>
      <c r="B1668" s="8" t="s">
        <v>1677</v>
      </c>
      <c r="C1668" s="8" t="str">
        <f t="shared" si="242"/>
        <v>2021-04-18 17:20:00</v>
      </c>
      <c r="D1668">
        <v>0.110307</v>
      </c>
      <c r="E1668">
        <f t="shared" ca="1" si="243"/>
        <v>0.315585</v>
      </c>
      <c r="F1668">
        <v>0.31892999999999999</v>
      </c>
      <c r="G1668">
        <v>0.30966900000000003</v>
      </c>
      <c r="H1668">
        <v>0</v>
      </c>
      <c r="I1668" t="s">
        <v>10</v>
      </c>
      <c r="J1668" t="b">
        <v>0</v>
      </c>
      <c r="K1668" t="s">
        <v>11</v>
      </c>
      <c r="L1668">
        <f t="shared" ref="L1668:L1731" si="244">(D1668-D1667)/(C1668-C1667)/D1668</f>
        <v>-7.0076423139048529</v>
      </c>
      <c r="M1668">
        <f t="shared" si="238"/>
        <v>-5.0755946268916041</v>
      </c>
      <c r="N1668">
        <f t="shared" si="238"/>
        <v>-1.3129901898621288</v>
      </c>
      <c r="O1668" t="str">
        <f t="shared" si="241"/>
        <v>buy</v>
      </c>
      <c r="P1668">
        <f t="shared" si="239"/>
        <v>14</v>
      </c>
      <c r="Q1668">
        <f>IF($O1668="buy",$P1668,"")</f>
        <v>14</v>
      </c>
      <c r="R1668" t="str">
        <f>IF($O1668="hold",$P1668,"")</f>
        <v/>
      </c>
      <c r="S1668" t="str">
        <f>IF($O1668="sell",$P1668,"")</f>
        <v/>
      </c>
      <c r="T1668">
        <f t="shared" ca="1" si="240"/>
        <v>0.72432891506954689</v>
      </c>
      <c r="U1668" t="str">
        <f ca="1">IF(T1668&lt;VLOOKUP(P1668,$Y$2:$AE$82,5),"buy",IF(T1668&lt;VLOOKUP(P1668,$Y$2:$AE$82,5)+VLOOKUP(P1668,$Y$2:$AE$82,6),"hold","sell"))</f>
        <v>buy</v>
      </c>
      <c r="V1668" s="2">
        <f t="shared" ref="V1668:V1731" ca="1" si="245">IF(AND(U1668="buy",W1667&lt;&gt;0),W1667/$D1668,IF(U1668="sell",0,V1667))</f>
        <v>249.94626155376594</v>
      </c>
      <c r="W1668" s="1">
        <f t="shared" ref="W1668:W1731" ca="1" si="246">IF(AND(U1668="sell",V1667&lt;&gt;0),V1667*$D1668,IF(U1668="buy",0,W1667))</f>
        <v>0</v>
      </c>
    </row>
    <row r="1669" spans="1:23" x14ac:dyDescent="0.25">
      <c r="A1669">
        <v>1667</v>
      </c>
      <c r="B1669" s="8" t="s">
        <v>1678</v>
      </c>
      <c r="C1669" s="8" t="str">
        <f t="shared" si="242"/>
        <v>2021-04-18 17:25:00</v>
      </c>
      <c r="D1669">
        <v>0.113105</v>
      </c>
      <c r="E1669">
        <f t="shared" ca="1" si="243"/>
        <v>0.314191</v>
      </c>
      <c r="F1669">
        <v>0.31773000000000001</v>
      </c>
      <c r="G1669">
        <v>0.31045200000000001</v>
      </c>
      <c r="H1669">
        <v>0</v>
      </c>
      <c r="I1669" t="s">
        <v>10</v>
      </c>
      <c r="J1669" t="b">
        <v>0</v>
      </c>
      <c r="K1669" t="s">
        <v>11</v>
      </c>
      <c r="L1669">
        <f t="shared" si="244"/>
        <v>7.1245656607744658</v>
      </c>
      <c r="M1669">
        <f t="shared" ref="M1669:N1732" si="247">L1669-L1668</f>
        <v>14.132207974679318</v>
      </c>
      <c r="N1669">
        <f t="shared" si="247"/>
        <v>19.207802601570922</v>
      </c>
      <c r="O1669" t="str">
        <f t="shared" si="241"/>
        <v>hold</v>
      </c>
      <c r="P1669">
        <f t="shared" ref="P1669:P1732" si="248">9*IF((L1669-MIN($L:$L))/(MAX($L:$L)-MIN($L:$L))&lt;1/3,0,IF((L1669-MIN($L:$L))/(MAX($L:$L)-MIN($L:$L))&lt;2/3,1,2))+3*IF((M1669-MIN($M:$M))/(MAX($M:$M)-MIN($M:$M))&lt;1/3,0,IF((M1669-MIN($M:$M))/(MAX($M:$M)-MIN($M:$M))&lt;2/3,1,2))+IF((N1669-MIN($N:$N))/(MAX($N:$N)-MIN($N:$N))&lt;1/3,0,IF((N1669-MIN($N:$N))/(MAX($N:$N)-MIN($N:$N))&lt;2/3,1,2))+1</f>
        <v>14</v>
      </c>
      <c r="Q1669" t="str">
        <f>IF($O1669="buy",$P1669,"")</f>
        <v/>
      </c>
      <c r="R1669">
        <f>IF($O1669="hold",$P1669,"")</f>
        <v>14</v>
      </c>
      <c r="S1669" t="str">
        <f>IF($O1669="sell",$P1669,"")</f>
        <v/>
      </c>
      <c r="T1669">
        <f t="shared" ca="1" si="240"/>
        <v>0.35233825407446806</v>
      </c>
      <c r="U1669" t="str">
        <f ca="1">IF(T1669&lt;VLOOKUP(P1669,$Y$2:$AE$82,5),"buy",IF(T1669&lt;VLOOKUP(P1669,$Y$2:$AE$82,5)+VLOOKUP(P1669,$Y$2:$AE$82,6),"hold","sell"))</f>
        <v>buy</v>
      </c>
      <c r="V1669" s="2">
        <f t="shared" ca="1" si="245"/>
        <v>249.94626155376594</v>
      </c>
      <c r="W1669" s="1">
        <f t="shared" ca="1" si="246"/>
        <v>0</v>
      </c>
    </row>
    <row r="1670" spans="1:23" x14ac:dyDescent="0.25">
      <c r="A1670">
        <v>1668</v>
      </c>
      <c r="B1670" s="8" t="s">
        <v>1679</v>
      </c>
      <c r="C1670" s="8" t="str">
        <f t="shared" si="242"/>
        <v>2021-04-18 17:30:00</v>
      </c>
      <c r="D1670">
        <v>0.11425</v>
      </c>
      <c r="E1670">
        <f t="shared" ca="1" si="243"/>
        <v>0.31564900000000001</v>
      </c>
      <c r="F1670">
        <v>0.31724999999999998</v>
      </c>
      <c r="G1670">
        <v>0.30777300000000002</v>
      </c>
      <c r="H1670">
        <v>0</v>
      </c>
      <c r="I1670" t="s">
        <v>10</v>
      </c>
      <c r="J1670" t="b">
        <v>0</v>
      </c>
      <c r="K1670" t="s">
        <v>11</v>
      </c>
      <c r="L1670">
        <f t="shared" si="244"/>
        <v>2.886301972053523</v>
      </c>
      <c r="M1670">
        <f t="shared" si="247"/>
        <v>-4.2382636887209433</v>
      </c>
      <c r="N1670">
        <f t="shared" si="247"/>
        <v>-18.370471663400259</v>
      </c>
      <c r="O1670" t="str">
        <f t="shared" si="241"/>
        <v>hold</v>
      </c>
      <c r="P1670">
        <f t="shared" si="248"/>
        <v>14</v>
      </c>
      <c r="Q1670" t="str">
        <f>IF($O1670="buy",$P1670,"")</f>
        <v/>
      </c>
      <c r="R1670">
        <f>IF($O1670="hold",$P1670,"")</f>
        <v>14</v>
      </c>
      <c r="S1670" t="str">
        <f>IF($O1670="sell",$P1670,"")</f>
        <v/>
      </c>
      <c r="T1670">
        <f t="shared" ca="1" si="240"/>
        <v>0.28385859074849584</v>
      </c>
      <c r="U1670" t="str">
        <f ca="1">IF(T1670&lt;VLOOKUP(P1670,$Y$2:$AE$82,5),"buy",IF(T1670&lt;VLOOKUP(P1670,$Y$2:$AE$82,5)+VLOOKUP(P1670,$Y$2:$AE$82,6),"hold","sell"))</f>
        <v>buy</v>
      </c>
      <c r="V1670" s="2">
        <f t="shared" ca="1" si="245"/>
        <v>249.94626155376594</v>
      </c>
      <c r="W1670" s="1">
        <f t="shared" ca="1" si="246"/>
        <v>0</v>
      </c>
    </row>
    <row r="1671" spans="1:23" x14ac:dyDescent="0.25">
      <c r="A1671">
        <v>1669</v>
      </c>
      <c r="B1671" s="8" t="s">
        <v>1680</v>
      </c>
      <c r="C1671" s="8" t="str">
        <f t="shared" si="242"/>
        <v>2021-04-18 17:35:00</v>
      </c>
      <c r="D1671">
        <v>0.115407</v>
      </c>
      <c r="E1671">
        <f t="shared" ca="1" si="243"/>
        <v>0.314054</v>
      </c>
      <c r="F1671">
        <v>0.316861</v>
      </c>
      <c r="G1671">
        <v>0.309562</v>
      </c>
      <c r="H1671">
        <v>0</v>
      </c>
      <c r="I1671" t="s">
        <v>10</v>
      </c>
      <c r="J1671" t="b">
        <v>0</v>
      </c>
      <c r="K1671" t="s">
        <v>11</v>
      </c>
      <c r="L1671">
        <f t="shared" si="244"/>
        <v>2.8873118581375743</v>
      </c>
      <c r="M1671">
        <f t="shared" si="247"/>
        <v>1.0098860840512813E-3</v>
      </c>
      <c r="N1671">
        <f t="shared" si="247"/>
        <v>4.2392735748049946</v>
      </c>
      <c r="O1671" t="str">
        <f t="shared" si="241"/>
        <v>hold</v>
      </c>
      <c r="P1671">
        <f t="shared" si="248"/>
        <v>14</v>
      </c>
      <c r="Q1671" t="str">
        <f>IF($O1671="buy",$P1671,"")</f>
        <v/>
      </c>
      <c r="R1671">
        <f>IF($O1671="hold",$P1671,"")</f>
        <v>14</v>
      </c>
      <c r="S1671" t="str">
        <f>IF($O1671="sell",$P1671,"")</f>
        <v/>
      </c>
      <c r="T1671">
        <f t="shared" ca="1" si="240"/>
        <v>0.7668233464913029</v>
      </c>
      <c r="U1671" t="str">
        <f ca="1">IF(T1671&lt;VLOOKUP(P1671,$Y$2:$AE$82,5),"buy",IF(T1671&lt;VLOOKUP(P1671,$Y$2:$AE$82,5)+VLOOKUP(P1671,$Y$2:$AE$82,6),"hold","sell"))</f>
        <v>buy</v>
      </c>
      <c r="V1671" s="2">
        <f t="shared" ca="1" si="245"/>
        <v>249.94626155376594</v>
      </c>
      <c r="W1671" s="1">
        <f t="shared" ca="1" si="246"/>
        <v>0</v>
      </c>
    </row>
    <row r="1672" spans="1:23" x14ac:dyDescent="0.25">
      <c r="A1672">
        <v>1670</v>
      </c>
      <c r="B1672" s="8" t="s">
        <v>1681</v>
      </c>
      <c r="C1672" s="8" t="str">
        <f t="shared" si="242"/>
        <v>2021-04-18 17:40:00</v>
      </c>
      <c r="D1672">
        <v>0.116857</v>
      </c>
      <c r="E1672">
        <f t="shared" ca="1" si="243"/>
        <v>0.31518699999999999</v>
      </c>
      <c r="F1672">
        <v>0.31601299999999999</v>
      </c>
      <c r="G1672">
        <v>0.308147</v>
      </c>
      <c r="H1672">
        <v>0</v>
      </c>
      <c r="I1672" t="s">
        <v>10</v>
      </c>
      <c r="J1672" t="b">
        <v>0</v>
      </c>
      <c r="K1672" t="s">
        <v>11</v>
      </c>
      <c r="L1672">
        <f t="shared" si="244"/>
        <v>3.573598504059853</v>
      </c>
      <c r="M1672">
        <f t="shared" si="247"/>
        <v>0.68628664592227873</v>
      </c>
      <c r="N1672">
        <f t="shared" si="247"/>
        <v>0.68527675983822744</v>
      </c>
      <c r="O1672" t="str">
        <f t="shared" si="241"/>
        <v>sell</v>
      </c>
      <c r="P1672">
        <f t="shared" si="248"/>
        <v>14</v>
      </c>
      <c r="Q1672" t="str">
        <f>IF($O1672="buy",$P1672,"")</f>
        <v/>
      </c>
      <c r="R1672" t="str">
        <f>IF($O1672="hold",$P1672,"")</f>
        <v/>
      </c>
      <c r="S1672">
        <f>IF($O1672="sell",$P1672,"")</f>
        <v>14</v>
      </c>
      <c r="T1672">
        <f t="shared" ca="1" si="240"/>
        <v>0.89435496186903807</v>
      </c>
      <c r="U1672" t="str">
        <f ca="1">IF(T1672&lt;VLOOKUP(P1672,$Y$2:$AE$82,5),"buy",IF(T1672&lt;VLOOKUP(P1672,$Y$2:$AE$82,5)+VLOOKUP(P1672,$Y$2:$AE$82,6),"hold","sell"))</f>
        <v>buy</v>
      </c>
      <c r="V1672" s="2">
        <f t="shared" ca="1" si="245"/>
        <v>249.94626155376594</v>
      </c>
      <c r="W1672" s="1">
        <f t="shared" ca="1" si="246"/>
        <v>0</v>
      </c>
    </row>
    <row r="1673" spans="1:23" x14ac:dyDescent="0.25">
      <c r="A1673">
        <v>1671</v>
      </c>
      <c r="B1673" s="8" t="s">
        <v>1682</v>
      </c>
      <c r="C1673" s="8" t="str">
        <f t="shared" si="242"/>
        <v>2021-04-18 17:45:00</v>
      </c>
      <c r="D1673">
        <v>0.116773</v>
      </c>
      <c r="E1673">
        <f t="shared" ca="1" si="243"/>
        <v>0.31398300000000001</v>
      </c>
      <c r="F1673">
        <v>0.31673499999999999</v>
      </c>
      <c r="G1673">
        <v>0.30830400000000002</v>
      </c>
      <c r="H1673">
        <v>0</v>
      </c>
      <c r="I1673" t="s">
        <v>10</v>
      </c>
      <c r="J1673" t="b">
        <v>0</v>
      </c>
      <c r="K1673" t="s">
        <v>11</v>
      </c>
      <c r="L1673">
        <f t="shared" si="244"/>
        <v>-0.20717117802777199</v>
      </c>
      <c r="M1673">
        <f t="shared" si="247"/>
        <v>-3.7807696820876249</v>
      </c>
      <c r="N1673">
        <f t="shared" si="247"/>
        <v>-4.4670563280099032</v>
      </c>
      <c r="O1673" t="str">
        <f t="shared" si="241"/>
        <v>hold</v>
      </c>
      <c r="P1673">
        <f t="shared" si="248"/>
        <v>14</v>
      </c>
      <c r="Q1673" t="str">
        <f>IF($O1673="buy",$P1673,"")</f>
        <v/>
      </c>
      <c r="R1673">
        <f>IF($O1673="hold",$P1673,"")</f>
        <v>14</v>
      </c>
      <c r="S1673" t="str">
        <f>IF($O1673="sell",$P1673,"")</f>
        <v/>
      </c>
      <c r="T1673">
        <f t="shared" ca="1" si="240"/>
        <v>0.45350477358821262</v>
      </c>
      <c r="U1673" t="str">
        <f ca="1">IF(T1673&lt;VLOOKUP(P1673,$Y$2:$AE$82,5),"buy",IF(T1673&lt;VLOOKUP(P1673,$Y$2:$AE$82,5)+VLOOKUP(P1673,$Y$2:$AE$82,6),"hold","sell"))</f>
        <v>buy</v>
      </c>
      <c r="V1673" s="2">
        <f t="shared" ca="1" si="245"/>
        <v>249.94626155376594</v>
      </c>
      <c r="W1673" s="1">
        <f t="shared" ca="1" si="246"/>
        <v>0</v>
      </c>
    </row>
    <row r="1674" spans="1:23" x14ac:dyDescent="0.25">
      <c r="A1674">
        <v>1672</v>
      </c>
      <c r="B1674" s="8" t="s">
        <v>1683</v>
      </c>
      <c r="C1674" s="8" t="str">
        <f t="shared" si="242"/>
        <v>2021-04-18 17:50:00</v>
      </c>
      <c r="D1674">
        <v>0.114622</v>
      </c>
      <c r="E1674">
        <f t="shared" ca="1" si="243"/>
        <v>0.31215300000000001</v>
      </c>
      <c r="F1674">
        <v>0.31436399999999998</v>
      </c>
      <c r="G1674">
        <v>0.30694399999999999</v>
      </c>
      <c r="H1674">
        <v>0</v>
      </c>
      <c r="I1674" t="s">
        <v>10</v>
      </c>
      <c r="J1674" t="b">
        <v>0</v>
      </c>
      <c r="K1674" t="s">
        <v>11</v>
      </c>
      <c r="L1674">
        <f t="shared" si="244"/>
        <v>-5.4046169197618532</v>
      </c>
      <c r="M1674">
        <f t="shared" si="247"/>
        <v>-5.1974457417340814</v>
      </c>
      <c r="N1674">
        <f t="shared" si="247"/>
        <v>-1.4166760596464565</v>
      </c>
      <c r="O1674" t="str">
        <f t="shared" si="241"/>
        <v>buy</v>
      </c>
      <c r="P1674">
        <f t="shared" si="248"/>
        <v>14</v>
      </c>
      <c r="Q1674">
        <f>IF($O1674="buy",$P1674,"")</f>
        <v>14</v>
      </c>
      <c r="R1674" t="str">
        <f>IF($O1674="hold",$P1674,"")</f>
        <v/>
      </c>
      <c r="S1674" t="str">
        <f>IF($O1674="sell",$P1674,"")</f>
        <v/>
      </c>
      <c r="T1674">
        <f t="shared" ca="1" si="240"/>
        <v>0.83812437170569254</v>
      </c>
      <c r="U1674" t="str">
        <f ca="1">IF(T1674&lt;VLOOKUP(P1674,$Y$2:$AE$82,5),"buy",IF(T1674&lt;VLOOKUP(P1674,$Y$2:$AE$82,5)+VLOOKUP(P1674,$Y$2:$AE$82,6),"hold","sell"))</f>
        <v>buy</v>
      </c>
      <c r="V1674" s="2">
        <f t="shared" ca="1" si="245"/>
        <v>249.94626155376594</v>
      </c>
      <c r="W1674" s="1">
        <f t="shared" ca="1" si="246"/>
        <v>0</v>
      </c>
    </row>
    <row r="1675" spans="1:23" x14ac:dyDescent="0.25">
      <c r="A1675">
        <v>1673</v>
      </c>
      <c r="B1675" s="8" t="s">
        <v>1684</v>
      </c>
      <c r="C1675" s="8" t="str">
        <f t="shared" si="242"/>
        <v>2021-04-18 17:55:00</v>
      </c>
      <c r="D1675">
        <v>0.11538</v>
      </c>
      <c r="E1675">
        <f t="shared" ca="1" si="243"/>
        <v>0.30998399999999998</v>
      </c>
      <c r="F1675">
        <v>0.31474099999999999</v>
      </c>
      <c r="G1675">
        <v>0.30710599999999999</v>
      </c>
      <c r="H1675">
        <v>0</v>
      </c>
      <c r="I1675" t="s">
        <v>10</v>
      </c>
      <c r="J1675" t="b">
        <v>0</v>
      </c>
      <c r="K1675" t="s">
        <v>11</v>
      </c>
      <c r="L1675">
        <f t="shared" si="244"/>
        <v>1.8920436795446283</v>
      </c>
      <c r="M1675">
        <f t="shared" si="247"/>
        <v>7.296660599306481</v>
      </c>
      <c r="N1675">
        <f t="shared" si="247"/>
        <v>12.494106341040563</v>
      </c>
      <c r="O1675" t="str">
        <f t="shared" si="241"/>
        <v>sell</v>
      </c>
      <c r="P1675">
        <f t="shared" si="248"/>
        <v>14</v>
      </c>
      <c r="Q1675" t="str">
        <f>IF($O1675="buy",$P1675,"")</f>
        <v/>
      </c>
      <c r="R1675" t="str">
        <f>IF($O1675="hold",$P1675,"")</f>
        <v/>
      </c>
      <c r="S1675">
        <f>IF($O1675="sell",$P1675,"")</f>
        <v>14</v>
      </c>
      <c r="T1675">
        <f t="shared" ca="1" si="240"/>
        <v>0.17932519768895949</v>
      </c>
      <c r="U1675" t="str">
        <f ca="1">IF(T1675&lt;VLOOKUP(P1675,$Y$2:$AE$82,5),"buy",IF(T1675&lt;VLOOKUP(P1675,$Y$2:$AE$82,5)+VLOOKUP(P1675,$Y$2:$AE$82,6),"hold","sell"))</f>
        <v>buy</v>
      </c>
      <c r="V1675" s="2">
        <f t="shared" ca="1" si="245"/>
        <v>249.94626155376594</v>
      </c>
      <c r="W1675" s="1">
        <f t="shared" ca="1" si="246"/>
        <v>0</v>
      </c>
    </row>
    <row r="1676" spans="1:23" x14ac:dyDescent="0.25">
      <c r="A1676">
        <v>1674</v>
      </c>
      <c r="B1676" s="8" t="s">
        <v>1685</v>
      </c>
      <c r="C1676" s="8" t="str">
        <f t="shared" si="242"/>
        <v>2021-04-18 18:00:00</v>
      </c>
      <c r="D1676">
        <v>0.11446199999999999</v>
      </c>
      <c r="E1676">
        <f t="shared" ca="1" si="243"/>
        <v>0.31300499999999998</v>
      </c>
      <c r="F1676">
        <v>0.31648199999999999</v>
      </c>
      <c r="G1676">
        <v>0.30916399999999999</v>
      </c>
      <c r="H1676">
        <v>0</v>
      </c>
      <c r="I1676" t="s">
        <v>10</v>
      </c>
      <c r="J1676" t="b">
        <v>0</v>
      </c>
      <c r="K1676" t="s">
        <v>11</v>
      </c>
      <c r="L1676">
        <f t="shared" si="244"/>
        <v>-2.3097971400659381</v>
      </c>
      <c r="M1676">
        <f t="shared" si="247"/>
        <v>-4.2018408196105668</v>
      </c>
      <c r="N1676">
        <f t="shared" si="247"/>
        <v>-11.498501418917048</v>
      </c>
      <c r="O1676" t="str">
        <f t="shared" si="241"/>
        <v>buy</v>
      </c>
      <c r="P1676">
        <f t="shared" si="248"/>
        <v>14</v>
      </c>
      <c r="Q1676">
        <f>IF($O1676="buy",$P1676,"")</f>
        <v>14</v>
      </c>
      <c r="R1676" t="str">
        <f>IF($O1676="hold",$P1676,"")</f>
        <v/>
      </c>
      <c r="S1676" t="str">
        <f>IF($O1676="sell",$P1676,"")</f>
        <v/>
      </c>
      <c r="T1676">
        <f t="shared" ca="1" si="240"/>
        <v>0.23660135214667688</v>
      </c>
      <c r="U1676" t="str">
        <f ca="1">IF(T1676&lt;VLOOKUP(P1676,$Y$2:$AE$82,5),"buy",IF(T1676&lt;VLOOKUP(P1676,$Y$2:$AE$82,5)+VLOOKUP(P1676,$Y$2:$AE$82,6),"hold","sell"))</f>
        <v>buy</v>
      </c>
      <c r="V1676" s="2">
        <f t="shared" ca="1" si="245"/>
        <v>249.94626155376594</v>
      </c>
      <c r="W1676" s="1">
        <f t="shared" ca="1" si="246"/>
        <v>0</v>
      </c>
    </row>
    <row r="1677" spans="1:23" x14ac:dyDescent="0.25">
      <c r="A1677">
        <v>1675</v>
      </c>
      <c r="B1677" s="8" t="s">
        <v>1686</v>
      </c>
      <c r="C1677" s="8" t="str">
        <f t="shared" si="242"/>
        <v>2021-04-18 18:05:00</v>
      </c>
      <c r="D1677">
        <v>0.11484</v>
      </c>
      <c r="E1677">
        <f t="shared" ca="1" si="243"/>
        <v>0.31194699999999997</v>
      </c>
      <c r="F1677">
        <v>0.31638699999999997</v>
      </c>
      <c r="G1677">
        <v>0.30904199999999998</v>
      </c>
      <c r="H1677">
        <v>0</v>
      </c>
      <c r="I1677" t="s">
        <v>10</v>
      </c>
      <c r="J1677" t="b">
        <v>0</v>
      </c>
      <c r="K1677" t="s">
        <v>11</v>
      </c>
      <c r="L1677">
        <f t="shared" si="244"/>
        <v>0.9479623833280082</v>
      </c>
      <c r="M1677">
        <f t="shared" si="247"/>
        <v>3.257759523393946</v>
      </c>
      <c r="N1677">
        <f t="shared" si="247"/>
        <v>7.4596003430045128</v>
      </c>
      <c r="O1677" t="str">
        <f t="shared" si="241"/>
        <v>sell</v>
      </c>
      <c r="P1677">
        <f t="shared" si="248"/>
        <v>14</v>
      </c>
      <c r="Q1677" t="str">
        <f>IF($O1677="buy",$P1677,"")</f>
        <v/>
      </c>
      <c r="R1677" t="str">
        <f>IF($O1677="hold",$P1677,"")</f>
        <v/>
      </c>
      <c r="S1677">
        <f>IF($O1677="sell",$P1677,"")</f>
        <v>14</v>
      </c>
      <c r="T1677">
        <f t="shared" ca="1" si="240"/>
        <v>0.41773676038420493</v>
      </c>
      <c r="U1677" t="str">
        <f ca="1">IF(T1677&lt;VLOOKUP(P1677,$Y$2:$AE$82,5),"buy",IF(T1677&lt;VLOOKUP(P1677,$Y$2:$AE$82,5)+VLOOKUP(P1677,$Y$2:$AE$82,6),"hold","sell"))</f>
        <v>buy</v>
      </c>
      <c r="V1677" s="2">
        <f t="shared" ca="1" si="245"/>
        <v>249.94626155376594</v>
      </c>
      <c r="W1677" s="1">
        <f t="shared" ca="1" si="246"/>
        <v>0</v>
      </c>
    </row>
    <row r="1678" spans="1:23" x14ac:dyDescent="0.25">
      <c r="A1678">
        <v>1676</v>
      </c>
      <c r="B1678" s="8" t="s">
        <v>1687</v>
      </c>
      <c r="C1678" s="8" t="str">
        <f t="shared" si="242"/>
        <v>2021-04-18 18:10:00</v>
      </c>
      <c r="D1678">
        <v>0.113071</v>
      </c>
      <c r="E1678">
        <f t="shared" ca="1" si="243"/>
        <v>0.31443300000000002</v>
      </c>
      <c r="F1678">
        <v>0.31881100000000001</v>
      </c>
      <c r="G1678">
        <v>0.31146800000000002</v>
      </c>
      <c r="H1678">
        <v>0</v>
      </c>
      <c r="I1678" t="s">
        <v>10</v>
      </c>
      <c r="J1678" t="b">
        <v>0</v>
      </c>
      <c r="K1678" t="s">
        <v>11</v>
      </c>
      <c r="L1678">
        <f t="shared" si="244"/>
        <v>-4.5057707051931484</v>
      </c>
      <c r="M1678">
        <f t="shared" si="247"/>
        <v>-5.4537330885211563</v>
      </c>
      <c r="N1678">
        <f t="shared" si="247"/>
        <v>-8.7114926119151015</v>
      </c>
      <c r="O1678" t="str">
        <f t="shared" si="241"/>
        <v>hold</v>
      </c>
      <c r="P1678">
        <f t="shared" si="248"/>
        <v>14</v>
      </c>
      <c r="Q1678" t="str">
        <f>IF($O1678="buy",$P1678,"")</f>
        <v/>
      </c>
      <c r="R1678">
        <f>IF($O1678="hold",$P1678,"")</f>
        <v>14</v>
      </c>
      <c r="S1678" t="str">
        <f>IF($O1678="sell",$P1678,"")</f>
        <v/>
      </c>
      <c r="T1678">
        <f t="shared" ca="1" si="240"/>
        <v>0.17892310641438469</v>
      </c>
      <c r="U1678" t="str">
        <f ca="1">IF(T1678&lt;VLOOKUP(P1678,$Y$2:$AE$82,5),"buy",IF(T1678&lt;VLOOKUP(P1678,$Y$2:$AE$82,5)+VLOOKUP(P1678,$Y$2:$AE$82,6),"hold","sell"))</f>
        <v>buy</v>
      </c>
      <c r="V1678" s="2">
        <f t="shared" ca="1" si="245"/>
        <v>249.94626155376594</v>
      </c>
      <c r="W1678" s="1">
        <f t="shared" ca="1" si="246"/>
        <v>0</v>
      </c>
    </row>
    <row r="1679" spans="1:23" x14ac:dyDescent="0.25">
      <c r="A1679">
        <v>1677</v>
      </c>
      <c r="B1679" s="8" t="s">
        <v>1688</v>
      </c>
      <c r="C1679" s="8" t="str">
        <f t="shared" si="242"/>
        <v>2021-04-18 18:15:00</v>
      </c>
      <c r="D1679">
        <v>0.112457</v>
      </c>
      <c r="E1679">
        <f t="shared" ca="1" si="243"/>
        <v>0.31617400000000001</v>
      </c>
      <c r="F1679">
        <v>0.31969399999999998</v>
      </c>
      <c r="G1679">
        <v>0.31256400000000001</v>
      </c>
      <c r="H1679">
        <v>0</v>
      </c>
      <c r="I1679" t="s">
        <v>10</v>
      </c>
      <c r="J1679" t="b">
        <v>0</v>
      </c>
      <c r="K1679" t="s">
        <v>11</v>
      </c>
      <c r="L1679">
        <f t="shared" si="244"/>
        <v>-1.5724410233661632</v>
      </c>
      <c r="M1679">
        <f t="shared" si="247"/>
        <v>2.9333296818269852</v>
      </c>
      <c r="N1679">
        <f t="shared" si="247"/>
        <v>8.3870627703481411</v>
      </c>
      <c r="O1679" t="str">
        <f t="shared" si="241"/>
        <v>hold</v>
      </c>
      <c r="P1679">
        <f t="shared" si="248"/>
        <v>14</v>
      </c>
      <c r="Q1679" t="str">
        <f>IF($O1679="buy",$P1679,"")</f>
        <v/>
      </c>
      <c r="R1679">
        <f>IF($O1679="hold",$P1679,"")</f>
        <v>14</v>
      </c>
      <c r="S1679" t="str">
        <f>IF($O1679="sell",$P1679,"")</f>
        <v/>
      </c>
      <c r="T1679">
        <f t="shared" ca="1" si="240"/>
        <v>0.64264583858140145</v>
      </c>
      <c r="U1679" t="str">
        <f ca="1">IF(T1679&lt;VLOOKUP(P1679,$Y$2:$AE$82,5),"buy",IF(T1679&lt;VLOOKUP(P1679,$Y$2:$AE$82,5)+VLOOKUP(P1679,$Y$2:$AE$82,6),"hold","sell"))</f>
        <v>buy</v>
      </c>
      <c r="V1679" s="2">
        <f t="shared" ca="1" si="245"/>
        <v>249.94626155376594</v>
      </c>
      <c r="W1679" s="1">
        <f t="shared" ca="1" si="246"/>
        <v>0</v>
      </c>
    </row>
    <row r="1680" spans="1:23" x14ac:dyDescent="0.25">
      <c r="A1680">
        <v>1678</v>
      </c>
      <c r="B1680" s="8" t="s">
        <v>1689</v>
      </c>
      <c r="C1680" s="8" t="str">
        <f t="shared" si="242"/>
        <v>2021-04-18 18:20:00</v>
      </c>
      <c r="D1680">
        <v>0.111318</v>
      </c>
      <c r="E1680">
        <f t="shared" ca="1" si="243"/>
        <v>0.31778200000000001</v>
      </c>
      <c r="F1680">
        <v>0.31882700000000003</v>
      </c>
      <c r="G1680">
        <v>0.311778</v>
      </c>
      <c r="H1680">
        <v>0</v>
      </c>
      <c r="I1680" t="s">
        <v>10</v>
      </c>
      <c r="J1680" t="b">
        <v>0</v>
      </c>
      <c r="K1680" t="s">
        <v>11</v>
      </c>
      <c r="L1680">
        <f t="shared" si="244"/>
        <v>-2.9468010530023965</v>
      </c>
      <c r="M1680">
        <f t="shared" si="247"/>
        <v>-1.3743600296362333</v>
      </c>
      <c r="N1680">
        <f t="shared" si="247"/>
        <v>-4.3076897114632189</v>
      </c>
      <c r="O1680" t="str">
        <f t="shared" si="241"/>
        <v>buy</v>
      </c>
      <c r="P1680">
        <f t="shared" si="248"/>
        <v>14</v>
      </c>
      <c r="Q1680">
        <f>IF($O1680="buy",$P1680,"")</f>
        <v>14</v>
      </c>
      <c r="R1680" t="str">
        <f>IF($O1680="hold",$P1680,"")</f>
        <v/>
      </c>
      <c r="S1680" t="str">
        <f>IF($O1680="sell",$P1680,"")</f>
        <v/>
      </c>
      <c r="T1680">
        <f t="shared" ca="1" si="240"/>
        <v>9.292090881824322E-2</v>
      </c>
      <c r="U1680" t="str">
        <f ca="1">IF(T1680&lt;VLOOKUP(P1680,$Y$2:$AE$82,5),"buy",IF(T1680&lt;VLOOKUP(P1680,$Y$2:$AE$82,5)+VLOOKUP(P1680,$Y$2:$AE$82,6),"hold","sell"))</f>
        <v>buy</v>
      </c>
      <c r="V1680" s="2">
        <f t="shared" ca="1" si="245"/>
        <v>249.94626155376594</v>
      </c>
      <c r="W1680" s="1">
        <f t="shared" ca="1" si="246"/>
        <v>0</v>
      </c>
    </row>
    <row r="1681" spans="1:23" x14ac:dyDescent="0.25">
      <c r="A1681">
        <v>1679</v>
      </c>
      <c r="B1681" s="8" t="s">
        <v>1690</v>
      </c>
      <c r="C1681" s="8" t="str">
        <f t="shared" si="242"/>
        <v>2021-04-18 18:25:00</v>
      </c>
      <c r="D1681">
        <v>0.112147</v>
      </c>
      <c r="E1681">
        <f t="shared" ca="1" si="243"/>
        <v>0.31647399999999998</v>
      </c>
      <c r="F1681">
        <v>0.321355</v>
      </c>
      <c r="G1681">
        <v>0.31340699999999999</v>
      </c>
      <c r="H1681">
        <v>0</v>
      </c>
      <c r="I1681" t="s">
        <v>10</v>
      </c>
      <c r="J1681" t="b">
        <v>0</v>
      </c>
      <c r="K1681" t="s">
        <v>11</v>
      </c>
      <c r="L1681">
        <f t="shared" si="244"/>
        <v>2.1289200800944661</v>
      </c>
      <c r="M1681">
        <f t="shared" si="247"/>
        <v>5.075721133096863</v>
      </c>
      <c r="N1681">
        <f t="shared" si="247"/>
        <v>6.4500811627330963</v>
      </c>
      <c r="O1681" t="str">
        <f t="shared" si="241"/>
        <v>hold</v>
      </c>
      <c r="P1681">
        <f t="shared" si="248"/>
        <v>14</v>
      </c>
      <c r="Q1681" t="str">
        <f>IF($O1681="buy",$P1681,"")</f>
        <v/>
      </c>
      <c r="R1681">
        <f>IF($O1681="hold",$P1681,"")</f>
        <v>14</v>
      </c>
      <c r="S1681" t="str">
        <f>IF($O1681="sell",$P1681,"")</f>
        <v/>
      </c>
      <c r="T1681">
        <f t="shared" ca="1" si="240"/>
        <v>0.79390536713574866</v>
      </c>
      <c r="U1681" t="str">
        <f ca="1">IF(T1681&lt;VLOOKUP(P1681,$Y$2:$AE$82,5),"buy",IF(T1681&lt;VLOOKUP(P1681,$Y$2:$AE$82,5)+VLOOKUP(P1681,$Y$2:$AE$82,6),"hold","sell"))</f>
        <v>buy</v>
      </c>
      <c r="V1681" s="2">
        <f t="shared" ca="1" si="245"/>
        <v>249.94626155376594</v>
      </c>
      <c r="W1681" s="1">
        <f t="shared" ca="1" si="246"/>
        <v>0</v>
      </c>
    </row>
    <row r="1682" spans="1:23" x14ac:dyDescent="0.25">
      <c r="A1682">
        <v>1680</v>
      </c>
      <c r="B1682" s="8" t="s">
        <v>1691</v>
      </c>
      <c r="C1682" s="8" t="str">
        <f t="shared" si="242"/>
        <v>2021-04-18 18:30:00</v>
      </c>
      <c r="D1682">
        <v>0.113122</v>
      </c>
      <c r="E1682">
        <f t="shared" ca="1" si="243"/>
        <v>0.32002399999999998</v>
      </c>
      <c r="F1682">
        <v>0.32167499999999999</v>
      </c>
      <c r="G1682">
        <v>0.31445899999999999</v>
      </c>
      <c r="H1682">
        <v>0</v>
      </c>
      <c r="I1682" t="s">
        <v>10</v>
      </c>
      <c r="J1682" t="b">
        <v>0</v>
      </c>
      <c r="K1682" t="s">
        <v>11</v>
      </c>
      <c r="L1682">
        <f t="shared" si="244"/>
        <v>2.4822757701694349</v>
      </c>
      <c r="M1682">
        <f t="shared" si="247"/>
        <v>0.35335569007496881</v>
      </c>
      <c r="N1682">
        <f t="shared" si="247"/>
        <v>-4.7223654430218946</v>
      </c>
      <c r="O1682" t="str">
        <f t="shared" si="241"/>
        <v>hold</v>
      </c>
      <c r="P1682">
        <f t="shared" si="248"/>
        <v>14</v>
      </c>
      <c r="Q1682" t="str">
        <f>IF($O1682="buy",$P1682,"")</f>
        <v/>
      </c>
      <c r="R1682">
        <f>IF($O1682="hold",$P1682,"")</f>
        <v>14</v>
      </c>
      <c r="S1682" t="str">
        <f>IF($O1682="sell",$P1682,"")</f>
        <v/>
      </c>
      <c r="T1682">
        <f t="shared" ca="1" si="240"/>
        <v>0.7654749063297045</v>
      </c>
      <c r="U1682" t="str">
        <f ca="1">IF(T1682&lt;VLOOKUP(P1682,$Y$2:$AE$82,5),"buy",IF(T1682&lt;VLOOKUP(P1682,$Y$2:$AE$82,5)+VLOOKUP(P1682,$Y$2:$AE$82,6),"hold","sell"))</f>
        <v>buy</v>
      </c>
      <c r="V1682" s="2">
        <f t="shared" ca="1" si="245"/>
        <v>249.94626155376594</v>
      </c>
      <c r="W1682" s="1">
        <f t="shared" ca="1" si="246"/>
        <v>0</v>
      </c>
    </row>
    <row r="1683" spans="1:23" x14ac:dyDescent="0.25">
      <c r="A1683">
        <v>1681</v>
      </c>
      <c r="B1683" s="8" t="s">
        <v>1692</v>
      </c>
      <c r="C1683" s="8" t="str">
        <f t="shared" si="242"/>
        <v>2021-04-18 18:35:00</v>
      </c>
      <c r="D1683">
        <v>0.11554499999999999</v>
      </c>
      <c r="E1683">
        <f t="shared" ca="1" si="243"/>
        <v>0.31916699999999998</v>
      </c>
      <c r="F1683">
        <v>0.322407</v>
      </c>
      <c r="G1683">
        <v>0.31614300000000001</v>
      </c>
      <c r="H1683">
        <v>0</v>
      </c>
      <c r="I1683" t="s">
        <v>10</v>
      </c>
      <c r="J1683" t="b">
        <v>0</v>
      </c>
      <c r="K1683" t="s">
        <v>11</v>
      </c>
      <c r="L1683">
        <f t="shared" si="244"/>
        <v>6.039413221254903</v>
      </c>
      <c r="M1683">
        <f t="shared" si="247"/>
        <v>3.5571374510854681</v>
      </c>
      <c r="N1683">
        <f t="shared" si="247"/>
        <v>3.2037817610104993</v>
      </c>
      <c r="O1683" t="str">
        <f t="shared" si="241"/>
        <v>sell</v>
      </c>
      <c r="P1683">
        <f t="shared" si="248"/>
        <v>14</v>
      </c>
      <c r="Q1683" t="str">
        <f>IF($O1683="buy",$P1683,"")</f>
        <v/>
      </c>
      <c r="R1683" t="str">
        <f>IF($O1683="hold",$P1683,"")</f>
        <v/>
      </c>
      <c r="S1683">
        <f>IF($O1683="sell",$P1683,"")</f>
        <v>14</v>
      </c>
      <c r="T1683">
        <f t="shared" ca="1" si="240"/>
        <v>0.66870692709274826</v>
      </c>
      <c r="U1683" t="str">
        <f ca="1">IF(T1683&lt;VLOOKUP(P1683,$Y$2:$AE$82,5),"buy",IF(T1683&lt;VLOOKUP(P1683,$Y$2:$AE$82,5)+VLOOKUP(P1683,$Y$2:$AE$82,6),"hold","sell"))</f>
        <v>buy</v>
      </c>
      <c r="V1683" s="2">
        <f t="shared" ca="1" si="245"/>
        <v>249.94626155376594</v>
      </c>
      <c r="W1683" s="1">
        <f t="shared" ca="1" si="246"/>
        <v>0</v>
      </c>
    </row>
    <row r="1684" spans="1:23" x14ac:dyDescent="0.25">
      <c r="A1684">
        <v>1682</v>
      </c>
      <c r="B1684" s="8" t="s">
        <v>1693</v>
      </c>
      <c r="C1684" s="8" t="str">
        <f t="shared" si="242"/>
        <v>2021-04-18 18:40:00</v>
      </c>
      <c r="D1684">
        <v>0.112871</v>
      </c>
      <c r="E1684">
        <f t="shared" ca="1" si="243"/>
        <v>0.31957200000000002</v>
      </c>
      <c r="F1684">
        <v>0.32332699999999998</v>
      </c>
      <c r="G1684">
        <v>0.315247</v>
      </c>
      <c r="H1684">
        <v>0</v>
      </c>
      <c r="I1684" t="s">
        <v>10</v>
      </c>
      <c r="J1684" t="b">
        <v>0</v>
      </c>
      <c r="K1684" t="s">
        <v>11</v>
      </c>
      <c r="L1684">
        <f t="shared" si="244"/>
        <v>-6.8229394539205854</v>
      </c>
      <c r="M1684">
        <f t="shared" si="247"/>
        <v>-12.862352675175488</v>
      </c>
      <c r="N1684">
        <f t="shared" si="247"/>
        <v>-16.419490126260957</v>
      </c>
      <c r="O1684" t="str">
        <f t="shared" si="241"/>
        <v>hold</v>
      </c>
      <c r="P1684">
        <f t="shared" si="248"/>
        <v>14</v>
      </c>
      <c r="Q1684" t="str">
        <f>IF($O1684="buy",$P1684,"")</f>
        <v/>
      </c>
      <c r="R1684">
        <f>IF($O1684="hold",$P1684,"")</f>
        <v>14</v>
      </c>
      <c r="S1684" t="str">
        <f>IF($O1684="sell",$P1684,"")</f>
        <v/>
      </c>
      <c r="T1684">
        <f t="shared" ca="1" si="240"/>
        <v>0.72815454041817873</v>
      </c>
      <c r="U1684" t="str">
        <f ca="1">IF(T1684&lt;VLOOKUP(P1684,$Y$2:$AE$82,5),"buy",IF(T1684&lt;VLOOKUP(P1684,$Y$2:$AE$82,5)+VLOOKUP(P1684,$Y$2:$AE$82,6),"hold","sell"))</f>
        <v>buy</v>
      </c>
      <c r="V1684" s="2">
        <f t="shared" ca="1" si="245"/>
        <v>249.94626155376594</v>
      </c>
      <c r="W1684" s="1">
        <f t="shared" ca="1" si="246"/>
        <v>0</v>
      </c>
    </row>
    <row r="1685" spans="1:23" x14ac:dyDescent="0.25">
      <c r="A1685">
        <v>1683</v>
      </c>
      <c r="B1685" s="8" t="s">
        <v>1694</v>
      </c>
      <c r="C1685" s="8" t="str">
        <f t="shared" si="242"/>
        <v>2021-04-18 18:45:00</v>
      </c>
      <c r="D1685">
        <v>0.109555</v>
      </c>
      <c r="E1685">
        <f t="shared" ca="1" si="243"/>
        <v>0.31917400000000001</v>
      </c>
      <c r="F1685">
        <v>0.32373400000000002</v>
      </c>
      <c r="G1685">
        <v>0.314944</v>
      </c>
      <c r="H1685">
        <v>0</v>
      </c>
      <c r="I1685" t="s">
        <v>10</v>
      </c>
      <c r="J1685" t="b">
        <v>0</v>
      </c>
      <c r="K1685" t="s">
        <v>11</v>
      </c>
      <c r="L1685">
        <f t="shared" si="244"/>
        <v>-8.7171557746284556</v>
      </c>
      <c r="M1685">
        <f t="shared" si="247"/>
        <v>-1.8942163207078702</v>
      </c>
      <c r="N1685">
        <f t="shared" si="247"/>
        <v>10.968136354467617</v>
      </c>
      <c r="O1685" t="str">
        <f t="shared" si="241"/>
        <v>hold</v>
      </c>
      <c r="P1685">
        <f t="shared" si="248"/>
        <v>14</v>
      </c>
      <c r="Q1685" t="str">
        <f>IF($O1685="buy",$P1685,"")</f>
        <v/>
      </c>
      <c r="R1685">
        <f>IF($O1685="hold",$P1685,"")</f>
        <v>14</v>
      </c>
      <c r="S1685" t="str">
        <f>IF($O1685="sell",$P1685,"")</f>
        <v/>
      </c>
      <c r="T1685">
        <f t="shared" ca="1" si="240"/>
        <v>8.6094622913072016E-2</v>
      </c>
      <c r="U1685" t="str">
        <f ca="1">IF(T1685&lt;VLOOKUP(P1685,$Y$2:$AE$82,5),"buy",IF(T1685&lt;VLOOKUP(P1685,$Y$2:$AE$82,5)+VLOOKUP(P1685,$Y$2:$AE$82,6),"hold","sell"))</f>
        <v>buy</v>
      </c>
      <c r="V1685" s="2">
        <f t="shared" ca="1" si="245"/>
        <v>249.94626155376594</v>
      </c>
      <c r="W1685" s="1">
        <f t="shared" ca="1" si="246"/>
        <v>0</v>
      </c>
    </row>
    <row r="1686" spans="1:23" x14ac:dyDescent="0.25">
      <c r="A1686">
        <v>1684</v>
      </c>
      <c r="B1686" s="8" t="s">
        <v>1695</v>
      </c>
      <c r="C1686" s="8" t="str">
        <f t="shared" si="242"/>
        <v>2021-04-18 18:50:00</v>
      </c>
      <c r="D1686">
        <v>0.109171</v>
      </c>
      <c r="E1686">
        <f t="shared" ca="1" si="243"/>
        <v>0.32179200000000002</v>
      </c>
      <c r="F1686">
        <v>0.32686999999999999</v>
      </c>
      <c r="G1686">
        <v>0.31730799999999998</v>
      </c>
      <c r="H1686">
        <v>0</v>
      </c>
      <c r="I1686" t="s">
        <v>10</v>
      </c>
      <c r="J1686" t="b">
        <v>0</v>
      </c>
      <c r="K1686" t="s">
        <v>11</v>
      </c>
      <c r="L1686">
        <f t="shared" si="244"/>
        <v>-1.0130162781599097</v>
      </c>
      <c r="M1686">
        <f t="shared" si="247"/>
        <v>7.7041394964685459</v>
      </c>
      <c r="N1686">
        <f t="shared" si="247"/>
        <v>9.5983558171764152</v>
      </c>
      <c r="O1686" t="str">
        <f t="shared" si="241"/>
        <v>buy</v>
      </c>
      <c r="P1686">
        <f t="shared" si="248"/>
        <v>14</v>
      </c>
      <c r="Q1686">
        <f>IF($O1686="buy",$P1686,"")</f>
        <v>14</v>
      </c>
      <c r="R1686" t="str">
        <f>IF($O1686="hold",$P1686,"")</f>
        <v/>
      </c>
      <c r="S1686" t="str">
        <f>IF($O1686="sell",$P1686,"")</f>
        <v/>
      </c>
      <c r="T1686">
        <f t="shared" ref="T1686:T1749" ca="1" si="249">RAND()</f>
        <v>0.98400634211803273</v>
      </c>
      <c r="U1686" t="str">
        <f ca="1">IF(T1686&lt;VLOOKUP(P1686,$Y$2:$AE$82,5),"buy",IF(T1686&lt;VLOOKUP(P1686,$Y$2:$AE$82,5)+VLOOKUP(P1686,$Y$2:$AE$82,6),"hold","sell"))</f>
        <v>buy</v>
      </c>
      <c r="V1686" s="2">
        <f t="shared" ca="1" si="245"/>
        <v>249.94626155376594</v>
      </c>
      <c r="W1686" s="1">
        <f t="shared" ca="1" si="246"/>
        <v>0</v>
      </c>
    </row>
    <row r="1687" spans="1:23" x14ac:dyDescent="0.25">
      <c r="A1687">
        <v>1685</v>
      </c>
      <c r="B1687" s="8" t="s">
        <v>1696</v>
      </c>
      <c r="C1687" s="8" t="str">
        <f t="shared" si="242"/>
        <v>2021-04-18 18:55:00</v>
      </c>
      <c r="D1687">
        <v>0.109515</v>
      </c>
      <c r="E1687">
        <f t="shared" ca="1" si="243"/>
        <v>0.32399099999999997</v>
      </c>
      <c r="F1687">
        <v>0.32782499999999998</v>
      </c>
      <c r="G1687">
        <v>0.31951299999999999</v>
      </c>
      <c r="H1687">
        <v>0</v>
      </c>
      <c r="I1687" t="s">
        <v>10</v>
      </c>
      <c r="J1687" t="b">
        <v>0</v>
      </c>
      <c r="K1687" t="s">
        <v>11</v>
      </c>
      <c r="L1687">
        <f t="shared" si="244"/>
        <v>0.9046431985085529</v>
      </c>
      <c r="M1687">
        <f t="shared" si="247"/>
        <v>1.9176594766684625</v>
      </c>
      <c r="N1687">
        <f t="shared" si="247"/>
        <v>-5.7864800198000834</v>
      </c>
      <c r="O1687" t="str">
        <f t="shared" ref="O1687:O1750" si="250">IF(D1687=MIN(D1686:D1688),"buy",IF(D1687=MAX(D1686:D1688),"sell","hold"))</f>
        <v>hold</v>
      </c>
      <c r="P1687">
        <f t="shared" si="248"/>
        <v>14</v>
      </c>
      <c r="Q1687" t="str">
        <f>IF($O1687="buy",$P1687,"")</f>
        <v/>
      </c>
      <c r="R1687">
        <f>IF($O1687="hold",$P1687,"")</f>
        <v>14</v>
      </c>
      <c r="S1687" t="str">
        <f>IF($O1687="sell",$P1687,"")</f>
        <v/>
      </c>
      <c r="T1687">
        <f t="shared" ca="1" si="249"/>
        <v>0.92956644551652634</v>
      </c>
      <c r="U1687" t="str">
        <f ca="1">IF(T1687&lt;VLOOKUP(P1687,$Y$2:$AE$82,5),"buy",IF(T1687&lt;VLOOKUP(P1687,$Y$2:$AE$82,5)+VLOOKUP(P1687,$Y$2:$AE$82,6),"hold","sell"))</f>
        <v>buy</v>
      </c>
      <c r="V1687" s="2">
        <f t="shared" ca="1" si="245"/>
        <v>249.94626155376594</v>
      </c>
      <c r="W1687" s="1">
        <f t="shared" ca="1" si="246"/>
        <v>0</v>
      </c>
    </row>
    <row r="1688" spans="1:23" x14ac:dyDescent="0.25">
      <c r="A1688">
        <v>1686</v>
      </c>
      <c r="B1688" s="8" t="s">
        <v>1697</v>
      </c>
      <c r="C1688" s="8" t="str">
        <f t="shared" si="242"/>
        <v>2021-04-18 19:00:00</v>
      </c>
      <c r="D1688">
        <v>0.10979800000000001</v>
      </c>
      <c r="E1688">
        <f t="shared" ca="1" si="243"/>
        <v>0.32627</v>
      </c>
      <c r="F1688">
        <v>0.34057500000000002</v>
      </c>
      <c r="G1688">
        <v>0.32209500000000002</v>
      </c>
      <c r="H1688">
        <v>0</v>
      </c>
      <c r="I1688" t="s">
        <v>10</v>
      </c>
      <c r="J1688" t="b">
        <v>0</v>
      </c>
      <c r="K1688" t="s">
        <v>11</v>
      </c>
      <c r="L1688">
        <f t="shared" si="244"/>
        <v>0.74230860376243724</v>
      </c>
      <c r="M1688">
        <f t="shared" si="247"/>
        <v>-0.16233459474611567</v>
      </c>
      <c r="N1688">
        <f t="shared" si="247"/>
        <v>-2.0799940714145784</v>
      </c>
      <c r="O1688" t="str">
        <f t="shared" si="250"/>
        <v>hold</v>
      </c>
      <c r="P1688">
        <f t="shared" si="248"/>
        <v>14</v>
      </c>
      <c r="Q1688" t="str">
        <f>IF($O1688="buy",$P1688,"")</f>
        <v/>
      </c>
      <c r="R1688">
        <f>IF($O1688="hold",$P1688,"")</f>
        <v>14</v>
      </c>
      <c r="S1688" t="str">
        <f>IF($O1688="sell",$P1688,"")</f>
        <v/>
      </c>
      <c r="T1688">
        <f t="shared" ca="1" si="249"/>
        <v>0.56908569563549738</v>
      </c>
      <c r="U1688" t="str">
        <f ca="1">IF(T1688&lt;VLOOKUP(P1688,$Y$2:$AE$82,5),"buy",IF(T1688&lt;VLOOKUP(P1688,$Y$2:$AE$82,5)+VLOOKUP(P1688,$Y$2:$AE$82,6),"hold","sell"))</f>
        <v>buy</v>
      </c>
      <c r="V1688" s="2">
        <f t="shared" ca="1" si="245"/>
        <v>249.94626155376594</v>
      </c>
      <c r="W1688" s="1">
        <f t="shared" ca="1" si="246"/>
        <v>0</v>
      </c>
    </row>
    <row r="1689" spans="1:23" x14ac:dyDescent="0.25">
      <c r="A1689">
        <v>1687</v>
      </c>
      <c r="B1689" s="8" t="s">
        <v>1698</v>
      </c>
      <c r="C1689" s="8" t="str">
        <f t="shared" si="242"/>
        <v>2021-04-18 19:05:00</v>
      </c>
      <c r="D1689">
        <v>0.11013199999999999</v>
      </c>
      <c r="E1689">
        <f t="shared" ca="1" si="243"/>
        <v>0.33457999999999999</v>
      </c>
      <c r="F1689">
        <v>0.336669</v>
      </c>
      <c r="G1689">
        <v>0.31995299999999999</v>
      </c>
      <c r="H1689">
        <v>0</v>
      </c>
      <c r="I1689" t="s">
        <v>10</v>
      </c>
      <c r="J1689" t="b">
        <v>0</v>
      </c>
      <c r="K1689" t="s">
        <v>11</v>
      </c>
      <c r="L1689">
        <f t="shared" si="244"/>
        <v>0.87342461671461569</v>
      </c>
      <c r="M1689">
        <f t="shared" si="247"/>
        <v>0.13111601295217845</v>
      </c>
      <c r="N1689">
        <f t="shared" si="247"/>
        <v>0.29345060769829412</v>
      </c>
      <c r="O1689" t="str">
        <f t="shared" si="250"/>
        <v>sell</v>
      </c>
      <c r="P1689">
        <f t="shared" si="248"/>
        <v>14</v>
      </c>
      <c r="Q1689" t="str">
        <f>IF($O1689="buy",$P1689,"")</f>
        <v/>
      </c>
      <c r="R1689" t="str">
        <f>IF($O1689="hold",$P1689,"")</f>
        <v/>
      </c>
      <c r="S1689">
        <f>IF($O1689="sell",$P1689,"")</f>
        <v>14</v>
      </c>
      <c r="T1689">
        <f t="shared" ca="1" si="249"/>
        <v>0.52033278438557429</v>
      </c>
      <c r="U1689" t="str">
        <f ca="1">IF(T1689&lt;VLOOKUP(P1689,$Y$2:$AE$82,5),"buy",IF(T1689&lt;VLOOKUP(P1689,$Y$2:$AE$82,5)+VLOOKUP(P1689,$Y$2:$AE$82,6),"hold","sell"))</f>
        <v>buy</v>
      </c>
      <c r="V1689" s="2">
        <f t="shared" ca="1" si="245"/>
        <v>249.94626155376594</v>
      </c>
      <c r="W1689" s="1">
        <f t="shared" ca="1" si="246"/>
        <v>0</v>
      </c>
    </row>
    <row r="1690" spans="1:23" x14ac:dyDescent="0.25">
      <c r="A1690">
        <v>1688</v>
      </c>
      <c r="B1690" s="8" t="s">
        <v>1699</v>
      </c>
      <c r="C1690" s="8" t="str">
        <f t="shared" si="242"/>
        <v>2021-04-18 19:10:00</v>
      </c>
      <c r="D1690">
        <v>0.109776</v>
      </c>
      <c r="E1690">
        <f t="shared" ca="1" si="243"/>
        <v>0.33076499999999998</v>
      </c>
      <c r="F1690">
        <v>0.33397700000000002</v>
      </c>
      <c r="G1690">
        <v>0.31728000000000001</v>
      </c>
      <c r="H1690">
        <v>0</v>
      </c>
      <c r="I1690" t="s">
        <v>10</v>
      </c>
      <c r="J1690" t="b">
        <v>0</v>
      </c>
      <c r="K1690" t="s">
        <v>11</v>
      </c>
      <c r="L1690">
        <f t="shared" si="244"/>
        <v>-0.93397464013523235</v>
      </c>
      <c r="M1690">
        <f t="shared" si="247"/>
        <v>-1.807399256849848</v>
      </c>
      <c r="N1690">
        <f t="shared" si="247"/>
        <v>-1.9385152698020265</v>
      </c>
      <c r="O1690" t="str">
        <f t="shared" si="250"/>
        <v>buy</v>
      </c>
      <c r="P1690">
        <f t="shared" si="248"/>
        <v>14</v>
      </c>
      <c r="Q1690">
        <f>IF($O1690="buy",$P1690,"")</f>
        <v>14</v>
      </c>
      <c r="R1690" t="str">
        <f>IF($O1690="hold",$P1690,"")</f>
        <v/>
      </c>
      <c r="S1690" t="str">
        <f>IF($O1690="sell",$P1690,"")</f>
        <v/>
      </c>
      <c r="T1690">
        <f t="shared" ca="1" si="249"/>
        <v>2.5111876117104304E-2</v>
      </c>
      <c r="U1690" t="str">
        <f ca="1">IF(T1690&lt;VLOOKUP(P1690,$Y$2:$AE$82,5),"buy",IF(T1690&lt;VLOOKUP(P1690,$Y$2:$AE$82,5)+VLOOKUP(P1690,$Y$2:$AE$82,6),"hold","sell"))</f>
        <v>buy</v>
      </c>
      <c r="V1690" s="2">
        <f t="shared" ca="1" si="245"/>
        <v>249.94626155376594</v>
      </c>
      <c r="W1690" s="1">
        <f t="shared" ca="1" si="246"/>
        <v>0</v>
      </c>
    </row>
    <row r="1691" spans="1:23" x14ac:dyDescent="0.25">
      <c r="A1691">
        <v>1689</v>
      </c>
      <c r="B1691" s="8" t="s">
        <v>1700</v>
      </c>
      <c r="C1691" s="8" t="str">
        <f t="shared" si="242"/>
        <v>2021-04-18 19:15:00</v>
      </c>
      <c r="D1691">
        <v>0.111293</v>
      </c>
      <c r="E1691">
        <f t="shared" ca="1" si="243"/>
        <v>0.319664</v>
      </c>
      <c r="F1691">
        <v>0.33050200000000002</v>
      </c>
      <c r="G1691">
        <v>0.31796400000000002</v>
      </c>
      <c r="H1691">
        <v>0</v>
      </c>
      <c r="I1691" t="s">
        <v>10</v>
      </c>
      <c r="J1691" t="b">
        <v>0</v>
      </c>
      <c r="K1691" t="s">
        <v>11</v>
      </c>
      <c r="L1691">
        <f t="shared" si="244"/>
        <v>3.9256377264642648</v>
      </c>
      <c r="M1691">
        <f t="shared" si="247"/>
        <v>4.8596123665994968</v>
      </c>
      <c r="N1691">
        <f t="shared" si="247"/>
        <v>6.6670116234493451</v>
      </c>
      <c r="O1691" t="str">
        <f t="shared" si="250"/>
        <v>hold</v>
      </c>
      <c r="P1691">
        <f t="shared" si="248"/>
        <v>14</v>
      </c>
      <c r="Q1691" t="str">
        <f>IF($O1691="buy",$P1691,"")</f>
        <v/>
      </c>
      <c r="R1691">
        <f>IF($O1691="hold",$P1691,"")</f>
        <v>14</v>
      </c>
      <c r="S1691" t="str">
        <f>IF($O1691="sell",$P1691,"")</f>
        <v/>
      </c>
      <c r="T1691">
        <f t="shared" ca="1" si="249"/>
        <v>0.17132152429344016</v>
      </c>
      <c r="U1691" t="str">
        <f ca="1">IF(T1691&lt;VLOOKUP(P1691,$Y$2:$AE$82,5),"buy",IF(T1691&lt;VLOOKUP(P1691,$Y$2:$AE$82,5)+VLOOKUP(P1691,$Y$2:$AE$82,6),"hold","sell"))</f>
        <v>buy</v>
      </c>
      <c r="V1691" s="2">
        <f t="shared" ca="1" si="245"/>
        <v>249.94626155376594</v>
      </c>
      <c r="W1691" s="1">
        <f t="shared" ca="1" si="246"/>
        <v>0</v>
      </c>
    </row>
    <row r="1692" spans="1:23" x14ac:dyDescent="0.25">
      <c r="A1692">
        <v>1690</v>
      </c>
      <c r="B1692" s="8" t="s">
        <v>1701</v>
      </c>
      <c r="C1692" s="8" t="str">
        <f t="shared" si="242"/>
        <v>2021-04-18 19:20:00</v>
      </c>
      <c r="D1692">
        <v>0.114771</v>
      </c>
      <c r="E1692">
        <f t="shared" ca="1" si="243"/>
        <v>0.32795600000000003</v>
      </c>
      <c r="F1692">
        <v>0.33165299999999998</v>
      </c>
      <c r="G1692">
        <v>0.32385399999999998</v>
      </c>
      <c r="H1692">
        <v>0</v>
      </c>
      <c r="I1692" t="s">
        <v>10</v>
      </c>
      <c r="J1692" t="b">
        <v>0</v>
      </c>
      <c r="K1692" t="s">
        <v>11</v>
      </c>
      <c r="L1692">
        <f t="shared" si="244"/>
        <v>8.7275008576458415</v>
      </c>
      <c r="M1692">
        <f t="shared" si="247"/>
        <v>4.8018631311815767</v>
      </c>
      <c r="N1692">
        <f t="shared" si="247"/>
        <v>-5.7749235417920097E-2</v>
      </c>
      <c r="O1692" t="str">
        <f t="shared" si="250"/>
        <v>sell</v>
      </c>
      <c r="P1692">
        <f t="shared" si="248"/>
        <v>14</v>
      </c>
      <c r="Q1692" t="str">
        <f>IF($O1692="buy",$P1692,"")</f>
        <v/>
      </c>
      <c r="R1692" t="str">
        <f>IF($O1692="hold",$P1692,"")</f>
        <v/>
      </c>
      <c r="S1692">
        <f>IF($O1692="sell",$P1692,"")</f>
        <v>14</v>
      </c>
      <c r="T1692">
        <f t="shared" ca="1" si="249"/>
        <v>0.65858246891448435</v>
      </c>
      <c r="U1692" t="str">
        <f ca="1">IF(T1692&lt;VLOOKUP(P1692,$Y$2:$AE$82,5),"buy",IF(T1692&lt;VLOOKUP(P1692,$Y$2:$AE$82,5)+VLOOKUP(P1692,$Y$2:$AE$82,6),"hold","sell"))</f>
        <v>buy</v>
      </c>
      <c r="V1692" s="2">
        <f t="shared" ca="1" si="245"/>
        <v>249.94626155376594</v>
      </c>
      <c r="W1692" s="1">
        <f t="shared" ca="1" si="246"/>
        <v>0</v>
      </c>
    </row>
    <row r="1693" spans="1:23" x14ac:dyDescent="0.25">
      <c r="A1693">
        <v>1691</v>
      </c>
      <c r="B1693" s="8" t="s">
        <v>1702</v>
      </c>
      <c r="C1693" s="8" t="str">
        <f t="shared" si="242"/>
        <v>2021-04-18 19:25:00</v>
      </c>
      <c r="D1693">
        <v>0.112856</v>
      </c>
      <c r="E1693">
        <f t="shared" ca="1" si="243"/>
        <v>0.32859300000000002</v>
      </c>
      <c r="F1693">
        <v>0.33183800000000002</v>
      </c>
      <c r="G1693">
        <v>0.31902000000000003</v>
      </c>
      <c r="H1693">
        <v>0</v>
      </c>
      <c r="I1693" t="s">
        <v>10</v>
      </c>
      <c r="J1693" t="b">
        <v>0</v>
      </c>
      <c r="K1693" t="s">
        <v>11</v>
      </c>
      <c r="L1693">
        <f t="shared" si="244"/>
        <v>-4.8869355582153036</v>
      </c>
      <c r="M1693">
        <f t="shared" si="247"/>
        <v>-13.614436415861146</v>
      </c>
      <c r="N1693">
        <f t="shared" si="247"/>
        <v>-18.416299547042723</v>
      </c>
      <c r="O1693" t="str">
        <f t="shared" si="250"/>
        <v>hold</v>
      </c>
      <c r="P1693">
        <f t="shared" si="248"/>
        <v>14</v>
      </c>
      <c r="Q1693" t="str">
        <f>IF($O1693="buy",$P1693,"")</f>
        <v/>
      </c>
      <c r="R1693">
        <f>IF($O1693="hold",$P1693,"")</f>
        <v>14</v>
      </c>
      <c r="S1693" t="str">
        <f>IF($O1693="sell",$P1693,"")</f>
        <v/>
      </c>
      <c r="T1693">
        <f t="shared" ca="1" si="249"/>
        <v>0.334691649255622</v>
      </c>
      <c r="U1693" t="str">
        <f ca="1">IF(T1693&lt;VLOOKUP(P1693,$Y$2:$AE$82,5),"buy",IF(T1693&lt;VLOOKUP(P1693,$Y$2:$AE$82,5)+VLOOKUP(P1693,$Y$2:$AE$82,6),"hold","sell"))</f>
        <v>buy</v>
      </c>
      <c r="V1693" s="2">
        <f t="shared" ca="1" si="245"/>
        <v>249.94626155376594</v>
      </c>
      <c r="W1693" s="1">
        <f t="shared" ca="1" si="246"/>
        <v>0</v>
      </c>
    </row>
    <row r="1694" spans="1:23" x14ac:dyDescent="0.25">
      <c r="A1694">
        <v>1692</v>
      </c>
      <c r="B1694" s="8" t="s">
        <v>1703</v>
      </c>
      <c r="C1694" s="8" t="str">
        <f t="shared" si="242"/>
        <v>2021-04-18 19:30:00</v>
      </c>
      <c r="D1694">
        <v>0.110207</v>
      </c>
      <c r="E1694">
        <f t="shared" ca="1" si="243"/>
        <v>0.32217899999999999</v>
      </c>
      <c r="F1694">
        <v>0.32710800000000001</v>
      </c>
      <c r="G1694">
        <v>0.31612899999999999</v>
      </c>
      <c r="H1694">
        <v>0</v>
      </c>
      <c r="I1694" t="s">
        <v>10</v>
      </c>
      <c r="J1694" t="b">
        <v>0</v>
      </c>
      <c r="K1694" t="s">
        <v>11</v>
      </c>
      <c r="L1694">
        <f t="shared" si="244"/>
        <v>-6.9225366874201892</v>
      </c>
      <c r="M1694">
        <f t="shared" si="247"/>
        <v>-2.0356011292048857</v>
      </c>
      <c r="N1694">
        <f t="shared" si="247"/>
        <v>11.578835286656261</v>
      </c>
      <c r="O1694" t="str">
        <f t="shared" si="250"/>
        <v>buy</v>
      </c>
      <c r="P1694">
        <f t="shared" si="248"/>
        <v>14</v>
      </c>
      <c r="Q1694">
        <f>IF($O1694="buy",$P1694,"")</f>
        <v>14</v>
      </c>
      <c r="R1694" t="str">
        <f>IF($O1694="hold",$P1694,"")</f>
        <v/>
      </c>
      <c r="S1694" t="str">
        <f>IF($O1694="sell",$P1694,"")</f>
        <v/>
      </c>
      <c r="T1694">
        <f t="shared" ca="1" si="249"/>
        <v>0.51314441344312367</v>
      </c>
      <c r="U1694" t="str">
        <f ca="1">IF(T1694&lt;VLOOKUP(P1694,$Y$2:$AE$82,5),"buy",IF(T1694&lt;VLOOKUP(P1694,$Y$2:$AE$82,5)+VLOOKUP(P1694,$Y$2:$AE$82,6),"hold","sell"))</f>
        <v>buy</v>
      </c>
      <c r="V1694" s="2">
        <f t="shared" ca="1" si="245"/>
        <v>249.94626155376594</v>
      </c>
      <c r="W1694" s="1">
        <f t="shared" ca="1" si="246"/>
        <v>0</v>
      </c>
    </row>
    <row r="1695" spans="1:23" x14ac:dyDescent="0.25">
      <c r="A1695">
        <v>1693</v>
      </c>
      <c r="B1695" s="8" t="s">
        <v>1704</v>
      </c>
      <c r="C1695" s="8" t="str">
        <f t="shared" si="242"/>
        <v>2021-04-18 19:35:00</v>
      </c>
      <c r="D1695">
        <v>0.11907</v>
      </c>
      <c r="E1695">
        <f t="shared" ca="1" si="243"/>
        <v>0.32099</v>
      </c>
      <c r="F1695">
        <v>0.32647700000000002</v>
      </c>
      <c r="G1695">
        <v>0.31596299999999999</v>
      </c>
      <c r="H1695">
        <v>0</v>
      </c>
      <c r="I1695" t="s">
        <v>10</v>
      </c>
      <c r="J1695" t="b">
        <v>0</v>
      </c>
      <c r="K1695" t="s">
        <v>11</v>
      </c>
      <c r="L1695">
        <f t="shared" si="244"/>
        <v>21.437339400161594</v>
      </c>
      <c r="M1695">
        <f t="shared" si="247"/>
        <v>28.359876087581782</v>
      </c>
      <c r="N1695">
        <f t="shared" si="247"/>
        <v>30.395477216786666</v>
      </c>
      <c r="O1695" t="str">
        <f t="shared" si="250"/>
        <v>hold</v>
      </c>
      <c r="P1695">
        <f t="shared" si="248"/>
        <v>23</v>
      </c>
      <c r="Q1695" t="str">
        <f>IF($O1695="buy",$P1695,"")</f>
        <v/>
      </c>
      <c r="R1695">
        <f>IF($O1695="hold",$P1695,"")</f>
        <v>23</v>
      </c>
      <c r="S1695" t="str">
        <f>IF($O1695="sell",$P1695,"")</f>
        <v/>
      </c>
      <c r="T1695">
        <f t="shared" ca="1" si="249"/>
        <v>0.39883079603183147</v>
      </c>
      <c r="U1695" t="str">
        <f ca="1">IF(T1695&lt;VLOOKUP(P1695,$Y$2:$AE$82,5),"buy",IF(T1695&lt;VLOOKUP(P1695,$Y$2:$AE$82,5)+VLOOKUP(P1695,$Y$2:$AE$82,6),"hold","sell"))</f>
        <v>buy</v>
      </c>
      <c r="V1695" s="2">
        <f t="shared" ca="1" si="245"/>
        <v>249.94626155376594</v>
      </c>
      <c r="W1695" s="1">
        <f t="shared" ca="1" si="246"/>
        <v>0</v>
      </c>
    </row>
    <row r="1696" spans="1:23" x14ac:dyDescent="0.25">
      <c r="A1696">
        <v>1694</v>
      </c>
      <c r="B1696" s="8" t="s">
        <v>1705</v>
      </c>
      <c r="C1696" s="8" t="str">
        <f t="shared" si="242"/>
        <v>2021-04-18 19:40:00</v>
      </c>
      <c r="D1696">
        <v>0.119281</v>
      </c>
      <c r="E1696">
        <f t="shared" ca="1" si="243"/>
        <v>0.32394299999999998</v>
      </c>
      <c r="F1696">
        <v>0.32750499999999999</v>
      </c>
      <c r="G1696">
        <v>0.32063700000000001</v>
      </c>
      <c r="H1696">
        <v>0</v>
      </c>
      <c r="I1696" t="s">
        <v>10</v>
      </c>
      <c r="J1696" t="b">
        <v>0</v>
      </c>
      <c r="K1696" t="s">
        <v>11</v>
      </c>
      <c r="L1696">
        <f t="shared" si="244"/>
        <v>0.50945246878595551</v>
      </c>
      <c r="M1696">
        <f t="shared" si="247"/>
        <v>-20.927886931375639</v>
      </c>
      <c r="N1696">
        <f t="shared" si="247"/>
        <v>-49.287763018957421</v>
      </c>
      <c r="O1696" t="str">
        <f t="shared" si="250"/>
        <v>sell</v>
      </c>
      <c r="P1696">
        <f t="shared" si="248"/>
        <v>10</v>
      </c>
      <c r="Q1696" t="str">
        <f>IF($O1696="buy",$P1696,"")</f>
        <v/>
      </c>
      <c r="R1696" t="str">
        <f>IF($O1696="hold",$P1696,"")</f>
        <v/>
      </c>
      <c r="S1696">
        <f>IF($O1696="sell",$P1696,"")</f>
        <v>10</v>
      </c>
      <c r="T1696">
        <f t="shared" ca="1" si="249"/>
        <v>0.41975783895579821</v>
      </c>
      <c r="U1696" t="str">
        <f ca="1">IF(T1696&lt;VLOOKUP(P1696,$Y$2:$AE$82,5),"buy",IF(T1696&lt;VLOOKUP(P1696,$Y$2:$AE$82,5)+VLOOKUP(P1696,$Y$2:$AE$82,6),"hold","sell"))</f>
        <v>buy</v>
      </c>
      <c r="V1696" s="2">
        <f t="shared" ca="1" si="245"/>
        <v>249.94626155376594</v>
      </c>
      <c r="W1696" s="1">
        <f t="shared" ca="1" si="246"/>
        <v>0</v>
      </c>
    </row>
    <row r="1697" spans="1:23" x14ac:dyDescent="0.25">
      <c r="A1697">
        <v>1695</v>
      </c>
      <c r="B1697" s="8" t="s">
        <v>1706</v>
      </c>
      <c r="C1697" s="8" t="str">
        <f t="shared" si="242"/>
        <v>2021-04-18 19:45:00</v>
      </c>
      <c r="D1697">
        <v>0.115827</v>
      </c>
      <c r="E1697">
        <f t="shared" ca="1" si="243"/>
        <v>0.32531199999999999</v>
      </c>
      <c r="F1697">
        <v>0.33038000000000001</v>
      </c>
      <c r="G1697">
        <v>0.32141999999999998</v>
      </c>
      <c r="H1697">
        <v>0</v>
      </c>
      <c r="I1697" t="s">
        <v>10</v>
      </c>
      <c r="J1697" t="b">
        <v>0</v>
      </c>
      <c r="K1697" t="s">
        <v>11</v>
      </c>
      <c r="L1697">
        <f t="shared" si="244"/>
        <v>-8.5882566321016238</v>
      </c>
      <c r="M1697">
        <f t="shared" si="247"/>
        <v>-9.0977091008875792</v>
      </c>
      <c r="N1697">
        <f t="shared" si="247"/>
        <v>11.83017783048806</v>
      </c>
      <c r="O1697" t="str">
        <f t="shared" si="250"/>
        <v>buy</v>
      </c>
      <c r="P1697">
        <f t="shared" si="248"/>
        <v>14</v>
      </c>
      <c r="Q1697">
        <f>IF($O1697="buy",$P1697,"")</f>
        <v>14</v>
      </c>
      <c r="R1697" t="str">
        <f>IF($O1697="hold",$P1697,"")</f>
        <v/>
      </c>
      <c r="S1697" t="str">
        <f>IF($O1697="sell",$P1697,"")</f>
        <v/>
      </c>
      <c r="T1697">
        <f t="shared" ca="1" si="249"/>
        <v>0.60301322942580848</v>
      </c>
      <c r="U1697" t="str">
        <f ca="1">IF(T1697&lt;VLOOKUP(P1697,$Y$2:$AE$82,5),"buy",IF(T1697&lt;VLOOKUP(P1697,$Y$2:$AE$82,5)+VLOOKUP(P1697,$Y$2:$AE$82,6),"hold","sell"))</f>
        <v>buy</v>
      </c>
      <c r="V1697" s="2">
        <f t="shared" ca="1" si="245"/>
        <v>249.94626155376594</v>
      </c>
      <c r="W1697" s="1">
        <f t="shared" ca="1" si="246"/>
        <v>0</v>
      </c>
    </row>
    <row r="1698" spans="1:23" x14ac:dyDescent="0.25">
      <c r="A1698">
        <v>1696</v>
      </c>
      <c r="B1698" s="8" t="s">
        <v>1707</v>
      </c>
      <c r="C1698" s="8" t="str">
        <f t="shared" si="242"/>
        <v>2021-04-18 19:50:00</v>
      </c>
      <c r="D1698">
        <v>0.118615</v>
      </c>
      <c r="E1698">
        <f t="shared" ca="1" si="243"/>
        <v>0.327486</v>
      </c>
      <c r="F1698">
        <v>0.32969599999999999</v>
      </c>
      <c r="G1698">
        <v>0.32252399999999998</v>
      </c>
      <c r="H1698">
        <v>0</v>
      </c>
      <c r="I1698" t="s">
        <v>10</v>
      </c>
      <c r="J1698" t="b">
        <v>0</v>
      </c>
      <c r="K1698" t="s">
        <v>11</v>
      </c>
      <c r="L1698">
        <f t="shared" si="244"/>
        <v>6.7693293349513119</v>
      </c>
      <c r="M1698">
        <f t="shared" si="247"/>
        <v>15.357585967052936</v>
      </c>
      <c r="N1698">
        <f t="shared" si="247"/>
        <v>24.455295067940515</v>
      </c>
      <c r="O1698" t="str">
        <f t="shared" si="250"/>
        <v>sell</v>
      </c>
      <c r="P1698">
        <f t="shared" si="248"/>
        <v>14</v>
      </c>
      <c r="Q1698" t="str">
        <f>IF($O1698="buy",$P1698,"")</f>
        <v/>
      </c>
      <c r="R1698" t="str">
        <f>IF($O1698="hold",$P1698,"")</f>
        <v/>
      </c>
      <c r="S1698">
        <f>IF($O1698="sell",$P1698,"")</f>
        <v>14</v>
      </c>
      <c r="T1698">
        <f t="shared" ca="1" si="249"/>
        <v>0.43854612217709033</v>
      </c>
      <c r="U1698" t="str">
        <f ca="1">IF(T1698&lt;VLOOKUP(P1698,$Y$2:$AE$82,5),"buy",IF(T1698&lt;VLOOKUP(P1698,$Y$2:$AE$82,5)+VLOOKUP(P1698,$Y$2:$AE$82,6),"hold","sell"))</f>
        <v>buy</v>
      </c>
      <c r="V1698" s="2">
        <f t="shared" ca="1" si="245"/>
        <v>249.94626155376594</v>
      </c>
      <c r="W1698" s="1">
        <f t="shared" ca="1" si="246"/>
        <v>0</v>
      </c>
    </row>
    <row r="1699" spans="1:23" x14ac:dyDescent="0.25">
      <c r="A1699">
        <v>1697</v>
      </c>
      <c r="B1699" s="8" t="s">
        <v>1708</v>
      </c>
      <c r="C1699" s="8" t="str">
        <f t="shared" si="242"/>
        <v>2021-04-18 19:55:00</v>
      </c>
      <c r="D1699">
        <v>0.10684200000000001</v>
      </c>
      <c r="E1699">
        <f t="shared" ca="1" si="243"/>
        <v>0.32775599999999999</v>
      </c>
      <c r="F1699">
        <v>0.331432</v>
      </c>
      <c r="G1699">
        <v>0.32274700000000001</v>
      </c>
      <c r="H1699">
        <v>0</v>
      </c>
      <c r="I1699" t="s">
        <v>10</v>
      </c>
      <c r="J1699" t="b">
        <v>0</v>
      </c>
      <c r="K1699" t="s">
        <v>11</v>
      </c>
      <c r="L1699">
        <f t="shared" si="244"/>
        <v>-31.734935728999478</v>
      </c>
      <c r="M1699">
        <f t="shared" si="247"/>
        <v>-38.50426506395079</v>
      </c>
      <c r="N1699">
        <f t="shared" si="247"/>
        <v>-53.861851031003724</v>
      </c>
      <c r="O1699" t="str">
        <f t="shared" si="250"/>
        <v>buy</v>
      </c>
      <c r="P1699">
        <f t="shared" si="248"/>
        <v>1</v>
      </c>
      <c r="Q1699">
        <f>IF($O1699="buy",$P1699,"")</f>
        <v>1</v>
      </c>
      <c r="R1699" t="str">
        <f>IF($O1699="hold",$P1699,"")</f>
        <v/>
      </c>
      <c r="S1699" t="str">
        <f>IF($O1699="sell",$P1699,"")</f>
        <v/>
      </c>
      <c r="T1699">
        <f t="shared" ca="1" si="249"/>
        <v>0.52540281398683752</v>
      </c>
      <c r="U1699" t="str">
        <f ca="1">IF(T1699&lt;VLOOKUP(P1699,$Y$2:$AE$82,5),"buy",IF(T1699&lt;VLOOKUP(P1699,$Y$2:$AE$82,5)+VLOOKUP(P1699,$Y$2:$AE$82,6),"hold","sell"))</f>
        <v>hold</v>
      </c>
      <c r="V1699" s="2">
        <f t="shared" ca="1" si="245"/>
        <v>249.94626155376594</v>
      </c>
      <c r="W1699" s="1">
        <f t="shared" ca="1" si="246"/>
        <v>0</v>
      </c>
    </row>
    <row r="1700" spans="1:23" x14ac:dyDescent="0.25">
      <c r="A1700">
        <v>1698</v>
      </c>
      <c r="B1700" s="8" t="s">
        <v>1709</v>
      </c>
      <c r="C1700" s="8" t="str">
        <f t="shared" si="242"/>
        <v>2021-04-18 20:00:00</v>
      </c>
      <c r="D1700">
        <v>0.11082599999999999</v>
      </c>
      <c r="E1700">
        <f t="shared" ca="1" si="243"/>
        <v>0.32992899999999997</v>
      </c>
      <c r="F1700">
        <v>0.331895</v>
      </c>
      <c r="G1700">
        <v>0.32505000000000001</v>
      </c>
      <c r="H1700">
        <v>0</v>
      </c>
      <c r="I1700" t="s">
        <v>10</v>
      </c>
      <c r="J1700" t="b">
        <v>0</v>
      </c>
      <c r="K1700" t="s">
        <v>11</v>
      </c>
      <c r="L1700">
        <f t="shared" si="244"/>
        <v>10.353094027252236</v>
      </c>
      <c r="M1700">
        <f t="shared" si="247"/>
        <v>42.088029756251714</v>
      </c>
      <c r="N1700">
        <f t="shared" si="247"/>
        <v>80.592294820202511</v>
      </c>
      <c r="O1700" t="str">
        <f t="shared" si="250"/>
        <v>sell</v>
      </c>
      <c r="P1700">
        <f t="shared" si="248"/>
        <v>18</v>
      </c>
      <c r="Q1700" t="str">
        <f>IF($O1700="buy",$P1700,"")</f>
        <v/>
      </c>
      <c r="R1700" t="str">
        <f>IF($O1700="hold",$P1700,"")</f>
        <v/>
      </c>
      <c r="S1700">
        <f>IF($O1700="sell",$P1700,"")</f>
        <v>18</v>
      </c>
      <c r="T1700">
        <f t="shared" ca="1" si="249"/>
        <v>0.18387549613485221</v>
      </c>
      <c r="U1700" t="str">
        <f ca="1">IF(T1700&lt;VLOOKUP(P1700,$Y$2:$AE$82,5),"buy",IF(T1700&lt;VLOOKUP(P1700,$Y$2:$AE$82,5)+VLOOKUP(P1700,$Y$2:$AE$82,6),"hold","sell"))</f>
        <v>buy</v>
      </c>
      <c r="V1700" s="2">
        <f t="shared" ca="1" si="245"/>
        <v>249.94626155376594</v>
      </c>
      <c r="W1700" s="1">
        <f t="shared" ca="1" si="246"/>
        <v>0</v>
      </c>
    </row>
    <row r="1701" spans="1:23" x14ac:dyDescent="0.25">
      <c r="A1701">
        <v>1699</v>
      </c>
      <c r="B1701" s="8" t="s">
        <v>1710</v>
      </c>
      <c r="C1701" s="8" t="str">
        <f t="shared" si="242"/>
        <v>2021-04-18 20:05:00</v>
      </c>
      <c r="D1701">
        <v>0.100533</v>
      </c>
      <c r="E1701">
        <f t="shared" ca="1" si="243"/>
        <v>0.32992899999999997</v>
      </c>
      <c r="F1701">
        <v>0.33136700000000002</v>
      </c>
      <c r="G1701">
        <v>0.32344200000000001</v>
      </c>
      <c r="H1701">
        <v>0</v>
      </c>
      <c r="I1701" t="s">
        <v>10</v>
      </c>
      <c r="J1701" t="b">
        <v>0</v>
      </c>
      <c r="K1701" t="s">
        <v>11</v>
      </c>
      <c r="L1701">
        <f t="shared" si="244"/>
        <v>-29.486676044291894</v>
      </c>
      <c r="M1701">
        <f t="shared" si="247"/>
        <v>-39.83977007154413</v>
      </c>
      <c r="N1701">
        <f t="shared" si="247"/>
        <v>-81.927799827795837</v>
      </c>
      <c r="O1701" t="str">
        <f t="shared" si="250"/>
        <v>hold</v>
      </c>
      <c r="P1701">
        <f t="shared" si="248"/>
        <v>1</v>
      </c>
      <c r="Q1701" t="str">
        <f>IF($O1701="buy",$P1701,"")</f>
        <v/>
      </c>
      <c r="R1701">
        <f>IF($O1701="hold",$P1701,"")</f>
        <v>1</v>
      </c>
      <c r="S1701" t="str">
        <f>IF($O1701="sell",$P1701,"")</f>
        <v/>
      </c>
      <c r="T1701">
        <f t="shared" ca="1" si="249"/>
        <v>0.30923736830463855</v>
      </c>
      <c r="U1701" t="str">
        <f ca="1">IF(T1701&lt;VLOOKUP(P1701,$Y$2:$AE$82,5),"buy",IF(T1701&lt;VLOOKUP(P1701,$Y$2:$AE$82,5)+VLOOKUP(P1701,$Y$2:$AE$82,6),"hold","sell"))</f>
        <v>buy</v>
      </c>
      <c r="V1701" s="2">
        <f t="shared" ca="1" si="245"/>
        <v>249.94626155376594</v>
      </c>
      <c r="W1701" s="1">
        <f t="shared" ca="1" si="246"/>
        <v>0</v>
      </c>
    </row>
    <row r="1702" spans="1:23" x14ac:dyDescent="0.25">
      <c r="A1702">
        <v>1700</v>
      </c>
      <c r="B1702" s="8" t="s">
        <v>1711</v>
      </c>
      <c r="C1702" s="8" t="str">
        <f t="shared" si="242"/>
        <v>2021-04-18 20:10:00</v>
      </c>
      <c r="D1702">
        <v>0.10023</v>
      </c>
      <c r="E1702">
        <f t="shared" ca="1" si="243"/>
        <v>0.32980799999999999</v>
      </c>
      <c r="F1702">
        <v>0.33614300000000003</v>
      </c>
      <c r="G1702">
        <v>0.326658</v>
      </c>
      <c r="H1702">
        <v>0</v>
      </c>
      <c r="I1702" t="s">
        <v>10</v>
      </c>
      <c r="J1702" t="b">
        <v>0</v>
      </c>
      <c r="K1702" t="s">
        <v>11</v>
      </c>
      <c r="L1702">
        <f t="shared" si="244"/>
        <v>-0.87063753265899102</v>
      </c>
      <c r="M1702">
        <f t="shared" si="247"/>
        <v>28.616038511632901</v>
      </c>
      <c r="N1702">
        <f t="shared" si="247"/>
        <v>68.455808583177031</v>
      </c>
      <c r="O1702" t="str">
        <f t="shared" si="250"/>
        <v>hold</v>
      </c>
      <c r="P1702">
        <f t="shared" si="248"/>
        <v>15</v>
      </c>
      <c r="Q1702" t="str">
        <f>IF($O1702="buy",$P1702,"")</f>
        <v/>
      </c>
      <c r="R1702">
        <f>IF($O1702="hold",$P1702,"")</f>
        <v>15</v>
      </c>
      <c r="S1702" t="str">
        <f>IF($O1702="sell",$P1702,"")</f>
        <v/>
      </c>
      <c r="T1702">
        <f t="shared" ca="1" si="249"/>
        <v>0.25004201700264406</v>
      </c>
      <c r="U1702" t="str">
        <f ca="1">IF(T1702&lt;VLOOKUP(P1702,$Y$2:$AE$82,5),"buy",IF(T1702&lt;VLOOKUP(P1702,$Y$2:$AE$82,5)+VLOOKUP(P1702,$Y$2:$AE$82,6),"hold","sell"))</f>
        <v>buy</v>
      </c>
      <c r="V1702" s="2">
        <f t="shared" ca="1" si="245"/>
        <v>249.94626155376594</v>
      </c>
      <c r="W1702" s="1">
        <f t="shared" ca="1" si="246"/>
        <v>0</v>
      </c>
    </row>
    <row r="1703" spans="1:23" x14ac:dyDescent="0.25">
      <c r="A1703">
        <v>1701</v>
      </c>
      <c r="B1703" s="8" t="s">
        <v>1712</v>
      </c>
      <c r="C1703" s="8" t="str">
        <f t="shared" si="242"/>
        <v>2021-04-18 20:15:00</v>
      </c>
      <c r="D1703">
        <v>9.7548999999999997E-2</v>
      </c>
      <c r="E1703">
        <f t="shared" ca="1" si="243"/>
        <v>0.333013</v>
      </c>
      <c r="F1703">
        <v>0.33647199999999999</v>
      </c>
      <c r="G1703">
        <v>0.32785900000000001</v>
      </c>
      <c r="H1703">
        <v>0</v>
      </c>
      <c r="I1703" t="s">
        <v>10</v>
      </c>
      <c r="J1703" t="b">
        <v>0</v>
      </c>
      <c r="K1703" t="s">
        <v>11</v>
      </c>
      <c r="L1703">
        <f t="shared" si="244"/>
        <v>-7.9152836084337208</v>
      </c>
      <c r="M1703">
        <f t="shared" si="247"/>
        <v>-7.0446460757747298</v>
      </c>
      <c r="N1703">
        <f t="shared" si="247"/>
        <v>-35.66068458740763</v>
      </c>
      <c r="O1703" t="str">
        <f t="shared" si="250"/>
        <v>buy</v>
      </c>
      <c r="P1703">
        <f t="shared" si="248"/>
        <v>14</v>
      </c>
      <c r="Q1703">
        <f>IF($O1703="buy",$P1703,"")</f>
        <v>14</v>
      </c>
      <c r="R1703" t="str">
        <f>IF($O1703="hold",$P1703,"")</f>
        <v/>
      </c>
      <c r="S1703" t="str">
        <f>IF($O1703="sell",$P1703,"")</f>
        <v/>
      </c>
      <c r="T1703">
        <f t="shared" ca="1" si="249"/>
        <v>0.92778048814473568</v>
      </c>
      <c r="U1703" t="str">
        <f ca="1">IF(T1703&lt;VLOOKUP(P1703,$Y$2:$AE$82,5),"buy",IF(T1703&lt;VLOOKUP(P1703,$Y$2:$AE$82,5)+VLOOKUP(P1703,$Y$2:$AE$82,6),"hold","sell"))</f>
        <v>buy</v>
      </c>
      <c r="V1703" s="2">
        <f t="shared" ca="1" si="245"/>
        <v>249.94626155376594</v>
      </c>
      <c r="W1703" s="1">
        <f t="shared" ca="1" si="246"/>
        <v>0</v>
      </c>
    </row>
    <row r="1704" spans="1:23" x14ac:dyDescent="0.25">
      <c r="A1704">
        <v>1702</v>
      </c>
      <c r="B1704" s="8" t="s">
        <v>1713</v>
      </c>
      <c r="C1704" s="8" t="str">
        <f t="shared" si="242"/>
        <v>2021-04-18 20:20:00</v>
      </c>
      <c r="D1704">
        <v>9.9115999999999996E-2</v>
      </c>
      <c r="E1704">
        <f t="shared" ca="1" si="243"/>
        <v>0.33204</v>
      </c>
      <c r="F1704">
        <v>0.33765899999999999</v>
      </c>
      <c r="G1704">
        <v>0.33047599999999999</v>
      </c>
      <c r="H1704">
        <v>0</v>
      </c>
      <c r="I1704" t="s">
        <v>10</v>
      </c>
      <c r="J1704" t="b">
        <v>0</v>
      </c>
      <c r="K1704" t="s">
        <v>11</v>
      </c>
      <c r="L1704">
        <f t="shared" si="244"/>
        <v>4.5532103839975564</v>
      </c>
      <c r="M1704">
        <f t="shared" si="247"/>
        <v>12.468493992431277</v>
      </c>
      <c r="N1704">
        <f t="shared" si="247"/>
        <v>19.513140068206006</v>
      </c>
      <c r="O1704" t="str">
        <f t="shared" si="250"/>
        <v>sell</v>
      </c>
      <c r="P1704">
        <f t="shared" si="248"/>
        <v>14</v>
      </c>
      <c r="Q1704" t="str">
        <f>IF($O1704="buy",$P1704,"")</f>
        <v/>
      </c>
      <c r="R1704" t="str">
        <f>IF($O1704="hold",$P1704,"")</f>
        <v/>
      </c>
      <c r="S1704">
        <f>IF($O1704="sell",$P1704,"")</f>
        <v>14</v>
      </c>
      <c r="T1704">
        <f t="shared" ca="1" si="249"/>
        <v>0.40435987993571854</v>
      </c>
      <c r="U1704" t="str">
        <f ca="1">IF(T1704&lt;VLOOKUP(P1704,$Y$2:$AE$82,5),"buy",IF(T1704&lt;VLOOKUP(P1704,$Y$2:$AE$82,5)+VLOOKUP(P1704,$Y$2:$AE$82,6),"hold","sell"))</f>
        <v>buy</v>
      </c>
      <c r="V1704" s="2">
        <f t="shared" ca="1" si="245"/>
        <v>249.94626155376594</v>
      </c>
      <c r="W1704" s="1">
        <f t="shared" ca="1" si="246"/>
        <v>0</v>
      </c>
    </row>
    <row r="1705" spans="1:23" x14ac:dyDescent="0.25">
      <c r="A1705">
        <v>1703</v>
      </c>
      <c r="B1705" s="8" t="s">
        <v>1714</v>
      </c>
      <c r="C1705" s="8" t="str">
        <f t="shared" si="242"/>
        <v>2021-04-18 20:25:00</v>
      </c>
      <c r="D1705">
        <v>9.7041000000000002E-2</v>
      </c>
      <c r="E1705">
        <f t="shared" ca="1" si="243"/>
        <v>0.33601199999999998</v>
      </c>
      <c r="F1705">
        <v>0.34032600000000002</v>
      </c>
      <c r="G1705">
        <v>0.33229799999999998</v>
      </c>
      <c r="H1705">
        <v>0</v>
      </c>
      <c r="I1705" t="s">
        <v>10</v>
      </c>
      <c r="J1705" t="b">
        <v>0</v>
      </c>
      <c r="K1705" t="s">
        <v>11</v>
      </c>
      <c r="L1705">
        <f t="shared" si="244"/>
        <v>-6.158221775376389</v>
      </c>
      <c r="M1705">
        <f t="shared" si="247"/>
        <v>-10.711432159373945</v>
      </c>
      <c r="N1705">
        <f t="shared" si="247"/>
        <v>-23.179926151805223</v>
      </c>
      <c r="O1705" t="str">
        <f t="shared" si="250"/>
        <v>hold</v>
      </c>
      <c r="P1705">
        <f t="shared" si="248"/>
        <v>14</v>
      </c>
      <c r="Q1705" t="str">
        <f>IF($O1705="buy",$P1705,"")</f>
        <v/>
      </c>
      <c r="R1705">
        <f>IF($O1705="hold",$P1705,"")</f>
        <v>14</v>
      </c>
      <c r="S1705" t="str">
        <f>IF($O1705="sell",$P1705,"")</f>
        <v/>
      </c>
      <c r="T1705">
        <f t="shared" ca="1" si="249"/>
        <v>0.75325331339881652</v>
      </c>
      <c r="U1705" t="str">
        <f ca="1">IF(T1705&lt;VLOOKUP(P1705,$Y$2:$AE$82,5),"buy",IF(T1705&lt;VLOOKUP(P1705,$Y$2:$AE$82,5)+VLOOKUP(P1705,$Y$2:$AE$82,6),"hold","sell"))</f>
        <v>buy</v>
      </c>
      <c r="V1705" s="2">
        <f t="shared" ca="1" si="245"/>
        <v>249.94626155376594</v>
      </c>
      <c r="W1705" s="1">
        <f t="shared" ca="1" si="246"/>
        <v>0</v>
      </c>
    </row>
    <row r="1706" spans="1:23" x14ac:dyDescent="0.25">
      <c r="A1706">
        <v>1704</v>
      </c>
      <c r="B1706" s="8" t="s">
        <v>1715</v>
      </c>
      <c r="C1706" s="8" t="str">
        <f t="shared" si="242"/>
        <v>2021-04-18 20:30:00</v>
      </c>
      <c r="D1706">
        <v>9.4456999999999999E-2</v>
      </c>
      <c r="E1706">
        <f t="shared" ca="1" si="243"/>
        <v>0.33893099999999998</v>
      </c>
      <c r="F1706">
        <v>0.350713</v>
      </c>
      <c r="G1706">
        <v>0.335121</v>
      </c>
      <c r="H1706">
        <v>0</v>
      </c>
      <c r="I1706" t="s">
        <v>10</v>
      </c>
      <c r="J1706" t="b">
        <v>0</v>
      </c>
      <c r="K1706" t="s">
        <v>11</v>
      </c>
      <c r="L1706">
        <f t="shared" si="244"/>
        <v>-7.8786326126500281</v>
      </c>
      <c r="M1706">
        <f t="shared" si="247"/>
        <v>-1.7204108372736391</v>
      </c>
      <c r="N1706">
        <f t="shared" si="247"/>
        <v>8.9910213221003055</v>
      </c>
      <c r="O1706" t="str">
        <f t="shared" si="250"/>
        <v>hold</v>
      </c>
      <c r="P1706">
        <f t="shared" si="248"/>
        <v>14</v>
      </c>
      <c r="Q1706" t="str">
        <f>IF($O1706="buy",$P1706,"")</f>
        <v/>
      </c>
      <c r="R1706">
        <f>IF($O1706="hold",$P1706,"")</f>
        <v>14</v>
      </c>
      <c r="S1706" t="str">
        <f>IF($O1706="sell",$P1706,"")</f>
        <v/>
      </c>
      <c r="T1706">
        <f t="shared" ca="1" si="249"/>
        <v>0.28430457491589578</v>
      </c>
      <c r="U1706" t="str">
        <f ca="1">IF(T1706&lt;VLOOKUP(P1706,$Y$2:$AE$82,5),"buy",IF(T1706&lt;VLOOKUP(P1706,$Y$2:$AE$82,5)+VLOOKUP(P1706,$Y$2:$AE$82,6),"hold","sell"))</f>
        <v>buy</v>
      </c>
      <c r="V1706" s="2">
        <f t="shared" ca="1" si="245"/>
        <v>249.94626155376594</v>
      </c>
      <c r="W1706" s="1">
        <f t="shared" ca="1" si="246"/>
        <v>0</v>
      </c>
    </row>
    <row r="1707" spans="1:23" x14ac:dyDescent="0.25">
      <c r="A1707">
        <v>1705</v>
      </c>
      <c r="B1707" s="8" t="s">
        <v>1716</v>
      </c>
      <c r="C1707" s="8" t="str">
        <f t="shared" si="242"/>
        <v>2021-04-18 20:35:00</v>
      </c>
      <c r="D1707">
        <v>9.3574000000000004E-2</v>
      </c>
      <c r="E1707">
        <f t="shared" ca="1" si="243"/>
        <v>0.34910400000000003</v>
      </c>
      <c r="F1707">
        <v>0.35227700000000001</v>
      </c>
      <c r="G1707">
        <v>0.332542</v>
      </c>
      <c r="H1707">
        <v>0</v>
      </c>
      <c r="I1707" t="s">
        <v>10</v>
      </c>
      <c r="J1707" t="b">
        <v>0</v>
      </c>
      <c r="K1707" t="s">
        <v>11</v>
      </c>
      <c r="L1707">
        <f t="shared" si="244"/>
        <v>-2.7176779843113441</v>
      </c>
      <c r="M1707">
        <f t="shared" si="247"/>
        <v>5.1609546283386845</v>
      </c>
      <c r="N1707">
        <f t="shared" si="247"/>
        <v>6.8813654656123235</v>
      </c>
      <c r="O1707" t="str">
        <f t="shared" si="250"/>
        <v>buy</v>
      </c>
      <c r="P1707">
        <f t="shared" si="248"/>
        <v>14</v>
      </c>
      <c r="Q1707">
        <f>IF($O1707="buy",$P1707,"")</f>
        <v>14</v>
      </c>
      <c r="R1707" t="str">
        <f>IF($O1707="hold",$P1707,"")</f>
        <v/>
      </c>
      <c r="S1707" t="str">
        <f>IF($O1707="sell",$P1707,"")</f>
        <v/>
      </c>
      <c r="T1707">
        <f t="shared" ca="1" si="249"/>
        <v>0.93015682002177802</v>
      </c>
      <c r="U1707" t="str">
        <f ca="1">IF(T1707&lt;VLOOKUP(P1707,$Y$2:$AE$82,5),"buy",IF(T1707&lt;VLOOKUP(P1707,$Y$2:$AE$82,5)+VLOOKUP(P1707,$Y$2:$AE$82,6),"hold","sell"))</f>
        <v>buy</v>
      </c>
      <c r="V1707" s="2">
        <f t="shared" ca="1" si="245"/>
        <v>249.94626155376594</v>
      </c>
      <c r="W1707" s="1">
        <f t="shared" ca="1" si="246"/>
        <v>0</v>
      </c>
    </row>
    <row r="1708" spans="1:23" x14ac:dyDescent="0.25">
      <c r="A1708">
        <v>1706</v>
      </c>
      <c r="B1708" s="8" t="s">
        <v>1717</v>
      </c>
      <c r="C1708" s="8" t="str">
        <f t="shared" si="242"/>
        <v>2021-04-18 20:40:00</v>
      </c>
      <c r="D1708">
        <v>9.3981999999999996E-2</v>
      </c>
      <c r="E1708">
        <f t="shared" ca="1" si="243"/>
        <v>0.34489500000000001</v>
      </c>
      <c r="F1708">
        <v>0.34968700000000003</v>
      </c>
      <c r="G1708">
        <v>0.34027499999999999</v>
      </c>
      <c r="H1708">
        <v>0</v>
      </c>
      <c r="I1708" t="s">
        <v>10</v>
      </c>
      <c r="J1708" t="b">
        <v>0</v>
      </c>
      <c r="K1708" t="s">
        <v>11</v>
      </c>
      <c r="L1708">
        <f t="shared" si="244"/>
        <v>1.2502819700520498</v>
      </c>
      <c r="M1708">
        <f t="shared" si="247"/>
        <v>3.9679599543633941</v>
      </c>
      <c r="N1708">
        <f t="shared" si="247"/>
        <v>-1.1929946739752904</v>
      </c>
      <c r="O1708" t="str">
        <f t="shared" si="250"/>
        <v>sell</v>
      </c>
      <c r="P1708">
        <f t="shared" si="248"/>
        <v>14</v>
      </c>
      <c r="Q1708" t="str">
        <f>IF($O1708="buy",$P1708,"")</f>
        <v/>
      </c>
      <c r="R1708" t="str">
        <f>IF($O1708="hold",$P1708,"")</f>
        <v/>
      </c>
      <c r="S1708">
        <f>IF($O1708="sell",$P1708,"")</f>
        <v>14</v>
      </c>
      <c r="T1708">
        <f t="shared" ca="1" si="249"/>
        <v>0.5746531857967514</v>
      </c>
      <c r="U1708" t="str">
        <f ca="1">IF(T1708&lt;VLOOKUP(P1708,$Y$2:$AE$82,5),"buy",IF(T1708&lt;VLOOKUP(P1708,$Y$2:$AE$82,5)+VLOOKUP(P1708,$Y$2:$AE$82,6),"hold","sell"))</f>
        <v>buy</v>
      </c>
      <c r="V1708" s="2">
        <f t="shared" ca="1" si="245"/>
        <v>249.94626155376594</v>
      </c>
      <c r="W1708" s="1">
        <f t="shared" ca="1" si="246"/>
        <v>0</v>
      </c>
    </row>
    <row r="1709" spans="1:23" x14ac:dyDescent="0.25">
      <c r="A1709">
        <v>1707</v>
      </c>
      <c r="B1709" s="8" t="s">
        <v>1718</v>
      </c>
      <c r="C1709" s="8" t="str">
        <f t="shared" si="242"/>
        <v>2021-04-18 20:45:00</v>
      </c>
      <c r="D1709">
        <v>9.3867000000000006E-2</v>
      </c>
      <c r="E1709">
        <f t="shared" ca="1" si="243"/>
        <v>0.34748499999999999</v>
      </c>
      <c r="F1709">
        <v>0.35000700000000001</v>
      </c>
      <c r="G1709">
        <v>0.33898899999999998</v>
      </c>
      <c r="H1709">
        <v>0</v>
      </c>
      <c r="I1709" t="s">
        <v>10</v>
      </c>
      <c r="J1709" t="b">
        <v>0</v>
      </c>
      <c r="K1709" t="s">
        <v>11</v>
      </c>
      <c r="L1709">
        <f t="shared" si="244"/>
        <v>-0.35283965569838593</v>
      </c>
      <c r="M1709">
        <f t="shared" si="247"/>
        <v>-1.6031216257504357</v>
      </c>
      <c r="N1709">
        <f t="shared" si="247"/>
        <v>-5.5710815801138303</v>
      </c>
      <c r="O1709" t="str">
        <f t="shared" si="250"/>
        <v>buy</v>
      </c>
      <c r="P1709">
        <f t="shared" si="248"/>
        <v>14</v>
      </c>
      <c r="Q1709">
        <f>IF($O1709="buy",$P1709,"")</f>
        <v>14</v>
      </c>
      <c r="R1709" t="str">
        <f>IF($O1709="hold",$P1709,"")</f>
        <v/>
      </c>
      <c r="S1709" t="str">
        <f>IF($O1709="sell",$P1709,"")</f>
        <v/>
      </c>
      <c r="T1709">
        <f t="shared" ca="1" si="249"/>
        <v>0.48850633462891857</v>
      </c>
      <c r="U1709" t="str">
        <f ca="1">IF(T1709&lt;VLOOKUP(P1709,$Y$2:$AE$82,5),"buy",IF(T1709&lt;VLOOKUP(P1709,$Y$2:$AE$82,5)+VLOOKUP(P1709,$Y$2:$AE$82,6),"hold","sell"))</f>
        <v>buy</v>
      </c>
      <c r="V1709" s="2">
        <f t="shared" ca="1" si="245"/>
        <v>249.94626155376594</v>
      </c>
      <c r="W1709" s="1">
        <f t="shared" ca="1" si="246"/>
        <v>0</v>
      </c>
    </row>
    <row r="1710" spans="1:23" x14ac:dyDescent="0.25">
      <c r="A1710">
        <v>1708</v>
      </c>
      <c r="B1710" s="8" t="s">
        <v>1719</v>
      </c>
      <c r="C1710" s="8" t="str">
        <f t="shared" si="242"/>
        <v>2021-04-18 20:50:00</v>
      </c>
      <c r="D1710">
        <v>9.4254000000000004E-2</v>
      </c>
      <c r="E1710">
        <f t="shared" ca="1" si="243"/>
        <v>0.34667799999999999</v>
      </c>
      <c r="F1710">
        <v>0.34801300000000002</v>
      </c>
      <c r="G1710">
        <v>0.33550600000000003</v>
      </c>
      <c r="H1710">
        <v>0</v>
      </c>
      <c r="I1710" t="s">
        <v>10</v>
      </c>
      <c r="J1710" t="b">
        <v>0</v>
      </c>
      <c r="K1710" t="s">
        <v>11</v>
      </c>
      <c r="L1710">
        <f t="shared" si="244"/>
        <v>1.1825068443121889</v>
      </c>
      <c r="M1710">
        <f t="shared" si="247"/>
        <v>1.5353465000105748</v>
      </c>
      <c r="N1710">
        <f t="shared" si="247"/>
        <v>3.1384681257610105</v>
      </c>
      <c r="O1710" t="str">
        <f t="shared" si="250"/>
        <v>sell</v>
      </c>
      <c r="P1710">
        <f t="shared" si="248"/>
        <v>14</v>
      </c>
      <c r="Q1710" t="str">
        <f>IF($O1710="buy",$P1710,"")</f>
        <v/>
      </c>
      <c r="R1710" t="str">
        <f>IF($O1710="hold",$P1710,"")</f>
        <v/>
      </c>
      <c r="S1710">
        <f>IF($O1710="sell",$P1710,"")</f>
        <v>14</v>
      </c>
      <c r="T1710">
        <f t="shared" ca="1" si="249"/>
        <v>0.15538131413038325</v>
      </c>
      <c r="U1710" t="str">
        <f ca="1">IF(T1710&lt;VLOOKUP(P1710,$Y$2:$AE$82,5),"buy",IF(T1710&lt;VLOOKUP(P1710,$Y$2:$AE$82,5)+VLOOKUP(P1710,$Y$2:$AE$82,6),"hold","sell"))</f>
        <v>buy</v>
      </c>
      <c r="V1710" s="2">
        <f t="shared" ca="1" si="245"/>
        <v>249.94626155376594</v>
      </c>
      <c r="W1710" s="1">
        <f t="shared" ca="1" si="246"/>
        <v>0</v>
      </c>
    </row>
    <row r="1711" spans="1:23" x14ac:dyDescent="0.25">
      <c r="A1711">
        <v>1709</v>
      </c>
      <c r="B1711" s="8" t="s">
        <v>1720</v>
      </c>
      <c r="C1711" s="8" t="str">
        <f t="shared" si="242"/>
        <v>2021-04-18 20:55:00</v>
      </c>
      <c r="D1711">
        <v>9.4073000000000004E-2</v>
      </c>
      <c r="E1711">
        <f t="shared" ca="1" si="243"/>
        <v>0.339202</v>
      </c>
      <c r="F1711">
        <v>0.34239900000000001</v>
      </c>
      <c r="G1711">
        <v>0.33158900000000002</v>
      </c>
      <c r="H1711">
        <v>0</v>
      </c>
      <c r="I1711" t="s">
        <v>10</v>
      </c>
      <c r="J1711" t="b">
        <v>0</v>
      </c>
      <c r="K1711" t="s">
        <v>11</v>
      </c>
      <c r="L1711">
        <f t="shared" si="244"/>
        <v>-0.5541228613875947</v>
      </c>
      <c r="M1711">
        <f t="shared" si="247"/>
        <v>-1.7366297056997837</v>
      </c>
      <c r="N1711">
        <f t="shared" si="247"/>
        <v>-3.2719762057103585</v>
      </c>
      <c r="O1711" t="str">
        <f t="shared" si="250"/>
        <v>hold</v>
      </c>
      <c r="P1711">
        <f t="shared" si="248"/>
        <v>14</v>
      </c>
      <c r="Q1711" t="str">
        <f>IF($O1711="buy",$P1711,"")</f>
        <v/>
      </c>
      <c r="R1711">
        <f>IF($O1711="hold",$P1711,"")</f>
        <v>14</v>
      </c>
      <c r="S1711" t="str">
        <f>IF($O1711="sell",$P1711,"")</f>
        <v/>
      </c>
      <c r="T1711">
        <f t="shared" ca="1" si="249"/>
        <v>0.77234675482152648</v>
      </c>
      <c r="U1711" t="str">
        <f ca="1">IF(T1711&lt;VLOOKUP(P1711,$Y$2:$AE$82,5),"buy",IF(T1711&lt;VLOOKUP(P1711,$Y$2:$AE$82,5)+VLOOKUP(P1711,$Y$2:$AE$82,6),"hold","sell"))</f>
        <v>buy</v>
      </c>
      <c r="V1711" s="2">
        <f t="shared" ca="1" si="245"/>
        <v>249.94626155376594</v>
      </c>
      <c r="W1711" s="1">
        <f t="shared" ca="1" si="246"/>
        <v>0</v>
      </c>
    </row>
    <row r="1712" spans="1:23" x14ac:dyDescent="0.25">
      <c r="A1712">
        <v>1710</v>
      </c>
      <c r="B1712" s="8" t="s">
        <v>1721</v>
      </c>
      <c r="C1712" s="8" t="str">
        <f t="shared" si="242"/>
        <v>2021-04-18 21:00:00</v>
      </c>
      <c r="D1712">
        <v>9.4024999999999997E-2</v>
      </c>
      <c r="E1712">
        <f t="shared" ca="1" si="243"/>
        <v>0.334615</v>
      </c>
      <c r="F1712">
        <v>0.34658099999999997</v>
      </c>
      <c r="G1712">
        <v>0.33265400000000001</v>
      </c>
      <c r="H1712">
        <v>0</v>
      </c>
      <c r="I1712" t="s">
        <v>10</v>
      </c>
      <c r="J1712" t="b">
        <v>0</v>
      </c>
      <c r="K1712" t="s">
        <v>11</v>
      </c>
      <c r="L1712">
        <f t="shared" si="244"/>
        <v>-0.14702472760304641</v>
      </c>
      <c r="M1712">
        <f t="shared" si="247"/>
        <v>0.40709813378454829</v>
      </c>
      <c r="N1712">
        <f t="shared" si="247"/>
        <v>2.143727839484332</v>
      </c>
      <c r="O1712" t="str">
        <f t="shared" si="250"/>
        <v>buy</v>
      </c>
      <c r="P1712">
        <f t="shared" si="248"/>
        <v>14</v>
      </c>
      <c r="Q1712">
        <f>IF($O1712="buy",$P1712,"")</f>
        <v>14</v>
      </c>
      <c r="R1712" t="str">
        <f>IF($O1712="hold",$P1712,"")</f>
        <v/>
      </c>
      <c r="S1712" t="str">
        <f>IF($O1712="sell",$P1712,"")</f>
        <v/>
      </c>
      <c r="T1712">
        <f t="shared" ca="1" si="249"/>
        <v>0.3864692311942981</v>
      </c>
      <c r="U1712" t="str">
        <f ca="1">IF(T1712&lt;VLOOKUP(P1712,$Y$2:$AE$82,5),"buy",IF(T1712&lt;VLOOKUP(P1712,$Y$2:$AE$82,5)+VLOOKUP(P1712,$Y$2:$AE$82,6),"hold","sell"))</f>
        <v>buy</v>
      </c>
      <c r="V1712" s="2">
        <f t="shared" ca="1" si="245"/>
        <v>249.94626155376594</v>
      </c>
      <c r="W1712" s="1">
        <f t="shared" ca="1" si="246"/>
        <v>0</v>
      </c>
    </row>
    <row r="1713" spans="1:23" x14ac:dyDescent="0.25">
      <c r="A1713">
        <v>1711</v>
      </c>
      <c r="B1713" s="8" t="s">
        <v>1722</v>
      </c>
      <c r="C1713" s="8" t="str">
        <f t="shared" si="242"/>
        <v>2021-04-18 21:05:00</v>
      </c>
      <c r="D1713">
        <v>9.4319E-2</v>
      </c>
      <c r="E1713">
        <f t="shared" ca="1" si="243"/>
        <v>0.34410000000000002</v>
      </c>
      <c r="F1713">
        <v>0.34568399999999999</v>
      </c>
      <c r="G1713">
        <v>0.33658199999999999</v>
      </c>
      <c r="H1713">
        <v>0</v>
      </c>
      <c r="I1713" t="s">
        <v>10</v>
      </c>
      <c r="J1713" t="b">
        <v>0</v>
      </c>
      <c r="K1713" t="s">
        <v>11</v>
      </c>
      <c r="L1713">
        <f t="shared" si="244"/>
        <v>0.89771944230597966</v>
      </c>
      <c r="M1713">
        <f t="shared" si="247"/>
        <v>1.0447441699090261</v>
      </c>
      <c r="N1713">
        <f t="shared" si="247"/>
        <v>0.63764603612447779</v>
      </c>
      <c r="O1713" t="str">
        <f t="shared" si="250"/>
        <v>sell</v>
      </c>
      <c r="P1713">
        <f t="shared" si="248"/>
        <v>14</v>
      </c>
      <c r="Q1713" t="str">
        <f>IF($O1713="buy",$P1713,"")</f>
        <v/>
      </c>
      <c r="R1713" t="str">
        <f>IF($O1713="hold",$P1713,"")</f>
        <v/>
      </c>
      <c r="S1713">
        <f>IF($O1713="sell",$P1713,"")</f>
        <v>14</v>
      </c>
      <c r="T1713">
        <f t="shared" ca="1" si="249"/>
        <v>0.86788660618080493</v>
      </c>
      <c r="U1713" t="str">
        <f ca="1">IF(T1713&lt;VLOOKUP(P1713,$Y$2:$AE$82,5),"buy",IF(T1713&lt;VLOOKUP(P1713,$Y$2:$AE$82,5)+VLOOKUP(P1713,$Y$2:$AE$82,6),"hold","sell"))</f>
        <v>buy</v>
      </c>
      <c r="V1713" s="2">
        <f t="shared" ca="1" si="245"/>
        <v>249.94626155376594</v>
      </c>
      <c r="W1713" s="1">
        <f t="shared" ca="1" si="246"/>
        <v>0</v>
      </c>
    </row>
    <row r="1714" spans="1:23" x14ac:dyDescent="0.25">
      <c r="A1714">
        <v>1712</v>
      </c>
      <c r="B1714" s="8" t="s">
        <v>1723</v>
      </c>
      <c r="C1714" s="8" t="str">
        <f t="shared" si="242"/>
        <v>2021-04-18 21:10:00</v>
      </c>
      <c r="D1714">
        <v>9.3012999999999998E-2</v>
      </c>
      <c r="E1714">
        <f t="shared" ca="1" si="243"/>
        <v>0.34281600000000001</v>
      </c>
      <c r="F1714">
        <v>0.34752100000000002</v>
      </c>
      <c r="G1714">
        <v>0.33709899999999998</v>
      </c>
      <c r="H1714">
        <v>0</v>
      </c>
      <c r="I1714" t="s">
        <v>10</v>
      </c>
      <c r="J1714" t="b">
        <v>0</v>
      </c>
      <c r="K1714" t="s">
        <v>11</v>
      </c>
      <c r="L1714">
        <f t="shared" si="244"/>
        <v>-4.0438218266492836</v>
      </c>
      <c r="M1714">
        <f t="shared" si="247"/>
        <v>-4.9415412689552634</v>
      </c>
      <c r="N1714">
        <f t="shared" si="247"/>
        <v>-5.9862854388642894</v>
      </c>
      <c r="O1714" t="str">
        <f t="shared" si="250"/>
        <v>hold</v>
      </c>
      <c r="P1714">
        <f t="shared" si="248"/>
        <v>14</v>
      </c>
      <c r="Q1714" t="str">
        <f>IF($O1714="buy",$P1714,"")</f>
        <v/>
      </c>
      <c r="R1714">
        <f>IF($O1714="hold",$P1714,"")</f>
        <v>14</v>
      </c>
      <c r="S1714" t="str">
        <f>IF($O1714="sell",$P1714,"")</f>
        <v/>
      </c>
      <c r="T1714">
        <f t="shared" ca="1" si="249"/>
        <v>0.77276366528439044</v>
      </c>
      <c r="U1714" t="str">
        <f ca="1">IF(T1714&lt;VLOOKUP(P1714,$Y$2:$AE$82,5),"buy",IF(T1714&lt;VLOOKUP(P1714,$Y$2:$AE$82,5)+VLOOKUP(P1714,$Y$2:$AE$82,6),"hold","sell"))</f>
        <v>buy</v>
      </c>
      <c r="V1714" s="2">
        <f t="shared" ca="1" si="245"/>
        <v>249.94626155376594</v>
      </c>
      <c r="W1714" s="1">
        <f t="shared" ca="1" si="246"/>
        <v>0</v>
      </c>
    </row>
    <row r="1715" spans="1:23" x14ac:dyDescent="0.25">
      <c r="A1715">
        <v>1713</v>
      </c>
      <c r="B1715" s="8" t="s">
        <v>1724</v>
      </c>
      <c r="C1715" s="8" t="str">
        <f t="shared" si="242"/>
        <v>2021-04-18 21:15:00</v>
      </c>
      <c r="D1715">
        <v>9.2645000000000005E-2</v>
      </c>
      <c r="E1715">
        <f t="shared" ca="1" si="243"/>
        <v>0.34510200000000002</v>
      </c>
      <c r="F1715">
        <v>0.35140500000000002</v>
      </c>
      <c r="G1715">
        <v>0.33987000000000001</v>
      </c>
      <c r="H1715">
        <v>0</v>
      </c>
      <c r="I1715" t="s">
        <v>10</v>
      </c>
      <c r="J1715" t="b">
        <v>0</v>
      </c>
      <c r="K1715" t="s">
        <v>11</v>
      </c>
      <c r="L1715">
        <f t="shared" si="244"/>
        <v>-1.1439797085509564</v>
      </c>
      <c r="M1715">
        <f t="shared" si="247"/>
        <v>2.8998421180983271</v>
      </c>
      <c r="N1715">
        <f t="shared" si="247"/>
        <v>7.8413833870535905</v>
      </c>
      <c r="O1715" t="str">
        <f t="shared" si="250"/>
        <v>buy</v>
      </c>
      <c r="P1715">
        <f t="shared" si="248"/>
        <v>14</v>
      </c>
      <c r="Q1715">
        <f>IF($O1715="buy",$P1715,"")</f>
        <v>14</v>
      </c>
      <c r="R1715" t="str">
        <f>IF($O1715="hold",$P1715,"")</f>
        <v/>
      </c>
      <c r="S1715" t="str">
        <f>IF($O1715="sell",$P1715,"")</f>
        <v/>
      </c>
      <c r="T1715">
        <f t="shared" ca="1" si="249"/>
        <v>0.5812865712722689</v>
      </c>
      <c r="U1715" t="str">
        <f ca="1">IF(T1715&lt;VLOOKUP(P1715,$Y$2:$AE$82,5),"buy",IF(T1715&lt;VLOOKUP(P1715,$Y$2:$AE$82,5)+VLOOKUP(P1715,$Y$2:$AE$82,6),"hold","sell"))</f>
        <v>buy</v>
      </c>
      <c r="V1715" s="2">
        <f t="shared" ca="1" si="245"/>
        <v>249.94626155376594</v>
      </c>
      <c r="W1715" s="1">
        <f t="shared" ca="1" si="246"/>
        <v>0</v>
      </c>
    </row>
    <row r="1716" spans="1:23" x14ac:dyDescent="0.25">
      <c r="A1716">
        <v>1714</v>
      </c>
      <c r="B1716" s="8" t="s">
        <v>1725</v>
      </c>
      <c r="C1716" s="8" t="str">
        <f t="shared" si="242"/>
        <v>2021-04-18 21:20:00</v>
      </c>
      <c r="D1716">
        <v>9.3243000000000006E-2</v>
      </c>
      <c r="E1716">
        <f t="shared" ca="1" si="243"/>
        <v>0.34989599999999998</v>
      </c>
      <c r="F1716">
        <v>0.35197200000000001</v>
      </c>
      <c r="G1716">
        <v>0.34364899999999998</v>
      </c>
      <c r="H1716">
        <v>0</v>
      </c>
      <c r="I1716" t="s">
        <v>10</v>
      </c>
      <c r="J1716" t="b">
        <v>0</v>
      </c>
      <c r="K1716" t="s">
        <v>11</v>
      </c>
      <c r="L1716">
        <f t="shared" si="244"/>
        <v>1.8470448162275479</v>
      </c>
      <c r="M1716">
        <f t="shared" si="247"/>
        <v>2.9910245247785046</v>
      </c>
      <c r="N1716">
        <f t="shared" si="247"/>
        <v>9.1182406680177408E-2</v>
      </c>
      <c r="O1716" t="str">
        <f t="shared" si="250"/>
        <v>sell</v>
      </c>
      <c r="P1716">
        <f t="shared" si="248"/>
        <v>14</v>
      </c>
      <c r="Q1716" t="str">
        <f>IF($O1716="buy",$P1716,"")</f>
        <v/>
      </c>
      <c r="R1716" t="str">
        <f>IF($O1716="hold",$P1716,"")</f>
        <v/>
      </c>
      <c r="S1716">
        <f>IF($O1716="sell",$P1716,"")</f>
        <v>14</v>
      </c>
      <c r="T1716">
        <f t="shared" ca="1" si="249"/>
        <v>4.1701947336777012E-2</v>
      </c>
      <c r="U1716" t="str">
        <f ca="1">IF(T1716&lt;VLOOKUP(P1716,$Y$2:$AE$82,5),"buy",IF(T1716&lt;VLOOKUP(P1716,$Y$2:$AE$82,5)+VLOOKUP(P1716,$Y$2:$AE$82,6),"hold","sell"))</f>
        <v>buy</v>
      </c>
      <c r="V1716" s="2">
        <f t="shared" ca="1" si="245"/>
        <v>249.94626155376594</v>
      </c>
      <c r="W1716" s="1">
        <f t="shared" ca="1" si="246"/>
        <v>0</v>
      </c>
    </row>
    <row r="1717" spans="1:23" x14ac:dyDescent="0.25">
      <c r="A1717">
        <v>1715</v>
      </c>
      <c r="B1717" s="8" t="s">
        <v>1726</v>
      </c>
      <c r="C1717" s="8" t="str">
        <f t="shared" si="242"/>
        <v>2021-04-18 21:25:00</v>
      </c>
      <c r="D1717">
        <v>9.2033000000000004E-2</v>
      </c>
      <c r="E1717">
        <f t="shared" ca="1" si="243"/>
        <v>0.34879700000000002</v>
      </c>
      <c r="F1717">
        <v>0.352024</v>
      </c>
      <c r="G1717">
        <v>0.34406999999999999</v>
      </c>
      <c r="H1717">
        <v>0</v>
      </c>
      <c r="I1717" t="s">
        <v>10</v>
      </c>
      <c r="J1717" t="b">
        <v>0</v>
      </c>
      <c r="K1717" t="s">
        <v>11</v>
      </c>
      <c r="L1717">
        <f t="shared" si="244"/>
        <v>-3.7864679009110649</v>
      </c>
      <c r="M1717">
        <f t="shared" si="247"/>
        <v>-5.633512717138613</v>
      </c>
      <c r="N1717">
        <f t="shared" si="247"/>
        <v>-8.6245372419171176</v>
      </c>
      <c r="O1717" t="str">
        <f t="shared" si="250"/>
        <v>hold</v>
      </c>
      <c r="P1717">
        <f t="shared" si="248"/>
        <v>14</v>
      </c>
      <c r="Q1717" t="str">
        <f>IF($O1717="buy",$P1717,"")</f>
        <v/>
      </c>
      <c r="R1717">
        <f>IF($O1717="hold",$P1717,"")</f>
        <v>14</v>
      </c>
      <c r="S1717" t="str">
        <f>IF($O1717="sell",$P1717,"")</f>
        <v/>
      </c>
      <c r="T1717">
        <f t="shared" ca="1" si="249"/>
        <v>0.80190915315444344</v>
      </c>
      <c r="U1717" t="str">
        <f ca="1">IF(T1717&lt;VLOOKUP(P1717,$Y$2:$AE$82,5),"buy",IF(T1717&lt;VLOOKUP(P1717,$Y$2:$AE$82,5)+VLOOKUP(P1717,$Y$2:$AE$82,6),"hold","sell"))</f>
        <v>buy</v>
      </c>
      <c r="V1717" s="2">
        <f t="shared" ca="1" si="245"/>
        <v>249.94626155376594</v>
      </c>
      <c r="W1717" s="1">
        <f t="shared" ca="1" si="246"/>
        <v>0</v>
      </c>
    </row>
    <row r="1718" spans="1:23" x14ac:dyDescent="0.25">
      <c r="A1718">
        <v>1716</v>
      </c>
      <c r="B1718" s="8" t="s">
        <v>1727</v>
      </c>
      <c r="C1718" s="8" t="str">
        <f t="shared" si="242"/>
        <v>2021-04-18 21:30:00</v>
      </c>
      <c r="D1718">
        <v>9.0583999999999998E-2</v>
      </c>
      <c r="E1718">
        <f t="shared" ca="1" si="243"/>
        <v>0.35043800000000003</v>
      </c>
      <c r="F1718">
        <v>0.35206799999999999</v>
      </c>
      <c r="G1718">
        <v>0.34257599999999999</v>
      </c>
      <c r="H1718">
        <v>0</v>
      </c>
      <c r="I1718" t="s">
        <v>10</v>
      </c>
      <c r="J1718" t="b">
        <v>0</v>
      </c>
      <c r="K1718" t="s">
        <v>11</v>
      </c>
      <c r="L1718">
        <f t="shared" si="244"/>
        <v>-4.6069062915546519</v>
      </c>
      <c r="M1718">
        <f t="shared" si="247"/>
        <v>-0.82043839064358703</v>
      </c>
      <c r="N1718">
        <f t="shared" si="247"/>
        <v>4.813074326495026</v>
      </c>
      <c r="O1718" t="str">
        <f t="shared" si="250"/>
        <v>buy</v>
      </c>
      <c r="P1718">
        <f t="shared" si="248"/>
        <v>14</v>
      </c>
      <c r="Q1718">
        <f>IF($O1718="buy",$P1718,"")</f>
        <v>14</v>
      </c>
      <c r="R1718" t="str">
        <f>IF($O1718="hold",$P1718,"")</f>
        <v/>
      </c>
      <c r="S1718" t="str">
        <f>IF($O1718="sell",$P1718,"")</f>
        <v/>
      </c>
      <c r="T1718">
        <f t="shared" ca="1" si="249"/>
        <v>6.9308504004479521E-2</v>
      </c>
      <c r="U1718" t="str">
        <f ca="1">IF(T1718&lt;VLOOKUP(P1718,$Y$2:$AE$82,5),"buy",IF(T1718&lt;VLOOKUP(P1718,$Y$2:$AE$82,5)+VLOOKUP(P1718,$Y$2:$AE$82,6),"hold","sell"))</f>
        <v>buy</v>
      </c>
      <c r="V1718" s="2">
        <f t="shared" ca="1" si="245"/>
        <v>249.94626155376594</v>
      </c>
      <c r="W1718" s="1">
        <f t="shared" ca="1" si="246"/>
        <v>0</v>
      </c>
    </row>
    <row r="1719" spans="1:23" x14ac:dyDescent="0.25">
      <c r="A1719">
        <v>1717</v>
      </c>
      <c r="B1719" s="8" t="s">
        <v>1728</v>
      </c>
      <c r="C1719" s="8" t="str">
        <f t="shared" si="242"/>
        <v>2021-04-18 21:35:00</v>
      </c>
      <c r="D1719">
        <v>9.1248999999999997E-2</v>
      </c>
      <c r="E1719">
        <f t="shared" ca="1" si="243"/>
        <v>0.346937</v>
      </c>
      <c r="F1719">
        <v>0.35166999999999998</v>
      </c>
      <c r="G1719">
        <v>0.34270499999999998</v>
      </c>
      <c r="H1719">
        <v>0</v>
      </c>
      <c r="I1719" t="s">
        <v>10</v>
      </c>
      <c r="J1719" t="b">
        <v>0</v>
      </c>
      <c r="K1719" t="s">
        <v>11</v>
      </c>
      <c r="L1719">
        <f t="shared" si="244"/>
        <v>2.0988723183636711</v>
      </c>
      <c r="M1719">
        <f t="shared" si="247"/>
        <v>6.7057786099183225</v>
      </c>
      <c r="N1719">
        <f t="shared" si="247"/>
        <v>7.5262170005619096</v>
      </c>
      <c r="O1719" t="str">
        <f t="shared" si="250"/>
        <v>hold</v>
      </c>
      <c r="P1719">
        <f t="shared" si="248"/>
        <v>14</v>
      </c>
      <c r="Q1719" t="str">
        <f>IF($O1719="buy",$P1719,"")</f>
        <v/>
      </c>
      <c r="R1719">
        <f>IF($O1719="hold",$P1719,"")</f>
        <v>14</v>
      </c>
      <c r="S1719" t="str">
        <f>IF($O1719="sell",$P1719,"")</f>
        <v/>
      </c>
      <c r="T1719">
        <f t="shared" ca="1" si="249"/>
        <v>0.87952410453543994</v>
      </c>
      <c r="U1719" t="str">
        <f ca="1">IF(T1719&lt;VLOOKUP(P1719,$Y$2:$AE$82,5),"buy",IF(T1719&lt;VLOOKUP(P1719,$Y$2:$AE$82,5)+VLOOKUP(P1719,$Y$2:$AE$82,6),"hold","sell"))</f>
        <v>buy</v>
      </c>
      <c r="V1719" s="2">
        <f t="shared" ca="1" si="245"/>
        <v>249.94626155376594</v>
      </c>
      <c r="W1719" s="1">
        <f t="shared" ca="1" si="246"/>
        <v>0</v>
      </c>
    </row>
    <row r="1720" spans="1:23" x14ac:dyDescent="0.25">
      <c r="A1720">
        <v>1718</v>
      </c>
      <c r="B1720" s="8" t="s">
        <v>1729</v>
      </c>
      <c r="C1720" s="8" t="str">
        <f t="shared" si="242"/>
        <v>2021-04-18 21:40:00</v>
      </c>
      <c r="D1720">
        <v>9.1458999999999999E-2</v>
      </c>
      <c r="E1720">
        <f t="shared" ca="1" si="243"/>
        <v>0.34868500000000002</v>
      </c>
      <c r="F1720">
        <v>0.351439</v>
      </c>
      <c r="G1720">
        <v>0.341165</v>
      </c>
      <c r="H1720">
        <v>0</v>
      </c>
      <c r="I1720" t="s">
        <v>10</v>
      </c>
      <c r="J1720" t="b">
        <v>0</v>
      </c>
      <c r="K1720" t="s">
        <v>11</v>
      </c>
      <c r="L1720">
        <f t="shared" si="244"/>
        <v>0.66127991700753941</v>
      </c>
      <c r="M1720">
        <f t="shared" si="247"/>
        <v>-1.4375924013561316</v>
      </c>
      <c r="N1720">
        <f t="shared" si="247"/>
        <v>-8.1433710112744535</v>
      </c>
      <c r="O1720" t="str">
        <f t="shared" si="250"/>
        <v>hold</v>
      </c>
      <c r="P1720">
        <f t="shared" si="248"/>
        <v>14</v>
      </c>
      <c r="Q1720" t="str">
        <f>IF($O1720="buy",$P1720,"")</f>
        <v/>
      </c>
      <c r="R1720">
        <f>IF($O1720="hold",$P1720,"")</f>
        <v>14</v>
      </c>
      <c r="S1720" t="str">
        <f>IF($O1720="sell",$P1720,"")</f>
        <v/>
      </c>
      <c r="T1720">
        <f t="shared" ca="1" si="249"/>
        <v>0.15717012194385993</v>
      </c>
      <c r="U1720" t="str">
        <f ca="1">IF(T1720&lt;VLOOKUP(P1720,$Y$2:$AE$82,5),"buy",IF(T1720&lt;VLOOKUP(P1720,$Y$2:$AE$82,5)+VLOOKUP(P1720,$Y$2:$AE$82,6),"hold","sell"))</f>
        <v>buy</v>
      </c>
      <c r="V1720" s="2">
        <f t="shared" ca="1" si="245"/>
        <v>249.94626155376594</v>
      </c>
      <c r="W1720" s="1">
        <f t="shared" ca="1" si="246"/>
        <v>0</v>
      </c>
    </row>
    <row r="1721" spans="1:23" x14ac:dyDescent="0.25">
      <c r="A1721">
        <v>1719</v>
      </c>
      <c r="B1721" s="8" t="s">
        <v>1730</v>
      </c>
      <c r="C1721" s="8" t="str">
        <f t="shared" si="242"/>
        <v>2021-04-18 21:45:00</v>
      </c>
      <c r="D1721">
        <v>9.2008999999999994E-2</v>
      </c>
      <c r="E1721">
        <f t="shared" ca="1" si="243"/>
        <v>0.34609099999999998</v>
      </c>
      <c r="F1721">
        <v>0.34754200000000002</v>
      </c>
      <c r="G1721">
        <v>0.33593600000000001</v>
      </c>
      <c r="H1721">
        <v>0</v>
      </c>
      <c r="I1721" t="s">
        <v>10</v>
      </c>
      <c r="J1721" t="b">
        <v>0</v>
      </c>
      <c r="K1721" t="s">
        <v>11</v>
      </c>
      <c r="L1721">
        <f t="shared" si="244"/>
        <v>1.7215707175115482</v>
      </c>
      <c r="M1721">
        <f t="shared" si="247"/>
        <v>1.0602908005040088</v>
      </c>
      <c r="N1721">
        <f t="shared" si="247"/>
        <v>2.4978832018601405</v>
      </c>
      <c r="O1721" t="str">
        <f t="shared" si="250"/>
        <v>hold</v>
      </c>
      <c r="P1721">
        <f t="shared" si="248"/>
        <v>14</v>
      </c>
      <c r="Q1721" t="str">
        <f>IF($O1721="buy",$P1721,"")</f>
        <v/>
      </c>
      <c r="R1721">
        <f>IF($O1721="hold",$P1721,"")</f>
        <v>14</v>
      </c>
      <c r="S1721" t="str">
        <f>IF($O1721="sell",$P1721,"")</f>
        <v/>
      </c>
      <c r="T1721">
        <f t="shared" ca="1" si="249"/>
        <v>7.160522729247254E-2</v>
      </c>
      <c r="U1721" t="str">
        <f ca="1">IF(T1721&lt;VLOOKUP(P1721,$Y$2:$AE$82,5),"buy",IF(T1721&lt;VLOOKUP(P1721,$Y$2:$AE$82,5)+VLOOKUP(P1721,$Y$2:$AE$82,6),"hold","sell"))</f>
        <v>buy</v>
      </c>
      <c r="V1721" s="2">
        <f t="shared" ca="1" si="245"/>
        <v>249.94626155376594</v>
      </c>
      <c r="W1721" s="1">
        <f t="shared" ca="1" si="246"/>
        <v>0</v>
      </c>
    </row>
    <row r="1722" spans="1:23" x14ac:dyDescent="0.25">
      <c r="A1722">
        <v>1720</v>
      </c>
      <c r="B1722" s="8" t="s">
        <v>1731</v>
      </c>
      <c r="C1722" s="8" t="str">
        <f t="shared" si="242"/>
        <v>2021-04-18 21:50:00</v>
      </c>
      <c r="D1722">
        <v>9.2187000000000005E-2</v>
      </c>
      <c r="E1722">
        <f t="shared" ca="1" si="243"/>
        <v>0.34107500000000002</v>
      </c>
      <c r="F1722">
        <v>0.34887899999999999</v>
      </c>
      <c r="G1722">
        <v>0.33821800000000002</v>
      </c>
      <c r="H1722">
        <v>0</v>
      </c>
      <c r="I1722" t="s">
        <v>10</v>
      </c>
      <c r="J1722" t="b">
        <v>0</v>
      </c>
      <c r="K1722" t="s">
        <v>11</v>
      </c>
      <c r="L1722">
        <f t="shared" si="244"/>
        <v>0.55608708438008214</v>
      </c>
      <c r="M1722">
        <f t="shared" si="247"/>
        <v>-1.165483633131466</v>
      </c>
      <c r="N1722">
        <f t="shared" si="247"/>
        <v>-2.2257744336354746</v>
      </c>
      <c r="O1722" t="str">
        <f t="shared" si="250"/>
        <v>sell</v>
      </c>
      <c r="P1722">
        <f t="shared" si="248"/>
        <v>14</v>
      </c>
      <c r="Q1722" t="str">
        <f>IF($O1722="buy",$P1722,"")</f>
        <v/>
      </c>
      <c r="R1722" t="str">
        <f>IF($O1722="hold",$P1722,"")</f>
        <v/>
      </c>
      <c r="S1722">
        <f>IF($O1722="sell",$P1722,"")</f>
        <v>14</v>
      </c>
      <c r="T1722">
        <f t="shared" ca="1" si="249"/>
        <v>0.53461965350140961</v>
      </c>
      <c r="U1722" t="str">
        <f ca="1">IF(T1722&lt;VLOOKUP(P1722,$Y$2:$AE$82,5),"buy",IF(T1722&lt;VLOOKUP(P1722,$Y$2:$AE$82,5)+VLOOKUP(P1722,$Y$2:$AE$82,6),"hold","sell"))</f>
        <v>buy</v>
      </c>
      <c r="V1722" s="2">
        <f t="shared" ca="1" si="245"/>
        <v>249.94626155376594</v>
      </c>
      <c r="W1722" s="1">
        <f t="shared" ca="1" si="246"/>
        <v>0</v>
      </c>
    </row>
    <row r="1723" spans="1:23" x14ac:dyDescent="0.25">
      <c r="A1723">
        <v>1721</v>
      </c>
      <c r="B1723" s="8" t="s">
        <v>1732</v>
      </c>
      <c r="C1723" s="8" t="str">
        <f t="shared" si="242"/>
        <v>2021-04-18 21:55:00</v>
      </c>
      <c r="D1723">
        <v>9.1516E-2</v>
      </c>
      <c r="E1723">
        <f t="shared" ca="1" si="243"/>
        <v>0.34588600000000003</v>
      </c>
      <c r="F1723">
        <v>0.34991</v>
      </c>
      <c r="G1723">
        <v>0.34106300000000001</v>
      </c>
      <c r="H1723">
        <v>0</v>
      </c>
      <c r="I1723" t="s">
        <v>10</v>
      </c>
      <c r="J1723" t="b">
        <v>0</v>
      </c>
      <c r="K1723" t="s">
        <v>11</v>
      </c>
      <c r="L1723">
        <f t="shared" si="244"/>
        <v>-2.111630750634109</v>
      </c>
      <c r="M1723">
        <f t="shared" si="247"/>
        <v>-2.6677178350141912</v>
      </c>
      <c r="N1723">
        <f t="shared" si="247"/>
        <v>-1.5022342018827253</v>
      </c>
      <c r="O1723" t="str">
        <f t="shared" si="250"/>
        <v>hold</v>
      </c>
      <c r="P1723">
        <f t="shared" si="248"/>
        <v>14</v>
      </c>
      <c r="Q1723" t="str">
        <f>IF($O1723="buy",$P1723,"")</f>
        <v/>
      </c>
      <c r="R1723">
        <f>IF($O1723="hold",$P1723,"")</f>
        <v>14</v>
      </c>
      <c r="S1723" t="str">
        <f>IF($O1723="sell",$P1723,"")</f>
        <v/>
      </c>
      <c r="T1723">
        <f t="shared" ca="1" si="249"/>
        <v>0.97850537383983427</v>
      </c>
      <c r="U1723" t="str">
        <f ca="1">IF(T1723&lt;VLOOKUP(P1723,$Y$2:$AE$82,5),"buy",IF(T1723&lt;VLOOKUP(P1723,$Y$2:$AE$82,5)+VLOOKUP(P1723,$Y$2:$AE$82,6),"hold","sell"))</f>
        <v>buy</v>
      </c>
      <c r="V1723" s="2">
        <f t="shared" ca="1" si="245"/>
        <v>249.94626155376594</v>
      </c>
      <c r="W1723" s="1">
        <f t="shared" ca="1" si="246"/>
        <v>0</v>
      </c>
    </row>
    <row r="1724" spans="1:23" x14ac:dyDescent="0.25">
      <c r="A1724">
        <v>1722</v>
      </c>
      <c r="B1724" s="8" t="s">
        <v>1733</v>
      </c>
      <c r="C1724" s="8" t="str">
        <f t="shared" si="242"/>
        <v>2021-04-18 22:00:00</v>
      </c>
      <c r="D1724">
        <v>9.1455999999999996E-2</v>
      </c>
      <c r="E1724">
        <f t="shared" ca="1" si="243"/>
        <v>0.344717</v>
      </c>
      <c r="F1724">
        <v>0.350244</v>
      </c>
      <c r="G1724">
        <v>0.33928399999999997</v>
      </c>
      <c r="H1724">
        <v>0</v>
      </c>
      <c r="I1724" t="s">
        <v>10</v>
      </c>
      <c r="J1724" t="b">
        <v>0</v>
      </c>
      <c r="K1724" t="s">
        <v>11</v>
      </c>
      <c r="L1724">
        <f t="shared" si="244"/>
        <v>-0.18894331718087989</v>
      </c>
      <c r="M1724">
        <f t="shared" si="247"/>
        <v>1.9226874334532291</v>
      </c>
      <c r="N1724">
        <f t="shared" si="247"/>
        <v>4.5904052684674204</v>
      </c>
      <c r="O1724" t="str">
        <f t="shared" si="250"/>
        <v>hold</v>
      </c>
      <c r="P1724">
        <f t="shared" si="248"/>
        <v>14</v>
      </c>
      <c r="Q1724" t="str">
        <f>IF($O1724="buy",$P1724,"")</f>
        <v/>
      </c>
      <c r="R1724">
        <f>IF($O1724="hold",$P1724,"")</f>
        <v>14</v>
      </c>
      <c r="S1724" t="str">
        <f>IF($O1724="sell",$P1724,"")</f>
        <v/>
      </c>
      <c r="T1724">
        <f t="shared" ca="1" si="249"/>
        <v>3.8003130889027403E-2</v>
      </c>
      <c r="U1724" t="str">
        <f ca="1">IF(T1724&lt;VLOOKUP(P1724,$Y$2:$AE$82,5),"buy",IF(T1724&lt;VLOOKUP(P1724,$Y$2:$AE$82,5)+VLOOKUP(P1724,$Y$2:$AE$82,6),"hold","sell"))</f>
        <v>buy</v>
      </c>
      <c r="V1724" s="2">
        <f t="shared" ca="1" si="245"/>
        <v>249.94626155376594</v>
      </c>
      <c r="W1724" s="1">
        <f t="shared" ca="1" si="246"/>
        <v>0</v>
      </c>
    </row>
    <row r="1725" spans="1:23" x14ac:dyDescent="0.25">
      <c r="A1725">
        <v>1723</v>
      </c>
      <c r="B1725" s="8" t="s">
        <v>1734</v>
      </c>
      <c r="C1725" s="8" t="str">
        <f t="shared" si="242"/>
        <v>2021-04-18 22:05:00</v>
      </c>
      <c r="D1725">
        <v>9.0673000000000004E-2</v>
      </c>
      <c r="E1725">
        <f t="shared" ca="1" si="243"/>
        <v>0.34408899999999998</v>
      </c>
      <c r="F1725">
        <v>0.34793200000000002</v>
      </c>
      <c r="G1725">
        <v>0.33661600000000003</v>
      </c>
      <c r="H1725">
        <v>0</v>
      </c>
      <c r="I1725" t="s">
        <v>10</v>
      </c>
      <c r="J1725" t="b">
        <v>0</v>
      </c>
      <c r="K1725" t="s">
        <v>11</v>
      </c>
      <c r="L1725">
        <f t="shared" si="244"/>
        <v>-2.4870027432364266</v>
      </c>
      <c r="M1725">
        <f t="shared" si="247"/>
        <v>-2.2980594260555467</v>
      </c>
      <c r="N1725">
        <f t="shared" si="247"/>
        <v>-4.2207468595087754</v>
      </c>
      <c r="O1725" t="str">
        <f t="shared" si="250"/>
        <v>buy</v>
      </c>
      <c r="P1725">
        <f t="shared" si="248"/>
        <v>14</v>
      </c>
      <c r="Q1725">
        <f>IF($O1725="buy",$P1725,"")</f>
        <v>14</v>
      </c>
      <c r="R1725" t="str">
        <f>IF($O1725="hold",$P1725,"")</f>
        <v/>
      </c>
      <c r="S1725" t="str">
        <f>IF($O1725="sell",$P1725,"")</f>
        <v/>
      </c>
      <c r="T1725">
        <f t="shared" ca="1" si="249"/>
        <v>0.29608208852462892</v>
      </c>
      <c r="U1725" t="str">
        <f ca="1">IF(T1725&lt;VLOOKUP(P1725,$Y$2:$AE$82,5),"buy",IF(T1725&lt;VLOOKUP(P1725,$Y$2:$AE$82,5)+VLOOKUP(P1725,$Y$2:$AE$82,6),"hold","sell"))</f>
        <v>buy</v>
      </c>
      <c r="V1725" s="2">
        <f t="shared" ca="1" si="245"/>
        <v>249.94626155376594</v>
      </c>
      <c r="W1725" s="1">
        <f t="shared" ca="1" si="246"/>
        <v>0</v>
      </c>
    </row>
    <row r="1726" spans="1:23" x14ac:dyDescent="0.25">
      <c r="A1726">
        <v>1724</v>
      </c>
      <c r="B1726" s="8" t="s">
        <v>1735</v>
      </c>
      <c r="C1726" s="8" t="str">
        <f t="shared" si="242"/>
        <v>2021-04-18 22:10:00</v>
      </c>
      <c r="D1726">
        <v>9.2095999999999997E-2</v>
      </c>
      <c r="E1726">
        <f t="shared" ca="1" si="243"/>
        <v>0.34287699999999999</v>
      </c>
      <c r="F1726">
        <v>0.34437299999999998</v>
      </c>
      <c r="G1726">
        <v>0.33066899999999999</v>
      </c>
      <c r="H1726">
        <v>0</v>
      </c>
      <c r="I1726" t="s">
        <v>10</v>
      </c>
      <c r="J1726" t="b">
        <v>0</v>
      </c>
      <c r="K1726" t="s">
        <v>11</v>
      </c>
      <c r="L1726">
        <f t="shared" si="244"/>
        <v>4.4499652577927007</v>
      </c>
      <c r="M1726">
        <f t="shared" si="247"/>
        <v>6.9369680010291273</v>
      </c>
      <c r="N1726">
        <f t="shared" si="247"/>
        <v>9.2350274270846739</v>
      </c>
      <c r="O1726" t="str">
        <f t="shared" si="250"/>
        <v>sell</v>
      </c>
      <c r="P1726">
        <f t="shared" si="248"/>
        <v>14</v>
      </c>
      <c r="Q1726" t="str">
        <f>IF($O1726="buy",$P1726,"")</f>
        <v/>
      </c>
      <c r="R1726" t="str">
        <f>IF($O1726="hold",$P1726,"")</f>
        <v/>
      </c>
      <c r="S1726">
        <f>IF($O1726="sell",$P1726,"")</f>
        <v>14</v>
      </c>
      <c r="T1726">
        <f t="shared" ca="1" si="249"/>
        <v>0.47717668634416388</v>
      </c>
      <c r="U1726" t="str">
        <f ca="1">IF(T1726&lt;VLOOKUP(P1726,$Y$2:$AE$82,5),"buy",IF(T1726&lt;VLOOKUP(P1726,$Y$2:$AE$82,5)+VLOOKUP(P1726,$Y$2:$AE$82,6),"hold","sell"))</f>
        <v>buy</v>
      </c>
      <c r="V1726" s="2">
        <f t="shared" ca="1" si="245"/>
        <v>249.94626155376594</v>
      </c>
      <c r="W1726" s="1">
        <f t="shared" ca="1" si="246"/>
        <v>0</v>
      </c>
    </row>
    <row r="1727" spans="1:23" x14ac:dyDescent="0.25">
      <c r="A1727">
        <v>1725</v>
      </c>
      <c r="B1727" s="8" t="s">
        <v>1736</v>
      </c>
      <c r="C1727" s="8" t="str">
        <f t="shared" si="242"/>
        <v>2021-04-18 22:15:00</v>
      </c>
      <c r="D1727">
        <v>9.1956999999999997E-2</v>
      </c>
      <c r="E1727">
        <f t="shared" ca="1" si="243"/>
        <v>0.33600600000000003</v>
      </c>
      <c r="F1727">
        <v>0.338974</v>
      </c>
      <c r="G1727">
        <v>0.31998199999999999</v>
      </c>
      <c r="H1727">
        <v>0</v>
      </c>
      <c r="I1727" t="s">
        <v>10</v>
      </c>
      <c r="J1727" t="b">
        <v>0</v>
      </c>
      <c r="K1727" t="s">
        <v>11</v>
      </c>
      <c r="L1727">
        <f t="shared" si="244"/>
        <v>-0.43533390555799656</v>
      </c>
      <c r="M1727">
        <f t="shared" si="247"/>
        <v>-4.8852991633506972</v>
      </c>
      <c r="N1727">
        <f t="shared" si="247"/>
        <v>-11.822267164379824</v>
      </c>
      <c r="O1727" t="str">
        <f t="shared" si="250"/>
        <v>hold</v>
      </c>
      <c r="P1727">
        <f t="shared" si="248"/>
        <v>14</v>
      </c>
      <c r="Q1727" t="str">
        <f>IF($O1727="buy",$P1727,"")</f>
        <v/>
      </c>
      <c r="R1727">
        <f>IF($O1727="hold",$P1727,"")</f>
        <v>14</v>
      </c>
      <c r="S1727" t="str">
        <f>IF($O1727="sell",$P1727,"")</f>
        <v/>
      </c>
      <c r="T1727">
        <f t="shared" ca="1" si="249"/>
        <v>0.25454958073322576</v>
      </c>
      <c r="U1727" t="str">
        <f ca="1">IF(T1727&lt;VLOOKUP(P1727,$Y$2:$AE$82,5),"buy",IF(T1727&lt;VLOOKUP(P1727,$Y$2:$AE$82,5)+VLOOKUP(P1727,$Y$2:$AE$82,6),"hold","sell"))</f>
        <v>buy</v>
      </c>
      <c r="V1727" s="2">
        <f t="shared" ca="1" si="245"/>
        <v>249.94626155376594</v>
      </c>
      <c r="W1727" s="1">
        <f t="shared" ca="1" si="246"/>
        <v>0</v>
      </c>
    </row>
    <row r="1728" spans="1:23" x14ac:dyDescent="0.25">
      <c r="A1728">
        <v>1726</v>
      </c>
      <c r="B1728" s="8" t="s">
        <v>1737</v>
      </c>
      <c r="C1728" s="8" t="str">
        <f t="shared" si="242"/>
        <v>2021-04-18 22:20:00</v>
      </c>
      <c r="D1728">
        <v>9.1591000000000006E-2</v>
      </c>
      <c r="E1728">
        <f t="shared" ca="1" si="243"/>
        <v>0.32880999999999999</v>
      </c>
      <c r="F1728">
        <v>0.338254</v>
      </c>
      <c r="G1728">
        <v>0.32504100000000002</v>
      </c>
      <c r="H1728">
        <v>0</v>
      </c>
      <c r="I1728" t="s">
        <v>10</v>
      </c>
      <c r="J1728" t="b">
        <v>0</v>
      </c>
      <c r="K1728" t="s">
        <v>11</v>
      </c>
      <c r="L1728">
        <f t="shared" si="244"/>
        <v>-1.150855434465901</v>
      </c>
      <c r="M1728">
        <f t="shared" si="247"/>
        <v>-0.71552152890790444</v>
      </c>
      <c r="N1728">
        <f t="shared" si="247"/>
        <v>4.1697776344427933</v>
      </c>
      <c r="O1728" t="str">
        <f t="shared" si="250"/>
        <v>hold</v>
      </c>
      <c r="P1728">
        <f t="shared" si="248"/>
        <v>14</v>
      </c>
      <c r="Q1728" t="str">
        <f>IF($O1728="buy",$P1728,"")</f>
        <v/>
      </c>
      <c r="R1728">
        <f>IF($O1728="hold",$P1728,"")</f>
        <v>14</v>
      </c>
      <c r="S1728" t="str">
        <f>IF($O1728="sell",$P1728,"")</f>
        <v/>
      </c>
      <c r="T1728">
        <f t="shared" ca="1" si="249"/>
        <v>0.17221064541423337</v>
      </c>
      <c r="U1728" t="str">
        <f ca="1">IF(T1728&lt;VLOOKUP(P1728,$Y$2:$AE$82,5),"buy",IF(T1728&lt;VLOOKUP(P1728,$Y$2:$AE$82,5)+VLOOKUP(P1728,$Y$2:$AE$82,6),"hold","sell"))</f>
        <v>buy</v>
      </c>
      <c r="V1728" s="2">
        <f t="shared" ca="1" si="245"/>
        <v>249.94626155376594</v>
      </c>
      <c r="W1728" s="1">
        <f t="shared" ca="1" si="246"/>
        <v>0</v>
      </c>
    </row>
    <row r="1729" spans="1:23" x14ac:dyDescent="0.25">
      <c r="A1729">
        <v>1727</v>
      </c>
      <c r="B1729" s="8" t="s">
        <v>1738</v>
      </c>
      <c r="C1729" s="8" t="str">
        <f t="shared" si="242"/>
        <v>2021-04-18 22:25:00</v>
      </c>
      <c r="D1729">
        <v>9.0640999999999999E-2</v>
      </c>
      <c r="E1729">
        <f t="shared" ca="1" si="243"/>
        <v>0.33478400000000003</v>
      </c>
      <c r="F1729">
        <v>0.336696</v>
      </c>
      <c r="G1729">
        <v>0.32341399999999998</v>
      </c>
      <c r="H1729">
        <v>0</v>
      </c>
      <c r="I1729" t="s">
        <v>10</v>
      </c>
      <c r="J1729" t="b">
        <v>0</v>
      </c>
      <c r="K1729" t="s">
        <v>11</v>
      </c>
      <c r="L1729">
        <f t="shared" si="244"/>
        <v>-3.0185015575897167</v>
      </c>
      <c r="M1729">
        <f t="shared" si="247"/>
        <v>-1.8676461231238157</v>
      </c>
      <c r="N1729">
        <f t="shared" si="247"/>
        <v>-1.1521245942159113</v>
      </c>
      <c r="O1729" t="str">
        <f t="shared" si="250"/>
        <v>buy</v>
      </c>
      <c r="P1729">
        <f t="shared" si="248"/>
        <v>14</v>
      </c>
      <c r="Q1729">
        <f>IF($O1729="buy",$P1729,"")</f>
        <v>14</v>
      </c>
      <c r="R1729" t="str">
        <f>IF($O1729="hold",$P1729,"")</f>
        <v/>
      </c>
      <c r="S1729" t="str">
        <f>IF($O1729="sell",$P1729,"")</f>
        <v/>
      </c>
      <c r="T1729">
        <f t="shared" ca="1" si="249"/>
        <v>5.3462363673769331E-2</v>
      </c>
      <c r="U1729" t="str">
        <f ca="1">IF(T1729&lt;VLOOKUP(P1729,$Y$2:$AE$82,5),"buy",IF(T1729&lt;VLOOKUP(P1729,$Y$2:$AE$82,5)+VLOOKUP(P1729,$Y$2:$AE$82,6),"hold","sell"))</f>
        <v>buy</v>
      </c>
      <c r="V1729" s="2">
        <f t="shared" ca="1" si="245"/>
        <v>249.94626155376594</v>
      </c>
      <c r="W1729" s="1">
        <f t="shared" ca="1" si="246"/>
        <v>0</v>
      </c>
    </row>
    <row r="1730" spans="1:23" x14ac:dyDescent="0.25">
      <c r="A1730">
        <v>1728</v>
      </c>
      <c r="B1730" s="8" t="s">
        <v>1739</v>
      </c>
      <c r="C1730" s="8" t="str">
        <f t="shared" si="242"/>
        <v>2021-04-18 22:30:00</v>
      </c>
      <c r="D1730">
        <v>9.0659000000000003E-2</v>
      </c>
      <c r="E1730">
        <f t="shared" ca="1" si="243"/>
        <v>0.32668900000000001</v>
      </c>
      <c r="F1730">
        <v>0.33748899999999998</v>
      </c>
      <c r="G1730">
        <v>0.32462400000000002</v>
      </c>
      <c r="H1730">
        <v>0</v>
      </c>
      <c r="I1730" t="s">
        <v>10</v>
      </c>
      <c r="J1730" t="b">
        <v>0</v>
      </c>
      <c r="K1730" t="s">
        <v>11</v>
      </c>
      <c r="L1730">
        <f t="shared" si="244"/>
        <v>5.7181305825446609E-2</v>
      </c>
      <c r="M1730">
        <f t="shared" si="247"/>
        <v>3.0756828634151634</v>
      </c>
      <c r="N1730">
        <f t="shared" si="247"/>
        <v>4.9433289865389796</v>
      </c>
      <c r="O1730" t="str">
        <f t="shared" si="250"/>
        <v>sell</v>
      </c>
      <c r="P1730">
        <f t="shared" si="248"/>
        <v>14</v>
      </c>
      <c r="Q1730" t="str">
        <f>IF($O1730="buy",$P1730,"")</f>
        <v/>
      </c>
      <c r="R1730" t="str">
        <f>IF($O1730="hold",$P1730,"")</f>
        <v/>
      </c>
      <c r="S1730">
        <f>IF($O1730="sell",$P1730,"")</f>
        <v>14</v>
      </c>
      <c r="T1730">
        <f t="shared" ca="1" si="249"/>
        <v>0.6385363110778618</v>
      </c>
      <c r="U1730" t="str">
        <f ca="1">IF(T1730&lt;VLOOKUP(P1730,$Y$2:$AE$82,5),"buy",IF(T1730&lt;VLOOKUP(P1730,$Y$2:$AE$82,5)+VLOOKUP(P1730,$Y$2:$AE$82,6),"hold","sell"))</f>
        <v>buy</v>
      </c>
      <c r="V1730" s="2">
        <f t="shared" ca="1" si="245"/>
        <v>249.94626155376594</v>
      </c>
      <c r="W1730" s="1">
        <f t="shared" ca="1" si="246"/>
        <v>0</v>
      </c>
    </row>
    <row r="1731" spans="1:23" x14ac:dyDescent="0.25">
      <c r="A1731">
        <v>1729</v>
      </c>
      <c r="B1731" s="8" t="s">
        <v>1740</v>
      </c>
      <c r="C1731" s="8" t="str">
        <f t="shared" ref="C1731:C1794" si="251">LEFT(B1731,10)&amp;" "&amp;MID(B1731,12,8)</f>
        <v>2021-04-18 22:35:00</v>
      </c>
      <c r="D1731">
        <v>9.0152999999999997E-2</v>
      </c>
      <c r="E1731">
        <f t="shared" ref="E1731:E1794" ca="1" si="252">OFFSET($D$2,2015-A1731,0)</f>
        <v>0.33357500000000001</v>
      </c>
      <c r="F1731">
        <v>0.33675300000000002</v>
      </c>
      <c r="G1731">
        <v>0.32821899999999998</v>
      </c>
      <c r="H1731">
        <v>0</v>
      </c>
      <c r="I1731" t="s">
        <v>10</v>
      </c>
      <c r="J1731" t="b">
        <v>0</v>
      </c>
      <c r="K1731" t="s">
        <v>11</v>
      </c>
      <c r="L1731">
        <f t="shared" si="244"/>
        <v>-1.6164520330518299</v>
      </c>
      <c r="M1731">
        <f t="shared" si="247"/>
        <v>-1.6736333388772766</v>
      </c>
      <c r="N1731">
        <f t="shared" si="247"/>
        <v>-4.74931620229244</v>
      </c>
      <c r="O1731" t="str">
        <f t="shared" si="250"/>
        <v>hold</v>
      </c>
      <c r="P1731">
        <f t="shared" si="248"/>
        <v>14</v>
      </c>
      <c r="Q1731" t="str">
        <f>IF($O1731="buy",$P1731,"")</f>
        <v/>
      </c>
      <c r="R1731">
        <f>IF($O1731="hold",$P1731,"")</f>
        <v>14</v>
      </c>
      <c r="S1731" t="str">
        <f>IF($O1731="sell",$P1731,"")</f>
        <v/>
      </c>
      <c r="T1731">
        <f t="shared" ca="1" si="249"/>
        <v>0.12858739289370247</v>
      </c>
      <c r="U1731" t="str">
        <f ca="1">IF(T1731&lt;VLOOKUP(P1731,$Y$2:$AE$82,5),"buy",IF(T1731&lt;VLOOKUP(P1731,$Y$2:$AE$82,5)+VLOOKUP(P1731,$Y$2:$AE$82,6),"hold","sell"))</f>
        <v>buy</v>
      </c>
      <c r="V1731" s="2">
        <f t="shared" ca="1" si="245"/>
        <v>249.94626155376594</v>
      </c>
      <c r="W1731" s="1">
        <f t="shared" ca="1" si="246"/>
        <v>0</v>
      </c>
    </row>
    <row r="1732" spans="1:23" x14ac:dyDescent="0.25">
      <c r="A1732">
        <v>1730</v>
      </c>
      <c r="B1732" s="8" t="s">
        <v>1741</v>
      </c>
      <c r="C1732" s="8" t="str">
        <f t="shared" si="251"/>
        <v>2021-04-18 22:40:00</v>
      </c>
      <c r="D1732">
        <v>8.9190000000000005E-2</v>
      </c>
      <c r="E1732">
        <f t="shared" ca="1" si="252"/>
        <v>0.33216200000000001</v>
      </c>
      <c r="F1732">
        <v>0.33527299999999999</v>
      </c>
      <c r="G1732">
        <v>0.32511200000000001</v>
      </c>
      <c r="H1732">
        <v>0</v>
      </c>
      <c r="I1732" t="s">
        <v>10</v>
      </c>
      <c r="J1732" t="b">
        <v>0</v>
      </c>
      <c r="K1732" t="s">
        <v>11</v>
      </c>
      <c r="L1732">
        <f t="shared" ref="L1732:L1795" si="253">(D1732-D1731)/(C1732-C1731)/D1732</f>
        <v>-3.1095862728683334</v>
      </c>
      <c r="M1732">
        <f t="shared" si="247"/>
        <v>-1.4931342398165035</v>
      </c>
      <c r="N1732">
        <f t="shared" si="247"/>
        <v>0.1804990990607731</v>
      </c>
      <c r="O1732" t="str">
        <f t="shared" si="250"/>
        <v>buy</v>
      </c>
      <c r="P1732">
        <f t="shared" si="248"/>
        <v>14</v>
      </c>
      <c r="Q1732">
        <f>IF($O1732="buy",$P1732,"")</f>
        <v>14</v>
      </c>
      <c r="R1732" t="str">
        <f>IF($O1732="hold",$P1732,"")</f>
        <v/>
      </c>
      <c r="S1732" t="str">
        <f>IF($O1732="sell",$P1732,"")</f>
        <v/>
      </c>
      <c r="T1732">
        <f t="shared" ca="1" si="249"/>
        <v>1.4612073961397631E-2</v>
      </c>
      <c r="U1732" t="str">
        <f ca="1">IF(T1732&lt;VLOOKUP(P1732,$Y$2:$AE$82,5),"buy",IF(T1732&lt;VLOOKUP(P1732,$Y$2:$AE$82,5)+VLOOKUP(P1732,$Y$2:$AE$82,6),"hold","sell"))</f>
        <v>buy</v>
      </c>
      <c r="V1732" s="2">
        <f t="shared" ref="V1732:V1795" ca="1" si="254">IF(AND(U1732="buy",W1731&lt;&gt;0),W1731/$D1732,IF(U1732="sell",0,V1731))</f>
        <v>249.94626155376594</v>
      </c>
      <c r="W1732" s="1">
        <f t="shared" ref="W1732:W1795" ca="1" si="255">IF(AND(U1732="sell",V1731&lt;&gt;0),V1731*$D1732,IF(U1732="buy",0,W1731))</f>
        <v>0</v>
      </c>
    </row>
    <row r="1733" spans="1:23" x14ac:dyDescent="0.25">
      <c r="A1733">
        <v>1731</v>
      </c>
      <c r="B1733" s="8" t="s">
        <v>1742</v>
      </c>
      <c r="C1733" s="8" t="str">
        <f t="shared" si="251"/>
        <v>2021-04-18 22:45:00</v>
      </c>
      <c r="D1733">
        <v>9.0328000000000006E-2</v>
      </c>
      <c r="E1733">
        <f t="shared" ca="1" si="252"/>
        <v>0.33071200000000001</v>
      </c>
      <c r="F1733">
        <v>0.33421000000000001</v>
      </c>
      <c r="G1733">
        <v>0.31462600000000002</v>
      </c>
      <c r="H1733">
        <v>0</v>
      </c>
      <c r="I1733" t="s">
        <v>10</v>
      </c>
      <c r="J1733" t="b">
        <v>0</v>
      </c>
      <c r="K1733" t="s">
        <v>11</v>
      </c>
      <c r="L1733">
        <f t="shared" si="253"/>
        <v>3.6283765864984878</v>
      </c>
      <c r="M1733">
        <f t="shared" ref="M1733:N1796" si="256">L1733-L1732</f>
        <v>6.7379628593668208</v>
      </c>
      <c r="N1733">
        <f t="shared" si="256"/>
        <v>8.2310970991833248</v>
      </c>
      <c r="O1733" t="str">
        <f t="shared" si="250"/>
        <v>hold</v>
      </c>
      <c r="P1733">
        <f t="shared" ref="P1733:P1796" si="257">9*IF((L1733-MIN($L:$L))/(MAX($L:$L)-MIN($L:$L))&lt;1/3,0,IF((L1733-MIN($L:$L))/(MAX($L:$L)-MIN($L:$L))&lt;2/3,1,2))+3*IF((M1733-MIN($M:$M))/(MAX($M:$M)-MIN($M:$M))&lt;1/3,0,IF((M1733-MIN($M:$M))/(MAX($M:$M)-MIN($M:$M))&lt;2/3,1,2))+IF((N1733-MIN($N:$N))/(MAX($N:$N)-MIN($N:$N))&lt;1/3,0,IF((N1733-MIN($N:$N))/(MAX($N:$N)-MIN($N:$N))&lt;2/3,1,2))+1</f>
        <v>14</v>
      </c>
      <c r="Q1733" t="str">
        <f>IF($O1733="buy",$P1733,"")</f>
        <v/>
      </c>
      <c r="R1733">
        <f>IF($O1733="hold",$P1733,"")</f>
        <v>14</v>
      </c>
      <c r="S1733" t="str">
        <f>IF($O1733="sell",$P1733,"")</f>
        <v/>
      </c>
      <c r="T1733">
        <f t="shared" ca="1" si="249"/>
        <v>0.26230707948887588</v>
      </c>
      <c r="U1733" t="str">
        <f ca="1">IF(T1733&lt;VLOOKUP(P1733,$Y$2:$AE$82,5),"buy",IF(T1733&lt;VLOOKUP(P1733,$Y$2:$AE$82,5)+VLOOKUP(P1733,$Y$2:$AE$82,6),"hold","sell"))</f>
        <v>buy</v>
      </c>
      <c r="V1733" s="2">
        <f t="shared" ca="1" si="254"/>
        <v>249.94626155376594</v>
      </c>
      <c r="W1733" s="1">
        <f t="shared" ca="1" si="255"/>
        <v>0</v>
      </c>
    </row>
    <row r="1734" spans="1:23" x14ac:dyDescent="0.25">
      <c r="A1734">
        <v>1732</v>
      </c>
      <c r="B1734" s="8" t="s">
        <v>1743</v>
      </c>
      <c r="C1734" s="8" t="str">
        <f t="shared" si="251"/>
        <v>2021-04-18 22:50:00</v>
      </c>
      <c r="D1734">
        <v>9.1178999999999996E-2</v>
      </c>
      <c r="E1734">
        <f t="shared" ca="1" si="252"/>
        <v>0.32115199999999999</v>
      </c>
      <c r="F1734">
        <v>0.32569700000000001</v>
      </c>
      <c r="G1734">
        <v>0.30932700000000002</v>
      </c>
      <c r="H1734">
        <v>0</v>
      </c>
      <c r="I1734" t="s">
        <v>10</v>
      </c>
      <c r="J1734" t="b">
        <v>0</v>
      </c>
      <c r="K1734" t="s">
        <v>11</v>
      </c>
      <c r="L1734">
        <f t="shared" si="253"/>
        <v>2.687987362382537</v>
      </c>
      <c r="M1734">
        <f t="shared" si="256"/>
        <v>-0.94038922411595083</v>
      </c>
      <c r="N1734">
        <f t="shared" si="256"/>
        <v>-7.6783520834827712</v>
      </c>
      <c r="O1734" t="str">
        <f t="shared" si="250"/>
        <v>sell</v>
      </c>
      <c r="P1734">
        <f t="shared" si="257"/>
        <v>14</v>
      </c>
      <c r="Q1734" t="str">
        <f>IF($O1734="buy",$P1734,"")</f>
        <v/>
      </c>
      <c r="R1734" t="str">
        <f>IF($O1734="hold",$P1734,"")</f>
        <v/>
      </c>
      <c r="S1734">
        <f>IF($O1734="sell",$P1734,"")</f>
        <v>14</v>
      </c>
      <c r="T1734">
        <f t="shared" ca="1" si="249"/>
        <v>9.1813514729860546E-2</v>
      </c>
      <c r="U1734" t="str">
        <f ca="1">IF(T1734&lt;VLOOKUP(P1734,$Y$2:$AE$82,5),"buy",IF(T1734&lt;VLOOKUP(P1734,$Y$2:$AE$82,5)+VLOOKUP(P1734,$Y$2:$AE$82,6),"hold","sell"))</f>
        <v>buy</v>
      </c>
      <c r="V1734" s="2">
        <f t="shared" ca="1" si="254"/>
        <v>249.94626155376594</v>
      </c>
      <c r="W1734" s="1">
        <f t="shared" ca="1" si="255"/>
        <v>0</v>
      </c>
    </row>
    <row r="1735" spans="1:23" x14ac:dyDescent="0.25">
      <c r="A1735">
        <v>1733</v>
      </c>
      <c r="B1735" s="8" t="s">
        <v>1744</v>
      </c>
      <c r="C1735" s="8" t="str">
        <f t="shared" si="251"/>
        <v>2021-04-18 22:55:00</v>
      </c>
      <c r="D1735">
        <v>9.0921000000000002E-2</v>
      </c>
      <c r="E1735">
        <f t="shared" ca="1" si="252"/>
        <v>0.31412299999999999</v>
      </c>
      <c r="F1735">
        <v>0.32450699999999999</v>
      </c>
      <c r="G1735">
        <v>0.31027100000000002</v>
      </c>
      <c r="H1735">
        <v>0</v>
      </c>
      <c r="I1735" t="s">
        <v>10</v>
      </c>
      <c r="J1735" t="b">
        <v>0</v>
      </c>
      <c r="K1735" t="s">
        <v>11</v>
      </c>
      <c r="L1735">
        <f t="shared" si="253"/>
        <v>-0.81723694272169645</v>
      </c>
      <c r="M1735">
        <f t="shared" si="256"/>
        <v>-3.5052243051042336</v>
      </c>
      <c r="N1735">
        <f t="shared" si="256"/>
        <v>-2.5648350809882827</v>
      </c>
      <c r="O1735" t="str">
        <f t="shared" si="250"/>
        <v>buy</v>
      </c>
      <c r="P1735">
        <f t="shared" si="257"/>
        <v>14</v>
      </c>
      <c r="Q1735">
        <f>IF($O1735="buy",$P1735,"")</f>
        <v>14</v>
      </c>
      <c r="R1735" t="str">
        <f>IF($O1735="hold",$P1735,"")</f>
        <v/>
      </c>
      <c r="S1735" t="str">
        <f>IF($O1735="sell",$P1735,"")</f>
        <v/>
      </c>
      <c r="T1735">
        <f t="shared" ca="1" si="249"/>
        <v>0.76941595598604362</v>
      </c>
      <c r="U1735" t="str">
        <f ca="1">IF(T1735&lt;VLOOKUP(P1735,$Y$2:$AE$82,5),"buy",IF(T1735&lt;VLOOKUP(P1735,$Y$2:$AE$82,5)+VLOOKUP(P1735,$Y$2:$AE$82,6),"hold","sell"))</f>
        <v>buy</v>
      </c>
      <c r="V1735" s="2">
        <f t="shared" ca="1" si="254"/>
        <v>249.94626155376594</v>
      </c>
      <c r="W1735" s="1">
        <f t="shared" ca="1" si="255"/>
        <v>0</v>
      </c>
    </row>
    <row r="1736" spans="1:23" x14ac:dyDescent="0.25">
      <c r="A1736">
        <v>1734</v>
      </c>
      <c r="B1736" s="8" t="s">
        <v>1745</v>
      </c>
      <c r="C1736" s="8" t="str">
        <f t="shared" si="251"/>
        <v>2021-04-18 23:00:00</v>
      </c>
      <c r="D1736">
        <v>9.128E-2</v>
      </c>
      <c r="E1736">
        <f t="shared" ca="1" si="252"/>
        <v>0.32282300000000003</v>
      </c>
      <c r="F1736">
        <v>0.32357999999999998</v>
      </c>
      <c r="G1736">
        <v>0.30665300000000001</v>
      </c>
      <c r="H1736">
        <v>0</v>
      </c>
      <c r="I1736" t="s">
        <v>10</v>
      </c>
      <c r="J1736" t="b">
        <v>0</v>
      </c>
      <c r="K1736" t="s">
        <v>11</v>
      </c>
      <c r="L1736">
        <f t="shared" si="253"/>
        <v>1.1326906209425434</v>
      </c>
      <c r="M1736">
        <f t="shared" si="256"/>
        <v>1.9499275636642399</v>
      </c>
      <c r="N1736">
        <f t="shared" si="256"/>
        <v>5.455151868768473</v>
      </c>
      <c r="O1736" t="str">
        <f t="shared" si="250"/>
        <v>hold</v>
      </c>
      <c r="P1736">
        <f t="shared" si="257"/>
        <v>14</v>
      </c>
      <c r="Q1736" t="str">
        <f>IF($O1736="buy",$P1736,"")</f>
        <v/>
      </c>
      <c r="R1736">
        <f>IF($O1736="hold",$P1736,"")</f>
        <v>14</v>
      </c>
      <c r="S1736" t="str">
        <f>IF($O1736="sell",$P1736,"")</f>
        <v/>
      </c>
      <c r="T1736">
        <f t="shared" ca="1" si="249"/>
        <v>0.67485289510273649</v>
      </c>
      <c r="U1736" t="str">
        <f ca="1">IF(T1736&lt;VLOOKUP(P1736,$Y$2:$AE$82,5),"buy",IF(T1736&lt;VLOOKUP(P1736,$Y$2:$AE$82,5)+VLOOKUP(P1736,$Y$2:$AE$82,6),"hold","sell"))</f>
        <v>buy</v>
      </c>
      <c r="V1736" s="2">
        <f t="shared" ca="1" si="254"/>
        <v>249.94626155376594</v>
      </c>
      <c r="W1736" s="1">
        <f t="shared" ca="1" si="255"/>
        <v>0</v>
      </c>
    </row>
    <row r="1737" spans="1:23" x14ac:dyDescent="0.25">
      <c r="A1737">
        <v>1735</v>
      </c>
      <c r="B1737" s="8" t="s">
        <v>1746</v>
      </c>
      <c r="C1737" s="8" t="str">
        <f t="shared" si="251"/>
        <v>2021-04-18 23:05:00</v>
      </c>
      <c r="D1737">
        <v>9.1466000000000006E-2</v>
      </c>
      <c r="E1737">
        <f t="shared" ca="1" si="252"/>
        <v>0.31150899999999998</v>
      </c>
      <c r="F1737">
        <v>0.32596399999999998</v>
      </c>
      <c r="G1737">
        <v>0.308255</v>
      </c>
      <c r="H1737">
        <v>0</v>
      </c>
      <c r="I1737" t="s">
        <v>10</v>
      </c>
      <c r="J1737" t="b">
        <v>0</v>
      </c>
      <c r="K1737" t="s">
        <v>11</v>
      </c>
      <c r="L1737">
        <f t="shared" si="253"/>
        <v>0.5856602458825213</v>
      </c>
      <c r="M1737">
        <f t="shared" si="256"/>
        <v>-0.54703037506002206</v>
      </c>
      <c r="N1737">
        <f t="shared" si="256"/>
        <v>-2.496957938724262</v>
      </c>
      <c r="O1737" t="str">
        <f t="shared" si="250"/>
        <v>hold</v>
      </c>
      <c r="P1737">
        <f t="shared" si="257"/>
        <v>14</v>
      </c>
      <c r="Q1737" t="str">
        <f>IF($O1737="buy",$P1737,"")</f>
        <v/>
      </c>
      <c r="R1737">
        <f>IF($O1737="hold",$P1737,"")</f>
        <v>14</v>
      </c>
      <c r="S1737" t="str">
        <f>IF($O1737="sell",$P1737,"")</f>
        <v/>
      </c>
      <c r="T1737">
        <f t="shared" ca="1" si="249"/>
        <v>0.2376601608441673</v>
      </c>
      <c r="U1737" t="str">
        <f ca="1">IF(T1737&lt;VLOOKUP(P1737,$Y$2:$AE$82,5),"buy",IF(T1737&lt;VLOOKUP(P1737,$Y$2:$AE$82,5)+VLOOKUP(P1737,$Y$2:$AE$82,6),"hold","sell"))</f>
        <v>buy</v>
      </c>
      <c r="V1737" s="2">
        <f t="shared" ca="1" si="254"/>
        <v>249.94626155376594</v>
      </c>
      <c r="W1737" s="1">
        <f t="shared" ca="1" si="255"/>
        <v>0</v>
      </c>
    </row>
    <row r="1738" spans="1:23" x14ac:dyDescent="0.25">
      <c r="A1738">
        <v>1736</v>
      </c>
      <c r="B1738" s="8" t="s">
        <v>1747</v>
      </c>
      <c r="C1738" s="8" t="str">
        <f t="shared" si="251"/>
        <v>2021-04-18 23:10:00</v>
      </c>
      <c r="D1738">
        <v>9.2025999999999997E-2</v>
      </c>
      <c r="E1738">
        <f t="shared" ca="1" si="252"/>
        <v>0.32400899999999999</v>
      </c>
      <c r="F1738">
        <v>0.326511</v>
      </c>
      <c r="G1738">
        <v>0.31767499999999999</v>
      </c>
      <c r="H1738">
        <v>0</v>
      </c>
      <c r="I1738" t="s">
        <v>10</v>
      </c>
      <c r="J1738" t="b">
        <v>0</v>
      </c>
      <c r="K1738" t="s">
        <v>11</v>
      </c>
      <c r="L1738">
        <f t="shared" si="253"/>
        <v>1.7525481908617435</v>
      </c>
      <c r="M1738">
        <f t="shared" si="256"/>
        <v>1.1668879449792222</v>
      </c>
      <c r="N1738">
        <f t="shared" si="256"/>
        <v>1.7139183200392443</v>
      </c>
      <c r="O1738" t="str">
        <f t="shared" si="250"/>
        <v>hold</v>
      </c>
      <c r="P1738">
        <f t="shared" si="257"/>
        <v>14</v>
      </c>
      <c r="Q1738" t="str">
        <f>IF($O1738="buy",$P1738,"")</f>
        <v/>
      </c>
      <c r="R1738">
        <f>IF($O1738="hold",$P1738,"")</f>
        <v>14</v>
      </c>
      <c r="S1738" t="str">
        <f>IF($O1738="sell",$P1738,"")</f>
        <v/>
      </c>
      <c r="T1738">
        <f t="shared" ca="1" si="249"/>
        <v>0.61211554403879131</v>
      </c>
      <c r="U1738" t="str">
        <f ca="1">IF(T1738&lt;VLOOKUP(P1738,$Y$2:$AE$82,5),"buy",IF(T1738&lt;VLOOKUP(P1738,$Y$2:$AE$82,5)+VLOOKUP(P1738,$Y$2:$AE$82,6),"hold","sell"))</f>
        <v>buy</v>
      </c>
      <c r="V1738" s="2">
        <f t="shared" ca="1" si="254"/>
        <v>249.94626155376594</v>
      </c>
      <c r="W1738" s="1">
        <f t="shared" ca="1" si="255"/>
        <v>0</v>
      </c>
    </row>
    <row r="1739" spans="1:23" x14ac:dyDescent="0.25">
      <c r="A1739">
        <v>1737</v>
      </c>
      <c r="B1739" s="8" t="s">
        <v>1748</v>
      </c>
      <c r="C1739" s="8" t="str">
        <f t="shared" si="251"/>
        <v>2021-04-18 23:15:00</v>
      </c>
      <c r="D1739">
        <v>9.2206999999999997E-2</v>
      </c>
      <c r="E1739">
        <f t="shared" ca="1" si="252"/>
        <v>0.32385999999999998</v>
      </c>
      <c r="F1739">
        <v>0.33001999999999998</v>
      </c>
      <c r="G1739">
        <v>0.31889800000000001</v>
      </c>
      <c r="H1739">
        <v>0</v>
      </c>
      <c r="I1739" t="s">
        <v>10</v>
      </c>
      <c r="J1739" t="b">
        <v>0</v>
      </c>
      <c r="K1739" t="s">
        <v>11</v>
      </c>
      <c r="L1739">
        <f t="shared" si="253"/>
        <v>0.56533668863045283</v>
      </c>
      <c r="M1739">
        <f t="shared" si="256"/>
        <v>-1.1872115022312908</v>
      </c>
      <c r="N1739">
        <f t="shared" si="256"/>
        <v>-2.3540994472105128</v>
      </c>
      <c r="O1739" t="str">
        <f t="shared" si="250"/>
        <v>sell</v>
      </c>
      <c r="P1739">
        <f t="shared" si="257"/>
        <v>14</v>
      </c>
      <c r="Q1739" t="str">
        <f>IF($O1739="buy",$P1739,"")</f>
        <v/>
      </c>
      <c r="R1739" t="str">
        <f>IF($O1739="hold",$P1739,"")</f>
        <v/>
      </c>
      <c r="S1739">
        <f>IF($O1739="sell",$P1739,"")</f>
        <v>14</v>
      </c>
      <c r="T1739">
        <f t="shared" ca="1" si="249"/>
        <v>0.14544146107588385</v>
      </c>
      <c r="U1739" t="str">
        <f ca="1">IF(T1739&lt;VLOOKUP(P1739,$Y$2:$AE$82,5),"buy",IF(T1739&lt;VLOOKUP(P1739,$Y$2:$AE$82,5)+VLOOKUP(P1739,$Y$2:$AE$82,6),"hold","sell"))</f>
        <v>buy</v>
      </c>
      <c r="V1739" s="2">
        <f t="shared" ca="1" si="254"/>
        <v>249.94626155376594</v>
      </c>
      <c r="W1739" s="1">
        <f t="shared" ca="1" si="255"/>
        <v>0</v>
      </c>
    </row>
    <row r="1740" spans="1:23" x14ac:dyDescent="0.25">
      <c r="A1740">
        <v>1738</v>
      </c>
      <c r="B1740" s="8" t="s">
        <v>1749</v>
      </c>
      <c r="C1740" s="8" t="str">
        <f t="shared" si="251"/>
        <v>2021-04-18 23:20:00</v>
      </c>
      <c r="D1740">
        <v>9.0352000000000002E-2</v>
      </c>
      <c r="E1740">
        <f t="shared" ca="1" si="252"/>
        <v>0.32755699999999999</v>
      </c>
      <c r="F1740">
        <v>0.33202500000000001</v>
      </c>
      <c r="G1740">
        <v>0.32417099999999999</v>
      </c>
      <c r="H1740">
        <v>0</v>
      </c>
      <c r="I1740" t="s">
        <v>10</v>
      </c>
      <c r="J1740" t="b">
        <v>0</v>
      </c>
      <c r="K1740" t="s">
        <v>11</v>
      </c>
      <c r="L1740">
        <f t="shared" si="253"/>
        <v>-5.9128740979452417</v>
      </c>
      <c r="M1740">
        <f t="shared" si="256"/>
        <v>-6.4782107865756942</v>
      </c>
      <c r="N1740">
        <f t="shared" si="256"/>
        <v>-5.2909992843444034</v>
      </c>
      <c r="O1740" t="str">
        <f t="shared" si="250"/>
        <v>buy</v>
      </c>
      <c r="P1740">
        <f t="shared" si="257"/>
        <v>14</v>
      </c>
      <c r="Q1740">
        <f>IF($O1740="buy",$P1740,"")</f>
        <v>14</v>
      </c>
      <c r="R1740" t="str">
        <f>IF($O1740="hold",$P1740,"")</f>
        <v/>
      </c>
      <c r="S1740" t="str">
        <f>IF($O1740="sell",$P1740,"")</f>
        <v/>
      </c>
      <c r="T1740">
        <f t="shared" ca="1" si="249"/>
        <v>0.60052797562001003</v>
      </c>
      <c r="U1740" t="str">
        <f ca="1">IF(T1740&lt;VLOOKUP(P1740,$Y$2:$AE$82,5),"buy",IF(T1740&lt;VLOOKUP(P1740,$Y$2:$AE$82,5)+VLOOKUP(P1740,$Y$2:$AE$82,6),"hold","sell"))</f>
        <v>buy</v>
      </c>
      <c r="V1740" s="2">
        <f t="shared" ca="1" si="254"/>
        <v>249.94626155376594</v>
      </c>
      <c r="W1740" s="1">
        <f t="shared" ca="1" si="255"/>
        <v>0</v>
      </c>
    </row>
    <row r="1741" spans="1:23" x14ac:dyDescent="0.25">
      <c r="A1741">
        <v>1739</v>
      </c>
      <c r="B1741" s="8" t="s">
        <v>1750</v>
      </c>
      <c r="C1741" s="8" t="str">
        <f t="shared" si="251"/>
        <v>2021-04-18 23:25:00</v>
      </c>
      <c r="D1741">
        <v>9.1469999999999996E-2</v>
      </c>
      <c r="E1741">
        <f t="shared" ca="1" si="252"/>
        <v>0.32568599999999998</v>
      </c>
      <c r="F1741">
        <v>0.32873599999999997</v>
      </c>
      <c r="G1741">
        <v>0.32005099999999997</v>
      </c>
      <c r="H1741">
        <v>0</v>
      </c>
      <c r="I1741" t="s">
        <v>10</v>
      </c>
      <c r="J1741" t="b">
        <v>0</v>
      </c>
      <c r="K1741" t="s">
        <v>11</v>
      </c>
      <c r="L1741">
        <f t="shared" si="253"/>
        <v>3.5201049483454638</v>
      </c>
      <c r="M1741">
        <f t="shared" si="256"/>
        <v>9.4329790462907059</v>
      </c>
      <c r="N1741">
        <f t="shared" si="256"/>
        <v>15.9111898328664</v>
      </c>
      <c r="O1741" t="str">
        <f t="shared" si="250"/>
        <v>hold</v>
      </c>
      <c r="P1741">
        <f t="shared" si="257"/>
        <v>14</v>
      </c>
      <c r="Q1741" t="str">
        <f>IF($O1741="buy",$P1741,"")</f>
        <v/>
      </c>
      <c r="R1741">
        <f>IF($O1741="hold",$P1741,"")</f>
        <v>14</v>
      </c>
      <c r="S1741" t="str">
        <f>IF($O1741="sell",$P1741,"")</f>
        <v/>
      </c>
      <c r="T1741">
        <f t="shared" ca="1" si="249"/>
        <v>0.26035954402508177</v>
      </c>
      <c r="U1741" t="str">
        <f ca="1">IF(T1741&lt;VLOOKUP(P1741,$Y$2:$AE$82,5),"buy",IF(T1741&lt;VLOOKUP(P1741,$Y$2:$AE$82,5)+VLOOKUP(P1741,$Y$2:$AE$82,6),"hold","sell"))</f>
        <v>buy</v>
      </c>
      <c r="V1741" s="2">
        <f t="shared" ca="1" si="254"/>
        <v>249.94626155376594</v>
      </c>
      <c r="W1741" s="1">
        <f t="shared" ca="1" si="255"/>
        <v>0</v>
      </c>
    </row>
    <row r="1742" spans="1:23" x14ac:dyDescent="0.25">
      <c r="A1742">
        <v>1740</v>
      </c>
      <c r="B1742" s="8" t="s">
        <v>1751</v>
      </c>
      <c r="C1742" s="8" t="str">
        <f t="shared" si="251"/>
        <v>2021-04-18 23:30:00</v>
      </c>
      <c r="D1742">
        <v>9.2365000000000003E-2</v>
      </c>
      <c r="E1742">
        <f t="shared" ca="1" si="252"/>
        <v>0.32594000000000001</v>
      </c>
      <c r="F1742">
        <v>0.33086199999999999</v>
      </c>
      <c r="G1742">
        <v>0.32205099999999998</v>
      </c>
      <c r="H1742">
        <v>0</v>
      </c>
      <c r="I1742" t="s">
        <v>10</v>
      </c>
      <c r="J1742" t="b">
        <v>0</v>
      </c>
      <c r="K1742" t="s">
        <v>11</v>
      </c>
      <c r="L1742">
        <f t="shared" si="253"/>
        <v>2.7906674632172326</v>
      </c>
      <c r="M1742">
        <f t="shared" si="256"/>
        <v>-0.72943748512823126</v>
      </c>
      <c r="N1742">
        <f t="shared" si="256"/>
        <v>-10.162416531418938</v>
      </c>
      <c r="O1742" t="str">
        <f t="shared" si="250"/>
        <v>sell</v>
      </c>
      <c r="P1742">
        <f t="shared" si="257"/>
        <v>14</v>
      </c>
      <c r="Q1742" t="str">
        <f>IF($O1742="buy",$P1742,"")</f>
        <v/>
      </c>
      <c r="R1742" t="str">
        <f>IF($O1742="hold",$P1742,"")</f>
        <v/>
      </c>
      <c r="S1742">
        <f>IF($O1742="sell",$P1742,"")</f>
        <v>14</v>
      </c>
      <c r="T1742">
        <f t="shared" ca="1" si="249"/>
        <v>3.3786471418990494E-2</v>
      </c>
      <c r="U1742" t="str">
        <f ca="1">IF(T1742&lt;VLOOKUP(P1742,$Y$2:$AE$82,5),"buy",IF(T1742&lt;VLOOKUP(P1742,$Y$2:$AE$82,5)+VLOOKUP(P1742,$Y$2:$AE$82,6),"hold","sell"))</f>
        <v>buy</v>
      </c>
      <c r="V1742" s="2">
        <f t="shared" ca="1" si="254"/>
        <v>249.94626155376594</v>
      </c>
      <c r="W1742" s="1">
        <f t="shared" ca="1" si="255"/>
        <v>0</v>
      </c>
    </row>
    <row r="1743" spans="1:23" x14ac:dyDescent="0.25">
      <c r="A1743">
        <v>1741</v>
      </c>
      <c r="B1743" s="8" t="s">
        <v>1752</v>
      </c>
      <c r="C1743" s="8" t="str">
        <f t="shared" si="251"/>
        <v>2021-04-18 23:35:00</v>
      </c>
      <c r="D1743">
        <v>9.2200000000000004E-2</v>
      </c>
      <c r="E1743">
        <f t="shared" ca="1" si="252"/>
        <v>0.32611899999999999</v>
      </c>
      <c r="F1743">
        <v>0.32800299999999999</v>
      </c>
      <c r="G1743">
        <v>0.31914500000000001</v>
      </c>
      <c r="H1743">
        <v>0</v>
      </c>
      <c r="I1743" t="s">
        <v>10</v>
      </c>
      <c r="J1743" t="b">
        <v>0</v>
      </c>
      <c r="K1743" t="s">
        <v>11</v>
      </c>
      <c r="L1743">
        <f t="shared" si="253"/>
        <v>-0.51540130091842729</v>
      </c>
      <c r="M1743">
        <f t="shared" si="256"/>
        <v>-3.3060687641356599</v>
      </c>
      <c r="N1743">
        <f t="shared" si="256"/>
        <v>-2.5766312790074286</v>
      </c>
      <c r="O1743" t="str">
        <f t="shared" si="250"/>
        <v>buy</v>
      </c>
      <c r="P1743">
        <f t="shared" si="257"/>
        <v>14</v>
      </c>
      <c r="Q1743">
        <f>IF($O1743="buy",$P1743,"")</f>
        <v>14</v>
      </c>
      <c r="R1743" t="str">
        <f>IF($O1743="hold",$P1743,"")</f>
        <v/>
      </c>
      <c r="S1743" t="str">
        <f>IF($O1743="sell",$P1743,"")</f>
        <v/>
      </c>
      <c r="T1743">
        <f t="shared" ca="1" si="249"/>
        <v>0.5105430608828323</v>
      </c>
      <c r="U1743" t="str">
        <f ca="1">IF(T1743&lt;VLOOKUP(P1743,$Y$2:$AE$82,5),"buy",IF(T1743&lt;VLOOKUP(P1743,$Y$2:$AE$82,5)+VLOOKUP(P1743,$Y$2:$AE$82,6),"hold","sell"))</f>
        <v>buy</v>
      </c>
      <c r="V1743" s="2">
        <f t="shared" ca="1" si="254"/>
        <v>249.94626155376594</v>
      </c>
      <c r="W1743" s="1">
        <f t="shared" ca="1" si="255"/>
        <v>0</v>
      </c>
    </row>
    <row r="1744" spans="1:23" x14ac:dyDescent="0.25">
      <c r="A1744">
        <v>1742</v>
      </c>
      <c r="B1744" s="8" t="s">
        <v>1753</v>
      </c>
      <c r="C1744" s="8" t="str">
        <f t="shared" si="251"/>
        <v>2021-04-18 23:40:00</v>
      </c>
      <c r="D1744">
        <v>9.3117000000000005E-2</v>
      </c>
      <c r="E1744">
        <f t="shared" ca="1" si="252"/>
        <v>0.32316800000000001</v>
      </c>
      <c r="F1744">
        <v>0.32638699999999998</v>
      </c>
      <c r="G1744">
        <v>0.31442100000000001</v>
      </c>
      <c r="H1744">
        <v>0</v>
      </c>
      <c r="I1744" t="s">
        <v>10</v>
      </c>
      <c r="J1744" t="b">
        <v>0</v>
      </c>
      <c r="K1744" t="s">
        <v>11</v>
      </c>
      <c r="L1744">
        <f t="shared" si="253"/>
        <v>2.8361738484482846</v>
      </c>
      <c r="M1744">
        <f t="shared" si="256"/>
        <v>3.3515751493667119</v>
      </c>
      <c r="N1744">
        <f t="shared" si="256"/>
        <v>6.6576439135023717</v>
      </c>
      <c r="O1744" t="str">
        <f t="shared" si="250"/>
        <v>sell</v>
      </c>
      <c r="P1744">
        <f t="shared" si="257"/>
        <v>14</v>
      </c>
      <c r="Q1744" t="str">
        <f>IF($O1744="buy",$P1744,"")</f>
        <v/>
      </c>
      <c r="R1744" t="str">
        <f>IF($O1744="hold",$P1744,"")</f>
        <v/>
      </c>
      <c r="S1744">
        <f>IF($O1744="sell",$P1744,"")</f>
        <v>14</v>
      </c>
      <c r="T1744">
        <f t="shared" ca="1" si="249"/>
        <v>0.866359689406897</v>
      </c>
      <c r="U1744" t="str">
        <f ca="1">IF(T1744&lt;VLOOKUP(P1744,$Y$2:$AE$82,5),"buy",IF(T1744&lt;VLOOKUP(P1744,$Y$2:$AE$82,5)+VLOOKUP(P1744,$Y$2:$AE$82,6),"hold","sell"))</f>
        <v>buy</v>
      </c>
      <c r="V1744" s="2">
        <f t="shared" ca="1" si="254"/>
        <v>249.94626155376594</v>
      </c>
      <c r="W1744" s="1">
        <f t="shared" ca="1" si="255"/>
        <v>0</v>
      </c>
    </row>
    <row r="1745" spans="1:23" x14ac:dyDescent="0.25">
      <c r="A1745">
        <v>1743</v>
      </c>
      <c r="B1745" s="8" t="s">
        <v>1754</v>
      </c>
      <c r="C1745" s="8" t="str">
        <f t="shared" si="251"/>
        <v>2021-04-18 23:45:00</v>
      </c>
      <c r="D1745">
        <v>9.3103000000000005E-2</v>
      </c>
      <c r="E1745">
        <f t="shared" ca="1" si="252"/>
        <v>0.319716</v>
      </c>
      <c r="F1745">
        <v>0.322851</v>
      </c>
      <c r="G1745">
        <v>0.31429299999999999</v>
      </c>
      <c r="H1745">
        <v>0</v>
      </c>
      <c r="I1745" t="s">
        <v>10</v>
      </c>
      <c r="J1745" t="b">
        <v>0</v>
      </c>
      <c r="K1745" t="s">
        <v>11</v>
      </c>
      <c r="L1745">
        <f t="shared" si="253"/>
        <v>-4.3306875130835414E-2</v>
      </c>
      <c r="M1745">
        <f t="shared" si="256"/>
        <v>-2.8794807235791198</v>
      </c>
      <c r="N1745">
        <f t="shared" si="256"/>
        <v>-6.2310558729458316</v>
      </c>
      <c r="O1745" t="str">
        <f t="shared" si="250"/>
        <v>hold</v>
      </c>
      <c r="P1745">
        <f t="shared" si="257"/>
        <v>14</v>
      </c>
      <c r="Q1745" t="str">
        <f>IF($O1745="buy",$P1745,"")</f>
        <v/>
      </c>
      <c r="R1745">
        <f>IF($O1745="hold",$P1745,"")</f>
        <v>14</v>
      </c>
      <c r="S1745" t="str">
        <f>IF($O1745="sell",$P1745,"")</f>
        <v/>
      </c>
      <c r="T1745">
        <f t="shared" ca="1" si="249"/>
        <v>0.43746505059226826</v>
      </c>
      <c r="U1745" t="str">
        <f ca="1">IF(T1745&lt;VLOOKUP(P1745,$Y$2:$AE$82,5),"buy",IF(T1745&lt;VLOOKUP(P1745,$Y$2:$AE$82,5)+VLOOKUP(P1745,$Y$2:$AE$82,6),"hold","sell"))</f>
        <v>buy</v>
      </c>
      <c r="V1745" s="2">
        <f t="shared" ca="1" si="254"/>
        <v>249.94626155376594</v>
      </c>
      <c r="W1745" s="1">
        <f t="shared" ca="1" si="255"/>
        <v>0</v>
      </c>
    </row>
    <row r="1746" spans="1:23" x14ac:dyDescent="0.25">
      <c r="A1746">
        <v>1744</v>
      </c>
      <c r="B1746" s="8" t="s">
        <v>1755</v>
      </c>
      <c r="C1746" s="8" t="str">
        <f t="shared" si="251"/>
        <v>2021-04-18 23:50:00</v>
      </c>
      <c r="D1746">
        <v>9.2383999999999994E-2</v>
      </c>
      <c r="E1746">
        <f t="shared" ca="1" si="252"/>
        <v>0.31859399999999999</v>
      </c>
      <c r="F1746">
        <v>0.32392100000000001</v>
      </c>
      <c r="G1746">
        <v>0.31494699999999998</v>
      </c>
      <c r="H1746">
        <v>0</v>
      </c>
      <c r="I1746" t="s">
        <v>10</v>
      </c>
      <c r="J1746" t="b">
        <v>0</v>
      </c>
      <c r="K1746" t="s">
        <v>11</v>
      </c>
      <c r="L1746">
        <f t="shared" si="253"/>
        <v>-2.2414270890289885</v>
      </c>
      <c r="M1746">
        <f t="shared" si="256"/>
        <v>-2.1981202138981533</v>
      </c>
      <c r="N1746">
        <f t="shared" si="256"/>
        <v>0.68136050968096651</v>
      </c>
      <c r="O1746" t="str">
        <f t="shared" si="250"/>
        <v>hold</v>
      </c>
      <c r="P1746">
        <f t="shared" si="257"/>
        <v>14</v>
      </c>
      <c r="Q1746" t="str">
        <f>IF($O1746="buy",$P1746,"")</f>
        <v/>
      </c>
      <c r="R1746">
        <f>IF($O1746="hold",$P1746,"")</f>
        <v>14</v>
      </c>
      <c r="S1746" t="str">
        <f>IF($O1746="sell",$P1746,"")</f>
        <v/>
      </c>
      <c r="T1746">
        <f t="shared" ca="1" si="249"/>
        <v>1.829147095722794E-2</v>
      </c>
      <c r="U1746" t="str">
        <f ca="1">IF(T1746&lt;VLOOKUP(P1746,$Y$2:$AE$82,5),"buy",IF(T1746&lt;VLOOKUP(P1746,$Y$2:$AE$82,5)+VLOOKUP(P1746,$Y$2:$AE$82,6),"hold","sell"))</f>
        <v>buy</v>
      </c>
      <c r="V1746" s="2">
        <f t="shared" ca="1" si="254"/>
        <v>249.94626155376594</v>
      </c>
      <c r="W1746" s="1">
        <f t="shared" ca="1" si="255"/>
        <v>0</v>
      </c>
    </row>
    <row r="1747" spans="1:23" x14ac:dyDescent="0.25">
      <c r="A1747">
        <v>1745</v>
      </c>
      <c r="B1747" s="8" t="s">
        <v>1756</v>
      </c>
      <c r="C1747" s="8" t="str">
        <f t="shared" si="251"/>
        <v>2021-04-18 23:55:00</v>
      </c>
      <c r="D1747">
        <v>9.1508999999999993E-2</v>
      </c>
      <c r="E1747">
        <f t="shared" ca="1" si="252"/>
        <v>0.319963</v>
      </c>
      <c r="F1747">
        <v>0.32591700000000001</v>
      </c>
      <c r="G1747">
        <v>0.31848500000000002</v>
      </c>
      <c r="H1747">
        <v>0</v>
      </c>
      <c r="I1747" t="s">
        <v>10</v>
      </c>
      <c r="J1747" t="b">
        <v>0</v>
      </c>
      <c r="K1747" t="s">
        <v>11</v>
      </c>
      <c r="L1747">
        <f t="shared" si="253"/>
        <v>-2.7538274891719245</v>
      </c>
      <c r="M1747">
        <f t="shared" si="256"/>
        <v>-0.51240040014293609</v>
      </c>
      <c r="N1747">
        <f t="shared" si="256"/>
        <v>1.6857198137552172</v>
      </c>
      <c r="O1747" t="str">
        <f t="shared" si="250"/>
        <v>buy</v>
      </c>
      <c r="P1747">
        <f t="shared" si="257"/>
        <v>14</v>
      </c>
      <c r="Q1747">
        <f>IF($O1747="buy",$P1747,"")</f>
        <v>14</v>
      </c>
      <c r="R1747" t="str">
        <f>IF($O1747="hold",$P1747,"")</f>
        <v/>
      </c>
      <c r="S1747" t="str">
        <f>IF($O1747="sell",$P1747,"")</f>
        <v/>
      </c>
      <c r="T1747">
        <f t="shared" ca="1" si="249"/>
        <v>0.84310416012525902</v>
      </c>
      <c r="U1747" t="str">
        <f ca="1">IF(T1747&lt;VLOOKUP(P1747,$Y$2:$AE$82,5),"buy",IF(T1747&lt;VLOOKUP(P1747,$Y$2:$AE$82,5)+VLOOKUP(P1747,$Y$2:$AE$82,6),"hold","sell"))</f>
        <v>buy</v>
      </c>
      <c r="V1747" s="2">
        <f t="shared" ca="1" si="254"/>
        <v>249.94626155376594</v>
      </c>
      <c r="W1747" s="1">
        <f t="shared" ca="1" si="255"/>
        <v>0</v>
      </c>
    </row>
    <row r="1748" spans="1:23" x14ac:dyDescent="0.25">
      <c r="A1748">
        <v>1746</v>
      </c>
      <c r="B1748" s="8" t="s">
        <v>1757</v>
      </c>
      <c r="C1748" s="8" t="str">
        <f t="shared" si="251"/>
        <v>2021-04-19 00:00:00</v>
      </c>
      <c r="D1748">
        <v>9.2383000000000007E-2</v>
      </c>
      <c r="E1748">
        <f t="shared" ca="1" si="252"/>
        <v>0.32273800000000002</v>
      </c>
      <c r="F1748">
        <v>0.32861699999999999</v>
      </c>
      <c r="G1748">
        <v>0.315112</v>
      </c>
      <c r="H1748">
        <v>0</v>
      </c>
      <c r="I1748" t="s">
        <v>10</v>
      </c>
      <c r="J1748" t="b">
        <v>0</v>
      </c>
      <c r="K1748" t="s">
        <v>11</v>
      </c>
      <c r="L1748">
        <f t="shared" si="253"/>
        <v>2.7246571364258467</v>
      </c>
      <c r="M1748">
        <f t="shared" si="256"/>
        <v>5.4784846255977708</v>
      </c>
      <c r="N1748">
        <f t="shared" si="256"/>
        <v>5.9908850257407069</v>
      </c>
      <c r="O1748" t="str">
        <f t="shared" si="250"/>
        <v>sell</v>
      </c>
      <c r="P1748">
        <f t="shared" si="257"/>
        <v>14</v>
      </c>
      <c r="Q1748" t="str">
        <f>IF($O1748="buy",$P1748,"")</f>
        <v/>
      </c>
      <c r="R1748" t="str">
        <f>IF($O1748="hold",$P1748,"")</f>
        <v/>
      </c>
      <c r="S1748">
        <f>IF($O1748="sell",$P1748,"")</f>
        <v>14</v>
      </c>
      <c r="T1748">
        <f t="shared" ca="1" si="249"/>
        <v>0.41894915500571339</v>
      </c>
      <c r="U1748" t="str">
        <f ca="1">IF(T1748&lt;VLOOKUP(P1748,$Y$2:$AE$82,5),"buy",IF(T1748&lt;VLOOKUP(P1748,$Y$2:$AE$82,5)+VLOOKUP(P1748,$Y$2:$AE$82,6),"hold","sell"))</f>
        <v>buy</v>
      </c>
      <c r="V1748" s="2">
        <f t="shared" ca="1" si="254"/>
        <v>249.94626155376594</v>
      </c>
      <c r="W1748" s="1">
        <f t="shared" ca="1" si="255"/>
        <v>0</v>
      </c>
    </row>
    <row r="1749" spans="1:23" x14ac:dyDescent="0.25">
      <c r="A1749">
        <v>1747</v>
      </c>
      <c r="B1749" s="8" t="s">
        <v>1758</v>
      </c>
      <c r="C1749" s="8" t="str">
        <f t="shared" si="251"/>
        <v>2021-04-19 00:05:00</v>
      </c>
      <c r="D1749">
        <v>9.1977000000000003E-2</v>
      </c>
      <c r="E1749">
        <f t="shared" ca="1" si="252"/>
        <v>0.31921300000000002</v>
      </c>
      <c r="F1749">
        <v>0.32280399999999998</v>
      </c>
      <c r="G1749">
        <v>0.31346200000000002</v>
      </c>
      <c r="H1749">
        <v>0</v>
      </c>
      <c r="I1749" t="s">
        <v>10</v>
      </c>
      <c r="J1749" t="b">
        <v>0</v>
      </c>
      <c r="K1749" t="s">
        <v>11</v>
      </c>
      <c r="L1749">
        <f t="shared" si="253"/>
        <v>-1.2712743415081891</v>
      </c>
      <c r="M1749">
        <f t="shared" si="256"/>
        <v>-3.995931477934036</v>
      </c>
      <c r="N1749">
        <f t="shared" si="256"/>
        <v>-9.4744161035318069</v>
      </c>
      <c r="O1749" t="str">
        <f t="shared" si="250"/>
        <v>hold</v>
      </c>
      <c r="P1749">
        <f t="shared" si="257"/>
        <v>14</v>
      </c>
      <c r="Q1749" t="str">
        <f>IF($O1749="buy",$P1749,"")</f>
        <v/>
      </c>
      <c r="R1749">
        <f>IF($O1749="hold",$P1749,"")</f>
        <v>14</v>
      </c>
      <c r="S1749" t="str">
        <f>IF($O1749="sell",$P1749,"")</f>
        <v/>
      </c>
      <c r="T1749">
        <f t="shared" ca="1" si="249"/>
        <v>0.76717798975916141</v>
      </c>
      <c r="U1749" t="str">
        <f ca="1">IF(T1749&lt;VLOOKUP(P1749,$Y$2:$AE$82,5),"buy",IF(T1749&lt;VLOOKUP(P1749,$Y$2:$AE$82,5)+VLOOKUP(P1749,$Y$2:$AE$82,6),"hold","sell"))</f>
        <v>buy</v>
      </c>
      <c r="V1749" s="2">
        <f t="shared" ca="1" si="254"/>
        <v>249.94626155376594</v>
      </c>
      <c r="W1749" s="1">
        <f t="shared" ca="1" si="255"/>
        <v>0</v>
      </c>
    </row>
    <row r="1750" spans="1:23" x14ac:dyDescent="0.25">
      <c r="A1750">
        <v>1748</v>
      </c>
      <c r="B1750" s="8" t="s">
        <v>1759</v>
      </c>
      <c r="C1750" s="8" t="str">
        <f t="shared" si="251"/>
        <v>2021-04-19 00:10:00</v>
      </c>
      <c r="D1750">
        <v>9.1242000000000004E-2</v>
      </c>
      <c r="E1750">
        <f t="shared" ca="1" si="252"/>
        <v>0.31891999999999998</v>
      </c>
      <c r="F1750">
        <v>0.32190299999999999</v>
      </c>
      <c r="G1750">
        <v>0.31020399999999998</v>
      </c>
      <c r="H1750">
        <v>0</v>
      </c>
      <c r="I1750" t="s">
        <v>10</v>
      </c>
      <c r="J1750" t="b">
        <v>0</v>
      </c>
      <c r="K1750" t="s">
        <v>11</v>
      </c>
      <c r="L1750">
        <f t="shared" si="253"/>
        <v>-2.3199842150936179</v>
      </c>
      <c r="M1750">
        <f t="shared" si="256"/>
        <v>-1.0487098735854288</v>
      </c>
      <c r="N1750">
        <f t="shared" si="256"/>
        <v>2.9472216043486075</v>
      </c>
      <c r="O1750" t="str">
        <f t="shared" si="250"/>
        <v>hold</v>
      </c>
      <c r="P1750">
        <f t="shared" si="257"/>
        <v>14</v>
      </c>
      <c r="Q1750" t="str">
        <f>IF($O1750="buy",$P1750,"")</f>
        <v/>
      </c>
      <c r="R1750">
        <f>IF($O1750="hold",$P1750,"")</f>
        <v>14</v>
      </c>
      <c r="S1750" t="str">
        <f>IF($O1750="sell",$P1750,"")</f>
        <v/>
      </c>
      <c r="T1750">
        <f t="shared" ref="T1750:T1813" ca="1" si="258">RAND()</f>
        <v>0.88678397179709678</v>
      </c>
      <c r="U1750" t="str">
        <f ca="1">IF(T1750&lt;VLOOKUP(P1750,$Y$2:$AE$82,5),"buy",IF(T1750&lt;VLOOKUP(P1750,$Y$2:$AE$82,5)+VLOOKUP(P1750,$Y$2:$AE$82,6),"hold","sell"))</f>
        <v>buy</v>
      </c>
      <c r="V1750" s="2">
        <f t="shared" ca="1" si="254"/>
        <v>249.94626155376594</v>
      </c>
      <c r="W1750" s="1">
        <f t="shared" ca="1" si="255"/>
        <v>0</v>
      </c>
    </row>
    <row r="1751" spans="1:23" x14ac:dyDescent="0.25">
      <c r="A1751">
        <v>1749</v>
      </c>
      <c r="B1751" s="8" t="s">
        <v>1760</v>
      </c>
      <c r="C1751" s="8" t="str">
        <f t="shared" si="251"/>
        <v>2021-04-19 00:15:00</v>
      </c>
      <c r="D1751">
        <v>8.9918999999999999E-2</v>
      </c>
      <c r="E1751">
        <f t="shared" ca="1" si="252"/>
        <v>0.31518600000000002</v>
      </c>
      <c r="F1751">
        <v>0.32195099999999999</v>
      </c>
      <c r="G1751">
        <v>0.31111100000000003</v>
      </c>
      <c r="H1751">
        <v>0</v>
      </c>
      <c r="I1751" t="s">
        <v>10</v>
      </c>
      <c r="J1751" t="b">
        <v>0</v>
      </c>
      <c r="K1751" t="s">
        <v>11</v>
      </c>
      <c r="L1751">
        <f t="shared" si="253"/>
        <v>-4.2374136762514887</v>
      </c>
      <c r="M1751">
        <f t="shared" si="256"/>
        <v>-1.9174294611578708</v>
      </c>
      <c r="N1751">
        <f t="shared" si="256"/>
        <v>-0.86871958757244205</v>
      </c>
      <c r="O1751" t="str">
        <f t="shared" ref="O1751:O1814" si="259">IF(D1751=MIN(D1750:D1752),"buy",IF(D1751=MAX(D1750:D1752),"sell","hold"))</f>
        <v>hold</v>
      </c>
      <c r="P1751">
        <f t="shared" si="257"/>
        <v>14</v>
      </c>
      <c r="Q1751" t="str">
        <f>IF($O1751="buy",$P1751,"")</f>
        <v/>
      </c>
      <c r="R1751">
        <f>IF($O1751="hold",$P1751,"")</f>
        <v>14</v>
      </c>
      <c r="S1751" t="str">
        <f>IF($O1751="sell",$P1751,"")</f>
        <v/>
      </c>
      <c r="T1751">
        <f t="shared" ca="1" si="258"/>
        <v>0.53811569664068903</v>
      </c>
      <c r="U1751" t="str">
        <f ca="1">IF(T1751&lt;VLOOKUP(P1751,$Y$2:$AE$82,5),"buy",IF(T1751&lt;VLOOKUP(P1751,$Y$2:$AE$82,5)+VLOOKUP(P1751,$Y$2:$AE$82,6),"hold","sell"))</f>
        <v>buy</v>
      </c>
      <c r="V1751" s="2">
        <f t="shared" ca="1" si="254"/>
        <v>249.94626155376594</v>
      </c>
      <c r="W1751" s="1">
        <f t="shared" ca="1" si="255"/>
        <v>0</v>
      </c>
    </row>
    <row r="1752" spans="1:23" x14ac:dyDescent="0.25">
      <c r="A1752">
        <v>1750</v>
      </c>
      <c r="B1752" s="8" t="s">
        <v>1761</v>
      </c>
      <c r="C1752" s="8" t="str">
        <f t="shared" si="251"/>
        <v>2021-04-19 00:20:00</v>
      </c>
      <c r="D1752">
        <v>8.9291999999999996E-2</v>
      </c>
      <c r="E1752">
        <f t="shared" ca="1" si="252"/>
        <v>0.318888</v>
      </c>
      <c r="F1752">
        <v>0.32261899999999999</v>
      </c>
      <c r="G1752">
        <v>0.314303</v>
      </c>
      <c r="H1752">
        <v>0</v>
      </c>
      <c r="I1752" t="s">
        <v>10</v>
      </c>
      <c r="J1752" t="b">
        <v>0</v>
      </c>
      <c r="K1752" t="s">
        <v>11</v>
      </c>
      <c r="L1752">
        <f t="shared" si="253"/>
        <v>-2.0223088271041374</v>
      </c>
      <c r="M1752">
        <f t="shared" si="256"/>
        <v>2.2151048491473513</v>
      </c>
      <c r="N1752">
        <f t="shared" si="256"/>
        <v>4.1325343103052221</v>
      </c>
      <c r="O1752" t="str">
        <f t="shared" si="259"/>
        <v>buy</v>
      </c>
      <c r="P1752">
        <f t="shared" si="257"/>
        <v>14</v>
      </c>
      <c r="Q1752">
        <f>IF($O1752="buy",$P1752,"")</f>
        <v>14</v>
      </c>
      <c r="R1752" t="str">
        <f>IF($O1752="hold",$P1752,"")</f>
        <v/>
      </c>
      <c r="S1752" t="str">
        <f>IF($O1752="sell",$P1752,"")</f>
        <v/>
      </c>
      <c r="T1752">
        <f t="shared" ca="1" si="258"/>
        <v>0.58698488496634127</v>
      </c>
      <c r="U1752" t="str">
        <f ca="1">IF(T1752&lt;VLOOKUP(P1752,$Y$2:$AE$82,5),"buy",IF(T1752&lt;VLOOKUP(P1752,$Y$2:$AE$82,5)+VLOOKUP(P1752,$Y$2:$AE$82,6),"hold","sell"))</f>
        <v>buy</v>
      </c>
      <c r="V1752" s="2">
        <f t="shared" ca="1" si="254"/>
        <v>249.94626155376594</v>
      </c>
      <c r="W1752" s="1">
        <f t="shared" ca="1" si="255"/>
        <v>0</v>
      </c>
    </row>
    <row r="1753" spans="1:23" x14ac:dyDescent="0.25">
      <c r="A1753">
        <v>1751</v>
      </c>
      <c r="B1753" s="8" t="s">
        <v>1762</v>
      </c>
      <c r="C1753" s="8" t="str">
        <f t="shared" si="251"/>
        <v>2021-04-19 00:25:00</v>
      </c>
      <c r="D1753">
        <v>8.9652999999999997E-2</v>
      </c>
      <c r="E1753">
        <f t="shared" ca="1" si="252"/>
        <v>0.31752999999999998</v>
      </c>
      <c r="F1753">
        <v>0.32065199999999999</v>
      </c>
      <c r="G1753">
        <v>0.31335800000000003</v>
      </c>
      <c r="H1753">
        <v>0</v>
      </c>
      <c r="I1753" t="s">
        <v>10</v>
      </c>
      <c r="J1753" t="b">
        <v>0</v>
      </c>
      <c r="K1753" t="s">
        <v>11</v>
      </c>
      <c r="L1753">
        <f t="shared" si="253"/>
        <v>1.1596711777277704</v>
      </c>
      <c r="M1753">
        <f t="shared" si="256"/>
        <v>3.1819800048319076</v>
      </c>
      <c r="N1753">
        <f t="shared" si="256"/>
        <v>0.96687515568455629</v>
      </c>
      <c r="O1753" t="str">
        <f t="shared" si="259"/>
        <v>hold</v>
      </c>
      <c r="P1753">
        <f t="shared" si="257"/>
        <v>14</v>
      </c>
      <c r="Q1753" t="str">
        <f>IF($O1753="buy",$P1753,"")</f>
        <v/>
      </c>
      <c r="R1753">
        <f>IF($O1753="hold",$P1753,"")</f>
        <v>14</v>
      </c>
      <c r="S1753" t="str">
        <f>IF($O1753="sell",$P1753,"")</f>
        <v/>
      </c>
      <c r="T1753">
        <f t="shared" ca="1" si="258"/>
        <v>0.97647212136424433</v>
      </c>
      <c r="U1753" t="str">
        <f ca="1">IF(T1753&lt;VLOOKUP(P1753,$Y$2:$AE$82,5),"buy",IF(T1753&lt;VLOOKUP(P1753,$Y$2:$AE$82,5)+VLOOKUP(P1753,$Y$2:$AE$82,6),"hold","sell"))</f>
        <v>buy</v>
      </c>
      <c r="V1753" s="2">
        <f t="shared" ca="1" si="254"/>
        <v>249.94626155376594</v>
      </c>
      <c r="W1753" s="1">
        <f t="shared" ca="1" si="255"/>
        <v>0</v>
      </c>
    </row>
    <row r="1754" spans="1:23" x14ac:dyDescent="0.25">
      <c r="A1754">
        <v>1752</v>
      </c>
      <c r="B1754" s="8" t="s">
        <v>1763</v>
      </c>
      <c r="C1754" s="8" t="str">
        <f t="shared" si="251"/>
        <v>2021-04-19 00:30:00</v>
      </c>
      <c r="D1754">
        <v>9.0697E-2</v>
      </c>
      <c r="E1754">
        <f t="shared" ca="1" si="252"/>
        <v>0.31637799999999999</v>
      </c>
      <c r="F1754">
        <v>0.31780000000000003</v>
      </c>
      <c r="G1754">
        <v>0.30865500000000001</v>
      </c>
      <c r="H1754">
        <v>0</v>
      </c>
      <c r="I1754" t="s">
        <v>10</v>
      </c>
      <c r="J1754" t="b">
        <v>0</v>
      </c>
      <c r="K1754" t="s">
        <v>11</v>
      </c>
      <c r="L1754">
        <f t="shared" si="253"/>
        <v>3.3151261855405654</v>
      </c>
      <c r="M1754">
        <f t="shared" si="256"/>
        <v>2.1554550078127948</v>
      </c>
      <c r="N1754">
        <f t="shared" si="256"/>
        <v>-1.0265249970191128</v>
      </c>
      <c r="O1754" t="str">
        <f t="shared" si="259"/>
        <v>hold</v>
      </c>
      <c r="P1754">
        <f t="shared" si="257"/>
        <v>14</v>
      </c>
      <c r="Q1754" t="str">
        <f>IF($O1754="buy",$P1754,"")</f>
        <v/>
      </c>
      <c r="R1754">
        <f>IF($O1754="hold",$P1754,"")</f>
        <v>14</v>
      </c>
      <c r="S1754" t="str">
        <f>IF($O1754="sell",$P1754,"")</f>
        <v/>
      </c>
      <c r="T1754">
        <f t="shared" ca="1" si="258"/>
        <v>0.22737632060679369</v>
      </c>
      <c r="U1754" t="str">
        <f ca="1">IF(T1754&lt;VLOOKUP(P1754,$Y$2:$AE$82,5),"buy",IF(T1754&lt;VLOOKUP(P1754,$Y$2:$AE$82,5)+VLOOKUP(P1754,$Y$2:$AE$82,6),"hold","sell"))</f>
        <v>buy</v>
      </c>
      <c r="V1754" s="2">
        <f t="shared" ca="1" si="254"/>
        <v>249.94626155376594</v>
      </c>
      <c r="W1754" s="1">
        <f t="shared" ca="1" si="255"/>
        <v>0</v>
      </c>
    </row>
    <row r="1755" spans="1:23" x14ac:dyDescent="0.25">
      <c r="A1755">
        <v>1753</v>
      </c>
      <c r="B1755" s="8" t="s">
        <v>1764</v>
      </c>
      <c r="C1755" s="8" t="str">
        <f t="shared" si="251"/>
        <v>2021-04-19 00:35:00</v>
      </c>
      <c r="D1755">
        <v>9.1478000000000004E-2</v>
      </c>
      <c r="E1755">
        <f t="shared" ca="1" si="252"/>
        <v>0.315085</v>
      </c>
      <c r="F1755">
        <v>0.31882100000000002</v>
      </c>
      <c r="G1755">
        <v>0.31020399999999998</v>
      </c>
      <c r="H1755">
        <v>0</v>
      </c>
      <c r="I1755" t="s">
        <v>10</v>
      </c>
      <c r="J1755" t="b">
        <v>0</v>
      </c>
      <c r="K1755" t="s">
        <v>11</v>
      </c>
      <c r="L1755">
        <f t="shared" si="253"/>
        <v>2.4588207023489979</v>
      </c>
      <c r="M1755">
        <f t="shared" si="256"/>
        <v>-0.85630548319156752</v>
      </c>
      <c r="N1755">
        <f t="shared" si="256"/>
        <v>-3.0117604910043623</v>
      </c>
      <c r="O1755" t="str">
        <f t="shared" si="259"/>
        <v>sell</v>
      </c>
      <c r="P1755">
        <f t="shared" si="257"/>
        <v>14</v>
      </c>
      <c r="Q1755" t="str">
        <f>IF($O1755="buy",$P1755,"")</f>
        <v/>
      </c>
      <c r="R1755" t="str">
        <f>IF($O1755="hold",$P1755,"")</f>
        <v/>
      </c>
      <c r="S1755">
        <f>IF($O1755="sell",$P1755,"")</f>
        <v>14</v>
      </c>
      <c r="T1755">
        <f t="shared" ca="1" si="258"/>
        <v>0.97802591174517362</v>
      </c>
      <c r="U1755" t="str">
        <f ca="1">IF(T1755&lt;VLOOKUP(P1755,$Y$2:$AE$82,5),"buy",IF(T1755&lt;VLOOKUP(P1755,$Y$2:$AE$82,5)+VLOOKUP(P1755,$Y$2:$AE$82,6),"hold","sell"))</f>
        <v>buy</v>
      </c>
      <c r="V1755" s="2">
        <f t="shared" ca="1" si="254"/>
        <v>249.94626155376594</v>
      </c>
      <c r="W1755" s="1">
        <f t="shared" ca="1" si="255"/>
        <v>0</v>
      </c>
    </row>
    <row r="1756" spans="1:23" x14ac:dyDescent="0.25">
      <c r="A1756">
        <v>1754</v>
      </c>
      <c r="B1756" s="8" t="s">
        <v>1765</v>
      </c>
      <c r="C1756" s="8" t="str">
        <f t="shared" si="251"/>
        <v>2021-04-19 00:40:00</v>
      </c>
      <c r="D1756">
        <v>9.0719999999999995E-2</v>
      </c>
      <c r="E1756">
        <f t="shared" ca="1" si="252"/>
        <v>0.314328</v>
      </c>
      <c r="F1756">
        <v>0.31629699999999999</v>
      </c>
      <c r="G1756">
        <v>0.30752299999999999</v>
      </c>
      <c r="H1756">
        <v>0</v>
      </c>
      <c r="I1756" t="s">
        <v>10</v>
      </c>
      <c r="J1756" t="b">
        <v>0</v>
      </c>
      <c r="K1756" t="s">
        <v>11</v>
      </c>
      <c r="L1756">
        <f t="shared" si="253"/>
        <v>-2.4063492035478751</v>
      </c>
      <c r="M1756">
        <f t="shared" si="256"/>
        <v>-4.8651699058968729</v>
      </c>
      <c r="N1756">
        <f t="shared" si="256"/>
        <v>-4.0088644227053054</v>
      </c>
      <c r="O1756" t="str">
        <f t="shared" si="259"/>
        <v>hold</v>
      </c>
      <c r="P1756">
        <f t="shared" si="257"/>
        <v>14</v>
      </c>
      <c r="Q1756" t="str">
        <f>IF($O1756="buy",$P1756,"")</f>
        <v/>
      </c>
      <c r="R1756">
        <f>IF($O1756="hold",$P1756,"")</f>
        <v>14</v>
      </c>
      <c r="S1756" t="str">
        <f>IF($O1756="sell",$P1756,"")</f>
        <v/>
      </c>
      <c r="T1756">
        <f t="shared" ca="1" si="258"/>
        <v>0.55650847689377636</v>
      </c>
      <c r="U1756" t="str">
        <f ca="1">IF(T1756&lt;VLOOKUP(P1756,$Y$2:$AE$82,5),"buy",IF(T1756&lt;VLOOKUP(P1756,$Y$2:$AE$82,5)+VLOOKUP(P1756,$Y$2:$AE$82,6),"hold","sell"))</f>
        <v>buy</v>
      </c>
      <c r="V1756" s="2">
        <f t="shared" ca="1" si="254"/>
        <v>249.94626155376594</v>
      </c>
      <c r="W1756" s="1">
        <f t="shared" ca="1" si="255"/>
        <v>0</v>
      </c>
    </row>
    <row r="1757" spans="1:23" x14ac:dyDescent="0.25">
      <c r="A1757">
        <v>1755</v>
      </c>
      <c r="B1757" s="8" t="s">
        <v>1766</v>
      </c>
      <c r="C1757" s="8" t="str">
        <f t="shared" si="251"/>
        <v>2021-04-19 00:45:00</v>
      </c>
      <c r="D1757">
        <v>9.0024999999999994E-2</v>
      </c>
      <c r="E1757">
        <f t="shared" ca="1" si="252"/>
        <v>0.31098799999999999</v>
      </c>
      <c r="F1757">
        <v>0.31801000000000001</v>
      </c>
      <c r="G1757">
        <v>0.30723800000000001</v>
      </c>
      <c r="H1757">
        <v>0</v>
      </c>
      <c r="I1757" t="s">
        <v>10</v>
      </c>
      <c r="J1757" t="b">
        <v>0</v>
      </c>
      <c r="K1757" t="s">
        <v>11</v>
      </c>
      <c r="L1757">
        <f t="shared" si="253"/>
        <v>-2.2233823958501957</v>
      </c>
      <c r="M1757">
        <f t="shared" si="256"/>
        <v>0.18296680769767937</v>
      </c>
      <c r="N1757">
        <f t="shared" si="256"/>
        <v>5.0481367135945518</v>
      </c>
      <c r="O1757" t="str">
        <f t="shared" si="259"/>
        <v>buy</v>
      </c>
      <c r="P1757">
        <f t="shared" si="257"/>
        <v>14</v>
      </c>
      <c r="Q1757">
        <f>IF($O1757="buy",$P1757,"")</f>
        <v>14</v>
      </c>
      <c r="R1757" t="str">
        <f>IF($O1757="hold",$P1757,"")</f>
        <v/>
      </c>
      <c r="S1757" t="str">
        <f>IF($O1757="sell",$P1757,"")</f>
        <v/>
      </c>
      <c r="T1757">
        <f t="shared" ca="1" si="258"/>
        <v>0.27671537939517477</v>
      </c>
      <c r="U1757" t="str">
        <f ca="1">IF(T1757&lt;VLOOKUP(P1757,$Y$2:$AE$82,5),"buy",IF(T1757&lt;VLOOKUP(P1757,$Y$2:$AE$82,5)+VLOOKUP(P1757,$Y$2:$AE$82,6),"hold","sell"))</f>
        <v>buy</v>
      </c>
      <c r="V1757" s="2">
        <f t="shared" ca="1" si="254"/>
        <v>249.94626155376594</v>
      </c>
      <c r="W1757" s="1">
        <f t="shared" ca="1" si="255"/>
        <v>0</v>
      </c>
    </row>
    <row r="1758" spans="1:23" x14ac:dyDescent="0.25">
      <c r="A1758">
        <v>1756</v>
      </c>
      <c r="B1758" s="8" t="s">
        <v>1767</v>
      </c>
      <c r="C1758" s="8" t="str">
        <f t="shared" si="251"/>
        <v>2021-04-19 00:50:00</v>
      </c>
      <c r="D1758">
        <v>9.0314000000000005E-2</v>
      </c>
      <c r="E1758">
        <f t="shared" ca="1" si="252"/>
        <v>0.31627899999999998</v>
      </c>
      <c r="F1758">
        <v>0.31944</v>
      </c>
      <c r="G1758">
        <v>0.31208999999999998</v>
      </c>
      <c r="H1758">
        <v>0</v>
      </c>
      <c r="I1758" t="s">
        <v>10</v>
      </c>
      <c r="J1758" t="b">
        <v>0</v>
      </c>
      <c r="K1758" t="s">
        <v>11</v>
      </c>
      <c r="L1758">
        <f t="shared" si="253"/>
        <v>0.92158469426134526</v>
      </c>
      <c r="M1758">
        <f t="shared" si="256"/>
        <v>3.1449670901115407</v>
      </c>
      <c r="N1758">
        <f t="shared" si="256"/>
        <v>2.9620002824138614</v>
      </c>
      <c r="O1758" t="str">
        <f t="shared" si="259"/>
        <v>sell</v>
      </c>
      <c r="P1758">
        <f t="shared" si="257"/>
        <v>14</v>
      </c>
      <c r="Q1758" t="str">
        <f>IF($O1758="buy",$P1758,"")</f>
        <v/>
      </c>
      <c r="R1758" t="str">
        <f>IF($O1758="hold",$P1758,"")</f>
        <v/>
      </c>
      <c r="S1758">
        <f>IF($O1758="sell",$P1758,"")</f>
        <v>14</v>
      </c>
      <c r="T1758">
        <f t="shared" ca="1" si="258"/>
        <v>0.21225918365756891</v>
      </c>
      <c r="U1758" t="str">
        <f ca="1">IF(T1758&lt;VLOOKUP(P1758,$Y$2:$AE$82,5),"buy",IF(T1758&lt;VLOOKUP(P1758,$Y$2:$AE$82,5)+VLOOKUP(P1758,$Y$2:$AE$82,6),"hold","sell"))</f>
        <v>buy</v>
      </c>
      <c r="V1758" s="2">
        <f t="shared" ca="1" si="254"/>
        <v>249.94626155376594</v>
      </c>
      <c r="W1758" s="1">
        <f t="shared" ca="1" si="255"/>
        <v>0</v>
      </c>
    </row>
    <row r="1759" spans="1:23" x14ac:dyDescent="0.25">
      <c r="A1759">
        <v>1757</v>
      </c>
      <c r="B1759" s="8" t="s">
        <v>1768</v>
      </c>
      <c r="C1759" s="8" t="str">
        <f t="shared" si="251"/>
        <v>2021-04-19 00:55:00</v>
      </c>
      <c r="D1759">
        <v>9.0188000000000004E-2</v>
      </c>
      <c r="E1759">
        <f t="shared" ca="1" si="252"/>
        <v>0.317884</v>
      </c>
      <c r="F1759">
        <v>0.31983899999999998</v>
      </c>
      <c r="G1759">
        <v>0.31156899999999998</v>
      </c>
      <c r="H1759">
        <v>0</v>
      </c>
      <c r="I1759" t="s">
        <v>10</v>
      </c>
      <c r="J1759" t="b">
        <v>0</v>
      </c>
      <c r="K1759" t="s">
        <v>11</v>
      </c>
      <c r="L1759">
        <f t="shared" si="253"/>
        <v>-0.40235951520995616</v>
      </c>
      <c r="M1759">
        <f t="shared" si="256"/>
        <v>-1.3239442094713014</v>
      </c>
      <c r="N1759">
        <f t="shared" si="256"/>
        <v>-4.4689112995828424</v>
      </c>
      <c r="O1759" t="str">
        <f t="shared" si="259"/>
        <v>hold</v>
      </c>
      <c r="P1759">
        <f t="shared" si="257"/>
        <v>14</v>
      </c>
      <c r="Q1759" t="str">
        <f>IF($O1759="buy",$P1759,"")</f>
        <v/>
      </c>
      <c r="R1759">
        <f>IF($O1759="hold",$P1759,"")</f>
        <v>14</v>
      </c>
      <c r="S1759" t="str">
        <f>IF($O1759="sell",$P1759,"")</f>
        <v/>
      </c>
      <c r="T1759">
        <f t="shared" ca="1" si="258"/>
        <v>0.41121097253818339</v>
      </c>
      <c r="U1759" t="str">
        <f ca="1">IF(T1759&lt;VLOOKUP(P1759,$Y$2:$AE$82,5),"buy",IF(T1759&lt;VLOOKUP(P1759,$Y$2:$AE$82,5)+VLOOKUP(P1759,$Y$2:$AE$82,6),"hold","sell"))</f>
        <v>buy</v>
      </c>
      <c r="V1759" s="2">
        <f t="shared" ca="1" si="254"/>
        <v>249.94626155376594</v>
      </c>
      <c r="W1759" s="1">
        <f t="shared" ca="1" si="255"/>
        <v>0</v>
      </c>
    </row>
    <row r="1760" spans="1:23" x14ac:dyDescent="0.25">
      <c r="A1760">
        <v>1758</v>
      </c>
      <c r="B1760" s="8" t="s">
        <v>1769</v>
      </c>
      <c r="C1760" s="8" t="str">
        <f t="shared" si="251"/>
        <v>2021-04-19 01:00:00</v>
      </c>
      <c r="D1760">
        <v>8.8352E-2</v>
      </c>
      <c r="E1760">
        <f t="shared" ca="1" si="252"/>
        <v>0.314496</v>
      </c>
      <c r="F1760">
        <v>0.31889699999999999</v>
      </c>
      <c r="G1760">
        <v>0.30925399999999997</v>
      </c>
      <c r="H1760">
        <v>0</v>
      </c>
      <c r="I1760" t="s">
        <v>10</v>
      </c>
      <c r="J1760" t="b">
        <v>0</v>
      </c>
      <c r="K1760" t="s">
        <v>11</v>
      </c>
      <c r="L1760">
        <f t="shared" si="253"/>
        <v>-5.984788125820069</v>
      </c>
      <c r="M1760">
        <f t="shared" si="256"/>
        <v>-5.5824286106101129</v>
      </c>
      <c r="N1760">
        <f t="shared" si="256"/>
        <v>-4.2584844011388112</v>
      </c>
      <c r="O1760" t="str">
        <f t="shared" si="259"/>
        <v>buy</v>
      </c>
      <c r="P1760">
        <f t="shared" si="257"/>
        <v>14</v>
      </c>
      <c r="Q1760">
        <f>IF($O1760="buy",$P1760,"")</f>
        <v>14</v>
      </c>
      <c r="R1760" t="str">
        <f>IF($O1760="hold",$P1760,"")</f>
        <v/>
      </c>
      <c r="S1760" t="str">
        <f>IF($O1760="sell",$P1760,"")</f>
        <v/>
      </c>
      <c r="T1760">
        <f t="shared" ca="1" si="258"/>
        <v>0.73094382192234875</v>
      </c>
      <c r="U1760" t="str">
        <f ca="1">IF(T1760&lt;VLOOKUP(P1760,$Y$2:$AE$82,5),"buy",IF(T1760&lt;VLOOKUP(P1760,$Y$2:$AE$82,5)+VLOOKUP(P1760,$Y$2:$AE$82,6),"hold","sell"))</f>
        <v>buy</v>
      </c>
      <c r="V1760" s="2">
        <f t="shared" ca="1" si="254"/>
        <v>249.94626155376594</v>
      </c>
      <c r="W1760" s="1">
        <f t="shared" ca="1" si="255"/>
        <v>0</v>
      </c>
    </row>
    <row r="1761" spans="1:23" x14ac:dyDescent="0.25">
      <c r="A1761">
        <v>1759</v>
      </c>
      <c r="B1761" s="8" t="s">
        <v>1770</v>
      </c>
      <c r="C1761" s="8" t="str">
        <f t="shared" si="251"/>
        <v>2021-04-19 01:05:00</v>
      </c>
      <c r="D1761">
        <v>8.8622000000000006E-2</v>
      </c>
      <c r="E1761">
        <f t="shared" ca="1" si="252"/>
        <v>0.31694800000000001</v>
      </c>
      <c r="F1761">
        <v>0.32510499999999998</v>
      </c>
      <c r="G1761">
        <v>0.31357099999999999</v>
      </c>
      <c r="H1761">
        <v>0</v>
      </c>
      <c r="I1761" t="s">
        <v>10</v>
      </c>
      <c r="J1761" t="b">
        <v>0</v>
      </c>
      <c r="K1761" t="s">
        <v>11</v>
      </c>
      <c r="L1761">
        <f t="shared" si="253"/>
        <v>0.87743449605602741</v>
      </c>
      <c r="M1761">
        <f t="shared" si="256"/>
        <v>6.8622226218760964</v>
      </c>
      <c r="N1761">
        <f t="shared" si="256"/>
        <v>12.444651232486208</v>
      </c>
      <c r="O1761" t="str">
        <f t="shared" si="259"/>
        <v>sell</v>
      </c>
      <c r="P1761">
        <f t="shared" si="257"/>
        <v>14</v>
      </c>
      <c r="Q1761" t="str">
        <f>IF($O1761="buy",$P1761,"")</f>
        <v/>
      </c>
      <c r="R1761" t="str">
        <f>IF($O1761="hold",$P1761,"")</f>
        <v/>
      </c>
      <c r="S1761">
        <f>IF($O1761="sell",$P1761,"")</f>
        <v>14</v>
      </c>
      <c r="T1761">
        <f t="shared" ca="1" si="258"/>
        <v>0.38251782281669278</v>
      </c>
      <c r="U1761" t="str">
        <f ca="1">IF(T1761&lt;VLOOKUP(P1761,$Y$2:$AE$82,5),"buy",IF(T1761&lt;VLOOKUP(P1761,$Y$2:$AE$82,5)+VLOOKUP(P1761,$Y$2:$AE$82,6),"hold","sell"))</f>
        <v>buy</v>
      </c>
      <c r="V1761" s="2">
        <f t="shared" ca="1" si="254"/>
        <v>249.94626155376594</v>
      </c>
      <c r="W1761" s="1">
        <f t="shared" ca="1" si="255"/>
        <v>0</v>
      </c>
    </row>
    <row r="1762" spans="1:23" x14ac:dyDescent="0.25">
      <c r="A1762">
        <v>1760</v>
      </c>
      <c r="B1762" s="8" t="s">
        <v>1771</v>
      </c>
      <c r="C1762" s="8" t="str">
        <f t="shared" si="251"/>
        <v>2021-04-19 01:10:00</v>
      </c>
      <c r="D1762">
        <v>8.8013999999999995E-2</v>
      </c>
      <c r="E1762">
        <f t="shared" ca="1" si="252"/>
        <v>0.322322</v>
      </c>
      <c r="F1762">
        <v>0.32491399999999998</v>
      </c>
      <c r="G1762">
        <v>0.317166</v>
      </c>
      <c r="H1762">
        <v>0</v>
      </c>
      <c r="I1762" t="s">
        <v>10</v>
      </c>
      <c r="J1762" t="b">
        <v>0</v>
      </c>
      <c r="K1762" t="s">
        <v>11</v>
      </c>
      <c r="L1762">
        <f t="shared" si="253"/>
        <v>-1.9895016720417384</v>
      </c>
      <c r="M1762">
        <f t="shared" si="256"/>
        <v>-2.8669361680977659</v>
      </c>
      <c r="N1762">
        <f t="shared" si="256"/>
        <v>-9.7291587899738623</v>
      </c>
      <c r="O1762" t="str">
        <f t="shared" si="259"/>
        <v>hold</v>
      </c>
      <c r="P1762">
        <f t="shared" si="257"/>
        <v>14</v>
      </c>
      <c r="Q1762" t="str">
        <f>IF($O1762="buy",$P1762,"")</f>
        <v/>
      </c>
      <c r="R1762">
        <f>IF($O1762="hold",$P1762,"")</f>
        <v>14</v>
      </c>
      <c r="S1762" t="str">
        <f>IF($O1762="sell",$P1762,"")</f>
        <v/>
      </c>
      <c r="T1762">
        <f t="shared" ca="1" si="258"/>
        <v>0.68348516021434924</v>
      </c>
      <c r="U1762" t="str">
        <f ca="1">IF(T1762&lt;VLOOKUP(P1762,$Y$2:$AE$82,5),"buy",IF(T1762&lt;VLOOKUP(P1762,$Y$2:$AE$82,5)+VLOOKUP(P1762,$Y$2:$AE$82,6),"hold","sell"))</f>
        <v>buy</v>
      </c>
      <c r="V1762" s="2">
        <f t="shared" ca="1" si="254"/>
        <v>249.94626155376594</v>
      </c>
      <c r="W1762" s="1">
        <f t="shared" ca="1" si="255"/>
        <v>0</v>
      </c>
    </row>
    <row r="1763" spans="1:23" x14ac:dyDescent="0.25">
      <c r="A1763">
        <v>1761</v>
      </c>
      <c r="B1763" s="8" t="s">
        <v>1772</v>
      </c>
      <c r="C1763" s="8" t="str">
        <f t="shared" si="251"/>
        <v>2021-04-19 01:15:00</v>
      </c>
      <c r="D1763">
        <v>8.7040000000000006E-2</v>
      </c>
      <c r="E1763">
        <f t="shared" ca="1" si="252"/>
        <v>0.32220700000000002</v>
      </c>
      <c r="F1763">
        <v>0.32746199999999998</v>
      </c>
      <c r="G1763">
        <v>0.31627899999999998</v>
      </c>
      <c r="H1763">
        <v>0</v>
      </c>
      <c r="I1763" t="s">
        <v>10</v>
      </c>
      <c r="J1763" t="b">
        <v>0</v>
      </c>
      <c r="K1763" t="s">
        <v>11</v>
      </c>
      <c r="L1763">
        <f t="shared" si="253"/>
        <v>-3.2227941138951954</v>
      </c>
      <c r="M1763">
        <f t="shared" si="256"/>
        <v>-1.233292441853457</v>
      </c>
      <c r="N1763">
        <f t="shared" si="256"/>
        <v>1.6336437262443089</v>
      </c>
      <c r="O1763" t="str">
        <f t="shared" si="259"/>
        <v>hold</v>
      </c>
      <c r="P1763">
        <f t="shared" si="257"/>
        <v>14</v>
      </c>
      <c r="Q1763" t="str">
        <f>IF($O1763="buy",$P1763,"")</f>
        <v/>
      </c>
      <c r="R1763">
        <f>IF($O1763="hold",$P1763,"")</f>
        <v>14</v>
      </c>
      <c r="S1763" t="str">
        <f>IF($O1763="sell",$P1763,"")</f>
        <v/>
      </c>
      <c r="T1763">
        <f t="shared" ca="1" si="258"/>
        <v>0.17074555798281776</v>
      </c>
      <c r="U1763" t="str">
        <f ca="1">IF(T1763&lt;VLOOKUP(P1763,$Y$2:$AE$82,5),"buy",IF(T1763&lt;VLOOKUP(P1763,$Y$2:$AE$82,5)+VLOOKUP(P1763,$Y$2:$AE$82,6),"hold","sell"))</f>
        <v>buy</v>
      </c>
      <c r="V1763" s="2">
        <f t="shared" ca="1" si="254"/>
        <v>249.94626155376594</v>
      </c>
      <c r="W1763" s="1">
        <f t="shared" ca="1" si="255"/>
        <v>0</v>
      </c>
    </row>
    <row r="1764" spans="1:23" x14ac:dyDescent="0.25">
      <c r="A1764">
        <v>1762</v>
      </c>
      <c r="B1764" s="8" t="s">
        <v>1773</v>
      </c>
      <c r="C1764" s="8" t="str">
        <f t="shared" si="251"/>
        <v>2021-04-19 01:20:00</v>
      </c>
      <c r="D1764">
        <v>8.5912000000000002E-2</v>
      </c>
      <c r="E1764">
        <f t="shared" ca="1" si="252"/>
        <v>0.32587500000000003</v>
      </c>
      <c r="F1764">
        <v>0.33008500000000002</v>
      </c>
      <c r="G1764">
        <v>0.32214199999999998</v>
      </c>
      <c r="H1764">
        <v>0</v>
      </c>
      <c r="I1764" t="s">
        <v>10</v>
      </c>
      <c r="J1764" t="b">
        <v>0</v>
      </c>
      <c r="K1764" t="s">
        <v>11</v>
      </c>
      <c r="L1764">
        <f t="shared" si="253"/>
        <v>-3.7813576718334381</v>
      </c>
      <c r="M1764">
        <f t="shared" si="256"/>
        <v>-0.55856355793824264</v>
      </c>
      <c r="N1764">
        <f t="shared" si="256"/>
        <v>0.67472888391521435</v>
      </c>
      <c r="O1764" t="str">
        <f t="shared" si="259"/>
        <v>buy</v>
      </c>
      <c r="P1764">
        <f t="shared" si="257"/>
        <v>14</v>
      </c>
      <c r="Q1764">
        <f>IF($O1764="buy",$P1764,"")</f>
        <v>14</v>
      </c>
      <c r="R1764" t="str">
        <f>IF($O1764="hold",$P1764,"")</f>
        <v/>
      </c>
      <c r="S1764" t="str">
        <f>IF($O1764="sell",$P1764,"")</f>
        <v/>
      </c>
      <c r="T1764">
        <f t="shared" ca="1" si="258"/>
        <v>0.31047330451513233</v>
      </c>
      <c r="U1764" t="str">
        <f ca="1">IF(T1764&lt;VLOOKUP(P1764,$Y$2:$AE$82,5),"buy",IF(T1764&lt;VLOOKUP(P1764,$Y$2:$AE$82,5)+VLOOKUP(P1764,$Y$2:$AE$82,6),"hold","sell"))</f>
        <v>buy</v>
      </c>
      <c r="V1764" s="2">
        <f t="shared" ca="1" si="254"/>
        <v>249.94626155376594</v>
      </c>
      <c r="W1764" s="1">
        <f t="shared" ca="1" si="255"/>
        <v>0</v>
      </c>
    </row>
    <row r="1765" spans="1:23" x14ac:dyDescent="0.25">
      <c r="A1765">
        <v>1763</v>
      </c>
      <c r="B1765" s="8" t="s">
        <v>1774</v>
      </c>
      <c r="C1765" s="8" t="str">
        <f t="shared" si="251"/>
        <v>2021-04-19 01:25:00</v>
      </c>
      <c r="D1765">
        <v>8.8258000000000003E-2</v>
      </c>
      <c r="E1765">
        <f t="shared" ca="1" si="252"/>
        <v>0.326517</v>
      </c>
      <c r="F1765">
        <v>0.331793</v>
      </c>
      <c r="G1765">
        <v>0.32183899999999999</v>
      </c>
      <c r="H1765">
        <v>0</v>
      </c>
      <c r="I1765" t="s">
        <v>10</v>
      </c>
      <c r="J1765" t="b">
        <v>0</v>
      </c>
      <c r="K1765" t="s">
        <v>11</v>
      </c>
      <c r="L1765">
        <f t="shared" si="253"/>
        <v>7.6553740081742436</v>
      </c>
      <c r="M1765">
        <f t="shared" si="256"/>
        <v>11.436731680007682</v>
      </c>
      <c r="N1765">
        <f t="shared" si="256"/>
        <v>11.995295237945925</v>
      </c>
      <c r="O1765" t="str">
        <f t="shared" si="259"/>
        <v>hold</v>
      </c>
      <c r="P1765">
        <f t="shared" si="257"/>
        <v>14</v>
      </c>
      <c r="Q1765" t="str">
        <f>IF($O1765="buy",$P1765,"")</f>
        <v/>
      </c>
      <c r="R1765">
        <f>IF($O1765="hold",$P1765,"")</f>
        <v>14</v>
      </c>
      <c r="S1765" t="str">
        <f>IF($O1765="sell",$P1765,"")</f>
        <v/>
      </c>
      <c r="T1765">
        <f t="shared" ca="1" si="258"/>
        <v>0.22305739090079035</v>
      </c>
      <c r="U1765" t="str">
        <f ca="1">IF(T1765&lt;VLOOKUP(P1765,$Y$2:$AE$82,5),"buy",IF(T1765&lt;VLOOKUP(P1765,$Y$2:$AE$82,5)+VLOOKUP(P1765,$Y$2:$AE$82,6),"hold","sell"))</f>
        <v>buy</v>
      </c>
      <c r="V1765" s="2">
        <f t="shared" ca="1" si="254"/>
        <v>249.94626155376594</v>
      </c>
      <c r="W1765" s="1">
        <f t="shared" ca="1" si="255"/>
        <v>0</v>
      </c>
    </row>
    <row r="1766" spans="1:23" x14ac:dyDescent="0.25">
      <c r="A1766">
        <v>1764</v>
      </c>
      <c r="B1766" s="8" t="s">
        <v>1775</v>
      </c>
      <c r="C1766" s="8" t="str">
        <f t="shared" si="251"/>
        <v>2021-04-19 01:30:00</v>
      </c>
      <c r="D1766">
        <v>8.8544999999999999E-2</v>
      </c>
      <c r="E1766">
        <f t="shared" ca="1" si="252"/>
        <v>0.33099800000000001</v>
      </c>
      <c r="F1766">
        <v>0.33454400000000001</v>
      </c>
      <c r="G1766">
        <v>0.32494499999999998</v>
      </c>
      <c r="H1766">
        <v>0</v>
      </c>
      <c r="I1766" t="s">
        <v>10</v>
      </c>
      <c r="J1766" t="b">
        <v>0</v>
      </c>
      <c r="K1766" t="s">
        <v>11</v>
      </c>
      <c r="L1766">
        <f t="shared" si="253"/>
        <v>0.93349144589731914</v>
      </c>
      <c r="M1766">
        <f t="shared" si="256"/>
        <v>-6.7218825622769245</v>
      </c>
      <c r="N1766">
        <f t="shared" si="256"/>
        <v>-18.158614242284607</v>
      </c>
      <c r="O1766" t="str">
        <f t="shared" si="259"/>
        <v>sell</v>
      </c>
      <c r="P1766">
        <f t="shared" si="257"/>
        <v>14</v>
      </c>
      <c r="Q1766" t="str">
        <f>IF($O1766="buy",$P1766,"")</f>
        <v/>
      </c>
      <c r="R1766" t="str">
        <f>IF($O1766="hold",$P1766,"")</f>
        <v/>
      </c>
      <c r="S1766">
        <f>IF($O1766="sell",$P1766,"")</f>
        <v>14</v>
      </c>
      <c r="T1766">
        <f t="shared" ca="1" si="258"/>
        <v>0.63378455462321714</v>
      </c>
      <c r="U1766" t="str">
        <f ca="1">IF(T1766&lt;VLOOKUP(P1766,$Y$2:$AE$82,5),"buy",IF(T1766&lt;VLOOKUP(P1766,$Y$2:$AE$82,5)+VLOOKUP(P1766,$Y$2:$AE$82,6),"hold","sell"))</f>
        <v>buy</v>
      </c>
      <c r="V1766" s="2">
        <f t="shared" ca="1" si="254"/>
        <v>249.94626155376594</v>
      </c>
      <c r="W1766" s="1">
        <f t="shared" ca="1" si="255"/>
        <v>0</v>
      </c>
    </row>
    <row r="1767" spans="1:23" x14ac:dyDescent="0.25">
      <c r="A1767">
        <v>1765</v>
      </c>
      <c r="B1767" s="8" t="s">
        <v>1776</v>
      </c>
      <c r="C1767" s="8" t="str">
        <f t="shared" si="251"/>
        <v>2021-04-19 01:35:00</v>
      </c>
      <c r="D1767">
        <v>8.8124999999999995E-2</v>
      </c>
      <c r="E1767">
        <f t="shared" ca="1" si="252"/>
        <v>0.33045400000000003</v>
      </c>
      <c r="F1767">
        <v>0.331785</v>
      </c>
      <c r="G1767">
        <v>0.32187500000000002</v>
      </c>
      <c r="H1767">
        <v>0</v>
      </c>
      <c r="I1767" t="s">
        <v>10</v>
      </c>
      <c r="J1767" t="b">
        <v>0</v>
      </c>
      <c r="K1767" t="s">
        <v>11</v>
      </c>
      <c r="L1767">
        <f t="shared" si="253"/>
        <v>-1.3725957459591926</v>
      </c>
      <c r="M1767">
        <f t="shared" si="256"/>
        <v>-2.3060871918565118</v>
      </c>
      <c r="N1767">
        <f t="shared" si="256"/>
        <v>4.4157953704204127</v>
      </c>
      <c r="O1767" t="str">
        <f t="shared" si="259"/>
        <v>buy</v>
      </c>
      <c r="P1767">
        <f t="shared" si="257"/>
        <v>14</v>
      </c>
      <c r="Q1767">
        <f>IF($O1767="buy",$P1767,"")</f>
        <v>14</v>
      </c>
      <c r="R1767" t="str">
        <f>IF($O1767="hold",$P1767,"")</f>
        <v/>
      </c>
      <c r="S1767" t="str">
        <f>IF($O1767="sell",$P1767,"")</f>
        <v/>
      </c>
      <c r="T1767">
        <f t="shared" ca="1" si="258"/>
        <v>0.77705143848855551</v>
      </c>
      <c r="U1767" t="str">
        <f ca="1">IF(T1767&lt;VLOOKUP(P1767,$Y$2:$AE$82,5),"buy",IF(T1767&lt;VLOOKUP(P1767,$Y$2:$AE$82,5)+VLOOKUP(P1767,$Y$2:$AE$82,6),"hold","sell"))</f>
        <v>buy</v>
      </c>
      <c r="V1767" s="2">
        <f t="shared" ca="1" si="254"/>
        <v>249.94626155376594</v>
      </c>
      <c r="W1767" s="1">
        <f t="shared" ca="1" si="255"/>
        <v>0</v>
      </c>
    </row>
    <row r="1768" spans="1:23" x14ac:dyDescent="0.25">
      <c r="A1768">
        <v>1766</v>
      </c>
      <c r="B1768" s="8" t="s">
        <v>1777</v>
      </c>
      <c r="C1768" s="8" t="str">
        <f t="shared" si="251"/>
        <v>2021-04-19 01:40:00</v>
      </c>
      <c r="D1768">
        <v>8.9174000000000003E-2</v>
      </c>
      <c r="E1768">
        <f t="shared" ca="1" si="252"/>
        <v>0.32689000000000001</v>
      </c>
      <c r="F1768">
        <v>0.32998100000000002</v>
      </c>
      <c r="G1768">
        <v>0.32201200000000002</v>
      </c>
      <c r="H1768">
        <v>0</v>
      </c>
      <c r="I1768" t="s">
        <v>10</v>
      </c>
      <c r="J1768" t="b">
        <v>0</v>
      </c>
      <c r="K1768" t="s">
        <v>11</v>
      </c>
      <c r="L1768">
        <f t="shared" si="253"/>
        <v>3.3878933281931696</v>
      </c>
      <c r="M1768">
        <f t="shared" si="256"/>
        <v>4.7604890741523622</v>
      </c>
      <c r="N1768">
        <f t="shared" si="256"/>
        <v>7.066576266008874</v>
      </c>
      <c r="O1768" t="str">
        <f t="shared" si="259"/>
        <v>hold</v>
      </c>
      <c r="P1768">
        <f t="shared" si="257"/>
        <v>14</v>
      </c>
      <c r="Q1768" t="str">
        <f>IF($O1768="buy",$P1768,"")</f>
        <v/>
      </c>
      <c r="R1768">
        <f>IF($O1768="hold",$P1768,"")</f>
        <v>14</v>
      </c>
      <c r="S1768" t="str">
        <f>IF($O1768="sell",$P1768,"")</f>
        <v/>
      </c>
      <c r="T1768">
        <f t="shared" ca="1" si="258"/>
        <v>0.71566873605687742</v>
      </c>
      <c r="U1768" t="str">
        <f ca="1">IF(T1768&lt;VLOOKUP(P1768,$Y$2:$AE$82,5),"buy",IF(T1768&lt;VLOOKUP(P1768,$Y$2:$AE$82,5)+VLOOKUP(P1768,$Y$2:$AE$82,6),"hold","sell"))</f>
        <v>buy</v>
      </c>
      <c r="V1768" s="2">
        <f t="shared" ca="1" si="254"/>
        <v>249.94626155376594</v>
      </c>
      <c r="W1768" s="1">
        <f t="shared" ca="1" si="255"/>
        <v>0</v>
      </c>
    </row>
    <row r="1769" spans="1:23" x14ac:dyDescent="0.25">
      <c r="A1769">
        <v>1767</v>
      </c>
      <c r="B1769" s="8" t="s">
        <v>1778</v>
      </c>
      <c r="C1769" s="8" t="str">
        <f t="shared" si="251"/>
        <v>2021-04-19 01:45:00</v>
      </c>
      <c r="D1769">
        <v>8.9676000000000006E-2</v>
      </c>
      <c r="E1769">
        <f t="shared" ca="1" si="252"/>
        <v>0.32892300000000002</v>
      </c>
      <c r="F1769">
        <v>0.330096</v>
      </c>
      <c r="G1769">
        <v>0.31970300000000001</v>
      </c>
      <c r="H1769">
        <v>0</v>
      </c>
      <c r="I1769" t="s">
        <v>10</v>
      </c>
      <c r="J1769" t="b">
        <v>0</v>
      </c>
      <c r="K1769" t="s">
        <v>11</v>
      </c>
      <c r="L1769">
        <f t="shared" si="253"/>
        <v>1.6122039356644766</v>
      </c>
      <c r="M1769">
        <f t="shared" si="256"/>
        <v>-1.775689392528693</v>
      </c>
      <c r="N1769">
        <f t="shared" si="256"/>
        <v>-6.5361784666810552</v>
      </c>
      <c r="O1769" t="str">
        <f t="shared" si="259"/>
        <v>sell</v>
      </c>
      <c r="P1769">
        <f t="shared" si="257"/>
        <v>14</v>
      </c>
      <c r="Q1769" t="str">
        <f>IF($O1769="buy",$P1769,"")</f>
        <v/>
      </c>
      <c r="R1769" t="str">
        <f>IF($O1769="hold",$P1769,"")</f>
        <v/>
      </c>
      <c r="S1769">
        <f>IF($O1769="sell",$P1769,"")</f>
        <v>14</v>
      </c>
      <c r="T1769">
        <f t="shared" ca="1" si="258"/>
        <v>0.86477464274055893</v>
      </c>
      <c r="U1769" t="str">
        <f ca="1">IF(T1769&lt;VLOOKUP(P1769,$Y$2:$AE$82,5),"buy",IF(T1769&lt;VLOOKUP(P1769,$Y$2:$AE$82,5)+VLOOKUP(P1769,$Y$2:$AE$82,6),"hold","sell"))</f>
        <v>buy</v>
      </c>
      <c r="V1769" s="2">
        <f t="shared" ca="1" si="254"/>
        <v>249.94626155376594</v>
      </c>
      <c r="W1769" s="1">
        <f t="shared" ca="1" si="255"/>
        <v>0</v>
      </c>
    </row>
    <row r="1770" spans="1:23" x14ac:dyDescent="0.25">
      <c r="A1770">
        <v>1768</v>
      </c>
      <c r="B1770" s="8" t="s">
        <v>1779</v>
      </c>
      <c r="C1770" s="8" t="str">
        <f t="shared" si="251"/>
        <v>2021-04-19 01:50:00</v>
      </c>
      <c r="D1770">
        <v>8.8900000000000007E-2</v>
      </c>
      <c r="E1770">
        <f t="shared" ca="1" si="252"/>
        <v>0.32177699999999998</v>
      </c>
      <c r="F1770">
        <v>0.32594400000000001</v>
      </c>
      <c r="G1770">
        <v>0.31873600000000002</v>
      </c>
      <c r="H1770">
        <v>0</v>
      </c>
      <c r="I1770" t="s">
        <v>10</v>
      </c>
      <c r="J1770" t="b">
        <v>0</v>
      </c>
      <c r="K1770" t="s">
        <v>11</v>
      </c>
      <c r="L1770">
        <f t="shared" si="253"/>
        <v>-2.5139257563534914</v>
      </c>
      <c r="M1770">
        <f t="shared" si="256"/>
        <v>-4.126129692017968</v>
      </c>
      <c r="N1770">
        <f t="shared" si="256"/>
        <v>-2.350440299489275</v>
      </c>
      <c r="O1770" t="str">
        <f t="shared" si="259"/>
        <v>hold</v>
      </c>
      <c r="P1770">
        <f t="shared" si="257"/>
        <v>14</v>
      </c>
      <c r="Q1770" t="str">
        <f>IF($O1770="buy",$P1770,"")</f>
        <v/>
      </c>
      <c r="R1770">
        <f>IF($O1770="hold",$P1770,"")</f>
        <v>14</v>
      </c>
      <c r="S1770" t="str">
        <f>IF($O1770="sell",$P1770,"")</f>
        <v/>
      </c>
      <c r="T1770">
        <f t="shared" ca="1" si="258"/>
        <v>0.41496294299886394</v>
      </c>
      <c r="U1770" t="str">
        <f ca="1">IF(T1770&lt;VLOOKUP(P1770,$Y$2:$AE$82,5),"buy",IF(T1770&lt;VLOOKUP(P1770,$Y$2:$AE$82,5)+VLOOKUP(P1770,$Y$2:$AE$82,6),"hold","sell"))</f>
        <v>buy</v>
      </c>
      <c r="V1770" s="2">
        <f t="shared" ca="1" si="254"/>
        <v>249.94626155376594</v>
      </c>
      <c r="W1770" s="1">
        <f t="shared" ca="1" si="255"/>
        <v>0</v>
      </c>
    </row>
    <row r="1771" spans="1:23" x14ac:dyDescent="0.25">
      <c r="A1771">
        <v>1769</v>
      </c>
      <c r="B1771" s="8" t="s">
        <v>1780</v>
      </c>
      <c r="C1771" s="8" t="str">
        <f t="shared" si="251"/>
        <v>2021-04-19 01:55:00</v>
      </c>
      <c r="D1771">
        <v>8.7654999999999997E-2</v>
      </c>
      <c r="E1771">
        <f t="shared" ca="1" si="252"/>
        <v>0.324096</v>
      </c>
      <c r="F1771">
        <v>0.32771800000000001</v>
      </c>
      <c r="G1771">
        <v>0.32058599999999998</v>
      </c>
      <c r="H1771">
        <v>0</v>
      </c>
      <c r="I1771" t="s">
        <v>10</v>
      </c>
      <c r="J1771" t="b">
        <v>0</v>
      </c>
      <c r="K1771" t="s">
        <v>11</v>
      </c>
      <c r="L1771">
        <f t="shared" si="253"/>
        <v>-4.0905824007066105</v>
      </c>
      <c r="M1771">
        <f t="shared" si="256"/>
        <v>-1.5766566443531191</v>
      </c>
      <c r="N1771">
        <f t="shared" si="256"/>
        <v>2.5494730476648488</v>
      </c>
      <c r="O1771" t="str">
        <f t="shared" si="259"/>
        <v>buy</v>
      </c>
      <c r="P1771">
        <f t="shared" si="257"/>
        <v>14</v>
      </c>
      <c r="Q1771">
        <f>IF($O1771="buy",$P1771,"")</f>
        <v>14</v>
      </c>
      <c r="R1771" t="str">
        <f>IF($O1771="hold",$P1771,"")</f>
        <v/>
      </c>
      <c r="S1771" t="str">
        <f>IF($O1771="sell",$P1771,"")</f>
        <v/>
      </c>
      <c r="T1771">
        <f t="shared" ca="1" si="258"/>
        <v>0.63601329522364713</v>
      </c>
      <c r="U1771" t="str">
        <f ca="1">IF(T1771&lt;VLOOKUP(P1771,$Y$2:$AE$82,5),"buy",IF(T1771&lt;VLOOKUP(P1771,$Y$2:$AE$82,5)+VLOOKUP(P1771,$Y$2:$AE$82,6),"hold","sell"))</f>
        <v>buy</v>
      </c>
      <c r="V1771" s="2">
        <f t="shared" ca="1" si="254"/>
        <v>249.94626155376594</v>
      </c>
      <c r="W1771" s="1">
        <f t="shared" ca="1" si="255"/>
        <v>0</v>
      </c>
    </row>
    <row r="1772" spans="1:23" x14ac:dyDescent="0.25">
      <c r="A1772">
        <v>1770</v>
      </c>
      <c r="B1772" s="8" t="s">
        <v>1781</v>
      </c>
      <c r="C1772" s="8" t="str">
        <f t="shared" si="251"/>
        <v>2021-04-19 02:00:00</v>
      </c>
      <c r="D1772">
        <v>8.9651999999999996E-2</v>
      </c>
      <c r="E1772">
        <f t="shared" ca="1" si="252"/>
        <v>0.325262</v>
      </c>
      <c r="F1772">
        <v>0.332034</v>
      </c>
      <c r="G1772">
        <v>0.32382699999999998</v>
      </c>
      <c r="H1772">
        <v>0</v>
      </c>
      <c r="I1772" t="s">
        <v>10</v>
      </c>
      <c r="J1772" t="b">
        <v>0</v>
      </c>
      <c r="K1772" t="s">
        <v>11</v>
      </c>
      <c r="L1772">
        <f t="shared" si="253"/>
        <v>6.4152054536480305</v>
      </c>
      <c r="M1772">
        <f t="shared" si="256"/>
        <v>10.50578785435464</v>
      </c>
      <c r="N1772">
        <f t="shared" si="256"/>
        <v>12.082444498707758</v>
      </c>
      <c r="O1772" t="str">
        <f t="shared" si="259"/>
        <v>hold</v>
      </c>
      <c r="P1772">
        <f t="shared" si="257"/>
        <v>14</v>
      </c>
      <c r="Q1772" t="str">
        <f>IF($O1772="buy",$P1772,"")</f>
        <v/>
      </c>
      <c r="R1772">
        <f>IF($O1772="hold",$P1772,"")</f>
        <v>14</v>
      </c>
      <c r="S1772" t="str">
        <f>IF($O1772="sell",$P1772,"")</f>
        <v/>
      </c>
      <c r="T1772">
        <f t="shared" ca="1" si="258"/>
        <v>0.42600012779247765</v>
      </c>
      <c r="U1772" t="str">
        <f ca="1">IF(T1772&lt;VLOOKUP(P1772,$Y$2:$AE$82,5),"buy",IF(T1772&lt;VLOOKUP(P1772,$Y$2:$AE$82,5)+VLOOKUP(P1772,$Y$2:$AE$82,6),"hold","sell"))</f>
        <v>buy</v>
      </c>
      <c r="V1772" s="2">
        <f t="shared" ca="1" si="254"/>
        <v>249.94626155376594</v>
      </c>
      <c r="W1772" s="1">
        <f t="shared" ca="1" si="255"/>
        <v>0</v>
      </c>
    </row>
    <row r="1773" spans="1:23" x14ac:dyDescent="0.25">
      <c r="A1773">
        <v>1771</v>
      </c>
      <c r="B1773" s="8" t="s">
        <v>1782</v>
      </c>
      <c r="C1773" s="8" t="str">
        <f t="shared" si="251"/>
        <v>2021-04-19 02:05:00</v>
      </c>
      <c r="D1773">
        <v>8.9949000000000001E-2</v>
      </c>
      <c r="E1773">
        <f t="shared" ca="1" si="252"/>
        <v>0.32909699999999997</v>
      </c>
      <c r="F1773">
        <v>0.33276299999999998</v>
      </c>
      <c r="G1773">
        <v>0.325131</v>
      </c>
      <c r="H1773">
        <v>0</v>
      </c>
      <c r="I1773" t="s">
        <v>10</v>
      </c>
      <c r="J1773" t="b">
        <v>0</v>
      </c>
      <c r="K1773" t="s">
        <v>11</v>
      </c>
      <c r="L1773">
        <f t="shared" si="253"/>
        <v>0.95093886624268442</v>
      </c>
      <c r="M1773">
        <f t="shared" si="256"/>
        <v>-5.464266587405346</v>
      </c>
      <c r="N1773">
        <f t="shared" si="256"/>
        <v>-15.970054441759986</v>
      </c>
      <c r="O1773" t="str">
        <f t="shared" si="259"/>
        <v>hold</v>
      </c>
      <c r="P1773">
        <f t="shared" si="257"/>
        <v>14</v>
      </c>
      <c r="Q1773" t="str">
        <f>IF($O1773="buy",$P1773,"")</f>
        <v/>
      </c>
      <c r="R1773">
        <f>IF($O1773="hold",$P1773,"")</f>
        <v>14</v>
      </c>
      <c r="S1773" t="str">
        <f>IF($O1773="sell",$P1773,"")</f>
        <v/>
      </c>
      <c r="T1773">
        <f t="shared" ca="1" si="258"/>
        <v>0.15058461358120834</v>
      </c>
      <c r="U1773" t="str">
        <f ca="1">IF(T1773&lt;VLOOKUP(P1773,$Y$2:$AE$82,5),"buy",IF(T1773&lt;VLOOKUP(P1773,$Y$2:$AE$82,5)+VLOOKUP(P1773,$Y$2:$AE$82,6),"hold","sell"))</f>
        <v>buy</v>
      </c>
      <c r="V1773" s="2">
        <f t="shared" ca="1" si="254"/>
        <v>249.94626155376594</v>
      </c>
      <c r="W1773" s="1">
        <f t="shared" ca="1" si="255"/>
        <v>0</v>
      </c>
    </row>
    <row r="1774" spans="1:23" x14ac:dyDescent="0.25">
      <c r="A1774">
        <v>1772</v>
      </c>
      <c r="B1774" s="8" t="s">
        <v>1783</v>
      </c>
      <c r="C1774" s="8" t="str">
        <f t="shared" si="251"/>
        <v>2021-04-19 02:10:00</v>
      </c>
      <c r="D1774">
        <v>9.0784000000000004E-2</v>
      </c>
      <c r="E1774">
        <f t="shared" ca="1" si="252"/>
        <v>0.32918700000000001</v>
      </c>
      <c r="F1774">
        <v>0.33262599999999998</v>
      </c>
      <c r="G1774">
        <v>0.32370599999999999</v>
      </c>
      <c r="H1774">
        <v>0</v>
      </c>
      <c r="I1774" t="s">
        <v>10</v>
      </c>
      <c r="J1774" t="b">
        <v>0</v>
      </c>
      <c r="K1774" t="s">
        <v>11</v>
      </c>
      <c r="L1774">
        <f t="shared" si="253"/>
        <v>2.6489249176071237</v>
      </c>
      <c r="M1774">
        <f t="shared" si="256"/>
        <v>1.6979860513644391</v>
      </c>
      <c r="N1774">
        <f t="shared" si="256"/>
        <v>7.1622526387697851</v>
      </c>
      <c r="O1774" t="str">
        <f t="shared" si="259"/>
        <v>sell</v>
      </c>
      <c r="P1774">
        <f t="shared" si="257"/>
        <v>14</v>
      </c>
      <c r="Q1774" t="str">
        <f>IF($O1774="buy",$P1774,"")</f>
        <v/>
      </c>
      <c r="R1774" t="str">
        <f>IF($O1774="hold",$P1774,"")</f>
        <v/>
      </c>
      <c r="S1774">
        <f>IF($O1774="sell",$P1774,"")</f>
        <v>14</v>
      </c>
      <c r="T1774">
        <f t="shared" ca="1" si="258"/>
        <v>0.57588147275192791</v>
      </c>
      <c r="U1774" t="str">
        <f ca="1">IF(T1774&lt;VLOOKUP(P1774,$Y$2:$AE$82,5),"buy",IF(T1774&lt;VLOOKUP(P1774,$Y$2:$AE$82,5)+VLOOKUP(P1774,$Y$2:$AE$82,6),"hold","sell"))</f>
        <v>buy</v>
      </c>
      <c r="V1774" s="2">
        <f t="shared" ca="1" si="254"/>
        <v>249.94626155376594</v>
      </c>
      <c r="W1774" s="1">
        <f t="shared" ca="1" si="255"/>
        <v>0</v>
      </c>
    </row>
    <row r="1775" spans="1:23" x14ac:dyDescent="0.25">
      <c r="A1775">
        <v>1773</v>
      </c>
      <c r="B1775" s="8" t="s">
        <v>1784</v>
      </c>
      <c r="C1775" s="8" t="str">
        <f t="shared" si="251"/>
        <v>2021-04-19 02:15:00</v>
      </c>
      <c r="D1775">
        <v>9.0134000000000006E-2</v>
      </c>
      <c r="E1775">
        <f t="shared" ca="1" si="252"/>
        <v>0.32925300000000002</v>
      </c>
      <c r="F1775">
        <v>0.33184599999999997</v>
      </c>
      <c r="G1775">
        <v>0.32395699999999999</v>
      </c>
      <c r="H1775">
        <v>0</v>
      </c>
      <c r="I1775" t="s">
        <v>10</v>
      </c>
      <c r="J1775" t="b">
        <v>0</v>
      </c>
      <c r="K1775" t="s">
        <v>11</v>
      </c>
      <c r="L1775">
        <f t="shared" si="253"/>
        <v>-2.0769077171138854</v>
      </c>
      <c r="M1775">
        <f t="shared" si="256"/>
        <v>-4.7258326347210087</v>
      </c>
      <c r="N1775">
        <f t="shared" si="256"/>
        <v>-6.4238186860854478</v>
      </c>
      <c r="O1775" t="str">
        <f t="shared" si="259"/>
        <v>buy</v>
      </c>
      <c r="P1775">
        <f t="shared" si="257"/>
        <v>14</v>
      </c>
      <c r="Q1775">
        <f>IF($O1775="buy",$P1775,"")</f>
        <v>14</v>
      </c>
      <c r="R1775" t="str">
        <f>IF($O1775="hold",$P1775,"")</f>
        <v/>
      </c>
      <c r="S1775" t="str">
        <f>IF($O1775="sell",$P1775,"")</f>
        <v/>
      </c>
      <c r="T1775">
        <f t="shared" ca="1" si="258"/>
        <v>0.53643757616314092</v>
      </c>
      <c r="U1775" t="str">
        <f ca="1">IF(T1775&lt;VLOOKUP(P1775,$Y$2:$AE$82,5),"buy",IF(T1775&lt;VLOOKUP(P1775,$Y$2:$AE$82,5)+VLOOKUP(P1775,$Y$2:$AE$82,6),"hold","sell"))</f>
        <v>buy</v>
      </c>
      <c r="V1775" s="2">
        <f t="shared" ca="1" si="254"/>
        <v>249.94626155376594</v>
      </c>
      <c r="W1775" s="1">
        <f t="shared" ca="1" si="255"/>
        <v>0</v>
      </c>
    </row>
    <row r="1776" spans="1:23" x14ac:dyDescent="0.25">
      <c r="A1776">
        <v>1774</v>
      </c>
      <c r="B1776" s="8" t="s">
        <v>1785</v>
      </c>
      <c r="C1776" s="8" t="str">
        <f t="shared" si="251"/>
        <v>2021-04-19 02:20:00</v>
      </c>
      <c r="D1776">
        <v>9.1108999999999996E-2</v>
      </c>
      <c r="E1776">
        <f t="shared" ca="1" si="252"/>
        <v>0.32865299999999997</v>
      </c>
      <c r="F1776">
        <v>0.33221200000000001</v>
      </c>
      <c r="G1776">
        <v>0.32558700000000002</v>
      </c>
      <c r="H1776">
        <v>0</v>
      </c>
      <c r="I1776" t="s">
        <v>10</v>
      </c>
      <c r="J1776" t="b">
        <v>0</v>
      </c>
      <c r="K1776" t="s">
        <v>11</v>
      </c>
      <c r="L1776">
        <f t="shared" si="253"/>
        <v>3.0820226351020472</v>
      </c>
      <c r="M1776">
        <f t="shared" si="256"/>
        <v>5.1589303522159327</v>
      </c>
      <c r="N1776">
        <f t="shared" si="256"/>
        <v>9.8847629869369413</v>
      </c>
      <c r="O1776" t="str">
        <f t="shared" si="259"/>
        <v>hold</v>
      </c>
      <c r="P1776">
        <f t="shared" si="257"/>
        <v>14</v>
      </c>
      <c r="Q1776" t="str">
        <f>IF($O1776="buy",$P1776,"")</f>
        <v/>
      </c>
      <c r="R1776">
        <f>IF($O1776="hold",$P1776,"")</f>
        <v>14</v>
      </c>
      <c r="S1776" t="str">
        <f>IF($O1776="sell",$P1776,"")</f>
        <v/>
      </c>
      <c r="T1776">
        <f t="shared" ca="1" si="258"/>
        <v>0.65780195666474517</v>
      </c>
      <c r="U1776" t="str">
        <f ca="1">IF(T1776&lt;VLOOKUP(P1776,$Y$2:$AE$82,5),"buy",IF(T1776&lt;VLOOKUP(P1776,$Y$2:$AE$82,5)+VLOOKUP(P1776,$Y$2:$AE$82,6),"hold","sell"))</f>
        <v>buy</v>
      </c>
      <c r="V1776" s="2">
        <f t="shared" ca="1" si="254"/>
        <v>249.94626155376594</v>
      </c>
      <c r="W1776" s="1">
        <f t="shared" ca="1" si="255"/>
        <v>0</v>
      </c>
    </row>
    <row r="1777" spans="1:23" x14ac:dyDescent="0.25">
      <c r="A1777">
        <v>1775</v>
      </c>
      <c r="B1777" s="8" t="s">
        <v>1786</v>
      </c>
      <c r="C1777" s="8" t="str">
        <f t="shared" si="251"/>
        <v>2021-04-19 02:25:00</v>
      </c>
      <c r="D1777">
        <v>9.1214000000000003E-2</v>
      </c>
      <c r="E1777">
        <f t="shared" ca="1" si="252"/>
        <v>0.32927899999999999</v>
      </c>
      <c r="F1777">
        <v>0.33654400000000001</v>
      </c>
      <c r="G1777">
        <v>0.32574599999999998</v>
      </c>
      <c r="H1777">
        <v>0</v>
      </c>
      <c r="I1777" t="s">
        <v>10</v>
      </c>
      <c r="J1777" t="b">
        <v>0</v>
      </c>
      <c r="K1777" t="s">
        <v>11</v>
      </c>
      <c r="L1777">
        <f t="shared" si="253"/>
        <v>0.33152805451792783</v>
      </c>
      <c r="M1777">
        <f t="shared" si="256"/>
        <v>-2.7504945805841192</v>
      </c>
      <c r="N1777">
        <f t="shared" si="256"/>
        <v>-7.9094249328000519</v>
      </c>
      <c r="O1777" t="str">
        <f t="shared" si="259"/>
        <v>sell</v>
      </c>
      <c r="P1777">
        <f t="shared" si="257"/>
        <v>14</v>
      </c>
      <c r="Q1777" t="str">
        <f>IF($O1777="buy",$P1777,"")</f>
        <v/>
      </c>
      <c r="R1777" t="str">
        <f>IF($O1777="hold",$P1777,"")</f>
        <v/>
      </c>
      <c r="S1777">
        <f>IF($O1777="sell",$P1777,"")</f>
        <v>14</v>
      </c>
      <c r="T1777">
        <f t="shared" ca="1" si="258"/>
        <v>0.57951701170058523</v>
      </c>
      <c r="U1777" t="str">
        <f ca="1">IF(T1777&lt;VLOOKUP(P1777,$Y$2:$AE$82,5),"buy",IF(T1777&lt;VLOOKUP(P1777,$Y$2:$AE$82,5)+VLOOKUP(P1777,$Y$2:$AE$82,6),"hold","sell"))</f>
        <v>buy</v>
      </c>
      <c r="V1777" s="2">
        <f t="shared" ca="1" si="254"/>
        <v>249.94626155376594</v>
      </c>
      <c r="W1777" s="1">
        <f t="shared" ca="1" si="255"/>
        <v>0</v>
      </c>
    </row>
    <row r="1778" spans="1:23" x14ac:dyDescent="0.25">
      <c r="A1778">
        <v>1776</v>
      </c>
      <c r="B1778" s="8" t="s">
        <v>1787</v>
      </c>
      <c r="C1778" s="8" t="str">
        <f t="shared" si="251"/>
        <v>2021-04-19 02:30:00</v>
      </c>
      <c r="D1778">
        <v>8.9986999999999998E-2</v>
      </c>
      <c r="E1778">
        <f t="shared" ca="1" si="252"/>
        <v>0.333173</v>
      </c>
      <c r="F1778">
        <v>0.33633400000000002</v>
      </c>
      <c r="G1778">
        <v>0.32725799999999999</v>
      </c>
      <c r="H1778">
        <v>0</v>
      </c>
      <c r="I1778" t="s">
        <v>10</v>
      </c>
      <c r="J1778" t="b">
        <v>0</v>
      </c>
      <c r="K1778" t="s">
        <v>11</v>
      </c>
      <c r="L1778">
        <f t="shared" si="253"/>
        <v>-3.9269672322569784</v>
      </c>
      <c r="M1778">
        <f t="shared" si="256"/>
        <v>-4.258495286774906</v>
      </c>
      <c r="N1778">
        <f t="shared" si="256"/>
        <v>-1.5080007061907867</v>
      </c>
      <c r="O1778" t="str">
        <f t="shared" si="259"/>
        <v>buy</v>
      </c>
      <c r="P1778">
        <f t="shared" si="257"/>
        <v>14</v>
      </c>
      <c r="Q1778">
        <f>IF($O1778="buy",$P1778,"")</f>
        <v>14</v>
      </c>
      <c r="R1778" t="str">
        <f>IF($O1778="hold",$P1778,"")</f>
        <v/>
      </c>
      <c r="S1778" t="str">
        <f>IF($O1778="sell",$P1778,"")</f>
        <v/>
      </c>
      <c r="T1778">
        <f t="shared" ca="1" si="258"/>
        <v>0.63207836503818182</v>
      </c>
      <c r="U1778" t="str">
        <f ca="1">IF(T1778&lt;VLOOKUP(P1778,$Y$2:$AE$82,5),"buy",IF(T1778&lt;VLOOKUP(P1778,$Y$2:$AE$82,5)+VLOOKUP(P1778,$Y$2:$AE$82,6),"hold","sell"))</f>
        <v>buy</v>
      </c>
      <c r="V1778" s="2">
        <f t="shared" ca="1" si="254"/>
        <v>249.94626155376594</v>
      </c>
      <c r="W1778" s="1">
        <f t="shared" ca="1" si="255"/>
        <v>0</v>
      </c>
    </row>
    <row r="1779" spans="1:23" x14ac:dyDescent="0.25">
      <c r="A1779">
        <v>1777</v>
      </c>
      <c r="B1779" s="8" t="s">
        <v>1788</v>
      </c>
      <c r="C1779" s="8" t="str">
        <f t="shared" si="251"/>
        <v>2021-04-19 02:35:00</v>
      </c>
      <c r="D1779">
        <v>9.0057999999999999E-2</v>
      </c>
      <c r="E1779">
        <f t="shared" ca="1" si="252"/>
        <v>0.33143</v>
      </c>
      <c r="F1779">
        <v>0.33384599999999998</v>
      </c>
      <c r="G1779">
        <v>0.326905</v>
      </c>
      <c r="H1779">
        <v>0</v>
      </c>
      <c r="I1779" t="s">
        <v>10</v>
      </c>
      <c r="J1779" t="b">
        <v>0</v>
      </c>
      <c r="K1779" t="s">
        <v>11</v>
      </c>
      <c r="L1779">
        <f t="shared" si="253"/>
        <v>0.22705367625525619</v>
      </c>
      <c r="M1779">
        <f t="shared" si="256"/>
        <v>4.1540209085122344</v>
      </c>
      <c r="N1779">
        <f t="shared" si="256"/>
        <v>8.4125161952871395</v>
      </c>
      <c r="O1779" t="str">
        <f t="shared" si="259"/>
        <v>sell</v>
      </c>
      <c r="P1779">
        <f t="shared" si="257"/>
        <v>14</v>
      </c>
      <c r="Q1779" t="str">
        <f>IF($O1779="buy",$P1779,"")</f>
        <v/>
      </c>
      <c r="R1779" t="str">
        <f>IF($O1779="hold",$P1779,"")</f>
        <v/>
      </c>
      <c r="S1779">
        <f>IF($O1779="sell",$P1779,"")</f>
        <v>14</v>
      </c>
      <c r="T1779">
        <f t="shared" ca="1" si="258"/>
        <v>0.88834359083488967</v>
      </c>
      <c r="U1779" t="str">
        <f ca="1">IF(T1779&lt;VLOOKUP(P1779,$Y$2:$AE$82,5),"buy",IF(T1779&lt;VLOOKUP(P1779,$Y$2:$AE$82,5)+VLOOKUP(P1779,$Y$2:$AE$82,6),"hold","sell"))</f>
        <v>buy</v>
      </c>
      <c r="V1779" s="2">
        <f t="shared" ca="1" si="254"/>
        <v>249.94626155376594</v>
      </c>
      <c r="W1779" s="1">
        <f t="shared" ca="1" si="255"/>
        <v>0</v>
      </c>
    </row>
    <row r="1780" spans="1:23" x14ac:dyDescent="0.25">
      <c r="A1780">
        <v>1778</v>
      </c>
      <c r="B1780" s="8" t="s">
        <v>1789</v>
      </c>
      <c r="C1780" s="8" t="str">
        <f t="shared" si="251"/>
        <v>2021-04-19 02:40:00</v>
      </c>
      <c r="D1780">
        <v>9.0040999999999996E-2</v>
      </c>
      <c r="E1780">
        <f t="shared" ca="1" si="252"/>
        <v>0.33101000000000003</v>
      </c>
      <c r="F1780">
        <v>0.332258</v>
      </c>
      <c r="G1780">
        <v>0.32641300000000001</v>
      </c>
      <c r="H1780">
        <v>0</v>
      </c>
      <c r="I1780" t="s">
        <v>10</v>
      </c>
      <c r="J1780" t="b">
        <v>0</v>
      </c>
      <c r="K1780" t="s">
        <v>11</v>
      </c>
      <c r="L1780">
        <f t="shared" si="253"/>
        <v>-5.4375229112966932E-2</v>
      </c>
      <c r="M1780">
        <f t="shared" si="256"/>
        <v>-0.28142890536822313</v>
      </c>
      <c r="N1780">
        <f t="shared" si="256"/>
        <v>-4.4354498138804574</v>
      </c>
      <c r="O1780" t="str">
        <f t="shared" si="259"/>
        <v>buy</v>
      </c>
      <c r="P1780">
        <f t="shared" si="257"/>
        <v>14</v>
      </c>
      <c r="Q1780">
        <f>IF($O1780="buy",$P1780,"")</f>
        <v>14</v>
      </c>
      <c r="R1780" t="str">
        <f>IF($O1780="hold",$P1780,"")</f>
        <v/>
      </c>
      <c r="S1780" t="str">
        <f>IF($O1780="sell",$P1780,"")</f>
        <v/>
      </c>
      <c r="T1780">
        <f t="shared" ca="1" si="258"/>
        <v>0.45393873581713018</v>
      </c>
      <c r="U1780" t="str">
        <f ca="1">IF(T1780&lt;VLOOKUP(P1780,$Y$2:$AE$82,5),"buy",IF(T1780&lt;VLOOKUP(P1780,$Y$2:$AE$82,5)+VLOOKUP(P1780,$Y$2:$AE$82,6),"hold","sell"))</f>
        <v>buy</v>
      </c>
      <c r="V1780" s="2">
        <f t="shared" ca="1" si="254"/>
        <v>249.94626155376594</v>
      </c>
      <c r="W1780" s="1">
        <f t="shared" ca="1" si="255"/>
        <v>0</v>
      </c>
    </row>
    <row r="1781" spans="1:23" x14ac:dyDescent="0.25">
      <c r="A1781">
        <v>1779</v>
      </c>
      <c r="B1781" s="8" t="s">
        <v>1790</v>
      </c>
      <c r="C1781" s="8" t="str">
        <f t="shared" si="251"/>
        <v>2021-04-19 02:45:00</v>
      </c>
      <c r="D1781">
        <v>9.0062000000000003E-2</v>
      </c>
      <c r="E1781">
        <f t="shared" ca="1" si="252"/>
        <v>0.32899</v>
      </c>
      <c r="F1781">
        <v>0.33200800000000003</v>
      </c>
      <c r="G1781">
        <v>0.32624599999999998</v>
      </c>
      <c r="H1781">
        <v>0</v>
      </c>
      <c r="I1781" t="s">
        <v>10</v>
      </c>
      <c r="J1781" t="b">
        <v>0</v>
      </c>
      <c r="K1781" t="s">
        <v>11</v>
      </c>
      <c r="L1781">
        <f t="shared" si="253"/>
        <v>6.715373845752097E-2</v>
      </c>
      <c r="M1781">
        <f t="shared" si="256"/>
        <v>0.12152896757048789</v>
      </c>
      <c r="N1781">
        <f t="shared" si="256"/>
        <v>0.40295787293871099</v>
      </c>
      <c r="O1781" t="str">
        <f t="shared" si="259"/>
        <v>sell</v>
      </c>
      <c r="P1781">
        <f t="shared" si="257"/>
        <v>14</v>
      </c>
      <c r="Q1781" t="str">
        <f>IF($O1781="buy",$P1781,"")</f>
        <v/>
      </c>
      <c r="R1781" t="str">
        <f>IF($O1781="hold",$P1781,"")</f>
        <v/>
      </c>
      <c r="S1781">
        <f>IF($O1781="sell",$P1781,"")</f>
        <v>14</v>
      </c>
      <c r="T1781">
        <f t="shared" ca="1" si="258"/>
        <v>0.39314102812202956</v>
      </c>
      <c r="U1781" t="str">
        <f ca="1">IF(T1781&lt;VLOOKUP(P1781,$Y$2:$AE$82,5),"buy",IF(T1781&lt;VLOOKUP(P1781,$Y$2:$AE$82,5)+VLOOKUP(P1781,$Y$2:$AE$82,6),"hold","sell"))</f>
        <v>buy</v>
      </c>
      <c r="V1781" s="2">
        <f t="shared" ca="1" si="254"/>
        <v>249.94626155376594</v>
      </c>
      <c r="W1781" s="1">
        <f t="shared" ca="1" si="255"/>
        <v>0</v>
      </c>
    </row>
    <row r="1782" spans="1:23" x14ac:dyDescent="0.25">
      <c r="A1782">
        <v>1780</v>
      </c>
      <c r="B1782" s="8" t="s">
        <v>1791</v>
      </c>
      <c r="C1782" s="8" t="str">
        <f t="shared" si="251"/>
        <v>2021-04-19 02:50:00</v>
      </c>
      <c r="D1782">
        <v>8.9869000000000004E-2</v>
      </c>
      <c r="E1782">
        <f t="shared" ca="1" si="252"/>
        <v>0.33007500000000001</v>
      </c>
      <c r="F1782">
        <v>0.33157199999999998</v>
      </c>
      <c r="G1782">
        <v>0.32240600000000003</v>
      </c>
      <c r="H1782">
        <v>0</v>
      </c>
      <c r="I1782" t="s">
        <v>10</v>
      </c>
      <c r="J1782" t="b">
        <v>0</v>
      </c>
      <c r="K1782" t="s">
        <v>11</v>
      </c>
      <c r="L1782">
        <f t="shared" si="253"/>
        <v>-0.618500262067746</v>
      </c>
      <c r="M1782">
        <f t="shared" si="256"/>
        <v>-0.68565400052526693</v>
      </c>
      <c r="N1782">
        <f t="shared" si="256"/>
        <v>-0.80718296809575485</v>
      </c>
      <c r="O1782" t="str">
        <f t="shared" si="259"/>
        <v>buy</v>
      </c>
      <c r="P1782">
        <f t="shared" si="257"/>
        <v>14</v>
      </c>
      <c r="Q1782">
        <f>IF($O1782="buy",$P1782,"")</f>
        <v>14</v>
      </c>
      <c r="R1782" t="str">
        <f>IF($O1782="hold",$P1782,"")</f>
        <v/>
      </c>
      <c r="S1782" t="str">
        <f>IF($O1782="sell",$P1782,"")</f>
        <v/>
      </c>
      <c r="T1782">
        <f t="shared" ca="1" si="258"/>
        <v>0.15183028261435982</v>
      </c>
      <c r="U1782" t="str">
        <f ca="1">IF(T1782&lt;VLOOKUP(P1782,$Y$2:$AE$82,5),"buy",IF(T1782&lt;VLOOKUP(P1782,$Y$2:$AE$82,5)+VLOOKUP(P1782,$Y$2:$AE$82,6),"hold","sell"))</f>
        <v>buy</v>
      </c>
      <c r="V1782" s="2">
        <f t="shared" ca="1" si="254"/>
        <v>249.94626155376594</v>
      </c>
      <c r="W1782" s="1">
        <f t="shared" ca="1" si="255"/>
        <v>0</v>
      </c>
    </row>
    <row r="1783" spans="1:23" x14ac:dyDescent="0.25">
      <c r="A1783">
        <v>1781</v>
      </c>
      <c r="B1783" s="8" t="s">
        <v>1792</v>
      </c>
      <c r="C1783" s="8" t="str">
        <f t="shared" si="251"/>
        <v>2021-04-19 02:55:00</v>
      </c>
      <c r="D1783">
        <v>9.1212000000000001E-2</v>
      </c>
      <c r="E1783">
        <f t="shared" ca="1" si="252"/>
        <v>0.32441500000000001</v>
      </c>
      <c r="F1783">
        <v>0.32952799999999999</v>
      </c>
      <c r="G1783">
        <v>0.32219700000000001</v>
      </c>
      <c r="H1783">
        <v>0</v>
      </c>
      <c r="I1783" t="s">
        <v>10</v>
      </c>
      <c r="J1783" t="b">
        <v>0</v>
      </c>
      <c r="K1783" t="s">
        <v>11</v>
      </c>
      <c r="L1783">
        <f t="shared" si="253"/>
        <v>4.2404946668171215</v>
      </c>
      <c r="M1783">
        <f t="shared" si="256"/>
        <v>4.8589949288848677</v>
      </c>
      <c r="N1783">
        <f t="shared" si="256"/>
        <v>5.5446489294101351</v>
      </c>
      <c r="O1783" t="str">
        <f t="shared" si="259"/>
        <v>sell</v>
      </c>
      <c r="P1783">
        <f t="shared" si="257"/>
        <v>14</v>
      </c>
      <c r="Q1783" t="str">
        <f>IF($O1783="buy",$P1783,"")</f>
        <v/>
      </c>
      <c r="R1783" t="str">
        <f>IF($O1783="hold",$P1783,"")</f>
        <v/>
      </c>
      <c r="S1783">
        <f>IF($O1783="sell",$P1783,"")</f>
        <v>14</v>
      </c>
      <c r="T1783">
        <f t="shared" ca="1" si="258"/>
        <v>0.51191965792739536</v>
      </c>
      <c r="U1783" t="str">
        <f ca="1">IF(T1783&lt;VLOOKUP(P1783,$Y$2:$AE$82,5),"buy",IF(T1783&lt;VLOOKUP(P1783,$Y$2:$AE$82,5)+VLOOKUP(P1783,$Y$2:$AE$82,6),"hold","sell"))</f>
        <v>buy</v>
      </c>
      <c r="V1783" s="2">
        <f t="shared" ca="1" si="254"/>
        <v>249.94626155376594</v>
      </c>
      <c r="W1783" s="1">
        <f t="shared" ca="1" si="255"/>
        <v>0</v>
      </c>
    </row>
    <row r="1784" spans="1:23" x14ac:dyDescent="0.25">
      <c r="A1784">
        <v>1782</v>
      </c>
      <c r="B1784" s="8" t="s">
        <v>1793</v>
      </c>
      <c r="C1784" s="8" t="str">
        <f t="shared" si="251"/>
        <v>2021-04-19 03:00:00</v>
      </c>
      <c r="D1784">
        <v>9.0204000000000006E-2</v>
      </c>
      <c r="E1784">
        <f t="shared" ca="1" si="252"/>
        <v>0.32697100000000001</v>
      </c>
      <c r="F1784">
        <v>0.332173</v>
      </c>
      <c r="G1784">
        <v>0.32383800000000001</v>
      </c>
      <c r="H1784">
        <v>0</v>
      </c>
      <c r="I1784" t="s">
        <v>10</v>
      </c>
      <c r="J1784" t="b">
        <v>0</v>
      </c>
      <c r="K1784" t="s">
        <v>11</v>
      </c>
      <c r="L1784">
        <f t="shared" si="253"/>
        <v>-3.2183051779340741</v>
      </c>
      <c r="M1784">
        <f t="shared" si="256"/>
        <v>-7.4587998447511961</v>
      </c>
      <c r="N1784">
        <f t="shared" si="256"/>
        <v>-12.317794773636063</v>
      </c>
      <c r="O1784" t="str">
        <f t="shared" si="259"/>
        <v>hold</v>
      </c>
      <c r="P1784">
        <f t="shared" si="257"/>
        <v>14</v>
      </c>
      <c r="Q1784" t="str">
        <f>IF($O1784="buy",$P1784,"")</f>
        <v/>
      </c>
      <c r="R1784">
        <f>IF($O1784="hold",$P1784,"")</f>
        <v>14</v>
      </c>
      <c r="S1784" t="str">
        <f>IF($O1784="sell",$P1784,"")</f>
        <v/>
      </c>
      <c r="T1784">
        <f t="shared" ca="1" si="258"/>
        <v>0.66722355176620407</v>
      </c>
      <c r="U1784" t="str">
        <f ca="1">IF(T1784&lt;VLOOKUP(P1784,$Y$2:$AE$82,5),"buy",IF(T1784&lt;VLOOKUP(P1784,$Y$2:$AE$82,5)+VLOOKUP(P1784,$Y$2:$AE$82,6),"hold","sell"))</f>
        <v>buy</v>
      </c>
      <c r="V1784" s="2">
        <f t="shared" ca="1" si="254"/>
        <v>249.94626155376594</v>
      </c>
      <c r="W1784" s="1">
        <f t="shared" ca="1" si="255"/>
        <v>0</v>
      </c>
    </row>
    <row r="1785" spans="1:23" x14ac:dyDescent="0.25">
      <c r="A1785">
        <v>1783</v>
      </c>
      <c r="B1785" s="8" t="s">
        <v>1794</v>
      </c>
      <c r="C1785" s="8" t="str">
        <f t="shared" si="251"/>
        <v>2021-04-19 03:05:00</v>
      </c>
      <c r="D1785">
        <v>8.7934999999999999E-2</v>
      </c>
      <c r="E1785">
        <f t="shared" ca="1" si="252"/>
        <v>0.33052700000000002</v>
      </c>
      <c r="F1785">
        <v>0.33291599999999999</v>
      </c>
      <c r="G1785">
        <v>0.32660499999999998</v>
      </c>
      <c r="H1785">
        <v>0</v>
      </c>
      <c r="I1785" t="s">
        <v>10</v>
      </c>
      <c r="J1785" t="b">
        <v>0</v>
      </c>
      <c r="K1785" t="s">
        <v>11</v>
      </c>
      <c r="L1785">
        <f t="shared" si="253"/>
        <v>-7.4313072224779129</v>
      </c>
      <c r="M1785">
        <f t="shared" si="256"/>
        <v>-4.2130020445438383</v>
      </c>
      <c r="N1785">
        <f t="shared" si="256"/>
        <v>3.2457978002073578</v>
      </c>
      <c r="O1785" t="str">
        <f t="shared" si="259"/>
        <v>buy</v>
      </c>
      <c r="P1785">
        <f t="shared" si="257"/>
        <v>14</v>
      </c>
      <c r="Q1785">
        <f>IF($O1785="buy",$P1785,"")</f>
        <v>14</v>
      </c>
      <c r="R1785" t="str">
        <f>IF($O1785="hold",$P1785,"")</f>
        <v/>
      </c>
      <c r="S1785" t="str">
        <f>IF($O1785="sell",$P1785,"")</f>
        <v/>
      </c>
      <c r="T1785">
        <f t="shared" ca="1" si="258"/>
        <v>0.18018349641356346</v>
      </c>
      <c r="U1785" t="str">
        <f ca="1">IF(T1785&lt;VLOOKUP(P1785,$Y$2:$AE$82,5),"buy",IF(T1785&lt;VLOOKUP(P1785,$Y$2:$AE$82,5)+VLOOKUP(P1785,$Y$2:$AE$82,6),"hold","sell"))</f>
        <v>buy</v>
      </c>
      <c r="V1785" s="2">
        <f t="shared" ca="1" si="254"/>
        <v>249.94626155376594</v>
      </c>
      <c r="W1785" s="1">
        <f t="shared" ca="1" si="255"/>
        <v>0</v>
      </c>
    </row>
    <row r="1786" spans="1:23" x14ac:dyDescent="0.25">
      <c r="A1786">
        <v>1784</v>
      </c>
      <c r="B1786" s="8" t="s">
        <v>1795</v>
      </c>
      <c r="C1786" s="8" t="str">
        <f t="shared" si="251"/>
        <v>2021-04-19 03:10:00</v>
      </c>
      <c r="D1786">
        <v>9.0953000000000006E-2</v>
      </c>
      <c r="E1786">
        <f t="shared" ca="1" si="252"/>
        <v>0.33105699999999999</v>
      </c>
      <c r="F1786">
        <v>0.33289600000000003</v>
      </c>
      <c r="G1786">
        <v>0.32670700000000003</v>
      </c>
      <c r="H1786">
        <v>0</v>
      </c>
      <c r="I1786" t="s">
        <v>10</v>
      </c>
      <c r="J1786" t="b">
        <v>0</v>
      </c>
      <c r="K1786" t="s">
        <v>11</v>
      </c>
      <c r="L1786">
        <f t="shared" si="253"/>
        <v>9.556408243687823</v>
      </c>
      <c r="M1786">
        <f t="shared" si="256"/>
        <v>16.987715466165735</v>
      </c>
      <c r="N1786">
        <f t="shared" si="256"/>
        <v>21.200717510709573</v>
      </c>
      <c r="O1786" t="str">
        <f t="shared" si="259"/>
        <v>hold</v>
      </c>
      <c r="P1786">
        <f t="shared" si="257"/>
        <v>14</v>
      </c>
      <c r="Q1786" t="str">
        <f>IF($O1786="buy",$P1786,"")</f>
        <v/>
      </c>
      <c r="R1786">
        <f>IF($O1786="hold",$P1786,"")</f>
        <v>14</v>
      </c>
      <c r="S1786" t="str">
        <f>IF($O1786="sell",$P1786,"")</f>
        <v/>
      </c>
      <c r="T1786">
        <f t="shared" ca="1" si="258"/>
        <v>3.7860275812778399E-2</v>
      </c>
      <c r="U1786" t="str">
        <f ca="1">IF(T1786&lt;VLOOKUP(P1786,$Y$2:$AE$82,5),"buy",IF(T1786&lt;VLOOKUP(P1786,$Y$2:$AE$82,5)+VLOOKUP(P1786,$Y$2:$AE$82,6),"hold","sell"))</f>
        <v>buy</v>
      </c>
      <c r="V1786" s="2">
        <f t="shared" ca="1" si="254"/>
        <v>249.94626155376594</v>
      </c>
      <c r="W1786" s="1">
        <f t="shared" ca="1" si="255"/>
        <v>0</v>
      </c>
    </row>
    <row r="1787" spans="1:23" x14ac:dyDescent="0.25">
      <c r="A1787">
        <v>1785</v>
      </c>
      <c r="B1787" s="8" t="s">
        <v>1796</v>
      </c>
      <c r="C1787" s="8" t="str">
        <f t="shared" si="251"/>
        <v>2021-04-19 03:15:00</v>
      </c>
      <c r="D1787">
        <v>9.1103000000000003E-2</v>
      </c>
      <c r="E1787">
        <f t="shared" ca="1" si="252"/>
        <v>0.32970100000000002</v>
      </c>
      <c r="F1787">
        <v>0.332457</v>
      </c>
      <c r="G1787">
        <v>0.32523400000000002</v>
      </c>
      <c r="H1787">
        <v>0</v>
      </c>
      <c r="I1787" t="s">
        <v>10</v>
      </c>
      <c r="J1787" t="b">
        <v>0</v>
      </c>
      <c r="K1787" t="s">
        <v>11</v>
      </c>
      <c r="L1787">
        <f t="shared" si="253"/>
        <v>0.47418855625207046</v>
      </c>
      <c r="M1787">
        <f t="shared" si="256"/>
        <v>-9.082219687435753</v>
      </c>
      <c r="N1787">
        <f t="shared" si="256"/>
        <v>-26.069935153601488</v>
      </c>
      <c r="O1787" t="str">
        <f t="shared" si="259"/>
        <v>hold</v>
      </c>
      <c r="P1787">
        <f t="shared" si="257"/>
        <v>14</v>
      </c>
      <c r="Q1787" t="str">
        <f>IF($O1787="buy",$P1787,"")</f>
        <v/>
      </c>
      <c r="R1787">
        <f>IF($O1787="hold",$P1787,"")</f>
        <v>14</v>
      </c>
      <c r="S1787" t="str">
        <f>IF($O1787="sell",$P1787,"")</f>
        <v/>
      </c>
      <c r="T1787">
        <f t="shared" ca="1" si="258"/>
        <v>6.9316506134625255E-2</v>
      </c>
      <c r="U1787" t="str">
        <f ca="1">IF(T1787&lt;VLOOKUP(P1787,$Y$2:$AE$82,5),"buy",IF(T1787&lt;VLOOKUP(P1787,$Y$2:$AE$82,5)+VLOOKUP(P1787,$Y$2:$AE$82,6),"hold","sell"))</f>
        <v>buy</v>
      </c>
      <c r="V1787" s="2">
        <f t="shared" ca="1" si="254"/>
        <v>249.94626155376594</v>
      </c>
      <c r="W1787" s="1">
        <f t="shared" ca="1" si="255"/>
        <v>0</v>
      </c>
    </row>
    <row r="1788" spans="1:23" x14ac:dyDescent="0.25">
      <c r="A1788">
        <v>1786</v>
      </c>
      <c r="B1788" s="8" t="s">
        <v>1797</v>
      </c>
      <c r="C1788" s="8" t="str">
        <f t="shared" si="251"/>
        <v>2021-04-19 03:20:00</v>
      </c>
      <c r="D1788">
        <v>9.2810000000000004E-2</v>
      </c>
      <c r="E1788">
        <f t="shared" ca="1" si="252"/>
        <v>0.32976499999999997</v>
      </c>
      <c r="F1788">
        <v>0.33479300000000001</v>
      </c>
      <c r="G1788">
        <v>0.32825399999999999</v>
      </c>
      <c r="H1788">
        <v>0</v>
      </c>
      <c r="I1788" t="s">
        <v>10</v>
      </c>
      <c r="J1788" t="b">
        <v>0</v>
      </c>
      <c r="K1788" t="s">
        <v>11</v>
      </c>
      <c r="L1788">
        <f t="shared" si="253"/>
        <v>5.2970154016558952</v>
      </c>
      <c r="M1788">
        <f t="shared" si="256"/>
        <v>4.8228268454038243</v>
      </c>
      <c r="N1788">
        <f t="shared" si="256"/>
        <v>13.905046532839577</v>
      </c>
      <c r="O1788" t="str">
        <f t="shared" si="259"/>
        <v>hold</v>
      </c>
      <c r="P1788">
        <f t="shared" si="257"/>
        <v>14</v>
      </c>
      <c r="Q1788" t="str">
        <f>IF($O1788="buy",$P1788,"")</f>
        <v/>
      </c>
      <c r="R1788">
        <f>IF($O1788="hold",$P1788,"")</f>
        <v>14</v>
      </c>
      <c r="S1788" t="str">
        <f>IF($O1788="sell",$P1788,"")</f>
        <v/>
      </c>
      <c r="T1788">
        <f t="shared" ca="1" si="258"/>
        <v>4.8320095404351671E-3</v>
      </c>
      <c r="U1788" t="str">
        <f ca="1">IF(T1788&lt;VLOOKUP(P1788,$Y$2:$AE$82,5),"buy",IF(T1788&lt;VLOOKUP(P1788,$Y$2:$AE$82,5)+VLOOKUP(P1788,$Y$2:$AE$82,6),"hold","sell"))</f>
        <v>buy</v>
      </c>
      <c r="V1788" s="2">
        <f t="shared" ca="1" si="254"/>
        <v>249.94626155376594</v>
      </c>
      <c r="W1788" s="1">
        <f t="shared" ca="1" si="255"/>
        <v>0</v>
      </c>
    </row>
    <row r="1789" spans="1:23" x14ac:dyDescent="0.25">
      <c r="A1789">
        <v>1787</v>
      </c>
      <c r="B1789" s="8" t="s">
        <v>1798</v>
      </c>
      <c r="C1789" s="8" t="str">
        <f t="shared" si="251"/>
        <v>2021-04-19 03:25:00</v>
      </c>
      <c r="D1789">
        <v>9.3235999999999999E-2</v>
      </c>
      <c r="E1789">
        <f t="shared" ca="1" si="252"/>
        <v>0.33246300000000001</v>
      </c>
      <c r="F1789">
        <v>0.33377699999999999</v>
      </c>
      <c r="G1789">
        <v>0.32683600000000002</v>
      </c>
      <c r="H1789">
        <v>0</v>
      </c>
      <c r="I1789" t="s">
        <v>10</v>
      </c>
      <c r="J1789" t="b">
        <v>0</v>
      </c>
      <c r="K1789" t="s">
        <v>11</v>
      </c>
      <c r="L1789">
        <f t="shared" si="253"/>
        <v>1.3158865686458117</v>
      </c>
      <c r="M1789">
        <f t="shared" si="256"/>
        <v>-3.9811288330100836</v>
      </c>
      <c r="N1789">
        <f t="shared" si="256"/>
        <v>-8.8039556784139084</v>
      </c>
      <c r="O1789" t="str">
        <f t="shared" si="259"/>
        <v>sell</v>
      </c>
      <c r="P1789">
        <f t="shared" si="257"/>
        <v>14</v>
      </c>
      <c r="Q1789" t="str">
        <f>IF($O1789="buy",$P1789,"")</f>
        <v/>
      </c>
      <c r="R1789" t="str">
        <f>IF($O1789="hold",$P1789,"")</f>
        <v/>
      </c>
      <c r="S1789">
        <f>IF($O1789="sell",$P1789,"")</f>
        <v>14</v>
      </c>
      <c r="T1789">
        <f t="shared" ca="1" si="258"/>
        <v>0.22459474413752933</v>
      </c>
      <c r="U1789" t="str">
        <f ca="1">IF(T1789&lt;VLOOKUP(P1789,$Y$2:$AE$82,5),"buy",IF(T1789&lt;VLOOKUP(P1789,$Y$2:$AE$82,5)+VLOOKUP(P1789,$Y$2:$AE$82,6),"hold","sell"))</f>
        <v>buy</v>
      </c>
      <c r="V1789" s="2">
        <f t="shared" ca="1" si="254"/>
        <v>249.94626155376594</v>
      </c>
      <c r="W1789" s="1">
        <f t="shared" ca="1" si="255"/>
        <v>0</v>
      </c>
    </row>
    <row r="1790" spans="1:23" x14ac:dyDescent="0.25">
      <c r="A1790">
        <v>1788</v>
      </c>
      <c r="B1790" s="8" t="s">
        <v>1799</v>
      </c>
      <c r="C1790" s="8" t="str">
        <f t="shared" si="251"/>
        <v>2021-04-19 03:30:00</v>
      </c>
      <c r="D1790">
        <v>9.1824000000000003E-2</v>
      </c>
      <c r="E1790">
        <f t="shared" ca="1" si="252"/>
        <v>0.33232299999999998</v>
      </c>
      <c r="F1790">
        <v>0.337449</v>
      </c>
      <c r="G1790">
        <v>0.32813900000000001</v>
      </c>
      <c r="H1790">
        <v>0</v>
      </c>
      <c r="I1790" t="s">
        <v>10</v>
      </c>
      <c r="J1790" t="b">
        <v>0</v>
      </c>
      <c r="K1790" t="s">
        <v>11</v>
      </c>
      <c r="L1790">
        <f t="shared" si="253"/>
        <v>-4.4286461004376756</v>
      </c>
      <c r="M1790">
        <f t="shared" si="256"/>
        <v>-5.7445326690834868</v>
      </c>
      <c r="N1790">
        <f t="shared" si="256"/>
        <v>-1.7634038360734032</v>
      </c>
      <c r="O1790" t="str">
        <f t="shared" si="259"/>
        <v>buy</v>
      </c>
      <c r="P1790">
        <f t="shared" si="257"/>
        <v>14</v>
      </c>
      <c r="Q1790">
        <f>IF($O1790="buy",$P1790,"")</f>
        <v>14</v>
      </c>
      <c r="R1790" t="str">
        <f>IF($O1790="hold",$P1790,"")</f>
        <v/>
      </c>
      <c r="S1790" t="str">
        <f>IF($O1790="sell",$P1790,"")</f>
        <v/>
      </c>
      <c r="T1790">
        <f t="shared" ca="1" si="258"/>
        <v>3.0318744786927088E-2</v>
      </c>
      <c r="U1790" t="str">
        <f ca="1">IF(T1790&lt;VLOOKUP(P1790,$Y$2:$AE$82,5),"buy",IF(T1790&lt;VLOOKUP(P1790,$Y$2:$AE$82,5)+VLOOKUP(P1790,$Y$2:$AE$82,6),"hold","sell"))</f>
        <v>buy</v>
      </c>
      <c r="V1790" s="2">
        <f t="shared" ca="1" si="254"/>
        <v>249.94626155376594</v>
      </c>
      <c r="W1790" s="1">
        <f t="shared" ca="1" si="255"/>
        <v>0</v>
      </c>
    </row>
    <row r="1791" spans="1:23" x14ac:dyDescent="0.25">
      <c r="A1791">
        <v>1789</v>
      </c>
      <c r="B1791" s="8" t="s">
        <v>1800</v>
      </c>
      <c r="C1791" s="8" t="str">
        <f t="shared" si="251"/>
        <v>2021-04-19 03:35:00</v>
      </c>
      <c r="D1791">
        <v>9.2204999999999995E-2</v>
      </c>
      <c r="E1791">
        <f t="shared" ca="1" si="252"/>
        <v>0.33711099999999999</v>
      </c>
      <c r="F1791">
        <v>0.33919300000000002</v>
      </c>
      <c r="G1791">
        <v>0.33071699999999998</v>
      </c>
      <c r="H1791">
        <v>0</v>
      </c>
      <c r="I1791" t="s">
        <v>10</v>
      </c>
      <c r="J1791" t="b">
        <v>0</v>
      </c>
      <c r="K1791" t="s">
        <v>11</v>
      </c>
      <c r="L1791">
        <f t="shared" si="253"/>
        <v>1.1900439249735915</v>
      </c>
      <c r="M1791">
        <f t="shared" si="256"/>
        <v>5.6186900254112668</v>
      </c>
      <c r="N1791">
        <f t="shared" si="256"/>
        <v>11.363222694494754</v>
      </c>
      <c r="O1791" t="str">
        <f t="shared" si="259"/>
        <v>hold</v>
      </c>
      <c r="P1791">
        <f t="shared" si="257"/>
        <v>14</v>
      </c>
      <c r="Q1791" t="str">
        <f>IF($O1791="buy",$P1791,"")</f>
        <v/>
      </c>
      <c r="R1791">
        <f>IF($O1791="hold",$P1791,"")</f>
        <v>14</v>
      </c>
      <c r="S1791" t="str">
        <f>IF($O1791="sell",$P1791,"")</f>
        <v/>
      </c>
      <c r="T1791">
        <f t="shared" ca="1" si="258"/>
        <v>0.40192045385143393</v>
      </c>
      <c r="U1791" t="str">
        <f ca="1">IF(T1791&lt;VLOOKUP(P1791,$Y$2:$AE$82,5),"buy",IF(T1791&lt;VLOOKUP(P1791,$Y$2:$AE$82,5)+VLOOKUP(P1791,$Y$2:$AE$82,6),"hold","sell"))</f>
        <v>buy</v>
      </c>
      <c r="V1791" s="2">
        <f t="shared" ca="1" si="254"/>
        <v>249.94626155376594</v>
      </c>
      <c r="W1791" s="1">
        <f t="shared" ca="1" si="255"/>
        <v>0</v>
      </c>
    </row>
    <row r="1792" spans="1:23" x14ac:dyDescent="0.25">
      <c r="A1792">
        <v>1790</v>
      </c>
      <c r="B1792" s="8" t="s">
        <v>1801</v>
      </c>
      <c r="C1792" s="8" t="str">
        <f t="shared" si="251"/>
        <v>2021-04-19 03:40:00</v>
      </c>
      <c r="D1792">
        <v>9.2496999999999996E-2</v>
      </c>
      <c r="E1792">
        <f t="shared" ca="1" si="252"/>
        <v>0.33716200000000002</v>
      </c>
      <c r="F1792">
        <v>0.33891300000000002</v>
      </c>
      <c r="G1792">
        <v>0.331459</v>
      </c>
      <c r="H1792">
        <v>0</v>
      </c>
      <c r="I1792" t="s">
        <v>10</v>
      </c>
      <c r="J1792" t="b">
        <v>0</v>
      </c>
      <c r="K1792" t="s">
        <v>11</v>
      </c>
      <c r="L1792">
        <f t="shared" si="253"/>
        <v>0.90917543165831916</v>
      </c>
      <c r="M1792">
        <f t="shared" si="256"/>
        <v>-0.28086849331527231</v>
      </c>
      <c r="N1792">
        <f t="shared" si="256"/>
        <v>-5.8995585187265389</v>
      </c>
      <c r="O1792" t="str">
        <f t="shared" si="259"/>
        <v>hold</v>
      </c>
      <c r="P1792">
        <f t="shared" si="257"/>
        <v>14</v>
      </c>
      <c r="Q1792" t="str">
        <f>IF($O1792="buy",$P1792,"")</f>
        <v/>
      </c>
      <c r="R1792">
        <f>IF($O1792="hold",$P1792,"")</f>
        <v>14</v>
      </c>
      <c r="S1792" t="str">
        <f>IF($O1792="sell",$P1792,"")</f>
        <v/>
      </c>
      <c r="T1792">
        <f t="shared" ca="1" si="258"/>
        <v>0.89809129370984186</v>
      </c>
      <c r="U1792" t="str">
        <f ca="1">IF(T1792&lt;VLOOKUP(P1792,$Y$2:$AE$82,5),"buy",IF(T1792&lt;VLOOKUP(P1792,$Y$2:$AE$82,5)+VLOOKUP(P1792,$Y$2:$AE$82,6),"hold","sell"))</f>
        <v>buy</v>
      </c>
      <c r="V1792" s="2">
        <f t="shared" ca="1" si="254"/>
        <v>249.94626155376594</v>
      </c>
      <c r="W1792" s="1">
        <f t="shared" ca="1" si="255"/>
        <v>0</v>
      </c>
    </row>
    <row r="1793" spans="1:23" x14ac:dyDescent="0.25">
      <c r="A1793">
        <v>1791</v>
      </c>
      <c r="B1793" s="8" t="s">
        <v>1802</v>
      </c>
      <c r="C1793" s="8" t="str">
        <f t="shared" si="251"/>
        <v>2021-04-19 03:45:00</v>
      </c>
      <c r="D1793">
        <v>9.3246999999999997E-2</v>
      </c>
      <c r="E1793">
        <f t="shared" ca="1" si="252"/>
        <v>0.33481499999999997</v>
      </c>
      <c r="F1793">
        <v>0.34155000000000002</v>
      </c>
      <c r="G1793">
        <v>0.33246999999999999</v>
      </c>
      <c r="H1793">
        <v>0</v>
      </c>
      <c r="I1793" t="s">
        <v>10</v>
      </c>
      <c r="J1793" t="b">
        <v>0</v>
      </c>
      <c r="K1793" t="s">
        <v>11</v>
      </c>
      <c r="L1793">
        <f t="shared" si="253"/>
        <v>2.3164284127228316</v>
      </c>
      <c r="M1793">
        <f t="shared" si="256"/>
        <v>1.4072529810645125</v>
      </c>
      <c r="N1793">
        <f t="shared" si="256"/>
        <v>1.6881214743797848</v>
      </c>
      <c r="O1793" t="str">
        <f t="shared" si="259"/>
        <v>hold</v>
      </c>
      <c r="P1793">
        <f t="shared" si="257"/>
        <v>14</v>
      </c>
      <c r="Q1793" t="str">
        <f>IF($O1793="buy",$P1793,"")</f>
        <v/>
      </c>
      <c r="R1793">
        <f>IF($O1793="hold",$P1793,"")</f>
        <v>14</v>
      </c>
      <c r="S1793" t="str">
        <f>IF($O1793="sell",$P1793,"")</f>
        <v/>
      </c>
      <c r="T1793">
        <f t="shared" ca="1" si="258"/>
        <v>0.54883841257846988</v>
      </c>
      <c r="U1793" t="str">
        <f ca="1">IF(T1793&lt;VLOOKUP(P1793,$Y$2:$AE$82,5),"buy",IF(T1793&lt;VLOOKUP(P1793,$Y$2:$AE$82,5)+VLOOKUP(P1793,$Y$2:$AE$82,6),"hold","sell"))</f>
        <v>buy</v>
      </c>
      <c r="V1793" s="2">
        <f t="shared" ca="1" si="254"/>
        <v>249.94626155376594</v>
      </c>
      <c r="W1793" s="1">
        <f t="shared" ca="1" si="255"/>
        <v>0</v>
      </c>
    </row>
    <row r="1794" spans="1:23" x14ac:dyDescent="0.25">
      <c r="A1794">
        <v>1792</v>
      </c>
      <c r="B1794" s="8" t="s">
        <v>1803</v>
      </c>
      <c r="C1794" s="8" t="str">
        <f t="shared" si="251"/>
        <v>2021-04-19 03:50:00</v>
      </c>
      <c r="D1794">
        <v>9.3854999999999994E-2</v>
      </c>
      <c r="E1794">
        <f t="shared" ca="1" si="252"/>
        <v>0.34004200000000001</v>
      </c>
      <c r="F1794">
        <v>0.34327600000000003</v>
      </c>
      <c r="G1794">
        <v>0.336063</v>
      </c>
      <c r="H1794">
        <v>0</v>
      </c>
      <c r="I1794" t="s">
        <v>10</v>
      </c>
      <c r="J1794" t="b">
        <v>0</v>
      </c>
      <c r="K1794" t="s">
        <v>11</v>
      </c>
      <c r="L1794">
        <f t="shared" si="253"/>
        <v>1.8656864329346075</v>
      </c>
      <c r="M1794">
        <f t="shared" si="256"/>
        <v>-0.45074197978822417</v>
      </c>
      <c r="N1794">
        <f t="shared" si="256"/>
        <v>-1.8579949608527366</v>
      </c>
      <c r="O1794" t="str">
        <f t="shared" si="259"/>
        <v>sell</v>
      </c>
      <c r="P1794">
        <f t="shared" si="257"/>
        <v>14</v>
      </c>
      <c r="Q1794" t="str">
        <f>IF($O1794="buy",$P1794,"")</f>
        <v/>
      </c>
      <c r="R1794" t="str">
        <f>IF($O1794="hold",$P1794,"")</f>
        <v/>
      </c>
      <c r="S1794">
        <f>IF($O1794="sell",$P1794,"")</f>
        <v>14</v>
      </c>
      <c r="T1794">
        <f t="shared" ca="1" si="258"/>
        <v>0.49799565378101907</v>
      </c>
      <c r="U1794" t="str">
        <f ca="1">IF(T1794&lt;VLOOKUP(P1794,$Y$2:$AE$82,5),"buy",IF(T1794&lt;VLOOKUP(P1794,$Y$2:$AE$82,5)+VLOOKUP(P1794,$Y$2:$AE$82,6),"hold","sell"))</f>
        <v>buy</v>
      </c>
      <c r="V1794" s="2">
        <f t="shared" ca="1" si="254"/>
        <v>249.94626155376594</v>
      </c>
      <c r="W1794" s="1">
        <f t="shared" ca="1" si="255"/>
        <v>0</v>
      </c>
    </row>
    <row r="1795" spans="1:23" x14ac:dyDescent="0.25">
      <c r="A1795">
        <v>1793</v>
      </c>
      <c r="B1795" s="8" t="s">
        <v>1804</v>
      </c>
      <c r="C1795" s="8" t="str">
        <f t="shared" ref="C1795:C1858" si="260">LEFT(B1795,10)&amp;" "&amp;MID(B1795,12,8)</f>
        <v>2021-04-19 03:55:00</v>
      </c>
      <c r="D1795">
        <v>9.1761999999999996E-2</v>
      </c>
      <c r="E1795">
        <f t="shared" ref="E1795:E1858" ca="1" si="261">OFFSET($D$2,2015-A1795,0)</f>
        <v>0.34278199999999998</v>
      </c>
      <c r="F1795">
        <v>0.34713300000000002</v>
      </c>
      <c r="G1795">
        <v>0.33824100000000001</v>
      </c>
      <c r="H1795">
        <v>0</v>
      </c>
      <c r="I1795" t="s">
        <v>10</v>
      </c>
      <c r="J1795" t="b">
        <v>0</v>
      </c>
      <c r="K1795" t="s">
        <v>11</v>
      </c>
      <c r="L1795">
        <f t="shared" si="253"/>
        <v>-6.5689936934489923</v>
      </c>
      <c r="M1795">
        <f t="shared" si="256"/>
        <v>-8.4346801263836007</v>
      </c>
      <c r="N1795">
        <f t="shared" si="256"/>
        <v>-7.983938146595376</v>
      </c>
      <c r="O1795" t="str">
        <f t="shared" si="259"/>
        <v>buy</v>
      </c>
      <c r="P1795">
        <f t="shared" si="257"/>
        <v>14</v>
      </c>
      <c r="Q1795">
        <f>IF($O1795="buy",$P1795,"")</f>
        <v>14</v>
      </c>
      <c r="R1795" t="str">
        <f>IF($O1795="hold",$P1795,"")</f>
        <v/>
      </c>
      <c r="S1795" t="str">
        <f>IF($O1795="sell",$P1795,"")</f>
        <v/>
      </c>
      <c r="T1795">
        <f t="shared" ca="1" si="258"/>
        <v>3.4137259352559957E-2</v>
      </c>
      <c r="U1795" t="str">
        <f ca="1">IF(T1795&lt;VLOOKUP(P1795,$Y$2:$AE$82,5),"buy",IF(T1795&lt;VLOOKUP(P1795,$Y$2:$AE$82,5)+VLOOKUP(P1795,$Y$2:$AE$82,6),"hold","sell"))</f>
        <v>buy</v>
      </c>
      <c r="V1795" s="2">
        <f t="shared" ca="1" si="254"/>
        <v>249.94626155376594</v>
      </c>
      <c r="W1795" s="1">
        <f t="shared" ca="1" si="255"/>
        <v>0</v>
      </c>
    </row>
    <row r="1796" spans="1:23" x14ac:dyDescent="0.25">
      <c r="A1796">
        <v>1794</v>
      </c>
      <c r="B1796" s="8" t="s">
        <v>1805</v>
      </c>
      <c r="C1796" s="8" t="str">
        <f t="shared" si="260"/>
        <v>2021-04-19 04:00:00</v>
      </c>
      <c r="D1796">
        <v>9.4454999999999997E-2</v>
      </c>
      <c r="E1796">
        <f t="shared" ca="1" si="261"/>
        <v>0.34562700000000002</v>
      </c>
      <c r="F1796">
        <v>0.347134</v>
      </c>
      <c r="G1796">
        <v>0.33390599999999998</v>
      </c>
      <c r="H1796">
        <v>0</v>
      </c>
      <c r="I1796" t="s">
        <v>10</v>
      </c>
      <c r="J1796" t="b">
        <v>0</v>
      </c>
      <c r="K1796" t="s">
        <v>11</v>
      </c>
      <c r="L1796">
        <f t="shared" ref="L1796:L1859" si="262">(D1796-D1795)/(C1796-C1795)/D1796</f>
        <v>8.2111481734404652</v>
      </c>
      <c r="M1796">
        <f t="shared" si="256"/>
        <v>14.780141866889458</v>
      </c>
      <c r="N1796">
        <f t="shared" si="256"/>
        <v>23.214821993273059</v>
      </c>
      <c r="O1796" t="str">
        <f t="shared" si="259"/>
        <v>hold</v>
      </c>
      <c r="P1796">
        <f t="shared" si="257"/>
        <v>14</v>
      </c>
      <c r="Q1796" t="str">
        <f>IF($O1796="buy",$P1796,"")</f>
        <v/>
      </c>
      <c r="R1796">
        <f>IF($O1796="hold",$P1796,"")</f>
        <v>14</v>
      </c>
      <c r="S1796" t="str">
        <f>IF($O1796="sell",$P1796,"")</f>
        <v/>
      </c>
      <c r="T1796">
        <f t="shared" ca="1" si="258"/>
        <v>0.88887691722953333</v>
      </c>
      <c r="U1796" t="str">
        <f ca="1">IF(T1796&lt;VLOOKUP(P1796,$Y$2:$AE$82,5),"buy",IF(T1796&lt;VLOOKUP(P1796,$Y$2:$AE$82,5)+VLOOKUP(P1796,$Y$2:$AE$82,6),"hold","sell"))</f>
        <v>buy</v>
      </c>
      <c r="V1796" s="2">
        <f t="shared" ref="V1796:V1859" ca="1" si="263">IF(AND(U1796="buy",W1795&lt;&gt;0),W1795/$D1796,IF(U1796="sell",0,V1795))</f>
        <v>249.94626155376594</v>
      </c>
      <c r="W1796" s="1">
        <f t="shared" ref="W1796:W1859" ca="1" si="264">IF(AND(U1796="sell",V1795&lt;&gt;0),V1795*$D1796,IF(U1796="buy",0,W1795))</f>
        <v>0</v>
      </c>
    </row>
    <row r="1797" spans="1:23" x14ac:dyDescent="0.25">
      <c r="A1797">
        <v>1795</v>
      </c>
      <c r="B1797" s="8" t="s">
        <v>1806</v>
      </c>
      <c r="C1797" s="8" t="str">
        <f t="shared" si="260"/>
        <v>2021-04-19 04:05:00</v>
      </c>
      <c r="D1797">
        <v>9.5498E-2</v>
      </c>
      <c r="E1797">
        <f t="shared" ca="1" si="261"/>
        <v>0.34004600000000001</v>
      </c>
      <c r="F1797">
        <v>0.34170800000000001</v>
      </c>
      <c r="G1797">
        <v>0.332484</v>
      </c>
      <c r="H1797">
        <v>0</v>
      </c>
      <c r="I1797" t="s">
        <v>10</v>
      </c>
      <c r="J1797" t="b">
        <v>0</v>
      </c>
      <c r="K1797" t="s">
        <v>11</v>
      </c>
      <c r="L1797">
        <f t="shared" si="262"/>
        <v>3.1454480685491597</v>
      </c>
      <c r="M1797">
        <f t="shared" ref="M1797:N1860" si="265">L1797-L1796</f>
        <v>-5.065700104891306</v>
      </c>
      <c r="N1797">
        <f t="shared" si="265"/>
        <v>-19.845841971780764</v>
      </c>
      <c r="O1797" t="str">
        <f t="shared" si="259"/>
        <v>sell</v>
      </c>
      <c r="P1797">
        <f t="shared" ref="P1797:P1860" si="266">9*IF((L1797-MIN($L:$L))/(MAX($L:$L)-MIN($L:$L))&lt;1/3,0,IF((L1797-MIN($L:$L))/(MAX($L:$L)-MIN($L:$L))&lt;2/3,1,2))+3*IF((M1797-MIN($M:$M))/(MAX($M:$M)-MIN($M:$M))&lt;1/3,0,IF((M1797-MIN($M:$M))/(MAX($M:$M)-MIN($M:$M))&lt;2/3,1,2))+IF((N1797-MIN($N:$N))/(MAX($N:$N)-MIN($N:$N))&lt;1/3,0,IF((N1797-MIN($N:$N))/(MAX($N:$N)-MIN($N:$N))&lt;2/3,1,2))+1</f>
        <v>14</v>
      </c>
      <c r="Q1797" t="str">
        <f>IF($O1797="buy",$P1797,"")</f>
        <v/>
      </c>
      <c r="R1797" t="str">
        <f>IF($O1797="hold",$P1797,"")</f>
        <v/>
      </c>
      <c r="S1797">
        <f>IF($O1797="sell",$P1797,"")</f>
        <v>14</v>
      </c>
      <c r="T1797">
        <f t="shared" ca="1" si="258"/>
        <v>0.43182029248182241</v>
      </c>
      <c r="U1797" t="str">
        <f ca="1">IF(T1797&lt;VLOOKUP(P1797,$Y$2:$AE$82,5),"buy",IF(T1797&lt;VLOOKUP(P1797,$Y$2:$AE$82,5)+VLOOKUP(P1797,$Y$2:$AE$82,6),"hold","sell"))</f>
        <v>buy</v>
      </c>
      <c r="V1797" s="2">
        <f t="shared" ca="1" si="263"/>
        <v>249.94626155376594</v>
      </c>
      <c r="W1797" s="1">
        <f t="shared" ca="1" si="264"/>
        <v>0</v>
      </c>
    </row>
    <row r="1798" spans="1:23" x14ac:dyDescent="0.25">
      <c r="A1798">
        <v>1796</v>
      </c>
      <c r="B1798" s="8" t="s">
        <v>1807</v>
      </c>
      <c r="C1798" s="8" t="str">
        <f t="shared" si="260"/>
        <v>2021-04-19 04:10:00</v>
      </c>
      <c r="D1798">
        <v>9.1635999999999995E-2</v>
      </c>
      <c r="E1798">
        <f t="shared" ca="1" si="261"/>
        <v>0.33574100000000001</v>
      </c>
      <c r="F1798">
        <v>0.34133200000000002</v>
      </c>
      <c r="G1798">
        <v>0.33262900000000001</v>
      </c>
      <c r="H1798">
        <v>0</v>
      </c>
      <c r="I1798" t="s">
        <v>10</v>
      </c>
      <c r="J1798" t="b">
        <v>0</v>
      </c>
      <c r="K1798" t="s">
        <v>11</v>
      </c>
      <c r="L1798">
        <f t="shared" si="262"/>
        <v>-12.137762462742486</v>
      </c>
      <c r="M1798">
        <f t="shared" si="265"/>
        <v>-15.283210531291646</v>
      </c>
      <c r="N1798">
        <f t="shared" si="265"/>
        <v>-10.21751042640034</v>
      </c>
      <c r="O1798" t="str">
        <f t="shared" si="259"/>
        <v>hold</v>
      </c>
      <c r="P1798">
        <f t="shared" si="266"/>
        <v>11</v>
      </c>
      <c r="Q1798" t="str">
        <f>IF($O1798="buy",$P1798,"")</f>
        <v/>
      </c>
      <c r="R1798">
        <f>IF($O1798="hold",$P1798,"")</f>
        <v>11</v>
      </c>
      <c r="S1798" t="str">
        <f>IF($O1798="sell",$P1798,"")</f>
        <v/>
      </c>
      <c r="T1798">
        <f t="shared" ca="1" si="258"/>
        <v>0.93381876788526363</v>
      </c>
      <c r="U1798" t="str">
        <f ca="1">IF(T1798&lt;VLOOKUP(P1798,$Y$2:$AE$82,5),"buy",IF(T1798&lt;VLOOKUP(P1798,$Y$2:$AE$82,5)+VLOOKUP(P1798,$Y$2:$AE$82,6),"hold","sell"))</f>
        <v>buy</v>
      </c>
      <c r="V1798" s="2">
        <f t="shared" ca="1" si="263"/>
        <v>249.94626155376594</v>
      </c>
      <c r="W1798" s="1">
        <f t="shared" ca="1" si="264"/>
        <v>0</v>
      </c>
    </row>
    <row r="1799" spans="1:23" x14ac:dyDescent="0.25">
      <c r="A1799">
        <v>1797</v>
      </c>
      <c r="B1799" s="8" t="s">
        <v>1808</v>
      </c>
      <c r="C1799" s="8" t="str">
        <f t="shared" si="260"/>
        <v>2021-04-19 04:15:00</v>
      </c>
      <c r="D1799">
        <v>9.1386999999999996E-2</v>
      </c>
      <c r="E1799">
        <f t="shared" ca="1" si="261"/>
        <v>0.33854299999999998</v>
      </c>
      <c r="F1799">
        <v>0.34265200000000001</v>
      </c>
      <c r="G1799">
        <v>0.33555699999999999</v>
      </c>
      <c r="H1799">
        <v>0</v>
      </c>
      <c r="I1799" t="s">
        <v>10</v>
      </c>
      <c r="J1799" t="b">
        <v>0</v>
      </c>
      <c r="K1799" t="s">
        <v>11</v>
      </c>
      <c r="L1799">
        <f t="shared" si="262"/>
        <v>-0.78470679545795374</v>
      </c>
      <c r="M1799">
        <f t="shared" si="265"/>
        <v>11.353055667284533</v>
      </c>
      <c r="N1799">
        <f t="shared" si="265"/>
        <v>26.63626619857618</v>
      </c>
      <c r="O1799" t="str">
        <f t="shared" si="259"/>
        <v>hold</v>
      </c>
      <c r="P1799">
        <f t="shared" si="266"/>
        <v>14</v>
      </c>
      <c r="Q1799" t="str">
        <f>IF($O1799="buy",$P1799,"")</f>
        <v/>
      </c>
      <c r="R1799">
        <f>IF($O1799="hold",$P1799,"")</f>
        <v>14</v>
      </c>
      <c r="S1799" t="str">
        <f>IF($O1799="sell",$P1799,"")</f>
        <v/>
      </c>
      <c r="T1799">
        <f t="shared" ca="1" si="258"/>
        <v>0.7342254919657899</v>
      </c>
      <c r="U1799" t="str">
        <f ca="1">IF(T1799&lt;VLOOKUP(P1799,$Y$2:$AE$82,5),"buy",IF(T1799&lt;VLOOKUP(P1799,$Y$2:$AE$82,5)+VLOOKUP(P1799,$Y$2:$AE$82,6),"hold","sell"))</f>
        <v>buy</v>
      </c>
      <c r="V1799" s="2">
        <f t="shared" ca="1" si="263"/>
        <v>249.94626155376594</v>
      </c>
      <c r="W1799" s="1">
        <f t="shared" ca="1" si="264"/>
        <v>0</v>
      </c>
    </row>
    <row r="1800" spans="1:23" x14ac:dyDescent="0.25">
      <c r="A1800">
        <v>1798</v>
      </c>
      <c r="B1800" s="8" t="s">
        <v>1809</v>
      </c>
      <c r="C1800" s="8" t="str">
        <f t="shared" si="260"/>
        <v>2021-04-19 04:20:00</v>
      </c>
      <c r="D1800">
        <v>9.0299000000000004E-2</v>
      </c>
      <c r="E1800">
        <f t="shared" ca="1" si="261"/>
        <v>0.33971099999999999</v>
      </c>
      <c r="F1800">
        <v>0.34324700000000002</v>
      </c>
      <c r="G1800">
        <v>0.33488600000000002</v>
      </c>
      <c r="H1800">
        <v>0</v>
      </c>
      <c r="I1800" t="s">
        <v>10</v>
      </c>
      <c r="J1800" t="b">
        <v>0</v>
      </c>
      <c r="K1800" t="s">
        <v>11</v>
      </c>
      <c r="L1800">
        <f t="shared" si="262"/>
        <v>-3.4700716540805763</v>
      </c>
      <c r="M1800">
        <f t="shared" si="265"/>
        <v>-2.6853648586226226</v>
      </c>
      <c r="N1800">
        <f t="shared" si="265"/>
        <v>-14.038420525907156</v>
      </c>
      <c r="O1800" t="str">
        <f t="shared" si="259"/>
        <v>buy</v>
      </c>
      <c r="P1800">
        <f t="shared" si="266"/>
        <v>14</v>
      </c>
      <c r="Q1800">
        <f>IF($O1800="buy",$P1800,"")</f>
        <v>14</v>
      </c>
      <c r="R1800" t="str">
        <f>IF($O1800="hold",$P1800,"")</f>
        <v/>
      </c>
      <c r="S1800" t="str">
        <f>IF($O1800="sell",$P1800,"")</f>
        <v/>
      </c>
      <c r="T1800">
        <f t="shared" ca="1" si="258"/>
        <v>0.66403271382702411</v>
      </c>
      <c r="U1800" t="str">
        <f ca="1">IF(T1800&lt;VLOOKUP(P1800,$Y$2:$AE$82,5),"buy",IF(T1800&lt;VLOOKUP(P1800,$Y$2:$AE$82,5)+VLOOKUP(P1800,$Y$2:$AE$82,6),"hold","sell"))</f>
        <v>buy</v>
      </c>
      <c r="V1800" s="2">
        <f t="shared" ca="1" si="263"/>
        <v>249.94626155376594</v>
      </c>
      <c r="W1800" s="1">
        <f t="shared" ca="1" si="264"/>
        <v>0</v>
      </c>
    </row>
    <row r="1801" spans="1:23" x14ac:dyDescent="0.25">
      <c r="A1801">
        <v>1799</v>
      </c>
      <c r="B1801" s="8" t="s">
        <v>1810</v>
      </c>
      <c r="C1801" s="8" t="str">
        <f t="shared" si="260"/>
        <v>2021-04-19 04:25:00</v>
      </c>
      <c r="D1801">
        <v>9.0430999999999997E-2</v>
      </c>
      <c r="E1801">
        <f t="shared" ca="1" si="261"/>
        <v>0.33799699999999999</v>
      </c>
      <c r="F1801">
        <v>0.34134199999999998</v>
      </c>
      <c r="G1801">
        <v>0.33410299999999998</v>
      </c>
      <c r="H1801">
        <v>0</v>
      </c>
      <c r="I1801" t="s">
        <v>10</v>
      </c>
      <c r="J1801" t="b">
        <v>0</v>
      </c>
      <c r="K1801" t="s">
        <v>11</v>
      </c>
      <c r="L1801">
        <f t="shared" si="262"/>
        <v>0.42038681376675707</v>
      </c>
      <c r="M1801">
        <f t="shared" si="265"/>
        <v>3.8904584678473335</v>
      </c>
      <c r="N1801">
        <f t="shared" si="265"/>
        <v>6.5758233264699566</v>
      </c>
      <c r="O1801" t="str">
        <f t="shared" si="259"/>
        <v>sell</v>
      </c>
      <c r="P1801">
        <f t="shared" si="266"/>
        <v>14</v>
      </c>
      <c r="Q1801" t="str">
        <f>IF($O1801="buy",$P1801,"")</f>
        <v/>
      </c>
      <c r="R1801" t="str">
        <f>IF($O1801="hold",$P1801,"")</f>
        <v/>
      </c>
      <c r="S1801">
        <f>IF($O1801="sell",$P1801,"")</f>
        <v>14</v>
      </c>
      <c r="T1801">
        <f t="shared" ca="1" si="258"/>
        <v>0.80433636253869056</v>
      </c>
      <c r="U1801" t="str">
        <f ca="1">IF(T1801&lt;VLOOKUP(P1801,$Y$2:$AE$82,5),"buy",IF(T1801&lt;VLOOKUP(P1801,$Y$2:$AE$82,5)+VLOOKUP(P1801,$Y$2:$AE$82,6),"hold","sell"))</f>
        <v>buy</v>
      </c>
      <c r="V1801" s="2">
        <f t="shared" ca="1" si="263"/>
        <v>249.94626155376594</v>
      </c>
      <c r="W1801" s="1">
        <f t="shared" ca="1" si="264"/>
        <v>0</v>
      </c>
    </row>
    <row r="1802" spans="1:23" x14ac:dyDescent="0.25">
      <c r="A1802">
        <v>1800</v>
      </c>
      <c r="B1802" s="8" t="s">
        <v>1811</v>
      </c>
      <c r="C1802" s="8" t="str">
        <f t="shared" si="260"/>
        <v>2021-04-19 04:30:00</v>
      </c>
      <c r="D1802">
        <v>8.9234999999999995E-2</v>
      </c>
      <c r="E1802">
        <f t="shared" ca="1" si="261"/>
        <v>0.338895</v>
      </c>
      <c r="F1802">
        <v>0.341723</v>
      </c>
      <c r="G1802">
        <v>0.33467599999999997</v>
      </c>
      <c r="H1802">
        <v>0</v>
      </c>
      <c r="I1802" t="s">
        <v>10</v>
      </c>
      <c r="J1802" t="b">
        <v>0</v>
      </c>
      <c r="K1802" t="s">
        <v>11</v>
      </c>
      <c r="L1802">
        <f t="shared" si="262"/>
        <v>-3.8600100893236173</v>
      </c>
      <c r="M1802">
        <f t="shared" si="265"/>
        <v>-4.2803969030903746</v>
      </c>
      <c r="N1802">
        <f t="shared" si="265"/>
        <v>-8.1708553709377085</v>
      </c>
      <c r="O1802" t="str">
        <f t="shared" si="259"/>
        <v>buy</v>
      </c>
      <c r="P1802">
        <f t="shared" si="266"/>
        <v>14</v>
      </c>
      <c r="Q1802">
        <f>IF($O1802="buy",$P1802,"")</f>
        <v>14</v>
      </c>
      <c r="R1802" t="str">
        <f>IF($O1802="hold",$P1802,"")</f>
        <v/>
      </c>
      <c r="S1802" t="str">
        <f>IF($O1802="sell",$P1802,"")</f>
        <v/>
      </c>
      <c r="T1802">
        <f t="shared" ca="1" si="258"/>
        <v>0.11064672220710292</v>
      </c>
      <c r="U1802" t="str">
        <f ca="1">IF(T1802&lt;VLOOKUP(P1802,$Y$2:$AE$82,5),"buy",IF(T1802&lt;VLOOKUP(P1802,$Y$2:$AE$82,5)+VLOOKUP(P1802,$Y$2:$AE$82,6),"hold","sell"))</f>
        <v>buy</v>
      </c>
      <c r="V1802" s="2">
        <f t="shared" ca="1" si="263"/>
        <v>249.94626155376594</v>
      </c>
      <c r="W1802" s="1">
        <f t="shared" ca="1" si="264"/>
        <v>0</v>
      </c>
    </row>
    <row r="1803" spans="1:23" x14ac:dyDescent="0.25">
      <c r="A1803">
        <v>1801</v>
      </c>
      <c r="B1803" s="8" t="s">
        <v>1812</v>
      </c>
      <c r="C1803" s="8" t="str">
        <f t="shared" si="260"/>
        <v>2021-04-19 04:35:00</v>
      </c>
      <c r="D1803">
        <v>8.9519000000000001E-2</v>
      </c>
      <c r="E1803">
        <f t="shared" ca="1" si="261"/>
        <v>0.338314</v>
      </c>
      <c r="F1803">
        <v>0.340501</v>
      </c>
      <c r="G1803">
        <v>0.33244600000000002</v>
      </c>
      <c r="H1803">
        <v>0</v>
      </c>
      <c r="I1803" t="s">
        <v>10</v>
      </c>
      <c r="J1803" t="b">
        <v>0</v>
      </c>
      <c r="K1803" t="s">
        <v>11</v>
      </c>
      <c r="L1803">
        <f t="shared" si="262"/>
        <v>0.91368312957223152</v>
      </c>
      <c r="M1803">
        <f t="shared" si="265"/>
        <v>4.7736932188958487</v>
      </c>
      <c r="N1803">
        <f t="shared" si="265"/>
        <v>9.0540901219862242</v>
      </c>
      <c r="O1803" t="str">
        <f t="shared" si="259"/>
        <v>sell</v>
      </c>
      <c r="P1803">
        <f t="shared" si="266"/>
        <v>14</v>
      </c>
      <c r="Q1803" t="str">
        <f>IF($O1803="buy",$P1803,"")</f>
        <v/>
      </c>
      <c r="R1803" t="str">
        <f>IF($O1803="hold",$P1803,"")</f>
        <v/>
      </c>
      <c r="S1803">
        <f>IF($O1803="sell",$P1803,"")</f>
        <v>14</v>
      </c>
      <c r="T1803">
        <f t="shared" ca="1" si="258"/>
        <v>0.40740207467866429</v>
      </c>
      <c r="U1803" t="str">
        <f ca="1">IF(T1803&lt;VLOOKUP(P1803,$Y$2:$AE$82,5),"buy",IF(T1803&lt;VLOOKUP(P1803,$Y$2:$AE$82,5)+VLOOKUP(P1803,$Y$2:$AE$82,6),"hold","sell"))</f>
        <v>buy</v>
      </c>
      <c r="V1803" s="2">
        <f t="shared" ca="1" si="263"/>
        <v>249.94626155376594</v>
      </c>
      <c r="W1803" s="1">
        <f t="shared" ca="1" si="264"/>
        <v>0</v>
      </c>
    </row>
    <row r="1804" spans="1:23" x14ac:dyDescent="0.25">
      <c r="A1804">
        <v>1802</v>
      </c>
      <c r="B1804" s="8" t="s">
        <v>1813</v>
      </c>
      <c r="C1804" s="8" t="str">
        <f t="shared" si="260"/>
        <v>2021-04-19 04:40:00</v>
      </c>
      <c r="D1804">
        <v>8.6196999999999996E-2</v>
      </c>
      <c r="E1804">
        <f t="shared" ca="1" si="261"/>
        <v>0.336532</v>
      </c>
      <c r="F1804">
        <v>0.33671899999999999</v>
      </c>
      <c r="G1804">
        <v>0.32796799999999998</v>
      </c>
      <c r="H1804">
        <v>0</v>
      </c>
      <c r="I1804" t="s">
        <v>10</v>
      </c>
      <c r="J1804" t="b">
        <v>0</v>
      </c>
      <c r="K1804" t="s">
        <v>11</v>
      </c>
      <c r="L1804">
        <f t="shared" si="262"/>
        <v>-11.099411799554675</v>
      </c>
      <c r="M1804">
        <f t="shared" si="265"/>
        <v>-12.013094929126906</v>
      </c>
      <c r="N1804">
        <f t="shared" si="265"/>
        <v>-16.786788148022755</v>
      </c>
      <c r="O1804" t="str">
        <f t="shared" si="259"/>
        <v>hold</v>
      </c>
      <c r="P1804">
        <f t="shared" si="266"/>
        <v>14</v>
      </c>
      <c r="Q1804" t="str">
        <f>IF($O1804="buy",$P1804,"")</f>
        <v/>
      </c>
      <c r="R1804">
        <f>IF($O1804="hold",$P1804,"")</f>
        <v>14</v>
      </c>
      <c r="S1804" t="str">
        <f>IF($O1804="sell",$P1804,"")</f>
        <v/>
      </c>
      <c r="T1804">
        <f t="shared" ca="1" si="258"/>
        <v>2.0682480821986649E-2</v>
      </c>
      <c r="U1804" t="str">
        <f ca="1">IF(T1804&lt;VLOOKUP(P1804,$Y$2:$AE$82,5),"buy",IF(T1804&lt;VLOOKUP(P1804,$Y$2:$AE$82,5)+VLOOKUP(P1804,$Y$2:$AE$82,6),"hold","sell"))</f>
        <v>buy</v>
      </c>
      <c r="V1804" s="2">
        <f t="shared" ca="1" si="263"/>
        <v>249.94626155376594</v>
      </c>
      <c r="W1804" s="1">
        <f t="shared" ca="1" si="264"/>
        <v>0</v>
      </c>
    </row>
    <row r="1805" spans="1:23" x14ac:dyDescent="0.25">
      <c r="A1805">
        <v>1803</v>
      </c>
      <c r="B1805" s="8" t="s">
        <v>1814</v>
      </c>
      <c r="C1805" s="8" t="str">
        <f t="shared" si="260"/>
        <v>2021-04-19 04:45:00</v>
      </c>
      <c r="D1805">
        <v>8.4611000000000006E-2</v>
      </c>
      <c r="E1805">
        <f t="shared" ca="1" si="261"/>
        <v>0.331731</v>
      </c>
      <c r="F1805">
        <v>0.33751100000000001</v>
      </c>
      <c r="G1805">
        <v>0.32804100000000003</v>
      </c>
      <c r="H1805">
        <v>0</v>
      </c>
      <c r="I1805" t="s">
        <v>10</v>
      </c>
      <c r="J1805" t="b">
        <v>0</v>
      </c>
      <c r="K1805" t="s">
        <v>11</v>
      </c>
      <c r="L1805">
        <f t="shared" si="262"/>
        <v>-5.398447015463657</v>
      </c>
      <c r="M1805">
        <f t="shared" si="265"/>
        <v>5.7009647840910178</v>
      </c>
      <c r="N1805">
        <f t="shared" si="265"/>
        <v>17.714059713217924</v>
      </c>
      <c r="O1805" t="str">
        <f t="shared" si="259"/>
        <v>hold</v>
      </c>
      <c r="P1805">
        <f t="shared" si="266"/>
        <v>14</v>
      </c>
      <c r="Q1805" t="str">
        <f>IF($O1805="buy",$P1805,"")</f>
        <v/>
      </c>
      <c r="R1805">
        <f>IF($O1805="hold",$P1805,"")</f>
        <v>14</v>
      </c>
      <c r="S1805" t="str">
        <f>IF($O1805="sell",$P1805,"")</f>
        <v/>
      </c>
      <c r="T1805">
        <f t="shared" ca="1" si="258"/>
        <v>0.60833863308893288</v>
      </c>
      <c r="U1805" t="str">
        <f ca="1">IF(T1805&lt;VLOOKUP(P1805,$Y$2:$AE$82,5),"buy",IF(T1805&lt;VLOOKUP(P1805,$Y$2:$AE$82,5)+VLOOKUP(P1805,$Y$2:$AE$82,6),"hold","sell"))</f>
        <v>buy</v>
      </c>
      <c r="V1805" s="2">
        <f t="shared" ca="1" si="263"/>
        <v>249.94626155376594</v>
      </c>
      <c r="W1805" s="1">
        <f t="shared" ca="1" si="264"/>
        <v>0</v>
      </c>
    </row>
    <row r="1806" spans="1:23" x14ac:dyDescent="0.25">
      <c r="A1806">
        <v>1804</v>
      </c>
      <c r="B1806" s="8" t="s">
        <v>1815</v>
      </c>
      <c r="C1806" s="8" t="str">
        <f t="shared" si="260"/>
        <v>2021-04-19 04:50:00</v>
      </c>
      <c r="D1806">
        <v>8.2614000000000007E-2</v>
      </c>
      <c r="E1806">
        <f t="shared" ca="1" si="261"/>
        <v>0.33474700000000002</v>
      </c>
      <c r="F1806">
        <v>0.335368</v>
      </c>
      <c r="G1806">
        <v>0.32711200000000001</v>
      </c>
      <c r="H1806">
        <v>0</v>
      </c>
      <c r="I1806" t="s">
        <v>10</v>
      </c>
      <c r="J1806" t="b">
        <v>0</v>
      </c>
      <c r="K1806" t="s">
        <v>11</v>
      </c>
      <c r="L1806">
        <f t="shared" si="262"/>
        <v>-6.9617256074085887</v>
      </c>
      <c r="M1806">
        <f t="shared" si="265"/>
        <v>-1.5632785919449317</v>
      </c>
      <c r="N1806">
        <f t="shared" si="265"/>
        <v>-7.2642433760359495</v>
      </c>
      <c r="O1806" t="str">
        <f t="shared" si="259"/>
        <v>hold</v>
      </c>
      <c r="P1806">
        <f t="shared" si="266"/>
        <v>14</v>
      </c>
      <c r="Q1806" t="str">
        <f>IF($O1806="buy",$P1806,"")</f>
        <v/>
      </c>
      <c r="R1806">
        <f>IF($O1806="hold",$P1806,"")</f>
        <v>14</v>
      </c>
      <c r="S1806" t="str">
        <f>IF($O1806="sell",$P1806,"")</f>
        <v/>
      </c>
      <c r="T1806">
        <f t="shared" ca="1" si="258"/>
        <v>0.96753396680380754</v>
      </c>
      <c r="U1806" t="str">
        <f ca="1">IF(T1806&lt;VLOOKUP(P1806,$Y$2:$AE$82,5),"buy",IF(T1806&lt;VLOOKUP(P1806,$Y$2:$AE$82,5)+VLOOKUP(P1806,$Y$2:$AE$82,6),"hold","sell"))</f>
        <v>buy</v>
      </c>
      <c r="V1806" s="2">
        <f t="shared" ca="1" si="263"/>
        <v>249.94626155376594</v>
      </c>
      <c r="W1806" s="1">
        <f t="shared" ca="1" si="264"/>
        <v>0</v>
      </c>
    </row>
    <row r="1807" spans="1:23" x14ac:dyDescent="0.25">
      <c r="A1807">
        <v>1805</v>
      </c>
      <c r="B1807" s="8" t="s">
        <v>1816</v>
      </c>
      <c r="C1807" s="8" t="str">
        <f t="shared" si="260"/>
        <v>2021-04-19 04:55:00</v>
      </c>
      <c r="D1807">
        <v>8.1515000000000004E-2</v>
      </c>
      <c r="E1807">
        <f t="shared" ca="1" si="261"/>
        <v>0.334121</v>
      </c>
      <c r="F1807">
        <v>0.33768700000000001</v>
      </c>
      <c r="G1807">
        <v>0.329571</v>
      </c>
      <c r="H1807">
        <v>0</v>
      </c>
      <c r="I1807" t="s">
        <v>10</v>
      </c>
      <c r="J1807" t="b">
        <v>0</v>
      </c>
      <c r="K1807" t="s">
        <v>11</v>
      </c>
      <c r="L1807">
        <f t="shared" si="262"/>
        <v>-3.8828681873860704</v>
      </c>
      <c r="M1807">
        <f t="shared" si="265"/>
        <v>3.0788574200225183</v>
      </c>
      <c r="N1807">
        <f t="shared" si="265"/>
        <v>4.64213601196745</v>
      </c>
      <c r="O1807" t="str">
        <f t="shared" si="259"/>
        <v>buy</v>
      </c>
      <c r="P1807">
        <f t="shared" si="266"/>
        <v>14</v>
      </c>
      <c r="Q1807">
        <f>IF($O1807="buy",$P1807,"")</f>
        <v>14</v>
      </c>
      <c r="R1807" t="str">
        <f>IF($O1807="hold",$P1807,"")</f>
        <v/>
      </c>
      <c r="S1807" t="str">
        <f>IF($O1807="sell",$P1807,"")</f>
        <v/>
      </c>
      <c r="T1807">
        <f t="shared" ca="1" si="258"/>
        <v>4.0119333287258474E-2</v>
      </c>
      <c r="U1807" t="str">
        <f ca="1">IF(T1807&lt;VLOOKUP(P1807,$Y$2:$AE$82,5),"buy",IF(T1807&lt;VLOOKUP(P1807,$Y$2:$AE$82,5)+VLOOKUP(P1807,$Y$2:$AE$82,6),"hold","sell"))</f>
        <v>buy</v>
      </c>
      <c r="V1807" s="2">
        <f t="shared" ca="1" si="263"/>
        <v>249.94626155376594</v>
      </c>
      <c r="W1807" s="1">
        <f t="shared" ca="1" si="264"/>
        <v>0</v>
      </c>
    </row>
    <row r="1808" spans="1:23" x14ac:dyDescent="0.25">
      <c r="A1808">
        <v>1806</v>
      </c>
      <c r="B1808" s="8" t="s">
        <v>1817</v>
      </c>
      <c r="C1808" s="8" t="str">
        <f t="shared" si="260"/>
        <v>2021-04-19 05:00:00</v>
      </c>
      <c r="D1808">
        <v>8.1620999999999999E-2</v>
      </c>
      <c r="E1808">
        <f t="shared" ca="1" si="261"/>
        <v>0.337918</v>
      </c>
      <c r="F1808">
        <v>0.33984199999999998</v>
      </c>
      <c r="G1808">
        <v>0.333343</v>
      </c>
      <c r="H1808">
        <v>0</v>
      </c>
      <c r="I1808" t="s">
        <v>10</v>
      </c>
      <c r="J1808" t="b">
        <v>0</v>
      </c>
      <c r="K1808" t="s">
        <v>11</v>
      </c>
      <c r="L1808">
        <f t="shared" si="262"/>
        <v>0.37402139111820837</v>
      </c>
      <c r="M1808">
        <f t="shared" si="265"/>
        <v>4.2568895785042784</v>
      </c>
      <c r="N1808">
        <f t="shared" si="265"/>
        <v>1.1780321584817601</v>
      </c>
      <c r="O1808" t="str">
        <f t="shared" si="259"/>
        <v>hold</v>
      </c>
      <c r="P1808">
        <f t="shared" si="266"/>
        <v>14</v>
      </c>
      <c r="Q1808" t="str">
        <f>IF($O1808="buy",$P1808,"")</f>
        <v/>
      </c>
      <c r="R1808">
        <f>IF($O1808="hold",$P1808,"")</f>
        <v>14</v>
      </c>
      <c r="S1808" t="str">
        <f>IF($O1808="sell",$P1808,"")</f>
        <v/>
      </c>
      <c r="T1808">
        <f t="shared" ca="1" si="258"/>
        <v>0.58208002045104346</v>
      </c>
      <c r="U1808" t="str">
        <f ca="1">IF(T1808&lt;VLOOKUP(P1808,$Y$2:$AE$82,5),"buy",IF(T1808&lt;VLOOKUP(P1808,$Y$2:$AE$82,5)+VLOOKUP(P1808,$Y$2:$AE$82,6),"hold","sell"))</f>
        <v>buy</v>
      </c>
      <c r="V1808" s="2">
        <f t="shared" ca="1" si="263"/>
        <v>249.94626155376594</v>
      </c>
      <c r="W1808" s="1">
        <f t="shared" ca="1" si="264"/>
        <v>0</v>
      </c>
    </row>
    <row r="1809" spans="1:23" x14ac:dyDescent="0.25">
      <c r="A1809">
        <v>1807</v>
      </c>
      <c r="B1809" s="8" t="s">
        <v>1818</v>
      </c>
      <c r="C1809" s="8" t="str">
        <f t="shared" si="260"/>
        <v>2021-04-19 05:05:00</v>
      </c>
      <c r="D1809">
        <v>8.1745999999999999E-2</v>
      </c>
      <c r="E1809">
        <f t="shared" ca="1" si="261"/>
        <v>0.33674900000000002</v>
      </c>
      <c r="F1809">
        <v>0.33991399999999999</v>
      </c>
      <c r="G1809">
        <v>0.33204</v>
      </c>
      <c r="H1809">
        <v>0</v>
      </c>
      <c r="I1809" t="s">
        <v>10</v>
      </c>
      <c r="J1809" t="b">
        <v>0</v>
      </c>
      <c r="K1809" t="s">
        <v>11</v>
      </c>
      <c r="L1809">
        <f t="shared" si="262"/>
        <v>0.44038852094937542</v>
      </c>
      <c r="M1809">
        <f t="shared" si="265"/>
        <v>6.6367129831167049E-2</v>
      </c>
      <c r="N1809">
        <f t="shared" si="265"/>
        <v>-4.1905224486731116</v>
      </c>
      <c r="O1809" t="str">
        <f t="shared" si="259"/>
        <v>sell</v>
      </c>
      <c r="P1809">
        <f t="shared" si="266"/>
        <v>14</v>
      </c>
      <c r="Q1809" t="str">
        <f>IF($O1809="buy",$P1809,"")</f>
        <v/>
      </c>
      <c r="R1809" t="str">
        <f>IF($O1809="hold",$P1809,"")</f>
        <v/>
      </c>
      <c r="S1809">
        <f>IF($O1809="sell",$P1809,"")</f>
        <v>14</v>
      </c>
      <c r="T1809">
        <f t="shared" ca="1" si="258"/>
        <v>0.46938041123401186</v>
      </c>
      <c r="U1809" t="str">
        <f ca="1">IF(T1809&lt;VLOOKUP(P1809,$Y$2:$AE$82,5),"buy",IF(T1809&lt;VLOOKUP(P1809,$Y$2:$AE$82,5)+VLOOKUP(P1809,$Y$2:$AE$82,6),"hold","sell"))</f>
        <v>buy</v>
      </c>
      <c r="V1809" s="2">
        <f t="shared" ca="1" si="263"/>
        <v>249.94626155376594</v>
      </c>
      <c r="W1809" s="1">
        <f t="shared" ca="1" si="264"/>
        <v>0</v>
      </c>
    </row>
    <row r="1810" spans="1:23" x14ac:dyDescent="0.25">
      <c r="A1810">
        <v>1808</v>
      </c>
      <c r="B1810" s="8" t="s">
        <v>1819</v>
      </c>
      <c r="C1810" s="8" t="str">
        <f t="shared" si="260"/>
        <v>2021-04-19 05:10:00</v>
      </c>
      <c r="D1810">
        <v>8.1735000000000002E-2</v>
      </c>
      <c r="E1810">
        <f t="shared" ca="1" si="261"/>
        <v>0.33681499999999998</v>
      </c>
      <c r="F1810">
        <v>0.33965400000000001</v>
      </c>
      <c r="G1810">
        <v>0.33191100000000001</v>
      </c>
      <c r="H1810">
        <v>0</v>
      </c>
      <c r="I1810" t="s">
        <v>10</v>
      </c>
      <c r="J1810" t="b">
        <v>0</v>
      </c>
      <c r="K1810" t="s">
        <v>11</v>
      </c>
      <c r="L1810">
        <f t="shared" si="262"/>
        <v>-3.8759405350353389E-2</v>
      </c>
      <c r="M1810">
        <f t="shared" si="265"/>
        <v>-0.4791479262997288</v>
      </c>
      <c r="N1810">
        <f t="shared" si="265"/>
        <v>-0.5455150561308959</v>
      </c>
      <c r="O1810" t="str">
        <f t="shared" si="259"/>
        <v>hold</v>
      </c>
      <c r="P1810">
        <f t="shared" si="266"/>
        <v>14</v>
      </c>
      <c r="Q1810" t="str">
        <f>IF($O1810="buy",$P1810,"")</f>
        <v/>
      </c>
      <c r="R1810">
        <f>IF($O1810="hold",$P1810,"")</f>
        <v>14</v>
      </c>
      <c r="S1810" t="str">
        <f>IF($O1810="sell",$P1810,"")</f>
        <v/>
      </c>
      <c r="T1810">
        <f t="shared" ca="1" si="258"/>
        <v>0.70379224945688945</v>
      </c>
      <c r="U1810" t="str">
        <f ca="1">IF(T1810&lt;VLOOKUP(P1810,$Y$2:$AE$82,5),"buy",IF(T1810&lt;VLOOKUP(P1810,$Y$2:$AE$82,5)+VLOOKUP(P1810,$Y$2:$AE$82,6),"hold","sell"))</f>
        <v>buy</v>
      </c>
      <c r="V1810" s="2">
        <f t="shared" ca="1" si="263"/>
        <v>249.94626155376594</v>
      </c>
      <c r="W1810" s="1">
        <f t="shared" ca="1" si="264"/>
        <v>0</v>
      </c>
    </row>
    <row r="1811" spans="1:23" x14ac:dyDescent="0.25">
      <c r="A1811">
        <v>1809</v>
      </c>
      <c r="B1811" s="8" t="s">
        <v>1820</v>
      </c>
      <c r="C1811" s="8" t="str">
        <f t="shared" si="260"/>
        <v>2021-04-19 05:15:00</v>
      </c>
      <c r="D1811">
        <v>8.1532999999999994E-2</v>
      </c>
      <c r="E1811">
        <f t="shared" ca="1" si="261"/>
        <v>0.33791300000000002</v>
      </c>
      <c r="F1811">
        <v>0.33967199999999997</v>
      </c>
      <c r="G1811">
        <v>0.32860899999999998</v>
      </c>
      <c r="H1811">
        <v>0</v>
      </c>
      <c r="I1811" t="s">
        <v>10</v>
      </c>
      <c r="J1811" t="b">
        <v>0</v>
      </c>
      <c r="K1811" t="s">
        <v>11</v>
      </c>
      <c r="L1811">
        <f t="shared" si="262"/>
        <v>-0.7135270387963506</v>
      </c>
      <c r="M1811">
        <f t="shared" si="265"/>
        <v>-0.67476763344599722</v>
      </c>
      <c r="N1811">
        <f t="shared" si="265"/>
        <v>-0.19561970714626842</v>
      </c>
      <c r="O1811" t="str">
        <f t="shared" si="259"/>
        <v>hold</v>
      </c>
      <c r="P1811">
        <f t="shared" si="266"/>
        <v>14</v>
      </c>
      <c r="Q1811" t="str">
        <f>IF($O1811="buy",$P1811,"")</f>
        <v/>
      </c>
      <c r="R1811">
        <f>IF($O1811="hold",$P1811,"")</f>
        <v>14</v>
      </c>
      <c r="S1811" t="str">
        <f>IF($O1811="sell",$P1811,"")</f>
        <v/>
      </c>
      <c r="T1811">
        <f t="shared" ca="1" si="258"/>
        <v>0.49324663518328038</v>
      </c>
      <c r="U1811" t="str">
        <f ca="1">IF(T1811&lt;VLOOKUP(P1811,$Y$2:$AE$82,5),"buy",IF(T1811&lt;VLOOKUP(P1811,$Y$2:$AE$82,5)+VLOOKUP(P1811,$Y$2:$AE$82,6),"hold","sell"))</f>
        <v>buy</v>
      </c>
      <c r="V1811" s="2">
        <f t="shared" ca="1" si="263"/>
        <v>249.94626155376594</v>
      </c>
      <c r="W1811" s="1">
        <f t="shared" ca="1" si="264"/>
        <v>0</v>
      </c>
    </row>
    <row r="1812" spans="1:23" x14ac:dyDescent="0.25">
      <c r="A1812">
        <v>1810</v>
      </c>
      <c r="B1812" s="8" t="s">
        <v>1821</v>
      </c>
      <c r="C1812" s="8" t="str">
        <f t="shared" si="260"/>
        <v>2021-04-19 05:20:00</v>
      </c>
      <c r="D1812">
        <v>8.1087000000000006E-2</v>
      </c>
      <c r="E1812">
        <f t="shared" ca="1" si="261"/>
        <v>0.332843</v>
      </c>
      <c r="F1812">
        <v>0.33496700000000001</v>
      </c>
      <c r="G1812">
        <v>0.32815100000000003</v>
      </c>
      <c r="H1812">
        <v>0</v>
      </c>
      <c r="I1812" t="s">
        <v>10</v>
      </c>
      <c r="J1812" t="b">
        <v>0</v>
      </c>
      <c r="K1812" t="s">
        <v>11</v>
      </c>
      <c r="L1812">
        <f t="shared" si="262"/>
        <v>-1.5840763639007867</v>
      </c>
      <c r="M1812">
        <f t="shared" si="265"/>
        <v>-0.87054932510443606</v>
      </c>
      <c r="N1812">
        <f t="shared" si="265"/>
        <v>-0.19578169165843884</v>
      </c>
      <c r="O1812" t="str">
        <f t="shared" si="259"/>
        <v>hold</v>
      </c>
      <c r="P1812">
        <f t="shared" si="266"/>
        <v>14</v>
      </c>
      <c r="Q1812" t="str">
        <f>IF($O1812="buy",$P1812,"")</f>
        <v/>
      </c>
      <c r="R1812">
        <f>IF($O1812="hold",$P1812,"")</f>
        <v>14</v>
      </c>
      <c r="S1812" t="str">
        <f>IF($O1812="sell",$P1812,"")</f>
        <v/>
      </c>
      <c r="T1812">
        <f t="shared" ca="1" si="258"/>
        <v>0.82235419641300389</v>
      </c>
      <c r="U1812" t="str">
        <f ca="1">IF(T1812&lt;VLOOKUP(P1812,$Y$2:$AE$82,5),"buy",IF(T1812&lt;VLOOKUP(P1812,$Y$2:$AE$82,5)+VLOOKUP(P1812,$Y$2:$AE$82,6),"hold","sell"))</f>
        <v>buy</v>
      </c>
      <c r="V1812" s="2">
        <f t="shared" ca="1" si="263"/>
        <v>249.94626155376594</v>
      </c>
      <c r="W1812" s="1">
        <f t="shared" ca="1" si="264"/>
        <v>0</v>
      </c>
    </row>
    <row r="1813" spans="1:23" x14ac:dyDescent="0.25">
      <c r="A1813">
        <v>1811</v>
      </c>
      <c r="B1813" s="8" t="s">
        <v>1822</v>
      </c>
      <c r="C1813" s="8" t="str">
        <f t="shared" si="260"/>
        <v>2021-04-19 05:25:00</v>
      </c>
      <c r="D1813">
        <v>8.0568000000000001E-2</v>
      </c>
      <c r="E1813">
        <f t="shared" ca="1" si="261"/>
        <v>0.33168500000000001</v>
      </c>
      <c r="F1813">
        <v>0.33506999999999998</v>
      </c>
      <c r="G1813">
        <v>0.328843</v>
      </c>
      <c r="H1813">
        <v>0</v>
      </c>
      <c r="I1813" t="s">
        <v>10</v>
      </c>
      <c r="J1813" t="b">
        <v>0</v>
      </c>
      <c r="K1813" t="s">
        <v>11</v>
      </c>
      <c r="L1813">
        <f t="shared" si="262"/>
        <v>-1.8552278798777839</v>
      </c>
      <c r="M1813">
        <f t="shared" si="265"/>
        <v>-0.27115151597699727</v>
      </c>
      <c r="N1813">
        <f t="shared" si="265"/>
        <v>0.59939780912743879</v>
      </c>
      <c r="O1813" t="str">
        <f t="shared" si="259"/>
        <v>buy</v>
      </c>
      <c r="P1813">
        <f t="shared" si="266"/>
        <v>14</v>
      </c>
      <c r="Q1813">
        <f>IF($O1813="buy",$P1813,"")</f>
        <v>14</v>
      </c>
      <c r="R1813" t="str">
        <f>IF($O1813="hold",$P1813,"")</f>
        <v/>
      </c>
      <c r="S1813" t="str">
        <f>IF($O1813="sell",$P1813,"")</f>
        <v/>
      </c>
      <c r="T1813">
        <f t="shared" ca="1" si="258"/>
        <v>0.42724856372960685</v>
      </c>
      <c r="U1813" t="str">
        <f ca="1">IF(T1813&lt;VLOOKUP(P1813,$Y$2:$AE$82,5),"buy",IF(T1813&lt;VLOOKUP(P1813,$Y$2:$AE$82,5)+VLOOKUP(P1813,$Y$2:$AE$82,6),"hold","sell"))</f>
        <v>buy</v>
      </c>
      <c r="V1813" s="2">
        <f t="shared" ca="1" si="263"/>
        <v>249.94626155376594</v>
      </c>
      <c r="W1813" s="1">
        <f t="shared" ca="1" si="264"/>
        <v>0</v>
      </c>
    </row>
    <row r="1814" spans="1:23" x14ac:dyDescent="0.25">
      <c r="A1814">
        <v>1812</v>
      </c>
      <c r="B1814" s="8" t="s">
        <v>1823</v>
      </c>
      <c r="C1814" s="8" t="str">
        <f t="shared" si="260"/>
        <v>2021-04-19 05:30:00</v>
      </c>
      <c r="D1814">
        <v>8.0779000000000004E-2</v>
      </c>
      <c r="E1814">
        <f t="shared" ca="1" si="261"/>
        <v>0.33318300000000001</v>
      </c>
      <c r="F1814">
        <v>0.33584999999999998</v>
      </c>
      <c r="G1814">
        <v>0.32817299999999999</v>
      </c>
      <c r="H1814">
        <v>0</v>
      </c>
      <c r="I1814" t="s">
        <v>10</v>
      </c>
      <c r="J1814" t="b">
        <v>0</v>
      </c>
      <c r="K1814" t="s">
        <v>11</v>
      </c>
      <c r="L1814">
        <f t="shared" si="262"/>
        <v>0.75227472556723196</v>
      </c>
      <c r="M1814">
        <f t="shared" si="265"/>
        <v>2.6075026054450161</v>
      </c>
      <c r="N1814">
        <f t="shared" si="265"/>
        <v>2.8786541214220134</v>
      </c>
      <c r="O1814" t="str">
        <f t="shared" si="259"/>
        <v>sell</v>
      </c>
      <c r="P1814">
        <f t="shared" si="266"/>
        <v>14</v>
      </c>
      <c r="Q1814" t="str">
        <f>IF($O1814="buy",$P1814,"")</f>
        <v/>
      </c>
      <c r="R1814" t="str">
        <f>IF($O1814="hold",$P1814,"")</f>
        <v/>
      </c>
      <c r="S1814">
        <f>IF($O1814="sell",$P1814,"")</f>
        <v>14</v>
      </c>
      <c r="T1814">
        <f t="shared" ref="T1814:T1877" ca="1" si="267">RAND()</f>
        <v>0.14000215973082331</v>
      </c>
      <c r="U1814" t="str">
        <f ca="1">IF(T1814&lt;VLOOKUP(P1814,$Y$2:$AE$82,5),"buy",IF(T1814&lt;VLOOKUP(P1814,$Y$2:$AE$82,5)+VLOOKUP(P1814,$Y$2:$AE$82,6),"hold","sell"))</f>
        <v>buy</v>
      </c>
      <c r="V1814" s="2">
        <f t="shared" ca="1" si="263"/>
        <v>249.94626155376594</v>
      </c>
      <c r="W1814" s="1">
        <f t="shared" ca="1" si="264"/>
        <v>0</v>
      </c>
    </row>
    <row r="1815" spans="1:23" x14ac:dyDescent="0.25">
      <c r="A1815">
        <v>1813</v>
      </c>
      <c r="B1815" s="8" t="s">
        <v>1824</v>
      </c>
      <c r="C1815" s="8" t="str">
        <f t="shared" si="260"/>
        <v>2021-04-19 05:35:00</v>
      </c>
      <c r="D1815">
        <v>8.0212000000000006E-2</v>
      </c>
      <c r="E1815">
        <f t="shared" ca="1" si="261"/>
        <v>0.33139600000000002</v>
      </c>
      <c r="F1815">
        <v>0.33468900000000001</v>
      </c>
      <c r="G1815">
        <v>0.32670300000000002</v>
      </c>
      <c r="H1815">
        <v>0</v>
      </c>
      <c r="I1815" t="s">
        <v>10</v>
      </c>
      <c r="J1815" t="b">
        <v>0</v>
      </c>
      <c r="K1815" t="s">
        <v>11</v>
      </c>
      <c r="L1815">
        <f t="shared" si="262"/>
        <v>-2.0358051140714339</v>
      </c>
      <c r="M1815">
        <f t="shared" si="265"/>
        <v>-2.7880798396386659</v>
      </c>
      <c r="N1815">
        <f t="shared" si="265"/>
        <v>-5.395582445083682</v>
      </c>
      <c r="O1815" t="str">
        <f t="shared" ref="O1815:O1878" si="268">IF(D1815=MIN(D1814:D1816),"buy",IF(D1815=MAX(D1814:D1816),"sell","hold"))</f>
        <v>buy</v>
      </c>
      <c r="P1815">
        <f t="shared" si="266"/>
        <v>14</v>
      </c>
      <c r="Q1815">
        <f>IF($O1815="buy",$P1815,"")</f>
        <v>14</v>
      </c>
      <c r="R1815" t="str">
        <f>IF($O1815="hold",$P1815,"")</f>
        <v/>
      </c>
      <c r="S1815" t="str">
        <f>IF($O1815="sell",$P1815,"")</f>
        <v/>
      </c>
      <c r="T1815">
        <f t="shared" ca="1" si="267"/>
        <v>0.80011722583768152</v>
      </c>
      <c r="U1815" t="str">
        <f ca="1">IF(T1815&lt;VLOOKUP(P1815,$Y$2:$AE$82,5),"buy",IF(T1815&lt;VLOOKUP(P1815,$Y$2:$AE$82,5)+VLOOKUP(P1815,$Y$2:$AE$82,6),"hold","sell"))</f>
        <v>buy</v>
      </c>
      <c r="V1815" s="2">
        <f t="shared" ca="1" si="263"/>
        <v>249.94626155376594</v>
      </c>
      <c r="W1815" s="1">
        <f t="shared" ca="1" si="264"/>
        <v>0</v>
      </c>
    </row>
    <row r="1816" spans="1:23" x14ac:dyDescent="0.25">
      <c r="A1816">
        <v>1814</v>
      </c>
      <c r="B1816" s="8" t="s">
        <v>1825</v>
      </c>
      <c r="C1816" s="8" t="str">
        <f t="shared" si="260"/>
        <v>2021-04-19 05:40:00</v>
      </c>
      <c r="D1816">
        <v>8.0357999999999999E-2</v>
      </c>
      <c r="E1816">
        <f t="shared" ca="1" si="261"/>
        <v>0.333009</v>
      </c>
      <c r="F1816">
        <v>0.334837</v>
      </c>
      <c r="G1816">
        <v>0.32834600000000003</v>
      </c>
      <c r="H1816">
        <v>0</v>
      </c>
      <c r="I1816" t="s">
        <v>10</v>
      </c>
      <c r="J1816" t="b">
        <v>0</v>
      </c>
      <c r="K1816" t="s">
        <v>11</v>
      </c>
      <c r="L1816">
        <f t="shared" si="262"/>
        <v>0.52325841906416704</v>
      </c>
      <c r="M1816">
        <f t="shared" si="265"/>
        <v>2.5590635331356011</v>
      </c>
      <c r="N1816">
        <f t="shared" si="265"/>
        <v>5.3471433727742674</v>
      </c>
      <c r="O1816" t="str">
        <f t="shared" si="268"/>
        <v>sell</v>
      </c>
      <c r="P1816">
        <f t="shared" si="266"/>
        <v>14</v>
      </c>
      <c r="Q1816" t="str">
        <f>IF($O1816="buy",$P1816,"")</f>
        <v/>
      </c>
      <c r="R1816" t="str">
        <f>IF($O1816="hold",$P1816,"")</f>
        <v/>
      </c>
      <c r="S1816">
        <f>IF($O1816="sell",$P1816,"")</f>
        <v>14</v>
      </c>
      <c r="T1816">
        <f t="shared" ca="1" si="267"/>
        <v>0.98748334667878357</v>
      </c>
      <c r="U1816" t="str">
        <f ca="1">IF(T1816&lt;VLOOKUP(P1816,$Y$2:$AE$82,5),"buy",IF(T1816&lt;VLOOKUP(P1816,$Y$2:$AE$82,5)+VLOOKUP(P1816,$Y$2:$AE$82,6),"hold","sell"))</f>
        <v>buy</v>
      </c>
      <c r="V1816" s="2">
        <f t="shared" ca="1" si="263"/>
        <v>249.94626155376594</v>
      </c>
      <c r="W1816" s="1">
        <f t="shared" ca="1" si="264"/>
        <v>0</v>
      </c>
    </row>
    <row r="1817" spans="1:23" x14ac:dyDescent="0.25">
      <c r="A1817">
        <v>1815</v>
      </c>
      <c r="B1817" s="8" t="s">
        <v>1826</v>
      </c>
      <c r="C1817" s="8" t="str">
        <f t="shared" si="260"/>
        <v>2021-04-19 05:45:00</v>
      </c>
      <c r="D1817">
        <v>8.0093999999999999E-2</v>
      </c>
      <c r="E1817">
        <f t="shared" ca="1" si="261"/>
        <v>0.33146999999999999</v>
      </c>
      <c r="F1817">
        <v>0.33496900000000002</v>
      </c>
      <c r="G1817">
        <v>0.32861899999999999</v>
      </c>
      <c r="H1817">
        <v>0</v>
      </c>
      <c r="I1817" t="s">
        <v>10</v>
      </c>
      <c r="J1817" t="b">
        <v>0</v>
      </c>
      <c r="K1817" t="s">
        <v>11</v>
      </c>
      <c r="L1817">
        <f t="shared" si="262"/>
        <v>-0.94928458950092653</v>
      </c>
      <c r="M1817">
        <f t="shared" si="265"/>
        <v>-1.4725430085650935</v>
      </c>
      <c r="N1817">
        <f t="shared" si="265"/>
        <v>-4.031606541700695</v>
      </c>
      <c r="O1817" t="str">
        <f t="shared" si="268"/>
        <v>hold</v>
      </c>
      <c r="P1817">
        <f t="shared" si="266"/>
        <v>14</v>
      </c>
      <c r="Q1817" t="str">
        <f>IF($O1817="buy",$P1817,"")</f>
        <v/>
      </c>
      <c r="R1817">
        <f>IF($O1817="hold",$P1817,"")</f>
        <v>14</v>
      </c>
      <c r="S1817" t="str">
        <f>IF($O1817="sell",$P1817,"")</f>
        <v/>
      </c>
      <c r="T1817">
        <f t="shared" ca="1" si="267"/>
        <v>0.15608440674979485</v>
      </c>
      <c r="U1817" t="str">
        <f ca="1">IF(T1817&lt;VLOOKUP(P1817,$Y$2:$AE$82,5),"buy",IF(T1817&lt;VLOOKUP(P1817,$Y$2:$AE$82,5)+VLOOKUP(P1817,$Y$2:$AE$82,6),"hold","sell"))</f>
        <v>buy</v>
      </c>
      <c r="V1817" s="2">
        <f t="shared" ca="1" si="263"/>
        <v>249.94626155376594</v>
      </c>
      <c r="W1817" s="1">
        <f t="shared" ca="1" si="264"/>
        <v>0</v>
      </c>
    </row>
    <row r="1818" spans="1:23" x14ac:dyDescent="0.25">
      <c r="A1818">
        <v>1816</v>
      </c>
      <c r="B1818" s="8" t="s">
        <v>1827</v>
      </c>
      <c r="C1818" s="8" t="str">
        <f t="shared" si="260"/>
        <v>2021-04-19 05:50:00</v>
      </c>
      <c r="D1818">
        <v>8.0032000000000006E-2</v>
      </c>
      <c r="E1818">
        <f t="shared" ca="1" si="261"/>
        <v>0.33282099999999998</v>
      </c>
      <c r="F1818">
        <v>0.33602199999999999</v>
      </c>
      <c r="G1818">
        <v>0.32952700000000001</v>
      </c>
      <c r="H1818">
        <v>0</v>
      </c>
      <c r="I1818" t="s">
        <v>10</v>
      </c>
      <c r="J1818" t="b">
        <v>0</v>
      </c>
      <c r="K1818" t="s">
        <v>11</v>
      </c>
      <c r="L1818">
        <f t="shared" si="262"/>
        <v>-0.22311075590548243</v>
      </c>
      <c r="M1818">
        <f t="shared" si="265"/>
        <v>0.72617383359544407</v>
      </c>
      <c r="N1818">
        <f t="shared" si="265"/>
        <v>2.1987168421605374</v>
      </c>
      <c r="O1818" t="str">
        <f t="shared" si="268"/>
        <v>buy</v>
      </c>
      <c r="P1818">
        <f t="shared" si="266"/>
        <v>14</v>
      </c>
      <c r="Q1818">
        <f>IF($O1818="buy",$P1818,"")</f>
        <v>14</v>
      </c>
      <c r="R1818" t="str">
        <f>IF($O1818="hold",$P1818,"")</f>
        <v/>
      </c>
      <c r="S1818" t="str">
        <f>IF($O1818="sell",$P1818,"")</f>
        <v/>
      </c>
      <c r="T1818">
        <f t="shared" ca="1" si="267"/>
        <v>0.72159197200486636</v>
      </c>
      <c r="U1818" t="str">
        <f ca="1">IF(T1818&lt;VLOOKUP(P1818,$Y$2:$AE$82,5),"buy",IF(T1818&lt;VLOOKUP(P1818,$Y$2:$AE$82,5)+VLOOKUP(P1818,$Y$2:$AE$82,6),"hold","sell"))</f>
        <v>buy</v>
      </c>
      <c r="V1818" s="2">
        <f t="shared" ca="1" si="263"/>
        <v>249.94626155376594</v>
      </c>
      <c r="W1818" s="1">
        <f t="shared" ca="1" si="264"/>
        <v>0</v>
      </c>
    </row>
    <row r="1819" spans="1:23" x14ac:dyDescent="0.25">
      <c r="A1819">
        <v>1817</v>
      </c>
      <c r="B1819" s="8" t="s">
        <v>1828</v>
      </c>
      <c r="C1819" s="8" t="str">
        <f t="shared" si="260"/>
        <v>2021-04-19 05:55:00</v>
      </c>
      <c r="D1819">
        <v>8.1292000000000003E-2</v>
      </c>
      <c r="E1819">
        <f t="shared" ca="1" si="261"/>
        <v>0.33260600000000001</v>
      </c>
      <c r="F1819">
        <v>0.33500400000000002</v>
      </c>
      <c r="G1819">
        <v>0.32884000000000002</v>
      </c>
      <c r="H1819">
        <v>0</v>
      </c>
      <c r="I1819" t="s">
        <v>10</v>
      </c>
      <c r="J1819" t="b">
        <v>0</v>
      </c>
      <c r="K1819" t="s">
        <v>11</v>
      </c>
      <c r="L1819">
        <f t="shared" si="262"/>
        <v>4.4639078824183347</v>
      </c>
      <c r="M1819">
        <f t="shared" si="265"/>
        <v>4.687018638323817</v>
      </c>
      <c r="N1819">
        <f t="shared" si="265"/>
        <v>3.9608448047283731</v>
      </c>
      <c r="O1819" t="str">
        <f t="shared" si="268"/>
        <v>sell</v>
      </c>
      <c r="P1819">
        <f t="shared" si="266"/>
        <v>14</v>
      </c>
      <c r="Q1819" t="str">
        <f>IF($O1819="buy",$P1819,"")</f>
        <v/>
      </c>
      <c r="R1819" t="str">
        <f>IF($O1819="hold",$P1819,"")</f>
        <v/>
      </c>
      <c r="S1819">
        <f>IF($O1819="sell",$P1819,"")</f>
        <v>14</v>
      </c>
      <c r="T1819">
        <f t="shared" ca="1" si="267"/>
        <v>0.58514912313289646</v>
      </c>
      <c r="U1819" t="str">
        <f ca="1">IF(T1819&lt;VLOOKUP(P1819,$Y$2:$AE$82,5),"buy",IF(T1819&lt;VLOOKUP(P1819,$Y$2:$AE$82,5)+VLOOKUP(P1819,$Y$2:$AE$82,6),"hold","sell"))</f>
        <v>buy</v>
      </c>
      <c r="V1819" s="2">
        <f t="shared" ca="1" si="263"/>
        <v>249.94626155376594</v>
      </c>
      <c r="W1819" s="1">
        <f t="shared" ca="1" si="264"/>
        <v>0</v>
      </c>
    </row>
    <row r="1820" spans="1:23" x14ac:dyDescent="0.25">
      <c r="A1820">
        <v>1818</v>
      </c>
      <c r="B1820" s="8" t="s">
        <v>1829</v>
      </c>
      <c r="C1820" s="8" t="str">
        <f t="shared" si="260"/>
        <v>2021-04-19 06:00:00</v>
      </c>
      <c r="D1820">
        <v>8.0611000000000002E-2</v>
      </c>
      <c r="E1820">
        <f t="shared" ca="1" si="261"/>
        <v>0.33265099999999997</v>
      </c>
      <c r="F1820">
        <v>0.33697899999999997</v>
      </c>
      <c r="G1820">
        <v>0.32948300000000003</v>
      </c>
      <c r="H1820">
        <v>0</v>
      </c>
      <c r="I1820" t="s">
        <v>10</v>
      </c>
      <c r="J1820" t="b">
        <v>0</v>
      </c>
      <c r="K1820" t="s">
        <v>11</v>
      </c>
      <c r="L1820">
        <f t="shared" si="262"/>
        <v>-2.4330178286171704</v>
      </c>
      <c r="M1820">
        <f t="shared" si="265"/>
        <v>-6.8969257110355056</v>
      </c>
      <c r="N1820">
        <f t="shared" si="265"/>
        <v>-11.583944349359323</v>
      </c>
      <c r="O1820" t="str">
        <f t="shared" si="268"/>
        <v>hold</v>
      </c>
      <c r="P1820">
        <f t="shared" si="266"/>
        <v>14</v>
      </c>
      <c r="Q1820" t="str">
        <f>IF($O1820="buy",$P1820,"")</f>
        <v/>
      </c>
      <c r="R1820">
        <f>IF($O1820="hold",$P1820,"")</f>
        <v>14</v>
      </c>
      <c r="S1820" t="str">
        <f>IF($O1820="sell",$P1820,"")</f>
        <v/>
      </c>
      <c r="T1820">
        <f t="shared" ca="1" si="267"/>
        <v>0.56373961027645136</v>
      </c>
      <c r="U1820" t="str">
        <f ca="1">IF(T1820&lt;VLOOKUP(P1820,$Y$2:$AE$82,5),"buy",IF(T1820&lt;VLOOKUP(P1820,$Y$2:$AE$82,5)+VLOOKUP(P1820,$Y$2:$AE$82,6),"hold","sell"))</f>
        <v>buy</v>
      </c>
      <c r="V1820" s="2">
        <f t="shared" ca="1" si="263"/>
        <v>249.94626155376594</v>
      </c>
      <c r="W1820" s="1">
        <f t="shared" ca="1" si="264"/>
        <v>0</v>
      </c>
    </row>
    <row r="1821" spans="1:23" x14ac:dyDescent="0.25">
      <c r="A1821">
        <v>1819</v>
      </c>
      <c r="B1821" s="8" t="s">
        <v>1830</v>
      </c>
      <c r="C1821" s="8" t="str">
        <f t="shared" si="260"/>
        <v>2021-04-19 06:05:00</v>
      </c>
      <c r="D1821">
        <v>8.0076999999999995E-2</v>
      </c>
      <c r="E1821">
        <f t="shared" ca="1" si="261"/>
        <v>0.33561800000000003</v>
      </c>
      <c r="F1821">
        <v>0.33799800000000002</v>
      </c>
      <c r="G1821">
        <v>0.330426</v>
      </c>
      <c r="H1821">
        <v>0</v>
      </c>
      <c r="I1821" t="s">
        <v>10</v>
      </c>
      <c r="J1821" t="b">
        <v>0</v>
      </c>
      <c r="K1821" t="s">
        <v>11</v>
      </c>
      <c r="L1821">
        <f t="shared" si="262"/>
        <v>-1.9205514709995615</v>
      </c>
      <c r="M1821">
        <f t="shared" si="265"/>
        <v>0.51246635761760895</v>
      </c>
      <c r="N1821">
        <f t="shared" si="265"/>
        <v>7.4093920686531147</v>
      </c>
      <c r="O1821" t="str">
        <f t="shared" si="268"/>
        <v>buy</v>
      </c>
      <c r="P1821">
        <f t="shared" si="266"/>
        <v>14</v>
      </c>
      <c r="Q1821">
        <f>IF($O1821="buy",$P1821,"")</f>
        <v>14</v>
      </c>
      <c r="R1821" t="str">
        <f>IF($O1821="hold",$P1821,"")</f>
        <v/>
      </c>
      <c r="S1821" t="str">
        <f>IF($O1821="sell",$P1821,"")</f>
        <v/>
      </c>
      <c r="T1821">
        <f t="shared" ca="1" si="267"/>
        <v>0.15046392943825959</v>
      </c>
      <c r="U1821" t="str">
        <f ca="1">IF(T1821&lt;VLOOKUP(P1821,$Y$2:$AE$82,5),"buy",IF(T1821&lt;VLOOKUP(P1821,$Y$2:$AE$82,5)+VLOOKUP(P1821,$Y$2:$AE$82,6),"hold","sell"))</f>
        <v>buy</v>
      </c>
      <c r="V1821" s="2">
        <f t="shared" ca="1" si="263"/>
        <v>249.94626155376594</v>
      </c>
      <c r="W1821" s="1">
        <f t="shared" ca="1" si="264"/>
        <v>0</v>
      </c>
    </row>
    <row r="1822" spans="1:23" x14ac:dyDescent="0.25">
      <c r="A1822">
        <v>1820</v>
      </c>
      <c r="B1822" s="8" t="s">
        <v>1831</v>
      </c>
      <c r="C1822" s="8" t="str">
        <f t="shared" si="260"/>
        <v>2021-04-19 06:10:00</v>
      </c>
      <c r="D1822">
        <v>8.1747E-2</v>
      </c>
      <c r="E1822">
        <f t="shared" ca="1" si="261"/>
        <v>0.333478</v>
      </c>
      <c r="F1822">
        <v>0.33982499999999999</v>
      </c>
      <c r="G1822">
        <v>0.33036100000000002</v>
      </c>
      <c r="H1822">
        <v>0</v>
      </c>
      <c r="I1822" t="s">
        <v>10</v>
      </c>
      <c r="J1822" t="b">
        <v>0</v>
      </c>
      <c r="K1822" t="s">
        <v>11</v>
      </c>
      <c r="L1822">
        <f t="shared" si="262"/>
        <v>5.8835186543859743</v>
      </c>
      <c r="M1822">
        <f t="shared" si="265"/>
        <v>7.804070125385536</v>
      </c>
      <c r="N1822">
        <f t="shared" si="265"/>
        <v>7.2916037677679268</v>
      </c>
      <c r="O1822" t="str">
        <f t="shared" si="268"/>
        <v>hold</v>
      </c>
      <c r="P1822">
        <f t="shared" si="266"/>
        <v>14</v>
      </c>
      <c r="Q1822" t="str">
        <f>IF($O1822="buy",$P1822,"")</f>
        <v/>
      </c>
      <c r="R1822">
        <f>IF($O1822="hold",$P1822,"")</f>
        <v>14</v>
      </c>
      <c r="S1822" t="str">
        <f>IF($O1822="sell",$P1822,"")</f>
        <v/>
      </c>
      <c r="T1822">
        <f t="shared" ca="1" si="267"/>
        <v>0.87930384334104905</v>
      </c>
      <c r="U1822" t="str">
        <f ca="1">IF(T1822&lt;VLOOKUP(P1822,$Y$2:$AE$82,5),"buy",IF(T1822&lt;VLOOKUP(P1822,$Y$2:$AE$82,5)+VLOOKUP(P1822,$Y$2:$AE$82,6),"hold","sell"))</f>
        <v>buy</v>
      </c>
      <c r="V1822" s="2">
        <f t="shared" ca="1" si="263"/>
        <v>249.94626155376594</v>
      </c>
      <c r="W1822" s="1">
        <f t="shared" ca="1" si="264"/>
        <v>0</v>
      </c>
    </row>
    <row r="1823" spans="1:23" x14ac:dyDescent="0.25">
      <c r="A1823">
        <v>1821</v>
      </c>
      <c r="B1823" s="8" t="s">
        <v>1832</v>
      </c>
      <c r="C1823" s="8" t="str">
        <f t="shared" si="260"/>
        <v>2021-04-19 06:15:00</v>
      </c>
      <c r="D1823">
        <v>8.2128999999999994E-2</v>
      </c>
      <c r="E1823">
        <f t="shared" ca="1" si="261"/>
        <v>0.33701599999999998</v>
      </c>
      <c r="F1823">
        <v>0.341252</v>
      </c>
      <c r="G1823">
        <v>0.33335300000000001</v>
      </c>
      <c r="H1823">
        <v>0</v>
      </c>
      <c r="I1823" t="s">
        <v>10</v>
      </c>
      <c r="J1823" t="b">
        <v>0</v>
      </c>
      <c r="K1823" t="s">
        <v>11</v>
      </c>
      <c r="L1823">
        <f t="shared" si="262"/>
        <v>1.3395511951011032</v>
      </c>
      <c r="M1823">
        <f t="shared" si="265"/>
        <v>-4.5439674592848709</v>
      </c>
      <c r="N1823">
        <f t="shared" si="265"/>
        <v>-12.348037584670408</v>
      </c>
      <c r="O1823" t="str">
        <f t="shared" si="268"/>
        <v>sell</v>
      </c>
      <c r="P1823">
        <f t="shared" si="266"/>
        <v>14</v>
      </c>
      <c r="Q1823" t="str">
        <f>IF($O1823="buy",$P1823,"")</f>
        <v/>
      </c>
      <c r="R1823" t="str">
        <f>IF($O1823="hold",$P1823,"")</f>
        <v/>
      </c>
      <c r="S1823">
        <f>IF($O1823="sell",$P1823,"")</f>
        <v>14</v>
      </c>
      <c r="T1823">
        <f t="shared" ca="1" si="267"/>
        <v>0.15290359873728543</v>
      </c>
      <c r="U1823" t="str">
        <f ca="1">IF(T1823&lt;VLOOKUP(P1823,$Y$2:$AE$82,5),"buy",IF(T1823&lt;VLOOKUP(P1823,$Y$2:$AE$82,5)+VLOOKUP(P1823,$Y$2:$AE$82,6),"hold","sell"))</f>
        <v>buy</v>
      </c>
      <c r="V1823" s="2">
        <f t="shared" ca="1" si="263"/>
        <v>249.94626155376594</v>
      </c>
      <c r="W1823" s="1">
        <f t="shared" ca="1" si="264"/>
        <v>0</v>
      </c>
    </row>
    <row r="1824" spans="1:23" x14ac:dyDescent="0.25">
      <c r="A1824">
        <v>1822</v>
      </c>
      <c r="B1824" s="8" t="s">
        <v>1833</v>
      </c>
      <c r="C1824" s="8" t="str">
        <f t="shared" si="260"/>
        <v>2021-04-19 06:20:00</v>
      </c>
      <c r="D1824">
        <v>8.2025000000000001E-2</v>
      </c>
      <c r="E1824">
        <f t="shared" ca="1" si="261"/>
        <v>0.33908500000000003</v>
      </c>
      <c r="F1824">
        <v>0.34110600000000002</v>
      </c>
      <c r="G1824">
        <v>0.33507599999999998</v>
      </c>
      <c r="H1824">
        <v>0</v>
      </c>
      <c r="I1824" t="s">
        <v>10</v>
      </c>
      <c r="J1824" t="b">
        <v>0</v>
      </c>
      <c r="K1824" t="s">
        <v>11</v>
      </c>
      <c r="L1824">
        <f t="shared" si="262"/>
        <v>-0.36515696391501695</v>
      </c>
      <c r="M1824">
        <f t="shared" si="265"/>
        <v>-1.7047081590161202</v>
      </c>
      <c r="N1824">
        <f t="shared" si="265"/>
        <v>2.8392593002687505</v>
      </c>
      <c r="O1824" t="str">
        <f t="shared" si="268"/>
        <v>buy</v>
      </c>
      <c r="P1824">
        <f t="shared" si="266"/>
        <v>14</v>
      </c>
      <c r="Q1824">
        <f>IF($O1824="buy",$P1824,"")</f>
        <v>14</v>
      </c>
      <c r="R1824" t="str">
        <f>IF($O1824="hold",$P1824,"")</f>
        <v/>
      </c>
      <c r="S1824" t="str">
        <f>IF($O1824="sell",$P1824,"")</f>
        <v/>
      </c>
      <c r="T1824">
        <f t="shared" ca="1" si="267"/>
        <v>0.15926495373947924</v>
      </c>
      <c r="U1824" t="str">
        <f ca="1">IF(T1824&lt;VLOOKUP(P1824,$Y$2:$AE$82,5),"buy",IF(T1824&lt;VLOOKUP(P1824,$Y$2:$AE$82,5)+VLOOKUP(P1824,$Y$2:$AE$82,6),"hold","sell"))</f>
        <v>buy</v>
      </c>
      <c r="V1824" s="2">
        <f t="shared" ca="1" si="263"/>
        <v>249.94626155376594</v>
      </c>
      <c r="W1824" s="1">
        <f t="shared" ca="1" si="264"/>
        <v>0</v>
      </c>
    </row>
    <row r="1825" spans="1:23" x14ac:dyDescent="0.25">
      <c r="A1825">
        <v>1823</v>
      </c>
      <c r="B1825" s="8" t="s">
        <v>1834</v>
      </c>
      <c r="C1825" s="8" t="str">
        <f t="shared" si="260"/>
        <v>2021-04-19 06:25:00</v>
      </c>
      <c r="D1825">
        <v>8.2060999999999995E-2</v>
      </c>
      <c r="E1825">
        <f t="shared" ca="1" si="261"/>
        <v>0.33918599999999999</v>
      </c>
      <c r="F1825">
        <v>0.34065800000000002</v>
      </c>
      <c r="G1825">
        <v>0.334899</v>
      </c>
      <c r="H1825">
        <v>0</v>
      </c>
      <c r="I1825" t="s">
        <v>10</v>
      </c>
      <c r="J1825" t="b">
        <v>0</v>
      </c>
      <c r="K1825" t="s">
        <v>11</v>
      </c>
      <c r="L1825">
        <f t="shared" si="262"/>
        <v>0.12634503612744583</v>
      </c>
      <c r="M1825">
        <f t="shared" si="265"/>
        <v>0.49150200004246281</v>
      </c>
      <c r="N1825">
        <f t="shared" si="265"/>
        <v>2.196210159058583</v>
      </c>
      <c r="O1825" t="str">
        <f t="shared" si="268"/>
        <v>sell</v>
      </c>
      <c r="P1825">
        <f t="shared" si="266"/>
        <v>14</v>
      </c>
      <c r="Q1825" t="str">
        <f>IF($O1825="buy",$P1825,"")</f>
        <v/>
      </c>
      <c r="R1825" t="str">
        <f>IF($O1825="hold",$P1825,"")</f>
        <v/>
      </c>
      <c r="S1825">
        <f>IF($O1825="sell",$P1825,"")</f>
        <v>14</v>
      </c>
      <c r="T1825">
        <f t="shared" ca="1" si="267"/>
        <v>0.32024533873691652</v>
      </c>
      <c r="U1825" t="str">
        <f ca="1">IF(T1825&lt;VLOOKUP(P1825,$Y$2:$AE$82,5),"buy",IF(T1825&lt;VLOOKUP(P1825,$Y$2:$AE$82,5)+VLOOKUP(P1825,$Y$2:$AE$82,6),"hold","sell"))</f>
        <v>buy</v>
      </c>
      <c r="V1825" s="2">
        <f t="shared" ca="1" si="263"/>
        <v>249.94626155376594</v>
      </c>
      <c r="W1825" s="1">
        <f t="shared" ca="1" si="264"/>
        <v>0</v>
      </c>
    </row>
    <row r="1826" spans="1:23" x14ac:dyDescent="0.25">
      <c r="A1826">
        <v>1824</v>
      </c>
      <c r="B1826" s="8" t="s">
        <v>1835</v>
      </c>
      <c r="C1826" s="8" t="str">
        <f t="shared" si="260"/>
        <v>2021-04-19 06:30:00</v>
      </c>
      <c r="D1826">
        <v>8.1374000000000002E-2</v>
      </c>
      <c r="E1826">
        <f t="shared" ca="1" si="261"/>
        <v>0.338445</v>
      </c>
      <c r="F1826">
        <v>0.34186100000000003</v>
      </c>
      <c r="G1826">
        <v>0.33437099999999997</v>
      </c>
      <c r="H1826">
        <v>0</v>
      </c>
      <c r="I1826" t="s">
        <v>10</v>
      </c>
      <c r="J1826" t="b">
        <v>0</v>
      </c>
      <c r="K1826" t="s">
        <v>11</v>
      </c>
      <c r="L1826">
        <f t="shared" si="262"/>
        <v>-2.4314400148654771</v>
      </c>
      <c r="M1826">
        <f t="shared" si="265"/>
        <v>-2.5577850509929227</v>
      </c>
      <c r="N1826">
        <f t="shared" si="265"/>
        <v>-3.0492870510353853</v>
      </c>
      <c r="O1826" t="str">
        <f t="shared" si="268"/>
        <v>buy</v>
      </c>
      <c r="P1826">
        <f t="shared" si="266"/>
        <v>14</v>
      </c>
      <c r="Q1826">
        <f>IF($O1826="buy",$P1826,"")</f>
        <v>14</v>
      </c>
      <c r="R1826" t="str">
        <f>IF($O1826="hold",$P1826,"")</f>
        <v/>
      </c>
      <c r="S1826" t="str">
        <f>IF($O1826="sell",$P1826,"")</f>
        <v/>
      </c>
      <c r="T1826">
        <f t="shared" ca="1" si="267"/>
        <v>0.90044891336954458</v>
      </c>
      <c r="U1826" t="str">
        <f ca="1">IF(T1826&lt;VLOOKUP(P1826,$Y$2:$AE$82,5),"buy",IF(T1826&lt;VLOOKUP(P1826,$Y$2:$AE$82,5)+VLOOKUP(P1826,$Y$2:$AE$82,6),"hold","sell"))</f>
        <v>buy</v>
      </c>
      <c r="V1826" s="2">
        <f t="shared" ca="1" si="263"/>
        <v>249.94626155376594</v>
      </c>
      <c r="W1826" s="1">
        <f t="shared" ca="1" si="264"/>
        <v>0</v>
      </c>
    </row>
    <row r="1827" spans="1:23" x14ac:dyDescent="0.25">
      <c r="A1827">
        <v>1825</v>
      </c>
      <c r="B1827" s="8" t="s">
        <v>1836</v>
      </c>
      <c r="C1827" s="8" t="str">
        <f t="shared" si="260"/>
        <v>2021-04-19 06:35:00</v>
      </c>
      <c r="D1827">
        <v>8.1670000000000006E-2</v>
      </c>
      <c r="E1827">
        <f t="shared" ca="1" si="261"/>
        <v>0.34003899999999998</v>
      </c>
      <c r="F1827">
        <v>0.34223100000000001</v>
      </c>
      <c r="G1827">
        <v>0.33657300000000001</v>
      </c>
      <c r="H1827">
        <v>0</v>
      </c>
      <c r="I1827" t="s">
        <v>10</v>
      </c>
      <c r="J1827" t="b">
        <v>0</v>
      </c>
      <c r="K1827" t="s">
        <v>11</v>
      </c>
      <c r="L1827">
        <f t="shared" si="262"/>
        <v>1.0438104576881926</v>
      </c>
      <c r="M1827">
        <f t="shared" si="265"/>
        <v>3.4752504725536699</v>
      </c>
      <c r="N1827">
        <f t="shared" si="265"/>
        <v>6.0330355235465927</v>
      </c>
      <c r="O1827" t="str">
        <f t="shared" si="268"/>
        <v>sell</v>
      </c>
      <c r="P1827">
        <f t="shared" si="266"/>
        <v>14</v>
      </c>
      <c r="Q1827" t="str">
        <f>IF($O1827="buy",$P1827,"")</f>
        <v/>
      </c>
      <c r="R1827" t="str">
        <f>IF($O1827="hold",$P1827,"")</f>
        <v/>
      </c>
      <c r="S1827">
        <f>IF($O1827="sell",$P1827,"")</f>
        <v>14</v>
      </c>
      <c r="T1827">
        <f t="shared" ca="1" si="267"/>
        <v>0.98633804764994559</v>
      </c>
      <c r="U1827" t="str">
        <f ca="1">IF(T1827&lt;VLOOKUP(P1827,$Y$2:$AE$82,5),"buy",IF(T1827&lt;VLOOKUP(P1827,$Y$2:$AE$82,5)+VLOOKUP(P1827,$Y$2:$AE$82,6),"hold","sell"))</f>
        <v>buy</v>
      </c>
      <c r="V1827" s="2">
        <f t="shared" ca="1" si="263"/>
        <v>249.94626155376594</v>
      </c>
      <c r="W1827" s="1">
        <f t="shared" ca="1" si="264"/>
        <v>0</v>
      </c>
    </row>
    <row r="1828" spans="1:23" x14ac:dyDescent="0.25">
      <c r="A1828">
        <v>1826</v>
      </c>
      <c r="B1828" s="8" t="s">
        <v>1837</v>
      </c>
      <c r="C1828" s="8" t="str">
        <f t="shared" si="260"/>
        <v>2021-04-19 06:40:00</v>
      </c>
      <c r="D1828">
        <v>8.0993999999999997E-2</v>
      </c>
      <c r="E1828">
        <f t="shared" ca="1" si="261"/>
        <v>0.34012500000000001</v>
      </c>
      <c r="F1828">
        <v>0.34685300000000002</v>
      </c>
      <c r="G1828">
        <v>0.33706900000000001</v>
      </c>
      <c r="H1828">
        <v>0</v>
      </c>
      <c r="I1828" t="s">
        <v>10</v>
      </c>
      <c r="J1828" t="b">
        <v>0</v>
      </c>
      <c r="K1828" t="s">
        <v>11</v>
      </c>
      <c r="L1828">
        <f t="shared" si="262"/>
        <v>-2.4037336070987503</v>
      </c>
      <c r="M1828">
        <f t="shared" si="265"/>
        <v>-3.4475440647869426</v>
      </c>
      <c r="N1828">
        <f t="shared" si="265"/>
        <v>-6.9227945373406126</v>
      </c>
      <c r="O1828" t="str">
        <f t="shared" si="268"/>
        <v>hold</v>
      </c>
      <c r="P1828">
        <f t="shared" si="266"/>
        <v>14</v>
      </c>
      <c r="Q1828" t="str">
        <f>IF($O1828="buy",$P1828,"")</f>
        <v/>
      </c>
      <c r="R1828">
        <f>IF($O1828="hold",$P1828,"")</f>
        <v>14</v>
      </c>
      <c r="S1828" t="str">
        <f>IF($O1828="sell",$P1828,"")</f>
        <v/>
      </c>
      <c r="T1828">
        <f t="shared" ca="1" si="267"/>
        <v>0.41102594424514272</v>
      </c>
      <c r="U1828" t="str">
        <f ca="1">IF(T1828&lt;VLOOKUP(P1828,$Y$2:$AE$82,5),"buy",IF(T1828&lt;VLOOKUP(P1828,$Y$2:$AE$82,5)+VLOOKUP(P1828,$Y$2:$AE$82,6),"hold","sell"))</f>
        <v>buy</v>
      </c>
      <c r="V1828" s="2">
        <f t="shared" ca="1" si="263"/>
        <v>249.94626155376594</v>
      </c>
      <c r="W1828" s="1">
        <f t="shared" ca="1" si="264"/>
        <v>0</v>
      </c>
    </row>
    <row r="1829" spans="1:23" x14ac:dyDescent="0.25">
      <c r="A1829">
        <v>1827</v>
      </c>
      <c r="B1829" s="8" t="s">
        <v>1838</v>
      </c>
      <c r="C1829" s="8" t="str">
        <f t="shared" si="260"/>
        <v>2021-04-19 06:45:00</v>
      </c>
      <c r="D1829">
        <v>8.0102999999999994E-2</v>
      </c>
      <c r="E1829">
        <f t="shared" ca="1" si="261"/>
        <v>0.34372599999999998</v>
      </c>
      <c r="F1829">
        <v>0.34667999999999999</v>
      </c>
      <c r="G1829">
        <v>0.33786300000000002</v>
      </c>
      <c r="H1829">
        <v>0</v>
      </c>
      <c r="I1829" t="s">
        <v>10</v>
      </c>
      <c r="J1829" t="b">
        <v>0</v>
      </c>
      <c r="K1829" t="s">
        <v>11</v>
      </c>
      <c r="L1829">
        <f t="shared" si="262"/>
        <v>-3.2034755282447058</v>
      </c>
      <c r="M1829">
        <f t="shared" si="265"/>
        <v>-0.79974192114595555</v>
      </c>
      <c r="N1829">
        <f t="shared" si="265"/>
        <v>2.6478021436409871</v>
      </c>
      <c r="O1829" t="str">
        <f t="shared" si="268"/>
        <v>hold</v>
      </c>
      <c r="P1829">
        <f t="shared" si="266"/>
        <v>14</v>
      </c>
      <c r="Q1829" t="str">
        <f>IF($O1829="buy",$P1829,"")</f>
        <v/>
      </c>
      <c r="R1829">
        <f>IF($O1829="hold",$P1829,"")</f>
        <v>14</v>
      </c>
      <c r="S1829" t="str">
        <f>IF($O1829="sell",$P1829,"")</f>
        <v/>
      </c>
      <c r="T1829">
        <f t="shared" ca="1" si="267"/>
        <v>0.82899011965438729</v>
      </c>
      <c r="U1829" t="str">
        <f ca="1">IF(T1829&lt;VLOOKUP(P1829,$Y$2:$AE$82,5),"buy",IF(T1829&lt;VLOOKUP(P1829,$Y$2:$AE$82,5)+VLOOKUP(P1829,$Y$2:$AE$82,6),"hold","sell"))</f>
        <v>buy</v>
      </c>
      <c r="V1829" s="2">
        <f t="shared" ca="1" si="263"/>
        <v>249.94626155376594</v>
      </c>
      <c r="W1829" s="1">
        <f t="shared" ca="1" si="264"/>
        <v>0</v>
      </c>
    </row>
    <row r="1830" spans="1:23" x14ac:dyDescent="0.25">
      <c r="A1830">
        <v>1828</v>
      </c>
      <c r="B1830" s="8" t="s">
        <v>1839</v>
      </c>
      <c r="C1830" s="8" t="str">
        <f t="shared" si="260"/>
        <v>2021-04-19 06:50:00</v>
      </c>
      <c r="D1830">
        <v>7.9508999999999996E-2</v>
      </c>
      <c r="E1830">
        <f t="shared" ca="1" si="261"/>
        <v>0.34115400000000001</v>
      </c>
      <c r="F1830">
        <v>0.34684799999999999</v>
      </c>
      <c r="G1830">
        <v>0.33802900000000002</v>
      </c>
      <c r="H1830">
        <v>0</v>
      </c>
      <c r="I1830" t="s">
        <v>10</v>
      </c>
      <c r="J1830" t="b">
        <v>0</v>
      </c>
      <c r="K1830" t="s">
        <v>11</v>
      </c>
      <c r="L1830">
        <f t="shared" si="262"/>
        <v>-2.1516054806288905</v>
      </c>
      <c r="M1830">
        <f t="shared" si="265"/>
        <v>1.0518700476158154</v>
      </c>
      <c r="N1830">
        <f t="shared" si="265"/>
        <v>1.8516119687617709</v>
      </c>
      <c r="O1830" t="str">
        <f t="shared" si="268"/>
        <v>buy</v>
      </c>
      <c r="P1830">
        <f t="shared" si="266"/>
        <v>14</v>
      </c>
      <c r="Q1830">
        <f>IF($O1830="buy",$P1830,"")</f>
        <v>14</v>
      </c>
      <c r="R1830" t="str">
        <f>IF($O1830="hold",$P1830,"")</f>
        <v/>
      </c>
      <c r="S1830" t="str">
        <f>IF($O1830="sell",$P1830,"")</f>
        <v/>
      </c>
      <c r="T1830">
        <f t="shared" ca="1" si="267"/>
        <v>0.25804939153613993</v>
      </c>
      <c r="U1830" t="str">
        <f ca="1">IF(T1830&lt;VLOOKUP(P1830,$Y$2:$AE$82,5),"buy",IF(T1830&lt;VLOOKUP(P1830,$Y$2:$AE$82,5)+VLOOKUP(P1830,$Y$2:$AE$82,6),"hold","sell"))</f>
        <v>buy</v>
      </c>
      <c r="V1830" s="2">
        <f t="shared" ca="1" si="263"/>
        <v>249.94626155376594</v>
      </c>
      <c r="W1830" s="1">
        <f t="shared" ca="1" si="264"/>
        <v>0</v>
      </c>
    </row>
    <row r="1831" spans="1:23" x14ac:dyDescent="0.25">
      <c r="A1831">
        <v>1829</v>
      </c>
      <c r="B1831" s="8" t="s">
        <v>1840</v>
      </c>
      <c r="C1831" s="8" t="str">
        <f t="shared" si="260"/>
        <v>2021-04-19 06:55:00</v>
      </c>
      <c r="D1831">
        <v>7.9686000000000007E-2</v>
      </c>
      <c r="E1831">
        <f t="shared" ca="1" si="261"/>
        <v>0.345084</v>
      </c>
      <c r="F1831">
        <v>0.34928799999999999</v>
      </c>
      <c r="G1831">
        <v>0.34033400000000003</v>
      </c>
      <c r="H1831">
        <v>0</v>
      </c>
      <c r="I1831" t="s">
        <v>10</v>
      </c>
      <c r="J1831" t="b">
        <v>0</v>
      </c>
      <c r="K1831" t="s">
        <v>11</v>
      </c>
      <c r="L1831">
        <f t="shared" si="262"/>
        <v>0.63971086440101321</v>
      </c>
      <c r="M1831">
        <f t="shared" si="265"/>
        <v>2.7913163450299034</v>
      </c>
      <c r="N1831">
        <f t="shared" si="265"/>
        <v>1.7394462974140881</v>
      </c>
      <c r="O1831" t="str">
        <f t="shared" si="268"/>
        <v>hold</v>
      </c>
      <c r="P1831">
        <f t="shared" si="266"/>
        <v>14</v>
      </c>
      <c r="Q1831" t="str">
        <f>IF($O1831="buy",$P1831,"")</f>
        <v/>
      </c>
      <c r="R1831">
        <f>IF($O1831="hold",$P1831,"")</f>
        <v>14</v>
      </c>
      <c r="S1831" t="str">
        <f>IF($O1831="sell",$P1831,"")</f>
        <v/>
      </c>
      <c r="T1831">
        <f t="shared" ca="1" si="267"/>
        <v>8.0949432026635737E-3</v>
      </c>
      <c r="U1831" t="str">
        <f ca="1">IF(T1831&lt;VLOOKUP(P1831,$Y$2:$AE$82,5),"buy",IF(T1831&lt;VLOOKUP(P1831,$Y$2:$AE$82,5)+VLOOKUP(P1831,$Y$2:$AE$82,6),"hold","sell"))</f>
        <v>buy</v>
      </c>
      <c r="V1831" s="2">
        <f t="shared" ca="1" si="263"/>
        <v>249.94626155376594</v>
      </c>
      <c r="W1831" s="1">
        <f t="shared" ca="1" si="264"/>
        <v>0</v>
      </c>
    </row>
    <row r="1832" spans="1:23" x14ac:dyDescent="0.25">
      <c r="A1832">
        <v>1830</v>
      </c>
      <c r="B1832" s="8" t="s">
        <v>1841</v>
      </c>
      <c r="C1832" s="8" t="str">
        <f t="shared" si="260"/>
        <v>2021-04-19 07:00:00</v>
      </c>
      <c r="D1832">
        <v>8.1573000000000007E-2</v>
      </c>
      <c r="E1832">
        <f t="shared" ca="1" si="261"/>
        <v>0.34702499999999997</v>
      </c>
      <c r="F1832">
        <v>0.34953600000000001</v>
      </c>
      <c r="G1832">
        <v>0.34091199999999999</v>
      </c>
      <c r="H1832">
        <v>0</v>
      </c>
      <c r="I1832" t="s">
        <v>10</v>
      </c>
      <c r="J1832" t="b">
        <v>0</v>
      </c>
      <c r="K1832" t="s">
        <v>11</v>
      </c>
      <c r="L1832">
        <f t="shared" si="262"/>
        <v>6.6622044120742485</v>
      </c>
      <c r="M1832">
        <f t="shared" si="265"/>
        <v>6.0224935476732355</v>
      </c>
      <c r="N1832">
        <f t="shared" si="265"/>
        <v>3.2311772026433321</v>
      </c>
      <c r="O1832" t="str">
        <f t="shared" si="268"/>
        <v>sell</v>
      </c>
      <c r="P1832">
        <f t="shared" si="266"/>
        <v>14</v>
      </c>
      <c r="Q1832" t="str">
        <f>IF($O1832="buy",$P1832,"")</f>
        <v/>
      </c>
      <c r="R1832" t="str">
        <f>IF($O1832="hold",$P1832,"")</f>
        <v/>
      </c>
      <c r="S1832">
        <f>IF($O1832="sell",$P1832,"")</f>
        <v>14</v>
      </c>
      <c r="T1832">
        <f t="shared" ca="1" si="267"/>
        <v>1.5425237272236103E-2</v>
      </c>
      <c r="U1832" t="str">
        <f ca="1">IF(T1832&lt;VLOOKUP(P1832,$Y$2:$AE$82,5),"buy",IF(T1832&lt;VLOOKUP(P1832,$Y$2:$AE$82,5)+VLOOKUP(P1832,$Y$2:$AE$82,6),"hold","sell"))</f>
        <v>buy</v>
      </c>
      <c r="V1832" s="2">
        <f t="shared" ca="1" si="263"/>
        <v>249.94626155376594</v>
      </c>
      <c r="W1832" s="1">
        <f t="shared" ca="1" si="264"/>
        <v>0</v>
      </c>
    </row>
    <row r="1833" spans="1:23" x14ac:dyDescent="0.25">
      <c r="A1833">
        <v>1831</v>
      </c>
      <c r="B1833" s="8" t="s">
        <v>1842</v>
      </c>
      <c r="C1833" s="8" t="str">
        <f t="shared" si="260"/>
        <v>2021-04-19 07:05:00</v>
      </c>
      <c r="D1833">
        <v>7.9892000000000005E-2</v>
      </c>
      <c r="E1833">
        <f t="shared" ca="1" si="261"/>
        <v>0.34742800000000001</v>
      </c>
      <c r="F1833">
        <v>0.351026</v>
      </c>
      <c r="G1833">
        <v>0.343976</v>
      </c>
      <c r="H1833">
        <v>0</v>
      </c>
      <c r="I1833" t="s">
        <v>10</v>
      </c>
      <c r="J1833" t="b">
        <v>0</v>
      </c>
      <c r="K1833" t="s">
        <v>11</v>
      </c>
      <c r="L1833">
        <f t="shared" si="262"/>
        <v>-6.0597806968958263</v>
      </c>
      <c r="M1833">
        <f t="shared" si="265"/>
        <v>-12.721985108970074</v>
      </c>
      <c r="N1833">
        <f t="shared" si="265"/>
        <v>-18.744478656643309</v>
      </c>
      <c r="O1833" t="str">
        <f t="shared" si="268"/>
        <v>hold</v>
      </c>
      <c r="P1833">
        <f t="shared" si="266"/>
        <v>14</v>
      </c>
      <c r="Q1833" t="str">
        <f>IF($O1833="buy",$P1833,"")</f>
        <v/>
      </c>
      <c r="R1833">
        <f>IF($O1833="hold",$P1833,"")</f>
        <v>14</v>
      </c>
      <c r="S1833" t="str">
        <f>IF($O1833="sell",$P1833,"")</f>
        <v/>
      </c>
      <c r="T1833">
        <f t="shared" ca="1" si="267"/>
        <v>0.13860832590612782</v>
      </c>
      <c r="U1833" t="str">
        <f ca="1">IF(T1833&lt;VLOOKUP(P1833,$Y$2:$AE$82,5),"buy",IF(T1833&lt;VLOOKUP(P1833,$Y$2:$AE$82,5)+VLOOKUP(P1833,$Y$2:$AE$82,6),"hold","sell"))</f>
        <v>buy</v>
      </c>
      <c r="V1833" s="2">
        <f t="shared" ca="1" si="263"/>
        <v>249.94626155376594</v>
      </c>
      <c r="W1833" s="1">
        <f t="shared" ca="1" si="264"/>
        <v>0</v>
      </c>
    </row>
    <row r="1834" spans="1:23" x14ac:dyDescent="0.25">
      <c r="A1834">
        <v>1832</v>
      </c>
      <c r="B1834" s="8" t="s">
        <v>1843</v>
      </c>
      <c r="C1834" s="8" t="str">
        <f t="shared" si="260"/>
        <v>2021-04-19 07:10:00</v>
      </c>
      <c r="D1834">
        <v>7.9139000000000001E-2</v>
      </c>
      <c r="E1834">
        <f t="shared" ca="1" si="261"/>
        <v>0.34611999999999998</v>
      </c>
      <c r="F1834">
        <v>0.35175800000000002</v>
      </c>
      <c r="G1834">
        <v>0.34274399999999999</v>
      </c>
      <c r="H1834">
        <v>0</v>
      </c>
      <c r="I1834" t="s">
        <v>10</v>
      </c>
      <c r="J1834" t="b">
        <v>0</v>
      </c>
      <c r="K1834" t="s">
        <v>11</v>
      </c>
      <c r="L1834">
        <f t="shared" si="262"/>
        <v>-2.7402923994739812</v>
      </c>
      <c r="M1834">
        <f t="shared" si="265"/>
        <v>3.3194882974218451</v>
      </c>
      <c r="N1834">
        <f t="shared" si="265"/>
        <v>16.041473406391919</v>
      </c>
      <c r="O1834" t="str">
        <f t="shared" si="268"/>
        <v>hold</v>
      </c>
      <c r="P1834">
        <f t="shared" si="266"/>
        <v>14</v>
      </c>
      <c r="Q1834" t="str">
        <f>IF($O1834="buy",$P1834,"")</f>
        <v/>
      </c>
      <c r="R1834">
        <f>IF($O1834="hold",$P1834,"")</f>
        <v>14</v>
      </c>
      <c r="S1834" t="str">
        <f>IF($O1834="sell",$P1834,"")</f>
        <v/>
      </c>
      <c r="T1834">
        <f t="shared" ca="1" si="267"/>
        <v>7.0521847745791399E-2</v>
      </c>
      <c r="U1834" t="str">
        <f ca="1">IF(T1834&lt;VLOOKUP(P1834,$Y$2:$AE$82,5),"buy",IF(T1834&lt;VLOOKUP(P1834,$Y$2:$AE$82,5)+VLOOKUP(P1834,$Y$2:$AE$82,6),"hold","sell"))</f>
        <v>buy</v>
      </c>
      <c r="V1834" s="2">
        <f t="shared" ca="1" si="263"/>
        <v>249.94626155376594</v>
      </c>
      <c r="W1834" s="1">
        <f t="shared" ca="1" si="264"/>
        <v>0</v>
      </c>
    </row>
    <row r="1835" spans="1:23" x14ac:dyDescent="0.25">
      <c r="A1835">
        <v>1833</v>
      </c>
      <c r="B1835" s="8" t="s">
        <v>1844</v>
      </c>
      <c r="C1835" s="8" t="str">
        <f t="shared" si="260"/>
        <v>2021-04-19 07:15:00</v>
      </c>
      <c r="D1835">
        <v>7.8694E-2</v>
      </c>
      <c r="E1835">
        <f t="shared" ca="1" si="261"/>
        <v>0.35009600000000002</v>
      </c>
      <c r="F1835">
        <v>0.35212599999999999</v>
      </c>
      <c r="G1835">
        <v>0.34427099999999999</v>
      </c>
      <c r="H1835">
        <v>0</v>
      </c>
      <c r="I1835" t="s">
        <v>10</v>
      </c>
      <c r="J1835" t="b">
        <v>0</v>
      </c>
      <c r="K1835" t="s">
        <v>11</v>
      </c>
      <c r="L1835">
        <f t="shared" si="262"/>
        <v>-1.6285866756144356</v>
      </c>
      <c r="M1835">
        <f t="shared" si="265"/>
        <v>1.1117057238595456</v>
      </c>
      <c r="N1835">
        <f t="shared" si="265"/>
        <v>-2.2077825735622998</v>
      </c>
      <c r="O1835" t="str">
        <f t="shared" si="268"/>
        <v>hold</v>
      </c>
      <c r="P1835">
        <f t="shared" si="266"/>
        <v>14</v>
      </c>
      <c r="Q1835" t="str">
        <f>IF($O1835="buy",$P1835,"")</f>
        <v/>
      </c>
      <c r="R1835">
        <f>IF($O1835="hold",$P1835,"")</f>
        <v>14</v>
      </c>
      <c r="S1835" t="str">
        <f>IF($O1835="sell",$P1835,"")</f>
        <v/>
      </c>
      <c r="T1835">
        <f t="shared" ca="1" si="267"/>
        <v>0.98532113368674978</v>
      </c>
      <c r="U1835" t="str">
        <f ca="1">IF(T1835&lt;VLOOKUP(P1835,$Y$2:$AE$82,5),"buy",IF(T1835&lt;VLOOKUP(P1835,$Y$2:$AE$82,5)+VLOOKUP(P1835,$Y$2:$AE$82,6),"hold","sell"))</f>
        <v>buy</v>
      </c>
      <c r="V1835" s="2">
        <f t="shared" ca="1" si="263"/>
        <v>249.94626155376594</v>
      </c>
      <c r="W1835" s="1">
        <f t="shared" ca="1" si="264"/>
        <v>0</v>
      </c>
    </row>
    <row r="1836" spans="1:23" x14ac:dyDescent="0.25">
      <c r="A1836">
        <v>1834</v>
      </c>
      <c r="B1836" s="8" t="s">
        <v>1845</v>
      </c>
      <c r="C1836" s="8" t="str">
        <f t="shared" si="260"/>
        <v>2021-04-19 07:20:00</v>
      </c>
      <c r="D1836">
        <v>7.8079999999999997E-2</v>
      </c>
      <c r="E1836">
        <f t="shared" ca="1" si="261"/>
        <v>0.34914099999999998</v>
      </c>
      <c r="F1836">
        <v>0.35223599999999999</v>
      </c>
      <c r="G1836">
        <v>0.34423300000000001</v>
      </c>
      <c r="H1836">
        <v>0</v>
      </c>
      <c r="I1836" t="s">
        <v>10</v>
      </c>
      <c r="J1836" t="b">
        <v>0</v>
      </c>
      <c r="K1836" t="s">
        <v>11</v>
      </c>
      <c r="L1836">
        <f t="shared" si="262"/>
        <v>-2.2647541004698848</v>
      </c>
      <c r="M1836">
        <f t="shared" si="265"/>
        <v>-0.63616742485544919</v>
      </c>
      <c r="N1836">
        <f t="shared" si="265"/>
        <v>-1.7478731487149948</v>
      </c>
      <c r="O1836" t="str">
        <f t="shared" si="268"/>
        <v>buy</v>
      </c>
      <c r="P1836">
        <f t="shared" si="266"/>
        <v>14</v>
      </c>
      <c r="Q1836">
        <f>IF($O1836="buy",$P1836,"")</f>
        <v>14</v>
      </c>
      <c r="R1836" t="str">
        <f>IF($O1836="hold",$P1836,"")</f>
        <v/>
      </c>
      <c r="S1836" t="str">
        <f>IF($O1836="sell",$P1836,"")</f>
        <v/>
      </c>
      <c r="T1836">
        <f t="shared" ca="1" si="267"/>
        <v>2.7153731422638661E-2</v>
      </c>
      <c r="U1836" t="str">
        <f ca="1">IF(T1836&lt;VLOOKUP(P1836,$Y$2:$AE$82,5),"buy",IF(T1836&lt;VLOOKUP(P1836,$Y$2:$AE$82,5)+VLOOKUP(P1836,$Y$2:$AE$82,6),"hold","sell"))</f>
        <v>buy</v>
      </c>
      <c r="V1836" s="2">
        <f t="shared" ca="1" si="263"/>
        <v>249.94626155376594</v>
      </c>
      <c r="W1836" s="1">
        <f t="shared" ca="1" si="264"/>
        <v>0</v>
      </c>
    </row>
    <row r="1837" spans="1:23" x14ac:dyDescent="0.25">
      <c r="A1837">
        <v>1835</v>
      </c>
      <c r="B1837" s="8" t="s">
        <v>1846</v>
      </c>
      <c r="C1837" s="8" t="str">
        <f t="shared" si="260"/>
        <v>2021-04-19 07:25:00</v>
      </c>
      <c r="D1837">
        <v>7.9330999999999999E-2</v>
      </c>
      <c r="E1837">
        <f t="shared" ca="1" si="261"/>
        <v>0.34976699999999999</v>
      </c>
      <c r="F1837">
        <v>0.35661700000000002</v>
      </c>
      <c r="G1837">
        <v>0.34595900000000002</v>
      </c>
      <c r="H1837">
        <v>0</v>
      </c>
      <c r="I1837" t="s">
        <v>10</v>
      </c>
      <c r="J1837" t="b">
        <v>0</v>
      </c>
      <c r="K1837" t="s">
        <v>11</v>
      </c>
      <c r="L1837">
        <f t="shared" si="262"/>
        <v>4.5415789487157632</v>
      </c>
      <c r="M1837">
        <f t="shared" si="265"/>
        <v>6.806333049185648</v>
      </c>
      <c r="N1837">
        <f t="shared" si="265"/>
        <v>7.4425004740410969</v>
      </c>
      <c r="O1837" t="str">
        <f t="shared" si="268"/>
        <v>sell</v>
      </c>
      <c r="P1837">
        <f t="shared" si="266"/>
        <v>14</v>
      </c>
      <c r="Q1837" t="str">
        <f>IF($O1837="buy",$P1837,"")</f>
        <v/>
      </c>
      <c r="R1837" t="str">
        <f>IF($O1837="hold",$P1837,"")</f>
        <v/>
      </c>
      <c r="S1837">
        <f>IF($O1837="sell",$P1837,"")</f>
        <v>14</v>
      </c>
      <c r="T1837">
        <f t="shared" ca="1" si="267"/>
        <v>0.48437954309044073</v>
      </c>
      <c r="U1837" t="str">
        <f ca="1">IF(T1837&lt;VLOOKUP(P1837,$Y$2:$AE$82,5),"buy",IF(T1837&lt;VLOOKUP(P1837,$Y$2:$AE$82,5)+VLOOKUP(P1837,$Y$2:$AE$82,6),"hold","sell"))</f>
        <v>buy</v>
      </c>
      <c r="V1837" s="2">
        <f t="shared" ca="1" si="263"/>
        <v>249.94626155376594</v>
      </c>
      <c r="W1837" s="1">
        <f t="shared" ca="1" si="264"/>
        <v>0</v>
      </c>
    </row>
    <row r="1838" spans="1:23" x14ac:dyDescent="0.25">
      <c r="A1838">
        <v>1836</v>
      </c>
      <c r="B1838" s="8" t="s">
        <v>1847</v>
      </c>
      <c r="C1838" s="8" t="str">
        <f t="shared" si="260"/>
        <v>2021-04-19 07:30:00</v>
      </c>
      <c r="D1838">
        <v>7.8264E-2</v>
      </c>
      <c r="E1838">
        <f t="shared" ca="1" si="261"/>
        <v>0.36007</v>
      </c>
      <c r="F1838">
        <v>0.367622</v>
      </c>
      <c r="G1838">
        <v>0.35647699999999999</v>
      </c>
      <c r="H1838">
        <v>0</v>
      </c>
      <c r="I1838" t="s">
        <v>10</v>
      </c>
      <c r="J1838" t="b">
        <v>0</v>
      </c>
      <c r="K1838" t="s">
        <v>11</v>
      </c>
      <c r="L1838">
        <f t="shared" si="262"/>
        <v>-3.9264029475389868</v>
      </c>
      <c r="M1838">
        <f t="shared" si="265"/>
        <v>-8.4679818962547504</v>
      </c>
      <c r="N1838">
        <f t="shared" si="265"/>
        <v>-15.274314945440398</v>
      </c>
      <c r="O1838" t="str">
        <f t="shared" si="268"/>
        <v>hold</v>
      </c>
      <c r="P1838">
        <f t="shared" si="266"/>
        <v>14</v>
      </c>
      <c r="Q1838" t="str">
        <f>IF($O1838="buy",$P1838,"")</f>
        <v/>
      </c>
      <c r="R1838">
        <f>IF($O1838="hold",$P1838,"")</f>
        <v>14</v>
      </c>
      <c r="S1838" t="str">
        <f>IF($O1838="sell",$P1838,"")</f>
        <v/>
      </c>
      <c r="T1838">
        <f t="shared" ca="1" si="267"/>
        <v>0.12369864162289901</v>
      </c>
      <c r="U1838" t="str">
        <f ca="1">IF(T1838&lt;VLOOKUP(P1838,$Y$2:$AE$82,5),"buy",IF(T1838&lt;VLOOKUP(P1838,$Y$2:$AE$82,5)+VLOOKUP(P1838,$Y$2:$AE$82,6),"hold","sell"))</f>
        <v>buy</v>
      </c>
      <c r="V1838" s="2">
        <f t="shared" ca="1" si="263"/>
        <v>249.94626155376594</v>
      </c>
      <c r="W1838" s="1">
        <f t="shared" ca="1" si="264"/>
        <v>0</v>
      </c>
    </row>
    <row r="1839" spans="1:23" x14ac:dyDescent="0.25">
      <c r="A1839">
        <v>1837</v>
      </c>
      <c r="B1839" s="8" t="s">
        <v>1848</v>
      </c>
      <c r="C1839" s="8" t="str">
        <f t="shared" si="260"/>
        <v>2021-04-19 07:35:00</v>
      </c>
      <c r="D1839">
        <v>7.8192999999999999E-2</v>
      </c>
      <c r="E1839">
        <f t="shared" ca="1" si="261"/>
        <v>0.364622</v>
      </c>
      <c r="F1839">
        <v>0.37568400000000002</v>
      </c>
      <c r="G1839">
        <v>0.351327</v>
      </c>
      <c r="H1839">
        <v>0</v>
      </c>
      <c r="I1839" t="s">
        <v>10</v>
      </c>
      <c r="J1839" t="b">
        <v>0</v>
      </c>
      <c r="K1839" t="s">
        <v>11</v>
      </c>
      <c r="L1839">
        <f t="shared" si="262"/>
        <v>-0.26150678473832889</v>
      </c>
      <c r="M1839">
        <f t="shared" si="265"/>
        <v>3.664896162800658</v>
      </c>
      <c r="N1839">
        <f t="shared" si="265"/>
        <v>12.132878059055408</v>
      </c>
      <c r="O1839" t="str">
        <f t="shared" si="268"/>
        <v>hold</v>
      </c>
      <c r="P1839">
        <f t="shared" si="266"/>
        <v>14</v>
      </c>
      <c r="Q1839" t="str">
        <f>IF($O1839="buy",$P1839,"")</f>
        <v/>
      </c>
      <c r="R1839">
        <f>IF($O1839="hold",$P1839,"")</f>
        <v>14</v>
      </c>
      <c r="S1839" t="str">
        <f>IF($O1839="sell",$P1839,"")</f>
        <v/>
      </c>
      <c r="T1839">
        <f t="shared" ca="1" si="267"/>
        <v>0.24489617576384093</v>
      </c>
      <c r="U1839" t="str">
        <f ca="1">IF(T1839&lt;VLOOKUP(P1839,$Y$2:$AE$82,5),"buy",IF(T1839&lt;VLOOKUP(P1839,$Y$2:$AE$82,5)+VLOOKUP(P1839,$Y$2:$AE$82,6),"hold","sell"))</f>
        <v>buy</v>
      </c>
      <c r="V1839" s="2">
        <f t="shared" ca="1" si="263"/>
        <v>249.94626155376594</v>
      </c>
      <c r="W1839" s="1">
        <f t="shared" ca="1" si="264"/>
        <v>0</v>
      </c>
    </row>
    <row r="1840" spans="1:23" x14ac:dyDescent="0.25">
      <c r="A1840">
        <v>1838</v>
      </c>
      <c r="B1840" s="8" t="s">
        <v>1849</v>
      </c>
      <c r="C1840" s="8" t="str">
        <f t="shared" si="260"/>
        <v>2021-04-19 07:40:00</v>
      </c>
      <c r="D1840">
        <v>7.7601000000000003E-2</v>
      </c>
      <c r="E1840">
        <f t="shared" ca="1" si="261"/>
        <v>0.35989300000000002</v>
      </c>
      <c r="F1840">
        <v>0.36875799999999997</v>
      </c>
      <c r="G1840">
        <v>0.35706399999999999</v>
      </c>
      <c r="H1840">
        <v>0</v>
      </c>
      <c r="I1840" t="s">
        <v>10</v>
      </c>
      <c r="J1840" t="b">
        <v>0</v>
      </c>
      <c r="K1840" t="s">
        <v>11</v>
      </c>
      <c r="L1840">
        <f t="shared" si="262"/>
        <v>-2.1970850865519149</v>
      </c>
      <c r="M1840">
        <f t="shared" si="265"/>
        <v>-1.9355783018135861</v>
      </c>
      <c r="N1840">
        <f t="shared" si="265"/>
        <v>-5.6004744646142441</v>
      </c>
      <c r="O1840" t="str">
        <f t="shared" si="268"/>
        <v>hold</v>
      </c>
      <c r="P1840">
        <f t="shared" si="266"/>
        <v>14</v>
      </c>
      <c r="Q1840" t="str">
        <f>IF($O1840="buy",$P1840,"")</f>
        <v/>
      </c>
      <c r="R1840">
        <f>IF($O1840="hold",$P1840,"")</f>
        <v>14</v>
      </c>
      <c r="S1840" t="str">
        <f>IF($O1840="sell",$P1840,"")</f>
        <v/>
      </c>
      <c r="T1840">
        <f t="shared" ca="1" si="267"/>
        <v>0.1849449753235094</v>
      </c>
      <c r="U1840" t="str">
        <f ca="1">IF(T1840&lt;VLOOKUP(P1840,$Y$2:$AE$82,5),"buy",IF(T1840&lt;VLOOKUP(P1840,$Y$2:$AE$82,5)+VLOOKUP(P1840,$Y$2:$AE$82,6),"hold","sell"))</f>
        <v>buy</v>
      </c>
      <c r="V1840" s="2">
        <f t="shared" ca="1" si="263"/>
        <v>249.94626155376594</v>
      </c>
      <c r="W1840" s="1">
        <f t="shared" ca="1" si="264"/>
        <v>0</v>
      </c>
    </row>
    <row r="1841" spans="1:23" x14ac:dyDescent="0.25">
      <c r="A1841">
        <v>1839</v>
      </c>
      <c r="B1841" s="8" t="s">
        <v>1850</v>
      </c>
      <c r="C1841" s="8" t="str">
        <f t="shared" si="260"/>
        <v>2021-04-19 07:45:00</v>
      </c>
      <c r="D1841">
        <v>7.7277999999999999E-2</v>
      </c>
      <c r="E1841">
        <f t="shared" ca="1" si="261"/>
        <v>0.36435299999999998</v>
      </c>
      <c r="F1841">
        <v>0.367228</v>
      </c>
      <c r="G1841">
        <v>0.35429699999999997</v>
      </c>
      <c r="H1841">
        <v>0</v>
      </c>
      <c r="I1841" t="s">
        <v>10</v>
      </c>
      <c r="J1841" t="b">
        <v>0</v>
      </c>
      <c r="K1841" t="s">
        <v>11</v>
      </c>
      <c r="L1841">
        <f t="shared" si="262"/>
        <v>-1.2037578623493939</v>
      </c>
      <c r="M1841">
        <f t="shared" si="265"/>
        <v>0.99332722420252106</v>
      </c>
      <c r="N1841">
        <f t="shared" si="265"/>
        <v>2.9289055260161074</v>
      </c>
      <c r="O1841" t="str">
        <f t="shared" si="268"/>
        <v>buy</v>
      </c>
      <c r="P1841">
        <f t="shared" si="266"/>
        <v>14</v>
      </c>
      <c r="Q1841">
        <f>IF($O1841="buy",$P1841,"")</f>
        <v>14</v>
      </c>
      <c r="R1841" t="str">
        <f>IF($O1841="hold",$P1841,"")</f>
        <v/>
      </c>
      <c r="S1841" t="str">
        <f>IF($O1841="sell",$P1841,"")</f>
        <v/>
      </c>
      <c r="T1841">
        <f t="shared" ca="1" si="267"/>
        <v>0.72543820514899815</v>
      </c>
      <c r="U1841" t="str">
        <f ca="1">IF(T1841&lt;VLOOKUP(P1841,$Y$2:$AE$82,5),"buy",IF(T1841&lt;VLOOKUP(P1841,$Y$2:$AE$82,5)+VLOOKUP(P1841,$Y$2:$AE$82,6),"hold","sell"))</f>
        <v>buy</v>
      </c>
      <c r="V1841" s="2">
        <f t="shared" ca="1" si="263"/>
        <v>249.94626155376594</v>
      </c>
      <c r="W1841" s="1">
        <f t="shared" ca="1" si="264"/>
        <v>0</v>
      </c>
    </row>
    <row r="1842" spans="1:23" x14ac:dyDescent="0.25">
      <c r="A1842">
        <v>1840</v>
      </c>
      <c r="B1842" s="8" t="s">
        <v>1851</v>
      </c>
      <c r="C1842" s="8" t="str">
        <f t="shared" si="260"/>
        <v>2021-04-19 07:50:00</v>
      </c>
      <c r="D1842">
        <v>7.7318999999999999E-2</v>
      </c>
      <c r="E1842">
        <f t="shared" ca="1" si="261"/>
        <v>0.35819800000000002</v>
      </c>
      <c r="F1842">
        <v>0.36776500000000001</v>
      </c>
      <c r="G1842">
        <v>0.35463299999999998</v>
      </c>
      <c r="H1842">
        <v>0</v>
      </c>
      <c r="I1842" t="s">
        <v>10</v>
      </c>
      <c r="J1842" t="b">
        <v>0</v>
      </c>
      <c r="K1842" t="s">
        <v>11</v>
      </c>
      <c r="L1842">
        <f t="shared" si="262"/>
        <v>0.15271796047871153</v>
      </c>
      <c r="M1842">
        <f t="shared" si="265"/>
        <v>1.3564758228281053</v>
      </c>
      <c r="N1842">
        <f t="shared" si="265"/>
        <v>0.36314859862558424</v>
      </c>
      <c r="O1842" t="str">
        <f t="shared" si="268"/>
        <v>sell</v>
      </c>
      <c r="P1842">
        <f t="shared" si="266"/>
        <v>14</v>
      </c>
      <c r="Q1842" t="str">
        <f>IF($O1842="buy",$P1842,"")</f>
        <v/>
      </c>
      <c r="R1842" t="str">
        <f>IF($O1842="hold",$P1842,"")</f>
        <v/>
      </c>
      <c r="S1842">
        <f>IF($O1842="sell",$P1842,"")</f>
        <v>14</v>
      </c>
      <c r="T1842">
        <f t="shared" ca="1" si="267"/>
        <v>0.82212173121475118</v>
      </c>
      <c r="U1842" t="str">
        <f ca="1">IF(T1842&lt;VLOOKUP(P1842,$Y$2:$AE$82,5),"buy",IF(T1842&lt;VLOOKUP(P1842,$Y$2:$AE$82,5)+VLOOKUP(P1842,$Y$2:$AE$82,6),"hold","sell"))</f>
        <v>buy</v>
      </c>
      <c r="V1842" s="2">
        <f t="shared" ca="1" si="263"/>
        <v>249.94626155376594</v>
      </c>
      <c r="W1842" s="1">
        <f t="shared" ca="1" si="264"/>
        <v>0</v>
      </c>
    </row>
    <row r="1843" spans="1:23" x14ac:dyDescent="0.25">
      <c r="A1843">
        <v>1841</v>
      </c>
      <c r="B1843" s="8" t="s">
        <v>1852</v>
      </c>
      <c r="C1843" s="8" t="str">
        <f t="shared" si="260"/>
        <v>2021-04-19 07:55:00</v>
      </c>
      <c r="D1843">
        <v>7.7065999999999996E-2</v>
      </c>
      <c r="E1843">
        <f t="shared" ca="1" si="261"/>
        <v>0.36511500000000002</v>
      </c>
      <c r="F1843">
        <v>0.36780400000000002</v>
      </c>
      <c r="G1843">
        <v>0.35827300000000001</v>
      </c>
      <c r="H1843">
        <v>0</v>
      </c>
      <c r="I1843" t="s">
        <v>10</v>
      </c>
      <c r="J1843" t="b">
        <v>0</v>
      </c>
      <c r="K1843" t="s">
        <v>11</v>
      </c>
      <c r="L1843">
        <f t="shared" si="262"/>
        <v>-0.94547530776037181</v>
      </c>
      <c r="M1843">
        <f t="shared" si="265"/>
        <v>-1.0981932682390834</v>
      </c>
      <c r="N1843">
        <f t="shared" si="265"/>
        <v>-2.4546690910671884</v>
      </c>
      <c r="O1843" t="str">
        <f t="shared" si="268"/>
        <v>hold</v>
      </c>
      <c r="P1843">
        <f t="shared" si="266"/>
        <v>14</v>
      </c>
      <c r="Q1843" t="str">
        <f>IF($O1843="buy",$P1843,"")</f>
        <v/>
      </c>
      <c r="R1843">
        <f>IF($O1843="hold",$P1843,"")</f>
        <v>14</v>
      </c>
      <c r="S1843" t="str">
        <f>IF($O1843="sell",$P1843,"")</f>
        <v/>
      </c>
      <c r="T1843">
        <f t="shared" ca="1" si="267"/>
        <v>8.4541795900300531E-2</v>
      </c>
      <c r="U1843" t="str">
        <f ca="1">IF(T1843&lt;VLOOKUP(P1843,$Y$2:$AE$82,5),"buy",IF(T1843&lt;VLOOKUP(P1843,$Y$2:$AE$82,5)+VLOOKUP(P1843,$Y$2:$AE$82,6),"hold","sell"))</f>
        <v>buy</v>
      </c>
      <c r="V1843" s="2">
        <f t="shared" ca="1" si="263"/>
        <v>249.94626155376594</v>
      </c>
      <c r="W1843" s="1">
        <f t="shared" ca="1" si="264"/>
        <v>0</v>
      </c>
    </row>
    <row r="1844" spans="1:23" x14ac:dyDescent="0.25">
      <c r="A1844">
        <v>1842</v>
      </c>
      <c r="B1844" s="8" t="s">
        <v>1853</v>
      </c>
      <c r="C1844" s="8" t="str">
        <f t="shared" si="260"/>
        <v>2021-04-19 08:00:00</v>
      </c>
      <c r="D1844">
        <v>7.6494000000000006E-2</v>
      </c>
      <c r="E1844">
        <f t="shared" ca="1" si="261"/>
        <v>0.36500500000000002</v>
      </c>
      <c r="F1844">
        <v>0.37973899999999999</v>
      </c>
      <c r="G1844">
        <v>0.361952</v>
      </c>
      <c r="H1844">
        <v>0</v>
      </c>
      <c r="I1844" t="s">
        <v>10</v>
      </c>
      <c r="J1844" t="b">
        <v>0</v>
      </c>
      <c r="K1844" t="s">
        <v>11</v>
      </c>
      <c r="L1844">
        <f t="shared" si="262"/>
        <v>-2.1535806704868214</v>
      </c>
      <c r="M1844">
        <f t="shared" si="265"/>
        <v>-1.2081053627264495</v>
      </c>
      <c r="N1844">
        <f t="shared" si="265"/>
        <v>-0.10991209448736616</v>
      </c>
      <c r="O1844" t="str">
        <f t="shared" si="268"/>
        <v>hold</v>
      </c>
      <c r="P1844">
        <f t="shared" si="266"/>
        <v>14</v>
      </c>
      <c r="Q1844" t="str">
        <f>IF($O1844="buy",$P1844,"")</f>
        <v/>
      </c>
      <c r="R1844">
        <f>IF($O1844="hold",$P1844,"")</f>
        <v>14</v>
      </c>
      <c r="S1844" t="str">
        <f>IF($O1844="sell",$P1844,"")</f>
        <v/>
      </c>
      <c r="T1844">
        <f t="shared" ca="1" si="267"/>
        <v>2.0528754401131555E-2</v>
      </c>
      <c r="U1844" t="str">
        <f ca="1">IF(T1844&lt;VLOOKUP(P1844,$Y$2:$AE$82,5),"buy",IF(T1844&lt;VLOOKUP(P1844,$Y$2:$AE$82,5)+VLOOKUP(P1844,$Y$2:$AE$82,6),"hold","sell"))</f>
        <v>buy</v>
      </c>
      <c r="V1844" s="2">
        <f t="shared" ca="1" si="263"/>
        <v>249.94626155376594</v>
      </c>
      <c r="W1844" s="1">
        <f t="shared" ca="1" si="264"/>
        <v>0</v>
      </c>
    </row>
    <row r="1845" spans="1:23" x14ac:dyDescent="0.25">
      <c r="A1845">
        <v>1843</v>
      </c>
      <c r="B1845" s="8" t="s">
        <v>1854</v>
      </c>
      <c r="C1845" s="8" t="str">
        <f t="shared" si="260"/>
        <v>2021-04-19 08:05:00</v>
      </c>
      <c r="D1845">
        <v>7.6293E-2</v>
      </c>
      <c r="E1845">
        <f t="shared" ca="1" si="261"/>
        <v>0.374282</v>
      </c>
      <c r="F1845">
        <v>0.38545000000000001</v>
      </c>
      <c r="G1845">
        <v>0.370701</v>
      </c>
      <c r="H1845">
        <v>0</v>
      </c>
      <c r="I1845" t="s">
        <v>10</v>
      </c>
      <c r="J1845" t="b">
        <v>0</v>
      </c>
      <c r="K1845" t="s">
        <v>11</v>
      </c>
      <c r="L1845">
        <f t="shared" si="262"/>
        <v>-0.75875899563412552</v>
      </c>
      <c r="M1845">
        <f t="shared" si="265"/>
        <v>1.3948216748526958</v>
      </c>
      <c r="N1845">
        <f t="shared" si="265"/>
        <v>2.6029270375791453</v>
      </c>
      <c r="O1845" t="str">
        <f t="shared" si="268"/>
        <v>buy</v>
      </c>
      <c r="P1845">
        <f t="shared" si="266"/>
        <v>14</v>
      </c>
      <c r="Q1845">
        <f>IF($O1845="buy",$P1845,"")</f>
        <v>14</v>
      </c>
      <c r="R1845" t="str">
        <f>IF($O1845="hold",$P1845,"")</f>
        <v/>
      </c>
      <c r="S1845" t="str">
        <f>IF($O1845="sell",$P1845,"")</f>
        <v/>
      </c>
      <c r="T1845">
        <f t="shared" ca="1" si="267"/>
        <v>0.93922059340609654</v>
      </c>
      <c r="U1845" t="str">
        <f ca="1">IF(T1845&lt;VLOOKUP(P1845,$Y$2:$AE$82,5),"buy",IF(T1845&lt;VLOOKUP(P1845,$Y$2:$AE$82,5)+VLOOKUP(P1845,$Y$2:$AE$82,6),"hold","sell"))</f>
        <v>buy</v>
      </c>
      <c r="V1845" s="2">
        <f t="shared" ca="1" si="263"/>
        <v>249.94626155376594</v>
      </c>
      <c r="W1845" s="1">
        <f t="shared" ca="1" si="264"/>
        <v>0</v>
      </c>
    </row>
    <row r="1846" spans="1:23" x14ac:dyDescent="0.25">
      <c r="A1846">
        <v>1844</v>
      </c>
      <c r="B1846" s="8" t="s">
        <v>1855</v>
      </c>
      <c r="C1846" s="8" t="str">
        <f t="shared" si="260"/>
        <v>2021-04-19 08:10:00</v>
      </c>
      <c r="D1846">
        <v>7.6796000000000003E-2</v>
      </c>
      <c r="E1846">
        <f t="shared" ca="1" si="261"/>
        <v>0.37737500000000002</v>
      </c>
      <c r="F1846">
        <v>0.38033699999999998</v>
      </c>
      <c r="G1846">
        <v>0.36793999999999999</v>
      </c>
      <c r="H1846">
        <v>0</v>
      </c>
      <c r="I1846" t="s">
        <v>10</v>
      </c>
      <c r="J1846" t="b">
        <v>0</v>
      </c>
      <c r="K1846" t="s">
        <v>11</v>
      </c>
      <c r="L1846">
        <f t="shared" si="262"/>
        <v>1.8863482451085614</v>
      </c>
      <c r="M1846">
        <f t="shared" si="265"/>
        <v>2.645107240742687</v>
      </c>
      <c r="N1846">
        <f t="shared" si="265"/>
        <v>1.2502855658899912</v>
      </c>
      <c r="O1846" t="str">
        <f t="shared" si="268"/>
        <v>hold</v>
      </c>
      <c r="P1846">
        <f t="shared" si="266"/>
        <v>14</v>
      </c>
      <c r="Q1846" t="str">
        <f>IF($O1846="buy",$P1846,"")</f>
        <v/>
      </c>
      <c r="R1846">
        <f>IF($O1846="hold",$P1846,"")</f>
        <v>14</v>
      </c>
      <c r="S1846" t="str">
        <f>IF($O1846="sell",$P1846,"")</f>
        <v/>
      </c>
      <c r="T1846">
        <f t="shared" ca="1" si="267"/>
        <v>0.33719364489710191</v>
      </c>
      <c r="U1846" t="str">
        <f ca="1">IF(T1846&lt;VLOOKUP(P1846,$Y$2:$AE$82,5),"buy",IF(T1846&lt;VLOOKUP(P1846,$Y$2:$AE$82,5)+VLOOKUP(P1846,$Y$2:$AE$82,6),"hold","sell"))</f>
        <v>buy</v>
      </c>
      <c r="V1846" s="2">
        <f t="shared" ca="1" si="263"/>
        <v>249.94626155376594</v>
      </c>
      <c r="W1846" s="1">
        <f t="shared" ca="1" si="264"/>
        <v>0</v>
      </c>
    </row>
    <row r="1847" spans="1:23" x14ac:dyDescent="0.25">
      <c r="A1847">
        <v>1845</v>
      </c>
      <c r="B1847" s="8" t="s">
        <v>1856</v>
      </c>
      <c r="C1847" s="8" t="str">
        <f t="shared" si="260"/>
        <v>2021-04-19 08:15:00</v>
      </c>
      <c r="D1847">
        <v>7.7079999999999996E-2</v>
      </c>
      <c r="E1847">
        <f t="shared" ca="1" si="261"/>
        <v>0.37692199999999998</v>
      </c>
      <c r="F1847">
        <v>0.39123799999999997</v>
      </c>
      <c r="G1847">
        <v>0.37377100000000002</v>
      </c>
      <c r="H1847">
        <v>0</v>
      </c>
      <c r="I1847" t="s">
        <v>10</v>
      </c>
      <c r="J1847" t="b">
        <v>0</v>
      </c>
      <c r="K1847" t="s">
        <v>11</v>
      </c>
      <c r="L1847">
        <f t="shared" si="262"/>
        <v>1.0611312931522134</v>
      </c>
      <c r="M1847">
        <f t="shared" si="265"/>
        <v>-0.82521695195634792</v>
      </c>
      <c r="N1847">
        <f t="shared" si="265"/>
        <v>-3.4703241926990351</v>
      </c>
      <c r="O1847" t="str">
        <f t="shared" si="268"/>
        <v>sell</v>
      </c>
      <c r="P1847">
        <f t="shared" si="266"/>
        <v>14</v>
      </c>
      <c r="Q1847" t="str">
        <f>IF($O1847="buy",$P1847,"")</f>
        <v/>
      </c>
      <c r="R1847" t="str">
        <f>IF($O1847="hold",$P1847,"")</f>
        <v/>
      </c>
      <c r="S1847">
        <f>IF($O1847="sell",$P1847,"")</f>
        <v>14</v>
      </c>
      <c r="T1847">
        <f t="shared" ca="1" si="267"/>
        <v>0.39488728159255371</v>
      </c>
      <c r="U1847" t="str">
        <f ca="1">IF(T1847&lt;VLOOKUP(P1847,$Y$2:$AE$82,5),"buy",IF(T1847&lt;VLOOKUP(P1847,$Y$2:$AE$82,5)+VLOOKUP(P1847,$Y$2:$AE$82,6),"hold","sell"))</f>
        <v>buy</v>
      </c>
      <c r="V1847" s="2">
        <f t="shared" ca="1" si="263"/>
        <v>249.94626155376594</v>
      </c>
      <c r="W1847" s="1">
        <f t="shared" ca="1" si="264"/>
        <v>0</v>
      </c>
    </row>
    <row r="1848" spans="1:23" x14ac:dyDescent="0.25">
      <c r="A1848">
        <v>1846</v>
      </c>
      <c r="B1848" s="8" t="s">
        <v>1857</v>
      </c>
      <c r="C1848" s="8" t="str">
        <f t="shared" si="260"/>
        <v>2021-04-19 08:20:00</v>
      </c>
      <c r="D1848">
        <v>7.6082999999999998E-2</v>
      </c>
      <c r="E1848">
        <f t="shared" ca="1" si="261"/>
        <v>0.38825500000000002</v>
      </c>
      <c r="F1848">
        <v>0.39324700000000001</v>
      </c>
      <c r="G1848">
        <v>0.37989899999999999</v>
      </c>
      <c r="H1848">
        <v>0</v>
      </c>
      <c r="I1848" t="s">
        <v>10</v>
      </c>
      <c r="J1848" t="b">
        <v>0</v>
      </c>
      <c r="K1848" t="s">
        <v>11</v>
      </c>
      <c r="L1848">
        <f t="shared" si="262"/>
        <v>-3.7739836792373547</v>
      </c>
      <c r="M1848">
        <f t="shared" si="265"/>
        <v>-4.8351149723895679</v>
      </c>
      <c r="N1848">
        <f t="shared" si="265"/>
        <v>-4.0098980204332202</v>
      </c>
      <c r="O1848" t="str">
        <f t="shared" si="268"/>
        <v>buy</v>
      </c>
      <c r="P1848">
        <f t="shared" si="266"/>
        <v>14</v>
      </c>
      <c r="Q1848">
        <f>IF($O1848="buy",$P1848,"")</f>
        <v>14</v>
      </c>
      <c r="R1848" t="str">
        <f>IF($O1848="hold",$P1848,"")</f>
        <v/>
      </c>
      <c r="S1848" t="str">
        <f>IF($O1848="sell",$P1848,"")</f>
        <v/>
      </c>
      <c r="T1848">
        <f t="shared" ca="1" si="267"/>
        <v>0.88733918864629513</v>
      </c>
      <c r="U1848" t="str">
        <f ca="1">IF(T1848&lt;VLOOKUP(P1848,$Y$2:$AE$82,5),"buy",IF(T1848&lt;VLOOKUP(P1848,$Y$2:$AE$82,5)+VLOOKUP(P1848,$Y$2:$AE$82,6),"hold","sell"))</f>
        <v>buy</v>
      </c>
      <c r="V1848" s="2">
        <f t="shared" ca="1" si="263"/>
        <v>249.94626155376594</v>
      </c>
      <c r="W1848" s="1">
        <f t="shared" ca="1" si="264"/>
        <v>0</v>
      </c>
    </row>
    <row r="1849" spans="1:23" x14ac:dyDescent="0.25">
      <c r="A1849">
        <v>1847</v>
      </c>
      <c r="B1849" s="8" t="s">
        <v>1858</v>
      </c>
      <c r="C1849" s="8" t="str">
        <f t="shared" si="260"/>
        <v>2021-04-19 08:25:00</v>
      </c>
      <c r="D1849">
        <v>7.6314999999999994E-2</v>
      </c>
      <c r="E1849">
        <f t="shared" ca="1" si="261"/>
        <v>0.39142399999999999</v>
      </c>
      <c r="F1849">
        <v>0.39460000000000001</v>
      </c>
      <c r="G1849">
        <v>0.37383100000000002</v>
      </c>
      <c r="H1849">
        <v>0</v>
      </c>
      <c r="I1849" t="s">
        <v>10</v>
      </c>
      <c r="J1849" t="b">
        <v>0</v>
      </c>
      <c r="K1849" t="s">
        <v>11</v>
      </c>
      <c r="L1849">
        <f t="shared" si="262"/>
        <v>0.87552905617787891</v>
      </c>
      <c r="M1849">
        <f t="shared" si="265"/>
        <v>4.6495127354152332</v>
      </c>
      <c r="N1849">
        <f t="shared" si="265"/>
        <v>9.4846277078048011</v>
      </c>
      <c r="O1849" t="str">
        <f t="shared" si="268"/>
        <v>hold</v>
      </c>
      <c r="P1849">
        <f t="shared" si="266"/>
        <v>14</v>
      </c>
      <c r="Q1849" t="str">
        <f>IF($O1849="buy",$P1849,"")</f>
        <v/>
      </c>
      <c r="R1849">
        <f>IF($O1849="hold",$P1849,"")</f>
        <v>14</v>
      </c>
      <c r="S1849" t="str">
        <f>IF($O1849="sell",$P1849,"")</f>
        <v/>
      </c>
      <c r="T1849">
        <f t="shared" ca="1" si="267"/>
        <v>0.24013443724697325</v>
      </c>
      <c r="U1849" t="str">
        <f ca="1">IF(T1849&lt;VLOOKUP(P1849,$Y$2:$AE$82,5),"buy",IF(T1849&lt;VLOOKUP(P1849,$Y$2:$AE$82,5)+VLOOKUP(P1849,$Y$2:$AE$82,6),"hold","sell"))</f>
        <v>buy</v>
      </c>
      <c r="V1849" s="2">
        <f t="shared" ca="1" si="263"/>
        <v>249.94626155376594</v>
      </c>
      <c r="W1849" s="1">
        <f t="shared" ca="1" si="264"/>
        <v>0</v>
      </c>
    </row>
    <row r="1850" spans="1:23" x14ac:dyDescent="0.25">
      <c r="A1850">
        <v>1848</v>
      </c>
      <c r="B1850" s="8" t="s">
        <v>1859</v>
      </c>
      <c r="C1850" s="8" t="str">
        <f t="shared" si="260"/>
        <v>2021-04-19 08:30:00</v>
      </c>
      <c r="D1850">
        <v>7.6408000000000004E-2</v>
      </c>
      <c r="E1850">
        <f t="shared" ca="1" si="261"/>
        <v>0.38126900000000002</v>
      </c>
      <c r="F1850">
        <v>0.39214199999999999</v>
      </c>
      <c r="G1850">
        <v>0.37862899999999999</v>
      </c>
      <c r="H1850">
        <v>0</v>
      </c>
      <c r="I1850" t="s">
        <v>10</v>
      </c>
      <c r="J1850" t="b">
        <v>0</v>
      </c>
      <c r="K1850" t="s">
        <v>11</v>
      </c>
      <c r="L1850">
        <f t="shared" si="262"/>
        <v>0.35053921088037049</v>
      </c>
      <c r="M1850">
        <f t="shared" si="265"/>
        <v>-0.52498984529750836</v>
      </c>
      <c r="N1850">
        <f t="shared" si="265"/>
        <v>-5.1745025807127414</v>
      </c>
      <c r="O1850" t="str">
        <f t="shared" si="268"/>
        <v>hold</v>
      </c>
      <c r="P1850">
        <f t="shared" si="266"/>
        <v>14</v>
      </c>
      <c r="Q1850" t="str">
        <f>IF($O1850="buy",$P1850,"")</f>
        <v/>
      </c>
      <c r="R1850">
        <f>IF($O1850="hold",$P1850,"")</f>
        <v>14</v>
      </c>
      <c r="S1850" t="str">
        <f>IF($O1850="sell",$P1850,"")</f>
        <v/>
      </c>
      <c r="T1850">
        <f t="shared" ca="1" si="267"/>
        <v>0.68421057657290851</v>
      </c>
      <c r="U1850" t="str">
        <f ca="1">IF(T1850&lt;VLOOKUP(P1850,$Y$2:$AE$82,5),"buy",IF(T1850&lt;VLOOKUP(P1850,$Y$2:$AE$82,5)+VLOOKUP(P1850,$Y$2:$AE$82,6),"hold","sell"))</f>
        <v>buy</v>
      </c>
      <c r="V1850" s="2">
        <f t="shared" ca="1" si="263"/>
        <v>249.94626155376594</v>
      </c>
      <c r="W1850" s="1">
        <f t="shared" ca="1" si="264"/>
        <v>0</v>
      </c>
    </row>
    <row r="1851" spans="1:23" x14ac:dyDescent="0.25">
      <c r="A1851">
        <v>1849</v>
      </c>
      <c r="B1851" s="8" t="s">
        <v>1860</v>
      </c>
      <c r="C1851" s="8" t="str">
        <f t="shared" si="260"/>
        <v>2021-04-19 08:35:00</v>
      </c>
      <c r="D1851">
        <v>7.6716000000000006E-2</v>
      </c>
      <c r="E1851">
        <f t="shared" ca="1" si="261"/>
        <v>0.388123</v>
      </c>
      <c r="F1851">
        <v>0.39288600000000001</v>
      </c>
      <c r="G1851">
        <v>0.38482699999999997</v>
      </c>
      <c r="H1851">
        <v>0</v>
      </c>
      <c r="I1851" t="s">
        <v>10</v>
      </c>
      <c r="J1851" t="b">
        <v>0</v>
      </c>
      <c r="K1851" t="s">
        <v>11</v>
      </c>
      <c r="L1851">
        <f t="shared" si="262"/>
        <v>1.1562646631307123</v>
      </c>
      <c r="M1851">
        <f t="shared" si="265"/>
        <v>0.80572545225034187</v>
      </c>
      <c r="N1851">
        <f t="shared" si="265"/>
        <v>1.3307152975478502</v>
      </c>
      <c r="O1851" t="str">
        <f t="shared" si="268"/>
        <v>hold</v>
      </c>
      <c r="P1851">
        <f t="shared" si="266"/>
        <v>14</v>
      </c>
      <c r="Q1851" t="str">
        <f>IF($O1851="buy",$P1851,"")</f>
        <v/>
      </c>
      <c r="R1851">
        <f>IF($O1851="hold",$P1851,"")</f>
        <v>14</v>
      </c>
      <c r="S1851" t="str">
        <f>IF($O1851="sell",$P1851,"")</f>
        <v/>
      </c>
      <c r="T1851">
        <f t="shared" ca="1" si="267"/>
        <v>0.24263883497587035</v>
      </c>
      <c r="U1851" t="str">
        <f ca="1">IF(T1851&lt;VLOOKUP(P1851,$Y$2:$AE$82,5),"buy",IF(T1851&lt;VLOOKUP(P1851,$Y$2:$AE$82,5)+VLOOKUP(P1851,$Y$2:$AE$82,6),"hold","sell"))</f>
        <v>buy</v>
      </c>
      <c r="V1851" s="2">
        <f t="shared" ca="1" si="263"/>
        <v>249.94626155376594</v>
      </c>
      <c r="W1851" s="1">
        <f t="shared" ca="1" si="264"/>
        <v>0</v>
      </c>
    </row>
    <row r="1852" spans="1:23" x14ac:dyDescent="0.25">
      <c r="A1852">
        <v>1850</v>
      </c>
      <c r="B1852" s="8" t="s">
        <v>1861</v>
      </c>
      <c r="C1852" s="8" t="str">
        <f t="shared" si="260"/>
        <v>2021-04-19 08:40:00</v>
      </c>
      <c r="D1852">
        <v>7.6819999999999999E-2</v>
      </c>
      <c r="E1852">
        <f t="shared" ca="1" si="261"/>
        <v>0.38975599999999999</v>
      </c>
      <c r="F1852">
        <v>0.39273400000000003</v>
      </c>
      <c r="G1852">
        <v>0.37752799999999997</v>
      </c>
      <c r="H1852">
        <v>0</v>
      </c>
      <c r="I1852" t="s">
        <v>10</v>
      </c>
      <c r="J1852" t="b">
        <v>0</v>
      </c>
      <c r="K1852" t="s">
        <v>11</v>
      </c>
      <c r="L1852">
        <f t="shared" si="262"/>
        <v>0.38989846430477682</v>
      </c>
      <c r="M1852">
        <f t="shared" si="265"/>
        <v>-0.76636619882593549</v>
      </c>
      <c r="N1852">
        <f t="shared" si="265"/>
        <v>-1.5720916510762772</v>
      </c>
      <c r="O1852" t="str">
        <f t="shared" si="268"/>
        <v>sell</v>
      </c>
      <c r="P1852">
        <f t="shared" si="266"/>
        <v>14</v>
      </c>
      <c r="Q1852" t="str">
        <f>IF($O1852="buy",$P1852,"")</f>
        <v/>
      </c>
      <c r="R1852" t="str">
        <f>IF($O1852="hold",$P1852,"")</f>
        <v/>
      </c>
      <c r="S1852">
        <f>IF($O1852="sell",$P1852,"")</f>
        <v>14</v>
      </c>
      <c r="T1852">
        <f t="shared" ca="1" si="267"/>
        <v>0.28719585536476433</v>
      </c>
      <c r="U1852" t="str">
        <f ca="1">IF(T1852&lt;VLOOKUP(P1852,$Y$2:$AE$82,5),"buy",IF(T1852&lt;VLOOKUP(P1852,$Y$2:$AE$82,5)+VLOOKUP(P1852,$Y$2:$AE$82,6),"hold","sell"))</f>
        <v>buy</v>
      </c>
      <c r="V1852" s="2">
        <f t="shared" ca="1" si="263"/>
        <v>249.94626155376594</v>
      </c>
      <c r="W1852" s="1">
        <f t="shared" ca="1" si="264"/>
        <v>0</v>
      </c>
    </row>
    <row r="1853" spans="1:23" x14ac:dyDescent="0.25">
      <c r="A1853">
        <v>1851</v>
      </c>
      <c r="B1853" s="8" t="s">
        <v>1862</v>
      </c>
      <c r="C1853" s="8" t="str">
        <f t="shared" si="260"/>
        <v>2021-04-19 08:45:00</v>
      </c>
      <c r="D1853">
        <v>7.6800999999999994E-2</v>
      </c>
      <c r="E1853">
        <f t="shared" ca="1" si="261"/>
        <v>0.38483000000000001</v>
      </c>
      <c r="F1853">
        <v>0.38798500000000002</v>
      </c>
      <c r="G1853">
        <v>0.36876500000000001</v>
      </c>
      <c r="H1853">
        <v>0</v>
      </c>
      <c r="I1853" t="s">
        <v>10</v>
      </c>
      <c r="J1853" t="b">
        <v>0</v>
      </c>
      <c r="K1853" t="s">
        <v>11</v>
      </c>
      <c r="L1853">
        <f t="shared" si="262"/>
        <v>-7.1249072194779106E-2</v>
      </c>
      <c r="M1853">
        <f t="shared" si="265"/>
        <v>-0.46114753649955592</v>
      </c>
      <c r="N1853">
        <f t="shared" si="265"/>
        <v>0.30521866232637956</v>
      </c>
      <c r="O1853" t="str">
        <f t="shared" si="268"/>
        <v>buy</v>
      </c>
      <c r="P1853">
        <f t="shared" si="266"/>
        <v>14</v>
      </c>
      <c r="Q1853">
        <f>IF($O1853="buy",$P1853,"")</f>
        <v>14</v>
      </c>
      <c r="R1853" t="str">
        <f>IF($O1853="hold",$P1853,"")</f>
        <v/>
      </c>
      <c r="S1853" t="str">
        <f>IF($O1853="sell",$P1853,"")</f>
        <v/>
      </c>
      <c r="T1853">
        <f t="shared" ca="1" si="267"/>
        <v>0.45297549018983441</v>
      </c>
      <c r="U1853" t="str">
        <f ca="1">IF(T1853&lt;VLOOKUP(P1853,$Y$2:$AE$82,5),"buy",IF(T1853&lt;VLOOKUP(P1853,$Y$2:$AE$82,5)+VLOOKUP(P1853,$Y$2:$AE$82,6),"hold","sell"))</f>
        <v>buy</v>
      </c>
      <c r="V1853" s="2">
        <f t="shared" ca="1" si="263"/>
        <v>249.94626155376594</v>
      </c>
      <c r="W1853" s="1">
        <f t="shared" ca="1" si="264"/>
        <v>0</v>
      </c>
    </row>
    <row r="1854" spans="1:23" x14ac:dyDescent="0.25">
      <c r="A1854">
        <v>1852</v>
      </c>
      <c r="B1854" s="8" t="s">
        <v>1863</v>
      </c>
      <c r="C1854" s="8" t="str">
        <f t="shared" si="260"/>
        <v>2021-04-19 08:50:00</v>
      </c>
      <c r="D1854">
        <v>7.7005000000000004E-2</v>
      </c>
      <c r="E1854">
        <f t="shared" ca="1" si="261"/>
        <v>0.376444</v>
      </c>
      <c r="F1854">
        <v>0.383608</v>
      </c>
      <c r="G1854">
        <v>0.36652299999999999</v>
      </c>
      <c r="H1854">
        <v>0</v>
      </c>
      <c r="I1854" t="s">
        <v>10</v>
      </c>
      <c r="J1854" t="b">
        <v>0</v>
      </c>
      <c r="K1854" t="s">
        <v>11</v>
      </c>
      <c r="L1854">
        <f t="shared" si="262"/>
        <v>0.76296344464281363</v>
      </c>
      <c r="M1854">
        <f t="shared" si="265"/>
        <v>0.83421251683759268</v>
      </c>
      <c r="N1854">
        <f t="shared" si="265"/>
        <v>1.2953600533371485</v>
      </c>
      <c r="O1854" t="str">
        <f t="shared" si="268"/>
        <v>hold</v>
      </c>
      <c r="P1854">
        <f t="shared" si="266"/>
        <v>14</v>
      </c>
      <c r="Q1854" t="str">
        <f>IF($O1854="buy",$P1854,"")</f>
        <v/>
      </c>
      <c r="R1854">
        <f>IF($O1854="hold",$P1854,"")</f>
        <v>14</v>
      </c>
      <c r="S1854" t="str">
        <f>IF($O1854="sell",$P1854,"")</f>
        <v/>
      </c>
      <c r="T1854">
        <f t="shared" ca="1" si="267"/>
        <v>0.14192134518468857</v>
      </c>
      <c r="U1854" t="str">
        <f ca="1">IF(T1854&lt;VLOOKUP(P1854,$Y$2:$AE$82,5),"buy",IF(T1854&lt;VLOOKUP(P1854,$Y$2:$AE$82,5)+VLOOKUP(P1854,$Y$2:$AE$82,6),"hold","sell"))</f>
        <v>buy</v>
      </c>
      <c r="V1854" s="2">
        <f t="shared" ca="1" si="263"/>
        <v>249.94626155376594</v>
      </c>
      <c r="W1854" s="1">
        <f t="shared" ca="1" si="264"/>
        <v>0</v>
      </c>
    </row>
    <row r="1855" spans="1:23" x14ac:dyDescent="0.25">
      <c r="A1855">
        <v>1853</v>
      </c>
      <c r="B1855" s="8" t="s">
        <v>1864</v>
      </c>
      <c r="C1855" s="8" t="str">
        <f t="shared" si="260"/>
        <v>2021-04-19 08:55:00</v>
      </c>
      <c r="D1855">
        <v>7.7368000000000006E-2</v>
      </c>
      <c r="E1855">
        <f t="shared" ca="1" si="261"/>
        <v>0.37001600000000001</v>
      </c>
      <c r="F1855">
        <v>0.37779800000000002</v>
      </c>
      <c r="G1855">
        <v>0.36575299999999999</v>
      </c>
      <c r="H1855">
        <v>0</v>
      </c>
      <c r="I1855" t="s">
        <v>10</v>
      </c>
      <c r="J1855" t="b">
        <v>0</v>
      </c>
      <c r="K1855" t="s">
        <v>11</v>
      </c>
      <c r="L1855">
        <f t="shared" si="262"/>
        <v>1.3512563317947395</v>
      </c>
      <c r="M1855">
        <f t="shared" si="265"/>
        <v>0.58829288715192585</v>
      </c>
      <c r="N1855">
        <f t="shared" si="265"/>
        <v>-0.24591962968566683</v>
      </c>
      <c r="O1855" t="str">
        <f t="shared" si="268"/>
        <v>hold</v>
      </c>
      <c r="P1855">
        <f t="shared" si="266"/>
        <v>14</v>
      </c>
      <c r="Q1855" t="str">
        <f>IF($O1855="buy",$P1855,"")</f>
        <v/>
      </c>
      <c r="R1855">
        <f>IF($O1855="hold",$P1855,"")</f>
        <v>14</v>
      </c>
      <c r="S1855" t="str">
        <f>IF($O1855="sell",$P1855,"")</f>
        <v/>
      </c>
      <c r="T1855">
        <f t="shared" ca="1" si="267"/>
        <v>0.35189034689677834</v>
      </c>
      <c r="U1855" t="str">
        <f ca="1">IF(T1855&lt;VLOOKUP(P1855,$Y$2:$AE$82,5),"buy",IF(T1855&lt;VLOOKUP(P1855,$Y$2:$AE$82,5)+VLOOKUP(P1855,$Y$2:$AE$82,6),"hold","sell"))</f>
        <v>buy</v>
      </c>
      <c r="V1855" s="2">
        <f t="shared" ca="1" si="263"/>
        <v>249.94626155376594</v>
      </c>
      <c r="W1855" s="1">
        <f t="shared" ca="1" si="264"/>
        <v>0</v>
      </c>
    </row>
    <row r="1856" spans="1:23" x14ac:dyDescent="0.25">
      <c r="A1856">
        <v>1854</v>
      </c>
      <c r="B1856" s="8" t="s">
        <v>1865</v>
      </c>
      <c r="C1856" s="8" t="str">
        <f t="shared" si="260"/>
        <v>2021-04-19 09:00:00</v>
      </c>
      <c r="D1856">
        <v>7.7702999999999994E-2</v>
      </c>
      <c r="E1856">
        <f t="shared" ca="1" si="261"/>
        <v>0.37384899999999999</v>
      </c>
      <c r="F1856">
        <v>0.38406400000000002</v>
      </c>
      <c r="G1856">
        <v>0.37051699999999999</v>
      </c>
      <c r="H1856">
        <v>0</v>
      </c>
      <c r="I1856" t="s">
        <v>10</v>
      </c>
      <c r="J1856" t="b">
        <v>0</v>
      </c>
      <c r="K1856" t="s">
        <v>11</v>
      </c>
      <c r="L1856">
        <f t="shared" si="262"/>
        <v>1.2416509026659277</v>
      </c>
      <c r="M1856">
        <f t="shared" si="265"/>
        <v>-0.10960542912881177</v>
      </c>
      <c r="N1856">
        <f t="shared" si="265"/>
        <v>-0.69789831628073762</v>
      </c>
      <c r="O1856" t="str">
        <f t="shared" si="268"/>
        <v>sell</v>
      </c>
      <c r="P1856">
        <f t="shared" si="266"/>
        <v>14</v>
      </c>
      <c r="Q1856" t="str">
        <f>IF($O1856="buy",$P1856,"")</f>
        <v/>
      </c>
      <c r="R1856" t="str">
        <f>IF($O1856="hold",$P1856,"")</f>
        <v/>
      </c>
      <c r="S1856">
        <f>IF($O1856="sell",$P1856,"")</f>
        <v>14</v>
      </c>
      <c r="T1856">
        <f t="shared" ca="1" si="267"/>
        <v>0.80383982914383756</v>
      </c>
      <c r="U1856" t="str">
        <f ca="1">IF(T1856&lt;VLOOKUP(P1856,$Y$2:$AE$82,5),"buy",IF(T1856&lt;VLOOKUP(P1856,$Y$2:$AE$82,5)+VLOOKUP(P1856,$Y$2:$AE$82,6),"hold","sell"))</f>
        <v>buy</v>
      </c>
      <c r="V1856" s="2">
        <f t="shared" ca="1" si="263"/>
        <v>249.94626155376594</v>
      </c>
      <c r="W1856" s="1">
        <f t="shared" ca="1" si="264"/>
        <v>0</v>
      </c>
    </row>
    <row r="1857" spans="1:23" x14ac:dyDescent="0.25">
      <c r="A1857">
        <v>1855</v>
      </c>
      <c r="B1857" s="8" t="s">
        <v>1866</v>
      </c>
      <c r="C1857" s="8" t="str">
        <f t="shared" si="260"/>
        <v>2021-04-19 09:05:00</v>
      </c>
      <c r="D1857">
        <v>7.7189999999999995E-2</v>
      </c>
      <c r="E1857">
        <f t="shared" ca="1" si="261"/>
        <v>0.38245400000000002</v>
      </c>
      <c r="F1857">
        <v>0.38585700000000001</v>
      </c>
      <c r="G1857">
        <v>0.37440099999999998</v>
      </c>
      <c r="H1857">
        <v>0</v>
      </c>
      <c r="I1857" t="s">
        <v>10</v>
      </c>
      <c r="J1857" t="b">
        <v>0</v>
      </c>
      <c r="K1857" t="s">
        <v>11</v>
      </c>
      <c r="L1857">
        <f t="shared" si="262"/>
        <v>-1.9140303165901957</v>
      </c>
      <c r="M1857">
        <f t="shared" si="265"/>
        <v>-3.1556812192561234</v>
      </c>
      <c r="N1857">
        <f t="shared" si="265"/>
        <v>-3.0460757901273117</v>
      </c>
      <c r="O1857" t="str">
        <f t="shared" si="268"/>
        <v>hold</v>
      </c>
      <c r="P1857">
        <f t="shared" si="266"/>
        <v>14</v>
      </c>
      <c r="Q1857" t="str">
        <f>IF($O1857="buy",$P1857,"")</f>
        <v/>
      </c>
      <c r="R1857">
        <f>IF($O1857="hold",$P1857,"")</f>
        <v>14</v>
      </c>
      <c r="S1857" t="str">
        <f>IF($O1857="sell",$P1857,"")</f>
        <v/>
      </c>
      <c r="T1857">
        <f t="shared" ca="1" si="267"/>
        <v>0.7230957658292414</v>
      </c>
      <c r="U1857" t="str">
        <f ca="1">IF(T1857&lt;VLOOKUP(P1857,$Y$2:$AE$82,5),"buy",IF(T1857&lt;VLOOKUP(P1857,$Y$2:$AE$82,5)+VLOOKUP(P1857,$Y$2:$AE$82,6),"hold","sell"))</f>
        <v>buy</v>
      </c>
      <c r="V1857" s="2">
        <f t="shared" ca="1" si="263"/>
        <v>249.94626155376594</v>
      </c>
      <c r="W1857" s="1">
        <f t="shared" ca="1" si="264"/>
        <v>0</v>
      </c>
    </row>
    <row r="1858" spans="1:23" x14ac:dyDescent="0.25">
      <c r="A1858">
        <v>1856</v>
      </c>
      <c r="B1858" s="8" t="s">
        <v>1867</v>
      </c>
      <c r="C1858" s="8" t="str">
        <f t="shared" si="260"/>
        <v>2021-04-19 09:10:00</v>
      </c>
      <c r="D1858">
        <v>7.7059000000000002E-2</v>
      </c>
      <c r="E1858">
        <f t="shared" ca="1" si="261"/>
        <v>0.37941399999999997</v>
      </c>
      <c r="F1858">
        <v>0.38284099999999999</v>
      </c>
      <c r="G1858">
        <v>0.37452000000000002</v>
      </c>
      <c r="H1858">
        <v>0</v>
      </c>
      <c r="I1858" t="s">
        <v>10</v>
      </c>
      <c r="J1858" t="b">
        <v>0</v>
      </c>
      <c r="K1858" t="s">
        <v>11</v>
      </c>
      <c r="L1858">
        <f t="shared" si="262"/>
        <v>-0.48959887821119646</v>
      </c>
      <c r="M1858">
        <f t="shared" si="265"/>
        <v>1.4244314383789993</v>
      </c>
      <c r="N1858">
        <f t="shared" si="265"/>
        <v>4.580112657635123</v>
      </c>
      <c r="O1858" t="str">
        <f t="shared" si="268"/>
        <v>hold</v>
      </c>
      <c r="P1858">
        <f t="shared" si="266"/>
        <v>14</v>
      </c>
      <c r="Q1858" t="str">
        <f>IF($O1858="buy",$P1858,"")</f>
        <v/>
      </c>
      <c r="R1858">
        <f>IF($O1858="hold",$P1858,"")</f>
        <v>14</v>
      </c>
      <c r="S1858" t="str">
        <f>IF($O1858="sell",$P1858,"")</f>
        <v/>
      </c>
      <c r="T1858">
        <f t="shared" ca="1" si="267"/>
        <v>0.37230814713593807</v>
      </c>
      <c r="U1858" t="str">
        <f ca="1">IF(T1858&lt;VLOOKUP(P1858,$Y$2:$AE$82,5),"buy",IF(T1858&lt;VLOOKUP(P1858,$Y$2:$AE$82,5)+VLOOKUP(P1858,$Y$2:$AE$82,6),"hold","sell"))</f>
        <v>buy</v>
      </c>
      <c r="V1858" s="2">
        <f t="shared" ca="1" si="263"/>
        <v>249.94626155376594</v>
      </c>
      <c r="W1858" s="1">
        <f t="shared" ca="1" si="264"/>
        <v>0</v>
      </c>
    </row>
    <row r="1859" spans="1:23" x14ac:dyDescent="0.25">
      <c r="A1859">
        <v>1857</v>
      </c>
      <c r="B1859" s="8" t="s">
        <v>1868</v>
      </c>
      <c r="C1859" s="8" t="str">
        <f t="shared" ref="C1859:C1922" si="269">LEFT(B1859,10)&amp;" "&amp;MID(B1859,12,8)</f>
        <v>2021-04-19 09:15:00</v>
      </c>
      <c r="D1859">
        <v>7.7033000000000004E-2</v>
      </c>
      <c r="E1859">
        <f t="shared" ref="E1859:E1922" ca="1" si="270">OFFSET($D$2,2015-A1859,0)</f>
        <v>0.38092799999999999</v>
      </c>
      <c r="F1859">
        <v>0.38741900000000001</v>
      </c>
      <c r="G1859">
        <v>0.37678800000000001</v>
      </c>
      <c r="H1859">
        <v>0</v>
      </c>
      <c r="I1859" t="s">
        <v>10</v>
      </c>
      <c r="J1859" t="b">
        <v>0</v>
      </c>
      <c r="K1859" t="s">
        <v>11</v>
      </c>
      <c r="L1859">
        <f t="shared" si="262"/>
        <v>-9.7205094011309931E-2</v>
      </c>
      <c r="M1859">
        <f t="shared" si="265"/>
        <v>0.39239378419988652</v>
      </c>
      <c r="N1859">
        <f t="shared" si="265"/>
        <v>-1.0320376541791128</v>
      </c>
      <c r="O1859" t="str">
        <f t="shared" si="268"/>
        <v>hold</v>
      </c>
      <c r="P1859">
        <f t="shared" si="266"/>
        <v>14</v>
      </c>
      <c r="Q1859" t="str">
        <f>IF($O1859="buy",$P1859,"")</f>
        <v/>
      </c>
      <c r="R1859">
        <f>IF($O1859="hold",$P1859,"")</f>
        <v>14</v>
      </c>
      <c r="S1859" t="str">
        <f>IF($O1859="sell",$P1859,"")</f>
        <v/>
      </c>
      <c r="T1859">
        <f t="shared" ca="1" si="267"/>
        <v>0.31233214001125431</v>
      </c>
      <c r="U1859" t="str">
        <f ca="1">IF(T1859&lt;VLOOKUP(P1859,$Y$2:$AE$82,5),"buy",IF(T1859&lt;VLOOKUP(P1859,$Y$2:$AE$82,5)+VLOOKUP(P1859,$Y$2:$AE$82,6),"hold","sell"))</f>
        <v>buy</v>
      </c>
      <c r="V1859" s="2">
        <f t="shared" ca="1" si="263"/>
        <v>249.94626155376594</v>
      </c>
      <c r="W1859" s="1">
        <f t="shared" ca="1" si="264"/>
        <v>0</v>
      </c>
    </row>
    <row r="1860" spans="1:23" x14ac:dyDescent="0.25">
      <c r="A1860">
        <v>1858</v>
      </c>
      <c r="B1860" s="8" t="s">
        <v>1869</v>
      </c>
      <c r="C1860" s="8" t="str">
        <f t="shared" si="269"/>
        <v>2021-04-19 09:20:00</v>
      </c>
      <c r="D1860">
        <v>7.6924999999999993E-2</v>
      </c>
      <c r="E1860">
        <f t="shared" ca="1" si="270"/>
        <v>0.38442999999999999</v>
      </c>
      <c r="F1860">
        <v>0.38665899999999997</v>
      </c>
      <c r="G1860">
        <v>0.37721199999999999</v>
      </c>
      <c r="H1860">
        <v>0</v>
      </c>
      <c r="I1860" t="s">
        <v>10</v>
      </c>
      <c r="J1860" t="b">
        <v>0</v>
      </c>
      <c r="K1860" t="s">
        <v>11</v>
      </c>
      <c r="L1860">
        <f t="shared" ref="L1860:L1923" si="271">(D1860-D1859)/(C1860-C1859)/D1860</f>
        <v>-0.40434189098203843</v>
      </c>
      <c r="M1860">
        <f t="shared" si="265"/>
        <v>-0.30713679697072849</v>
      </c>
      <c r="N1860">
        <f t="shared" si="265"/>
        <v>-0.69953058117061495</v>
      </c>
      <c r="O1860" t="str">
        <f t="shared" si="268"/>
        <v>hold</v>
      </c>
      <c r="P1860">
        <f t="shared" si="266"/>
        <v>14</v>
      </c>
      <c r="Q1860" t="str">
        <f>IF($O1860="buy",$P1860,"")</f>
        <v/>
      </c>
      <c r="R1860">
        <f>IF($O1860="hold",$P1860,"")</f>
        <v>14</v>
      </c>
      <c r="S1860" t="str">
        <f>IF($O1860="sell",$P1860,"")</f>
        <v/>
      </c>
      <c r="T1860">
        <f t="shared" ca="1" si="267"/>
        <v>0.27648314864289258</v>
      </c>
      <c r="U1860" t="str">
        <f ca="1">IF(T1860&lt;VLOOKUP(P1860,$Y$2:$AE$82,5),"buy",IF(T1860&lt;VLOOKUP(P1860,$Y$2:$AE$82,5)+VLOOKUP(P1860,$Y$2:$AE$82,6),"hold","sell"))</f>
        <v>buy</v>
      </c>
      <c r="V1860" s="2">
        <f t="shared" ref="V1860:V1923" ca="1" si="272">IF(AND(U1860="buy",W1859&lt;&gt;0),W1859/$D1860,IF(U1860="sell",0,V1859))</f>
        <v>249.94626155376594</v>
      </c>
      <c r="W1860" s="1">
        <f t="shared" ref="W1860:W1923" ca="1" si="273">IF(AND(U1860="sell",V1859&lt;&gt;0),V1859*$D1860,IF(U1860="buy",0,W1859))</f>
        <v>0</v>
      </c>
    </row>
    <row r="1861" spans="1:23" x14ac:dyDescent="0.25">
      <c r="A1861">
        <v>1859</v>
      </c>
      <c r="B1861" s="8" t="s">
        <v>1870</v>
      </c>
      <c r="C1861" s="8" t="str">
        <f t="shared" si="269"/>
        <v>2021-04-19 09:25:00</v>
      </c>
      <c r="D1861">
        <v>7.5840000000000005E-2</v>
      </c>
      <c r="E1861">
        <f t="shared" ca="1" si="270"/>
        <v>0.38235999999999998</v>
      </c>
      <c r="F1861">
        <v>0.38344299999999998</v>
      </c>
      <c r="G1861">
        <v>0.37545299999999998</v>
      </c>
      <c r="H1861">
        <v>0</v>
      </c>
      <c r="I1861" t="s">
        <v>10</v>
      </c>
      <c r="J1861" t="b">
        <v>0</v>
      </c>
      <c r="K1861" t="s">
        <v>11</v>
      </c>
      <c r="L1861">
        <f t="shared" si="271"/>
        <v>-4.1202531683942034</v>
      </c>
      <c r="M1861">
        <f t="shared" ref="M1861:N1924" si="274">L1861-L1860</f>
        <v>-3.715911277412165</v>
      </c>
      <c r="N1861">
        <f t="shared" si="274"/>
        <v>-3.4087744804414366</v>
      </c>
      <c r="O1861" t="str">
        <f t="shared" si="268"/>
        <v>buy</v>
      </c>
      <c r="P1861">
        <f t="shared" ref="P1861:P1924" si="275">9*IF((L1861-MIN($L:$L))/(MAX($L:$L)-MIN($L:$L))&lt;1/3,0,IF((L1861-MIN($L:$L))/(MAX($L:$L)-MIN($L:$L))&lt;2/3,1,2))+3*IF((M1861-MIN($M:$M))/(MAX($M:$M)-MIN($M:$M))&lt;1/3,0,IF((M1861-MIN($M:$M))/(MAX($M:$M)-MIN($M:$M))&lt;2/3,1,2))+IF((N1861-MIN($N:$N))/(MAX($N:$N)-MIN($N:$N))&lt;1/3,0,IF((N1861-MIN($N:$N))/(MAX($N:$N)-MIN($N:$N))&lt;2/3,1,2))+1</f>
        <v>14</v>
      </c>
      <c r="Q1861">
        <f>IF($O1861="buy",$P1861,"")</f>
        <v>14</v>
      </c>
      <c r="R1861" t="str">
        <f>IF($O1861="hold",$P1861,"")</f>
        <v/>
      </c>
      <c r="S1861" t="str">
        <f>IF($O1861="sell",$P1861,"")</f>
        <v/>
      </c>
      <c r="T1861">
        <f t="shared" ca="1" si="267"/>
        <v>8.4607963492877913E-2</v>
      </c>
      <c r="U1861" t="str">
        <f ca="1">IF(T1861&lt;VLOOKUP(P1861,$Y$2:$AE$82,5),"buy",IF(T1861&lt;VLOOKUP(P1861,$Y$2:$AE$82,5)+VLOOKUP(P1861,$Y$2:$AE$82,6),"hold","sell"))</f>
        <v>buy</v>
      </c>
      <c r="V1861" s="2">
        <f t="shared" ca="1" si="272"/>
        <v>249.94626155376594</v>
      </c>
      <c r="W1861" s="1">
        <f t="shared" ca="1" si="273"/>
        <v>0</v>
      </c>
    </row>
    <row r="1862" spans="1:23" x14ac:dyDescent="0.25">
      <c r="A1862">
        <v>1860</v>
      </c>
      <c r="B1862" s="8" t="s">
        <v>1871</v>
      </c>
      <c r="C1862" s="8" t="str">
        <f t="shared" si="269"/>
        <v>2021-04-19 09:30:00</v>
      </c>
      <c r="D1862">
        <v>7.6296000000000003E-2</v>
      </c>
      <c r="E1862">
        <f t="shared" ca="1" si="270"/>
        <v>0.38014999999999999</v>
      </c>
      <c r="F1862">
        <v>0.384959</v>
      </c>
      <c r="G1862">
        <v>0.37585400000000002</v>
      </c>
      <c r="H1862">
        <v>0</v>
      </c>
      <c r="I1862" t="s">
        <v>10</v>
      </c>
      <c r="J1862" t="b">
        <v>0</v>
      </c>
      <c r="K1862" t="s">
        <v>11</v>
      </c>
      <c r="L1862">
        <f t="shared" si="271"/>
        <v>1.7212960030291695</v>
      </c>
      <c r="M1862">
        <f t="shared" si="274"/>
        <v>5.8415491714233729</v>
      </c>
      <c r="N1862">
        <f t="shared" si="274"/>
        <v>9.5574604488355384</v>
      </c>
      <c r="O1862" t="str">
        <f t="shared" si="268"/>
        <v>sell</v>
      </c>
      <c r="P1862">
        <f t="shared" si="275"/>
        <v>14</v>
      </c>
      <c r="Q1862" t="str">
        <f>IF($O1862="buy",$P1862,"")</f>
        <v/>
      </c>
      <c r="R1862" t="str">
        <f>IF($O1862="hold",$P1862,"")</f>
        <v/>
      </c>
      <c r="S1862">
        <f>IF($O1862="sell",$P1862,"")</f>
        <v>14</v>
      </c>
      <c r="T1862">
        <f t="shared" ca="1" si="267"/>
        <v>0.55013363804439963</v>
      </c>
      <c r="U1862" t="str">
        <f ca="1">IF(T1862&lt;VLOOKUP(P1862,$Y$2:$AE$82,5),"buy",IF(T1862&lt;VLOOKUP(P1862,$Y$2:$AE$82,5)+VLOOKUP(P1862,$Y$2:$AE$82,6),"hold","sell"))</f>
        <v>buy</v>
      </c>
      <c r="V1862" s="2">
        <f t="shared" ca="1" si="272"/>
        <v>249.94626155376594</v>
      </c>
      <c r="W1862" s="1">
        <f t="shared" ca="1" si="273"/>
        <v>0</v>
      </c>
    </row>
    <row r="1863" spans="1:23" x14ac:dyDescent="0.25">
      <c r="A1863">
        <v>1861</v>
      </c>
      <c r="B1863" s="8" t="s">
        <v>1872</v>
      </c>
      <c r="C1863" s="8" t="str">
        <f t="shared" si="269"/>
        <v>2021-04-19 09:35:00</v>
      </c>
      <c r="D1863">
        <v>7.6240000000000002E-2</v>
      </c>
      <c r="E1863">
        <f t="shared" ca="1" si="270"/>
        <v>0.381384</v>
      </c>
      <c r="F1863">
        <v>0.390984</v>
      </c>
      <c r="G1863">
        <v>0.37895600000000002</v>
      </c>
      <c r="H1863">
        <v>0</v>
      </c>
      <c r="I1863" t="s">
        <v>10</v>
      </c>
      <c r="J1863" t="b">
        <v>0</v>
      </c>
      <c r="K1863" t="s">
        <v>11</v>
      </c>
      <c r="L1863">
        <f t="shared" si="271"/>
        <v>-0.21154249757372132</v>
      </c>
      <c r="M1863">
        <f t="shared" si="274"/>
        <v>-1.9328385006028908</v>
      </c>
      <c r="N1863">
        <f t="shared" si="274"/>
        <v>-7.7743876720262639</v>
      </c>
      <c r="O1863" t="str">
        <f t="shared" si="268"/>
        <v>buy</v>
      </c>
      <c r="P1863">
        <f t="shared" si="275"/>
        <v>14</v>
      </c>
      <c r="Q1863">
        <f>IF($O1863="buy",$P1863,"")</f>
        <v>14</v>
      </c>
      <c r="R1863" t="str">
        <f>IF($O1863="hold",$P1863,"")</f>
        <v/>
      </c>
      <c r="S1863" t="str">
        <f>IF($O1863="sell",$P1863,"")</f>
        <v/>
      </c>
      <c r="T1863">
        <f t="shared" ca="1" si="267"/>
        <v>0.29417336714718989</v>
      </c>
      <c r="U1863" t="str">
        <f ca="1">IF(T1863&lt;VLOOKUP(P1863,$Y$2:$AE$82,5),"buy",IF(T1863&lt;VLOOKUP(P1863,$Y$2:$AE$82,5)+VLOOKUP(P1863,$Y$2:$AE$82,6),"hold","sell"))</f>
        <v>buy</v>
      </c>
      <c r="V1863" s="2">
        <f t="shared" ca="1" si="272"/>
        <v>249.94626155376594</v>
      </c>
      <c r="W1863" s="1">
        <f t="shared" ca="1" si="273"/>
        <v>0</v>
      </c>
    </row>
    <row r="1864" spans="1:23" x14ac:dyDescent="0.25">
      <c r="A1864">
        <v>1862</v>
      </c>
      <c r="B1864" s="8" t="s">
        <v>1873</v>
      </c>
      <c r="C1864" s="8" t="str">
        <f t="shared" si="269"/>
        <v>2021-04-19 09:40:00</v>
      </c>
      <c r="D1864">
        <v>7.6990000000000003E-2</v>
      </c>
      <c r="E1864">
        <f t="shared" ca="1" si="270"/>
        <v>0.38996900000000001</v>
      </c>
      <c r="F1864">
        <v>0.39258599999999999</v>
      </c>
      <c r="G1864">
        <v>0.384239</v>
      </c>
      <c r="H1864">
        <v>0</v>
      </c>
      <c r="I1864" t="s">
        <v>10</v>
      </c>
      <c r="J1864" t="b">
        <v>0</v>
      </c>
      <c r="K1864" t="s">
        <v>11</v>
      </c>
      <c r="L1864">
        <f t="shared" si="271"/>
        <v>2.8055591602616325</v>
      </c>
      <c r="M1864">
        <f t="shared" si="274"/>
        <v>3.017101657835354</v>
      </c>
      <c r="N1864">
        <f t="shared" si="274"/>
        <v>4.9499401584382445</v>
      </c>
      <c r="O1864" t="str">
        <f t="shared" si="268"/>
        <v>sell</v>
      </c>
      <c r="P1864">
        <f t="shared" si="275"/>
        <v>14</v>
      </c>
      <c r="Q1864" t="str">
        <f>IF($O1864="buy",$P1864,"")</f>
        <v/>
      </c>
      <c r="R1864" t="str">
        <f>IF($O1864="hold",$P1864,"")</f>
        <v/>
      </c>
      <c r="S1864">
        <f>IF($O1864="sell",$P1864,"")</f>
        <v>14</v>
      </c>
      <c r="T1864">
        <f t="shared" ca="1" si="267"/>
        <v>0.1100097143921468</v>
      </c>
      <c r="U1864" t="str">
        <f ca="1">IF(T1864&lt;VLOOKUP(P1864,$Y$2:$AE$82,5),"buy",IF(T1864&lt;VLOOKUP(P1864,$Y$2:$AE$82,5)+VLOOKUP(P1864,$Y$2:$AE$82,6),"hold","sell"))</f>
        <v>buy</v>
      </c>
      <c r="V1864" s="2">
        <f t="shared" ca="1" si="272"/>
        <v>249.94626155376594</v>
      </c>
      <c r="W1864" s="1">
        <f t="shared" ca="1" si="273"/>
        <v>0</v>
      </c>
    </row>
    <row r="1865" spans="1:23" x14ac:dyDescent="0.25">
      <c r="A1865">
        <v>1863</v>
      </c>
      <c r="B1865" s="8" t="s">
        <v>1874</v>
      </c>
      <c r="C1865" s="8" t="str">
        <f t="shared" si="269"/>
        <v>2021-04-19 09:45:00</v>
      </c>
      <c r="D1865">
        <v>7.6685000000000003E-2</v>
      </c>
      <c r="E1865">
        <f t="shared" ca="1" si="270"/>
        <v>0.39114900000000002</v>
      </c>
      <c r="F1865">
        <v>0.39411800000000002</v>
      </c>
      <c r="G1865">
        <v>0.38363000000000003</v>
      </c>
      <c r="H1865">
        <v>0</v>
      </c>
      <c r="I1865" t="s">
        <v>10</v>
      </c>
      <c r="J1865" t="b">
        <v>0</v>
      </c>
      <c r="K1865" t="s">
        <v>11</v>
      </c>
      <c r="L1865">
        <f t="shared" si="271"/>
        <v>-1.1454652159067262</v>
      </c>
      <c r="M1865">
        <f t="shared" si="274"/>
        <v>-3.951024376168359</v>
      </c>
      <c r="N1865">
        <f t="shared" si="274"/>
        <v>-6.9681260340037134</v>
      </c>
      <c r="O1865" t="str">
        <f t="shared" si="268"/>
        <v>buy</v>
      </c>
      <c r="P1865">
        <f t="shared" si="275"/>
        <v>14</v>
      </c>
      <c r="Q1865">
        <f>IF($O1865="buy",$P1865,"")</f>
        <v>14</v>
      </c>
      <c r="R1865" t="str">
        <f>IF($O1865="hold",$P1865,"")</f>
        <v/>
      </c>
      <c r="S1865" t="str">
        <f>IF($O1865="sell",$P1865,"")</f>
        <v/>
      </c>
      <c r="T1865">
        <f t="shared" ca="1" si="267"/>
        <v>0.93426028303817943</v>
      </c>
      <c r="U1865" t="str">
        <f ca="1">IF(T1865&lt;VLOOKUP(P1865,$Y$2:$AE$82,5),"buy",IF(T1865&lt;VLOOKUP(P1865,$Y$2:$AE$82,5)+VLOOKUP(P1865,$Y$2:$AE$82,6),"hold","sell"))</f>
        <v>buy</v>
      </c>
      <c r="V1865" s="2">
        <f t="shared" ca="1" si="272"/>
        <v>249.94626155376594</v>
      </c>
      <c r="W1865" s="1">
        <f t="shared" ca="1" si="273"/>
        <v>0</v>
      </c>
    </row>
    <row r="1866" spans="1:23" x14ac:dyDescent="0.25">
      <c r="A1866">
        <v>1864</v>
      </c>
      <c r="B1866" s="8" t="s">
        <v>1875</v>
      </c>
      <c r="C1866" s="8" t="str">
        <f t="shared" si="269"/>
        <v>2021-04-19 09:50:00</v>
      </c>
      <c r="D1866">
        <v>7.7256000000000005E-2</v>
      </c>
      <c r="E1866">
        <f t="shared" ca="1" si="270"/>
        <v>0.39190799999999998</v>
      </c>
      <c r="F1866">
        <v>0.40547800000000001</v>
      </c>
      <c r="G1866">
        <v>0.388484</v>
      </c>
      <c r="H1866">
        <v>0</v>
      </c>
      <c r="I1866" t="s">
        <v>10</v>
      </c>
      <c r="J1866" t="b">
        <v>0</v>
      </c>
      <c r="K1866" t="s">
        <v>11</v>
      </c>
      <c r="L1866">
        <f t="shared" si="271"/>
        <v>2.1286113719731117</v>
      </c>
      <c r="M1866">
        <f t="shared" si="274"/>
        <v>3.2740765878798381</v>
      </c>
      <c r="N1866">
        <f t="shared" si="274"/>
        <v>7.2251009640481971</v>
      </c>
      <c r="O1866" t="str">
        <f t="shared" si="268"/>
        <v>sell</v>
      </c>
      <c r="P1866">
        <f t="shared" si="275"/>
        <v>14</v>
      </c>
      <c r="Q1866" t="str">
        <f>IF($O1866="buy",$P1866,"")</f>
        <v/>
      </c>
      <c r="R1866" t="str">
        <f>IF($O1866="hold",$P1866,"")</f>
        <v/>
      </c>
      <c r="S1866">
        <f>IF($O1866="sell",$P1866,"")</f>
        <v>14</v>
      </c>
      <c r="T1866">
        <f t="shared" ca="1" si="267"/>
        <v>0.20138875860068872</v>
      </c>
      <c r="U1866" t="str">
        <f ca="1">IF(T1866&lt;VLOOKUP(P1866,$Y$2:$AE$82,5),"buy",IF(T1866&lt;VLOOKUP(P1866,$Y$2:$AE$82,5)+VLOOKUP(P1866,$Y$2:$AE$82,6),"hold","sell"))</f>
        <v>buy</v>
      </c>
      <c r="V1866" s="2">
        <f t="shared" ca="1" si="272"/>
        <v>249.94626155376594</v>
      </c>
      <c r="W1866" s="1">
        <f t="shared" ca="1" si="273"/>
        <v>0</v>
      </c>
    </row>
    <row r="1867" spans="1:23" x14ac:dyDescent="0.25">
      <c r="A1867">
        <v>1865</v>
      </c>
      <c r="B1867" s="8" t="s">
        <v>1876</v>
      </c>
      <c r="C1867" s="8" t="str">
        <f t="shared" si="269"/>
        <v>2021-04-19 09:55:00</v>
      </c>
      <c r="D1867">
        <v>7.6999999999999999E-2</v>
      </c>
      <c r="E1867">
        <f t="shared" ca="1" si="270"/>
        <v>0.39967000000000003</v>
      </c>
      <c r="F1867">
        <v>0.409499</v>
      </c>
      <c r="G1867">
        <v>0.395484</v>
      </c>
      <c r="H1867">
        <v>0</v>
      </c>
      <c r="I1867" t="s">
        <v>10</v>
      </c>
      <c r="J1867" t="b">
        <v>0</v>
      </c>
      <c r="K1867" t="s">
        <v>11</v>
      </c>
      <c r="L1867">
        <f t="shared" si="271"/>
        <v>-0.9575064923918325</v>
      </c>
      <c r="M1867">
        <f t="shared" si="274"/>
        <v>-3.0861178643649443</v>
      </c>
      <c r="N1867">
        <f t="shared" si="274"/>
        <v>-6.360194452244782</v>
      </c>
      <c r="O1867" t="str">
        <f t="shared" si="268"/>
        <v>buy</v>
      </c>
      <c r="P1867">
        <f t="shared" si="275"/>
        <v>14</v>
      </c>
      <c r="Q1867">
        <f>IF($O1867="buy",$P1867,"")</f>
        <v>14</v>
      </c>
      <c r="R1867" t="str">
        <f>IF($O1867="hold",$P1867,"")</f>
        <v/>
      </c>
      <c r="S1867" t="str">
        <f>IF($O1867="sell",$P1867,"")</f>
        <v/>
      </c>
      <c r="T1867">
        <f t="shared" ca="1" si="267"/>
        <v>0.18981738915846469</v>
      </c>
      <c r="U1867" t="str">
        <f ca="1">IF(T1867&lt;VLOOKUP(P1867,$Y$2:$AE$82,5),"buy",IF(T1867&lt;VLOOKUP(P1867,$Y$2:$AE$82,5)+VLOOKUP(P1867,$Y$2:$AE$82,6),"hold","sell"))</f>
        <v>buy</v>
      </c>
      <c r="V1867" s="2">
        <f t="shared" ca="1" si="272"/>
        <v>249.94626155376594</v>
      </c>
      <c r="W1867" s="1">
        <f t="shared" ca="1" si="273"/>
        <v>0</v>
      </c>
    </row>
    <row r="1868" spans="1:23" x14ac:dyDescent="0.25">
      <c r="A1868">
        <v>1866</v>
      </c>
      <c r="B1868" s="8" t="s">
        <v>1877</v>
      </c>
      <c r="C1868" s="8" t="str">
        <f t="shared" si="269"/>
        <v>2021-04-19 10:00:00</v>
      </c>
      <c r="D1868">
        <v>7.8206999999999999E-2</v>
      </c>
      <c r="E1868">
        <f t="shared" ca="1" si="270"/>
        <v>0.40547699999999998</v>
      </c>
      <c r="F1868">
        <v>0.42269899999999999</v>
      </c>
      <c r="G1868">
        <v>0.384237</v>
      </c>
      <c r="H1868">
        <v>0</v>
      </c>
      <c r="I1868" t="s">
        <v>10</v>
      </c>
      <c r="J1868" t="b">
        <v>0</v>
      </c>
      <c r="K1868" t="s">
        <v>11</v>
      </c>
      <c r="L1868">
        <f t="shared" si="271"/>
        <v>4.4448195215740611</v>
      </c>
      <c r="M1868">
        <f t="shared" si="274"/>
        <v>5.4023260139658937</v>
      </c>
      <c r="N1868">
        <f t="shared" si="274"/>
        <v>8.4884438783308376</v>
      </c>
      <c r="O1868" t="str">
        <f t="shared" si="268"/>
        <v>hold</v>
      </c>
      <c r="P1868">
        <f t="shared" si="275"/>
        <v>14</v>
      </c>
      <c r="Q1868" t="str">
        <f>IF($O1868="buy",$P1868,"")</f>
        <v/>
      </c>
      <c r="R1868">
        <f>IF($O1868="hold",$P1868,"")</f>
        <v>14</v>
      </c>
      <c r="S1868" t="str">
        <f>IF($O1868="sell",$P1868,"")</f>
        <v/>
      </c>
      <c r="T1868">
        <f t="shared" ca="1" si="267"/>
        <v>0.57638219924694667</v>
      </c>
      <c r="U1868" t="str">
        <f ca="1">IF(T1868&lt;VLOOKUP(P1868,$Y$2:$AE$82,5),"buy",IF(T1868&lt;VLOOKUP(P1868,$Y$2:$AE$82,5)+VLOOKUP(P1868,$Y$2:$AE$82,6),"hold","sell"))</f>
        <v>buy</v>
      </c>
      <c r="V1868" s="2">
        <f t="shared" ca="1" si="272"/>
        <v>249.94626155376594</v>
      </c>
      <c r="W1868" s="1">
        <f t="shared" ca="1" si="273"/>
        <v>0</v>
      </c>
    </row>
    <row r="1869" spans="1:23" x14ac:dyDescent="0.25">
      <c r="A1869">
        <v>1867</v>
      </c>
      <c r="B1869" s="8" t="s">
        <v>1878</v>
      </c>
      <c r="C1869" s="8" t="str">
        <f t="shared" si="269"/>
        <v>2021-04-19 10:05:00</v>
      </c>
      <c r="D1869">
        <v>7.8461000000000003E-2</v>
      </c>
      <c r="E1869">
        <f t="shared" ca="1" si="270"/>
        <v>0.407412</v>
      </c>
      <c r="F1869">
        <v>0.41760700000000001</v>
      </c>
      <c r="G1869">
        <v>0.39385999999999999</v>
      </c>
      <c r="H1869">
        <v>0</v>
      </c>
      <c r="I1869" t="s">
        <v>10</v>
      </c>
      <c r="J1869" t="b">
        <v>0</v>
      </c>
      <c r="K1869" t="s">
        <v>11</v>
      </c>
      <c r="L1869">
        <f t="shared" si="271"/>
        <v>0.93233580906235036</v>
      </c>
      <c r="M1869">
        <f t="shared" si="274"/>
        <v>-3.5124837125117105</v>
      </c>
      <c r="N1869">
        <f t="shared" si="274"/>
        <v>-8.9148097264776034</v>
      </c>
      <c r="O1869" t="str">
        <f t="shared" si="268"/>
        <v>sell</v>
      </c>
      <c r="P1869">
        <f t="shared" si="275"/>
        <v>14</v>
      </c>
      <c r="Q1869" t="str">
        <f>IF($O1869="buy",$P1869,"")</f>
        <v/>
      </c>
      <c r="R1869" t="str">
        <f>IF($O1869="hold",$P1869,"")</f>
        <v/>
      </c>
      <c r="S1869">
        <f>IF($O1869="sell",$P1869,"")</f>
        <v>14</v>
      </c>
      <c r="T1869">
        <f t="shared" ca="1" si="267"/>
        <v>0.4888724637551759</v>
      </c>
      <c r="U1869" t="str">
        <f ca="1">IF(T1869&lt;VLOOKUP(P1869,$Y$2:$AE$82,5),"buy",IF(T1869&lt;VLOOKUP(P1869,$Y$2:$AE$82,5)+VLOOKUP(P1869,$Y$2:$AE$82,6),"hold","sell"))</f>
        <v>buy</v>
      </c>
      <c r="V1869" s="2">
        <f t="shared" ca="1" si="272"/>
        <v>249.94626155376594</v>
      </c>
      <c r="W1869" s="1">
        <f t="shared" ca="1" si="273"/>
        <v>0</v>
      </c>
    </row>
    <row r="1870" spans="1:23" x14ac:dyDescent="0.25">
      <c r="A1870">
        <v>1868</v>
      </c>
      <c r="B1870" s="8" t="s">
        <v>1879</v>
      </c>
      <c r="C1870" s="8" t="str">
        <f t="shared" si="269"/>
        <v>2021-04-19 10:10:00</v>
      </c>
      <c r="D1870">
        <v>7.8241000000000005E-2</v>
      </c>
      <c r="E1870">
        <f t="shared" ca="1" si="270"/>
        <v>0.39721800000000002</v>
      </c>
      <c r="F1870">
        <v>0.40707300000000002</v>
      </c>
      <c r="G1870">
        <v>0.387656</v>
      </c>
      <c r="H1870">
        <v>0</v>
      </c>
      <c r="I1870" t="s">
        <v>10</v>
      </c>
      <c r="J1870" t="b">
        <v>0</v>
      </c>
      <c r="K1870" t="s">
        <v>11</v>
      </c>
      <c r="L1870">
        <f t="shared" si="271"/>
        <v>-0.80980560139834634</v>
      </c>
      <c r="M1870">
        <f t="shared" si="274"/>
        <v>-1.7421414104606967</v>
      </c>
      <c r="N1870">
        <f t="shared" si="274"/>
        <v>1.7703423020510138</v>
      </c>
      <c r="O1870" t="str">
        <f t="shared" si="268"/>
        <v>hold</v>
      </c>
      <c r="P1870">
        <f t="shared" si="275"/>
        <v>14</v>
      </c>
      <c r="Q1870" t="str">
        <f>IF($O1870="buy",$P1870,"")</f>
        <v/>
      </c>
      <c r="R1870">
        <f>IF($O1870="hold",$P1870,"")</f>
        <v>14</v>
      </c>
      <c r="S1870" t="str">
        <f>IF($O1870="sell",$P1870,"")</f>
        <v/>
      </c>
      <c r="T1870">
        <f t="shared" ca="1" si="267"/>
        <v>0.13374013201630619</v>
      </c>
      <c r="U1870" t="str">
        <f ca="1">IF(T1870&lt;VLOOKUP(P1870,$Y$2:$AE$82,5),"buy",IF(T1870&lt;VLOOKUP(P1870,$Y$2:$AE$82,5)+VLOOKUP(P1870,$Y$2:$AE$82,6),"hold","sell"))</f>
        <v>buy</v>
      </c>
      <c r="V1870" s="2">
        <f t="shared" ca="1" si="272"/>
        <v>249.94626155376594</v>
      </c>
      <c r="W1870" s="1">
        <f t="shared" ca="1" si="273"/>
        <v>0</v>
      </c>
    </row>
    <row r="1871" spans="1:23" x14ac:dyDescent="0.25">
      <c r="A1871">
        <v>1869</v>
      </c>
      <c r="B1871" s="8" t="s">
        <v>1880</v>
      </c>
      <c r="C1871" s="8" t="str">
        <f t="shared" si="269"/>
        <v>2021-04-19 10:15:00</v>
      </c>
      <c r="D1871">
        <v>7.6199000000000003E-2</v>
      </c>
      <c r="E1871">
        <f t="shared" ca="1" si="270"/>
        <v>0.39755099999999999</v>
      </c>
      <c r="F1871">
        <v>0.40673700000000002</v>
      </c>
      <c r="G1871">
        <v>0.39231300000000002</v>
      </c>
      <c r="H1871">
        <v>0</v>
      </c>
      <c r="I1871" t="s">
        <v>10</v>
      </c>
      <c r="J1871" t="b">
        <v>0</v>
      </c>
      <c r="K1871" t="s">
        <v>11</v>
      </c>
      <c r="L1871">
        <f t="shared" si="271"/>
        <v>-7.7178965513375068</v>
      </c>
      <c r="M1871">
        <f t="shared" si="274"/>
        <v>-6.9080909499391607</v>
      </c>
      <c r="N1871">
        <f t="shared" si="274"/>
        <v>-5.165949539478464</v>
      </c>
      <c r="O1871" t="str">
        <f t="shared" si="268"/>
        <v>hold</v>
      </c>
      <c r="P1871">
        <f t="shared" si="275"/>
        <v>14</v>
      </c>
      <c r="Q1871" t="str">
        <f>IF($O1871="buy",$P1871,"")</f>
        <v/>
      </c>
      <c r="R1871">
        <f>IF($O1871="hold",$P1871,"")</f>
        <v>14</v>
      </c>
      <c r="S1871" t="str">
        <f>IF($O1871="sell",$P1871,"")</f>
        <v/>
      </c>
      <c r="T1871">
        <f t="shared" ca="1" si="267"/>
        <v>0.87423567644753031</v>
      </c>
      <c r="U1871" t="str">
        <f ca="1">IF(T1871&lt;VLOOKUP(P1871,$Y$2:$AE$82,5),"buy",IF(T1871&lt;VLOOKUP(P1871,$Y$2:$AE$82,5)+VLOOKUP(P1871,$Y$2:$AE$82,6),"hold","sell"))</f>
        <v>buy</v>
      </c>
      <c r="V1871" s="2">
        <f t="shared" ca="1" si="272"/>
        <v>249.94626155376594</v>
      </c>
      <c r="W1871" s="1">
        <f t="shared" ca="1" si="273"/>
        <v>0</v>
      </c>
    </row>
    <row r="1872" spans="1:23" x14ac:dyDescent="0.25">
      <c r="A1872">
        <v>1870</v>
      </c>
      <c r="B1872" s="8" t="s">
        <v>1881</v>
      </c>
      <c r="C1872" s="8" t="str">
        <f t="shared" si="269"/>
        <v>2021-04-19 10:20:00</v>
      </c>
      <c r="D1872">
        <v>7.5786000000000006E-2</v>
      </c>
      <c r="E1872">
        <f t="shared" ca="1" si="270"/>
        <v>0.40090500000000001</v>
      </c>
      <c r="F1872">
        <v>0.40759000000000001</v>
      </c>
      <c r="G1872">
        <v>0.39574399999999998</v>
      </c>
      <c r="H1872">
        <v>0</v>
      </c>
      <c r="I1872" t="s">
        <v>10</v>
      </c>
      <c r="J1872" t="b">
        <v>0</v>
      </c>
      <c r="K1872" t="s">
        <v>11</v>
      </c>
      <c r="L1872">
        <f t="shared" si="271"/>
        <v>-1.5694719355919864</v>
      </c>
      <c r="M1872">
        <f t="shared" si="274"/>
        <v>6.1484246157455207</v>
      </c>
      <c r="N1872">
        <f t="shared" si="274"/>
        <v>13.056515565684681</v>
      </c>
      <c r="O1872" t="str">
        <f t="shared" si="268"/>
        <v>buy</v>
      </c>
      <c r="P1872">
        <f t="shared" si="275"/>
        <v>14</v>
      </c>
      <c r="Q1872">
        <f>IF($O1872="buy",$P1872,"")</f>
        <v>14</v>
      </c>
      <c r="R1872" t="str">
        <f>IF($O1872="hold",$P1872,"")</f>
        <v/>
      </c>
      <c r="S1872" t="str">
        <f>IF($O1872="sell",$P1872,"")</f>
        <v/>
      </c>
      <c r="T1872">
        <f t="shared" ca="1" si="267"/>
        <v>0.57735888993212281</v>
      </c>
      <c r="U1872" t="str">
        <f ca="1">IF(T1872&lt;VLOOKUP(P1872,$Y$2:$AE$82,5),"buy",IF(T1872&lt;VLOOKUP(P1872,$Y$2:$AE$82,5)+VLOOKUP(P1872,$Y$2:$AE$82,6),"hold","sell"))</f>
        <v>buy</v>
      </c>
      <c r="V1872" s="2">
        <f t="shared" ca="1" si="272"/>
        <v>249.94626155376594</v>
      </c>
      <c r="W1872" s="1">
        <f t="shared" ca="1" si="273"/>
        <v>0</v>
      </c>
    </row>
    <row r="1873" spans="1:23" x14ac:dyDescent="0.25">
      <c r="A1873">
        <v>1871</v>
      </c>
      <c r="B1873" s="8" t="s">
        <v>1882</v>
      </c>
      <c r="C1873" s="8" t="str">
        <f t="shared" si="269"/>
        <v>2021-04-19 10:25:00</v>
      </c>
      <c r="D1873">
        <v>7.5925000000000006E-2</v>
      </c>
      <c r="E1873">
        <f t="shared" ca="1" si="270"/>
        <v>0.40411799999999998</v>
      </c>
      <c r="F1873">
        <v>0.41178199999999998</v>
      </c>
      <c r="G1873">
        <v>0.40098400000000001</v>
      </c>
      <c r="H1873">
        <v>0</v>
      </c>
      <c r="I1873" t="s">
        <v>10</v>
      </c>
      <c r="J1873" t="b">
        <v>0</v>
      </c>
      <c r="K1873" t="s">
        <v>11</v>
      </c>
      <c r="L1873">
        <f t="shared" si="271"/>
        <v>0.52725716105889608</v>
      </c>
      <c r="M1873">
        <f t="shared" si="274"/>
        <v>2.0967290966508827</v>
      </c>
      <c r="N1873">
        <f t="shared" si="274"/>
        <v>-4.051695519094638</v>
      </c>
      <c r="O1873" t="str">
        <f t="shared" si="268"/>
        <v>sell</v>
      </c>
      <c r="P1873">
        <f t="shared" si="275"/>
        <v>14</v>
      </c>
      <c r="Q1873" t="str">
        <f>IF($O1873="buy",$P1873,"")</f>
        <v/>
      </c>
      <c r="R1873" t="str">
        <f>IF($O1873="hold",$P1873,"")</f>
        <v/>
      </c>
      <c r="S1873">
        <f>IF($O1873="sell",$P1873,"")</f>
        <v>14</v>
      </c>
      <c r="T1873">
        <f t="shared" ca="1" si="267"/>
        <v>0.3641955426945529</v>
      </c>
      <c r="U1873" t="str">
        <f ca="1">IF(T1873&lt;VLOOKUP(P1873,$Y$2:$AE$82,5),"buy",IF(T1873&lt;VLOOKUP(P1873,$Y$2:$AE$82,5)+VLOOKUP(P1873,$Y$2:$AE$82,6),"hold","sell"))</f>
        <v>buy</v>
      </c>
      <c r="V1873" s="2">
        <f t="shared" ca="1" si="272"/>
        <v>249.94626155376594</v>
      </c>
      <c r="W1873" s="1">
        <f t="shared" ca="1" si="273"/>
        <v>0</v>
      </c>
    </row>
    <row r="1874" spans="1:23" x14ac:dyDescent="0.25">
      <c r="A1874">
        <v>1872</v>
      </c>
      <c r="B1874" s="8" t="s">
        <v>1883</v>
      </c>
      <c r="C1874" s="8" t="str">
        <f t="shared" si="269"/>
        <v>2021-04-19 10:30:00</v>
      </c>
      <c r="D1874">
        <v>7.4937000000000004E-2</v>
      </c>
      <c r="E1874">
        <f t="shared" ca="1" si="270"/>
        <v>0.40650399999999998</v>
      </c>
      <c r="F1874">
        <v>0.41906700000000002</v>
      </c>
      <c r="G1874">
        <v>0.40194000000000002</v>
      </c>
      <c r="H1874">
        <v>0</v>
      </c>
      <c r="I1874" t="s">
        <v>10</v>
      </c>
      <c r="J1874" t="b">
        <v>0</v>
      </c>
      <c r="K1874" t="s">
        <v>11</v>
      </c>
      <c r="L1874">
        <f t="shared" si="271"/>
        <v>-3.797109575576858</v>
      </c>
      <c r="M1874">
        <f t="shared" si="274"/>
        <v>-4.3243667366357545</v>
      </c>
      <c r="N1874">
        <f t="shared" si="274"/>
        <v>-6.4210958332866372</v>
      </c>
      <c r="O1874" t="str">
        <f t="shared" si="268"/>
        <v>hold</v>
      </c>
      <c r="P1874">
        <f t="shared" si="275"/>
        <v>14</v>
      </c>
      <c r="Q1874" t="str">
        <f>IF($O1874="buy",$P1874,"")</f>
        <v/>
      </c>
      <c r="R1874">
        <f>IF($O1874="hold",$P1874,"")</f>
        <v>14</v>
      </c>
      <c r="S1874" t="str">
        <f>IF($O1874="sell",$P1874,"")</f>
        <v/>
      </c>
      <c r="T1874">
        <f t="shared" ca="1" si="267"/>
        <v>1.245646390668631E-2</v>
      </c>
      <c r="U1874" t="str">
        <f ca="1">IF(T1874&lt;VLOOKUP(P1874,$Y$2:$AE$82,5),"buy",IF(T1874&lt;VLOOKUP(P1874,$Y$2:$AE$82,5)+VLOOKUP(P1874,$Y$2:$AE$82,6),"hold","sell"))</f>
        <v>buy</v>
      </c>
      <c r="V1874" s="2">
        <f t="shared" ca="1" si="272"/>
        <v>249.94626155376594</v>
      </c>
      <c r="W1874" s="1">
        <f t="shared" ca="1" si="273"/>
        <v>0</v>
      </c>
    </row>
    <row r="1875" spans="1:23" x14ac:dyDescent="0.25">
      <c r="A1875">
        <v>1873</v>
      </c>
      <c r="B1875" s="8" t="s">
        <v>1884</v>
      </c>
      <c r="C1875" s="8" t="str">
        <f t="shared" si="269"/>
        <v>2021-04-19 10:35:00</v>
      </c>
      <c r="D1875">
        <v>7.4519000000000002E-2</v>
      </c>
      <c r="E1875">
        <f t="shared" ca="1" si="270"/>
        <v>0.41175299999999998</v>
      </c>
      <c r="F1875">
        <v>0.42611900000000003</v>
      </c>
      <c r="G1875">
        <v>0.40919299999999997</v>
      </c>
      <c r="H1875">
        <v>0</v>
      </c>
      <c r="I1875" t="s">
        <v>10</v>
      </c>
      <c r="J1875" t="b">
        <v>0</v>
      </c>
      <c r="K1875" t="s">
        <v>11</v>
      </c>
      <c r="L1875">
        <f t="shared" si="271"/>
        <v>-1.6154806171864466</v>
      </c>
      <c r="M1875">
        <f t="shared" si="274"/>
        <v>2.1816289583904114</v>
      </c>
      <c r="N1875">
        <f t="shared" si="274"/>
        <v>6.5059956950261659</v>
      </c>
      <c r="O1875" t="str">
        <f t="shared" si="268"/>
        <v>buy</v>
      </c>
      <c r="P1875">
        <f t="shared" si="275"/>
        <v>14</v>
      </c>
      <c r="Q1875">
        <f>IF($O1875="buy",$P1875,"")</f>
        <v>14</v>
      </c>
      <c r="R1875" t="str">
        <f>IF($O1875="hold",$P1875,"")</f>
        <v/>
      </c>
      <c r="S1875" t="str">
        <f>IF($O1875="sell",$P1875,"")</f>
        <v/>
      </c>
      <c r="T1875">
        <f t="shared" ca="1" si="267"/>
        <v>0.71417347639881101</v>
      </c>
      <c r="U1875" t="str">
        <f ca="1">IF(T1875&lt;VLOOKUP(P1875,$Y$2:$AE$82,5),"buy",IF(T1875&lt;VLOOKUP(P1875,$Y$2:$AE$82,5)+VLOOKUP(P1875,$Y$2:$AE$82,6),"hold","sell"))</f>
        <v>buy</v>
      </c>
      <c r="V1875" s="2">
        <f t="shared" ca="1" si="272"/>
        <v>249.94626155376594</v>
      </c>
      <c r="W1875" s="1">
        <f t="shared" ca="1" si="273"/>
        <v>0</v>
      </c>
    </row>
    <row r="1876" spans="1:23" x14ac:dyDescent="0.25">
      <c r="A1876">
        <v>1874</v>
      </c>
      <c r="B1876" s="8" t="s">
        <v>1885</v>
      </c>
      <c r="C1876" s="8" t="str">
        <f t="shared" si="269"/>
        <v>2021-04-19 10:40:00</v>
      </c>
      <c r="D1876">
        <v>7.4718999999999994E-2</v>
      </c>
      <c r="E1876">
        <f t="shared" ca="1" si="270"/>
        <v>0.42029300000000003</v>
      </c>
      <c r="F1876">
        <v>0.42438999999999999</v>
      </c>
      <c r="G1876">
        <v>0.40531200000000001</v>
      </c>
      <c r="H1876">
        <v>0</v>
      </c>
      <c r="I1876" t="s">
        <v>10</v>
      </c>
      <c r="J1876" t="b">
        <v>0</v>
      </c>
      <c r="K1876" t="s">
        <v>11</v>
      </c>
      <c r="L1876">
        <f t="shared" si="271"/>
        <v>0.77088826045507075</v>
      </c>
      <c r="M1876">
        <f t="shared" si="274"/>
        <v>2.3863688776415173</v>
      </c>
      <c r="N1876">
        <f t="shared" si="274"/>
        <v>0.20473991925110591</v>
      </c>
      <c r="O1876" t="str">
        <f t="shared" si="268"/>
        <v>hold</v>
      </c>
      <c r="P1876">
        <f t="shared" si="275"/>
        <v>14</v>
      </c>
      <c r="Q1876" t="str">
        <f>IF($O1876="buy",$P1876,"")</f>
        <v/>
      </c>
      <c r="R1876">
        <f>IF($O1876="hold",$P1876,"")</f>
        <v>14</v>
      </c>
      <c r="S1876" t="str">
        <f>IF($O1876="sell",$P1876,"")</f>
        <v/>
      </c>
      <c r="T1876">
        <f t="shared" ca="1" si="267"/>
        <v>0.53313154730742918</v>
      </c>
      <c r="U1876" t="str">
        <f ca="1">IF(T1876&lt;VLOOKUP(P1876,$Y$2:$AE$82,5),"buy",IF(T1876&lt;VLOOKUP(P1876,$Y$2:$AE$82,5)+VLOOKUP(P1876,$Y$2:$AE$82,6),"hold","sell"))</f>
        <v>buy</v>
      </c>
      <c r="V1876" s="2">
        <f t="shared" ca="1" si="272"/>
        <v>249.94626155376594</v>
      </c>
      <c r="W1876" s="1">
        <f t="shared" ca="1" si="273"/>
        <v>0</v>
      </c>
    </row>
    <row r="1877" spans="1:23" x14ac:dyDescent="0.25">
      <c r="A1877">
        <v>1875</v>
      </c>
      <c r="B1877" s="8" t="s">
        <v>1886</v>
      </c>
      <c r="C1877" s="8" t="str">
        <f t="shared" si="269"/>
        <v>2021-04-19 10:45:00</v>
      </c>
      <c r="D1877">
        <v>7.4873999999999996E-2</v>
      </c>
      <c r="E1877">
        <f t="shared" ca="1" si="270"/>
        <v>0.41837800000000003</v>
      </c>
      <c r="F1877">
        <v>0.43525900000000001</v>
      </c>
      <c r="G1877">
        <v>0.41401300000000002</v>
      </c>
      <c r="H1877">
        <v>0</v>
      </c>
      <c r="I1877" t="s">
        <v>10</v>
      </c>
      <c r="J1877" t="b">
        <v>0</v>
      </c>
      <c r="K1877" t="s">
        <v>11</v>
      </c>
      <c r="L1877">
        <f t="shared" si="271"/>
        <v>0.59620161927471371</v>
      </c>
      <c r="M1877">
        <f t="shared" si="274"/>
        <v>-0.17468664118035704</v>
      </c>
      <c r="N1877">
        <f t="shared" si="274"/>
        <v>-2.5610555188218744</v>
      </c>
      <c r="O1877" t="str">
        <f t="shared" si="268"/>
        <v>sell</v>
      </c>
      <c r="P1877">
        <f t="shared" si="275"/>
        <v>14</v>
      </c>
      <c r="Q1877" t="str">
        <f>IF($O1877="buy",$P1877,"")</f>
        <v/>
      </c>
      <c r="R1877" t="str">
        <f>IF($O1877="hold",$P1877,"")</f>
        <v/>
      </c>
      <c r="S1877">
        <f>IF($O1877="sell",$P1877,"")</f>
        <v>14</v>
      </c>
      <c r="T1877">
        <f t="shared" ca="1" si="267"/>
        <v>0.77967546047281255</v>
      </c>
      <c r="U1877" t="str">
        <f ca="1">IF(T1877&lt;VLOOKUP(P1877,$Y$2:$AE$82,5),"buy",IF(T1877&lt;VLOOKUP(P1877,$Y$2:$AE$82,5)+VLOOKUP(P1877,$Y$2:$AE$82,6),"hold","sell"))</f>
        <v>buy</v>
      </c>
      <c r="V1877" s="2">
        <f t="shared" ca="1" si="272"/>
        <v>249.94626155376594</v>
      </c>
      <c r="W1877" s="1">
        <f t="shared" ca="1" si="273"/>
        <v>0</v>
      </c>
    </row>
    <row r="1878" spans="1:23" x14ac:dyDescent="0.25">
      <c r="A1878">
        <v>1876</v>
      </c>
      <c r="B1878" s="8" t="s">
        <v>1887</v>
      </c>
      <c r="C1878" s="8" t="str">
        <f t="shared" si="269"/>
        <v>2021-04-19 10:50:00</v>
      </c>
      <c r="D1878">
        <v>7.4493000000000004E-2</v>
      </c>
      <c r="E1878">
        <f t="shared" ca="1" si="270"/>
        <v>0.42884</v>
      </c>
      <c r="F1878">
        <v>0.43654799999999999</v>
      </c>
      <c r="G1878">
        <v>0.40176299999999998</v>
      </c>
      <c r="H1878">
        <v>0</v>
      </c>
      <c r="I1878" t="s">
        <v>10</v>
      </c>
      <c r="J1878" t="b">
        <v>0</v>
      </c>
      <c r="K1878" t="s">
        <v>11</v>
      </c>
      <c r="L1878">
        <f t="shared" si="271"/>
        <v>-1.4729974611340342</v>
      </c>
      <c r="M1878">
        <f t="shared" si="274"/>
        <v>-2.0691990804087479</v>
      </c>
      <c r="N1878">
        <f t="shared" si="274"/>
        <v>-1.8945124392283907</v>
      </c>
      <c r="O1878" t="str">
        <f t="shared" si="268"/>
        <v>buy</v>
      </c>
      <c r="P1878">
        <f t="shared" si="275"/>
        <v>14</v>
      </c>
      <c r="Q1878">
        <f>IF($O1878="buy",$P1878,"")</f>
        <v>14</v>
      </c>
      <c r="R1878" t="str">
        <f>IF($O1878="hold",$P1878,"")</f>
        <v/>
      </c>
      <c r="S1878" t="str">
        <f>IF($O1878="sell",$P1878,"")</f>
        <v/>
      </c>
      <c r="T1878">
        <f t="shared" ref="T1878:T1941" ca="1" si="276">RAND()</f>
        <v>0.76032181123860731</v>
      </c>
      <c r="U1878" t="str">
        <f ca="1">IF(T1878&lt;VLOOKUP(P1878,$Y$2:$AE$82,5),"buy",IF(T1878&lt;VLOOKUP(P1878,$Y$2:$AE$82,5)+VLOOKUP(P1878,$Y$2:$AE$82,6),"hold","sell"))</f>
        <v>buy</v>
      </c>
      <c r="V1878" s="2">
        <f t="shared" ca="1" si="272"/>
        <v>249.94626155376594</v>
      </c>
      <c r="W1878" s="1">
        <f t="shared" ca="1" si="273"/>
        <v>0</v>
      </c>
    </row>
    <row r="1879" spans="1:23" x14ac:dyDescent="0.25">
      <c r="A1879">
        <v>1877</v>
      </c>
      <c r="B1879" s="8" t="s">
        <v>1888</v>
      </c>
      <c r="C1879" s="8" t="str">
        <f t="shared" si="269"/>
        <v>2021-04-19 10:55:00</v>
      </c>
      <c r="D1879">
        <v>7.5083999999999998E-2</v>
      </c>
      <c r="E1879">
        <f t="shared" ca="1" si="270"/>
        <v>0.425979</v>
      </c>
      <c r="F1879">
        <v>0.43107699999999999</v>
      </c>
      <c r="G1879">
        <v>0.40703800000000001</v>
      </c>
      <c r="H1879">
        <v>0</v>
      </c>
      <c r="I1879" t="s">
        <v>10</v>
      </c>
      <c r="J1879" t="b">
        <v>0</v>
      </c>
      <c r="K1879" t="s">
        <v>11</v>
      </c>
      <c r="L1879">
        <f t="shared" si="271"/>
        <v>2.2669010729118977</v>
      </c>
      <c r="M1879">
        <f t="shared" si="274"/>
        <v>3.7398985340459321</v>
      </c>
      <c r="N1879">
        <f t="shared" si="274"/>
        <v>5.8090976144546804</v>
      </c>
      <c r="O1879" t="str">
        <f t="shared" ref="O1879:O1942" si="277">IF(D1879=MIN(D1878:D1880),"buy",IF(D1879=MAX(D1878:D1880),"sell","hold"))</f>
        <v>sell</v>
      </c>
      <c r="P1879">
        <f t="shared" si="275"/>
        <v>14</v>
      </c>
      <c r="Q1879" t="str">
        <f>IF($O1879="buy",$P1879,"")</f>
        <v/>
      </c>
      <c r="R1879" t="str">
        <f>IF($O1879="hold",$P1879,"")</f>
        <v/>
      </c>
      <c r="S1879">
        <f>IF($O1879="sell",$P1879,"")</f>
        <v>14</v>
      </c>
      <c r="T1879">
        <f t="shared" ca="1" si="276"/>
        <v>0.82674074997904401</v>
      </c>
      <c r="U1879" t="str">
        <f ca="1">IF(T1879&lt;VLOOKUP(P1879,$Y$2:$AE$82,5),"buy",IF(T1879&lt;VLOOKUP(P1879,$Y$2:$AE$82,5)+VLOOKUP(P1879,$Y$2:$AE$82,6),"hold","sell"))</f>
        <v>buy</v>
      </c>
      <c r="V1879" s="2">
        <f t="shared" ca="1" si="272"/>
        <v>249.94626155376594</v>
      </c>
      <c r="W1879" s="1">
        <f t="shared" ca="1" si="273"/>
        <v>0</v>
      </c>
    </row>
    <row r="1880" spans="1:23" x14ac:dyDescent="0.25">
      <c r="A1880">
        <v>1878</v>
      </c>
      <c r="B1880" s="8" t="s">
        <v>1889</v>
      </c>
      <c r="C1880" s="8" t="str">
        <f t="shared" si="269"/>
        <v>2021-04-19 11:00:00</v>
      </c>
      <c r="D1880">
        <v>7.4175000000000005E-2</v>
      </c>
      <c r="E1880">
        <f t="shared" ca="1" si="270"/>
        <v>0.42679499999999998</v>
      </c>
      <c r="F1880">
        <v>0.43553399999999998</v>
      </c>
      <c r="G1880">
        <v>0.39263100000000001</v>
      </c>
      <c r="H1880">
        <v>0</v>
      </c>
      <c r="I1880" t="s">
        <v>10</v>
      </c>
      <c r="J1880" t="b">
        <v>0</v>
      </c>
      <c r="K1880" t="s">
        <v>11</v>
      </c>
      <c r="L1880">
        <f t="shared" si="271"/>
        <v>-3.5293832112602903</v>
      </c>
      <c r="M1880">
        <f t="shared" si="274"/>
        <v>-5.796284284172188</v>
      </c>
      <c r="N1880">
        <f t="shared" si="274"/>
        <v>-9.5361828182181192</v>
      </c>
      <c r="O1880" t="str">
        <f t="shared" si="277"/>
        <v>buy</v>
      </c>
      <c r="P1880">
        <f t="shared" si="275"/>
        <v>14</v>
      </c>
      <c r="Q1880">
        <f>IF($O1880="buy",$P1880,"")</f>
        <v>14</v>
      </c>
      <c r="R1880" t="str">
        <f>IF($O1880="hold",$P1880,"")</f>
        <v/>
      </c>
      <c r="S1880" t="str">
        <f>IF($O1880="sell",$P1880,"")</f>
        <v/>
      </c>
      <c r="T1880">
        <f t="shared" ca="1" si="276"/>
        <v>6.9575774054236539E-2</v>
      </c>
      <c r="U1880" t="str">
        <f ca="1">IF(T1880&lt;VLOOKUP(P1880,$Y$2:$AE$82,5),"buy",IF(T1880&lt;VLOOKUP(P1880,$Y$2:$AE$82,5)+VLOOKUP(P1880,$Y$2:$AE$82,6),"hold","sell"))</f>
        <v>buy</v>
      </c>
      <c r="V1880" s="2">
        <f t="shared" ca="1" si="272"/>
        <v>249.94626155376594</v>
      </c>
      <c r="W1880" s="1">
        <f t="shared" ca="1" si="273"/>
        <v>0</v>
      </c>
    </row>
    <row r="1881" spans="1:23" x14ac:dyDescent="0.25">
      <c r="A1881">
        <v>1879</v>
      </c>
      <c r="B1881" s="8" t="s">
        <v>1890</v>
      </c>
      <c r="C1881" s="8" t="str">
        <f t="shared" si="269"/>
        <v>2021-04-19 11:05:00</v>
      </c>
      <c r="D1881">
        <v>7.4524000000000007E-2</v>
      </c>
      <c r="E1881">
        <f t="shared" ca="1" si="270"/>
        <v>0.41028900000000001</v>
      </c>
      <c r="F1881">
        <v>0.42124299999999998</v>
      </c>
      <c r="G1881">
        <v>0.40650999999999998</v>
      </c>
      <c r="H1881">
        <v>0</v>
      </c>
      <c r="I1881" t="s">
        <v>10</v>
      </c>
      <c r="J1881" t="b">
        <v>0</v>
      </c>
      <c r="K1881" t="s">
        <v>11</v>
      </c>
      <c r="L1881">
        <f t="shared" si="271"/>
        <v>1.3487198767324577</v>
      </c>
      <c r="M1881">
        <f t="shared" si="274"/>
        <v>4.8781030879927485</v>
      </c>
      <c r="N1881">
        <f t="shared" si="274"/>
        <v>10.674387372164936</v>
      </c>
      <c r="O1881" t="str">
        <f t="shared" si="277"/>
        <v>sell</v>
      </c>
      <c r="P1881">
        <f t="shared" si="275"/>
        <v>14</v>
      </c>
      <c r="Q1881" t="str">
        <f>IF($O1881="buy",$P1881,"")</f>
        <v/>
      </c>
      <c r="R1881" t="str">
        <f>IF($O1881="hold",$P1881,"")</f>
        <v/>
      </c>
      <c r="S1881">
        <f>IF($O1881="sell",$P1881,"")</f>
        <v>14</v>
      </c>
      <c r="T1881">
        <f t="shared" ca="1" si="276"/>
        <v>0.35374537106674742</v>
      </c>
      <c r="U1881" t="str">
        <f ca="1">IF(T1881&lt;VLOOKUP(P1881,$Y$2:$AE$82,5),"buy",IF(T1881&lt;VLOOKUP(P1881,$Y$2:$AE$82,5)+VLOOKUP(P1881,$Y$2:$AE$82,6),"hold","sell"))</f>
        <v>buy</v>
      </c>
      <c r="V1881" s="2">
        <f t="shared" ca="1" si="272"/>
        <v>249.94626155376594</v>
      </c>
      <c r="W1881" s="1">
        <f t="shared" ca="1" si="273"/>
        <v>0</v>
      </c>
    </row>
    <row r="1882" spans="1:23" x14ac:dyDescent="0.25">
      <c r="A1882">
        <v>1880</v>
      </c>
      <c r="B1882" s="8" t="s">
        <v>1891</v>
      </c>
      <c r="C1882" s="8" t="str">
        <f t="shared" si="269"/>
        <v>2021-04-19 11:10:00</v>
      </c>
      <c r="D1882">
        <v>7.4131000000000002E-2</v>
      </c>
      <c r="E1882">
        <f t="shared" ca="1" si="270"/>
        <v>0.41902</v>
      </c>
      <c r="F1882">
        <v>0.42266700000000001</v>
      </c>
      <c r="G1882">
        <v>0.400972</v>
      </c>
      <c r="H1882">
        <v>0</v>
      </c>
      <c r="I1882" t="s">
        <v>10</v>
      </c>
      <c r="J1882" t="b">
        <v>0</v>
      </c>
      <c r="K1882" t="s">
        <v>11</v>
      </c>
      <c r="L1882">
        <f t="shared" si="271"/>
        <v>-1.5268106442411105</v>
      </c>
      <c r="M1882">
        <f t="shared" si="274"/>
        <v>-2.8755305209735682</v>
      </c>
      <c r="N1882">
        <f t="shared" si="274"/>
        <v>-7.7536336089663163</v>
      </c>
      <c r="O1882" t="str">
        <f t="shared" si="277"/>
        <v>buy</v>
      </c>
      <c r="P1882">
        <f t="shared" si="275"/>
        <v>14</v>
      </c>
      <c r="Q1882">
        <f>IF($O1882="buy",$P1882,"")</f>
        <v>14</v>
      </c>
      <c r="R1882" t="str">
        <f>IF($O1882="hold",$P1882,"")</f>
        <v/>
      </c>
      <c r="S1882" t="str">
        <f>IF($O1882="sell",$P1882,"")</f>
        <v/>
      </c>
      <c r="T1882">
        <f t="shared" ca="1" si="276"/>
        <v>0.57021849916605571</v>
      </c>
      <c r="U1882" t="str">
        <f ca="1">IF(T1882&lt;VLOOKUP(P1882,$Y$2:$AE$82,5),"buy",IF(T1882&lt;VLOOKUP(P1882,$Y$2:$AE$82,5)+VLOOKUP(P1882,$Y$2:$AE$82,6),"hold","sell"))</f>
        <v>buy</v>
      </c>
      <c r="V1882" s="2">
        <f t="shared" ca="1" si="272"/>
        <v>249.94626155376594</v>
      </c>
      <c r="W1882" s="1">
        <f t="shared" ca="1" si="273"/>
        <v>0</v>
      </c>
    </row>
    <row r="1883" spans="1:23" x14ac:dyDescent="0.25">
      <c r="A1883">
        <v>1881</v>
      </c>
      <c r="B1883" s="8" t="s">
        <v>1892</v>
      </c>
      <c r="C1883" s="8" t="str">
        <f t="shared" si="269"/>
        <v>2021-04-19 11:15:00</v>
      </c>
      <c r="D1883">
        <v>7.4531E-2</v>
      </c>
      <c r="E1883">
        <f t="shared" ca="1" si="270"/>
        <v>0.41414299999999998</v>
      </c>
      <c r="F1883">
        <v>0.41729100000000002</v>
      </c>
      <c r="G1883">
        <v>0.39546799999999999</v>
      </c>
      <c r="H1883">
        <v>0</v>
      </c>
      <c r="I1883" t="s">
        <v>10</v>
      </c>
      <c r="J1883" t="b">
        <v>0</v>
      </c>
      <c r="K1883" t="s">
        <v>11</v>
      </c>
      <c r="L1883">
        <f t="shared" si="271"/>
        <v>1.5456655634204246</v>
      </c>
      <c r="M1883">
        <f t="shared" si="274"/>
        <v>3.0724762076615351</v>
      </c>
      <c r="N1883">
        <f t="shared" si="274"/>
        <v>5.9480067286351037</v>
      </c>
      <c r="O1883" t="str">
        <f t="shared" si="277"/>
        <v>hold</v>
      </c>
      <c r="P1883">
        <f t="shared" si="275"/>
        <v>14</v>
      </c>
      <c r="Q1883" t="str">
        <f>IF($O1883="buy",$P1883,"")</f>
        <v/>
      </c>
      <c r="R1883">
        <f>IF($O1883="hold",$P1883,"")</f>
        <v>14</v>
      </c>
      <c r="S1883" t="str">
        <f>IF($O1883="sell",$P1883,"")</f>
        <v/>
      </c>
      <c r="T1883">
        <f t="shared" ca="1" si="276"/>
        <v>0.74981412778695933</v>
      </c>
      <c r="U1883" t="str">
        <f ca="1">IF(T1883&lt;VLOOKUP(P1883,$Y$2:$AE$82,5),"buy",IF(T1883&lt;VLOOKUP(P1883,$Y$2:$AE$82,5)+VLOOKUP(P1883,$Y$2:$AE$82,6),"hold","sell"))</f>
        <v>buy</v>
      </c>
      <c r="V1883" s="2">
        <f t="shared" ca="1" si="272"/>
        <v>249.94626155376594</v>
      </c>
      <c r="W1883" s="1">
        <f t="shared" ca="1" si="273"/>
        <v>0</v>
      </c>
    </row>
    <row r="1884" spans="1:23" x14ac:dyDescent="0.25">
      <c r="A1884">
        <v>1882</v>
      </c>
      <c r="B1884" s="8" t="s">
        <v>1893</v>
      </c>
      <c r="C1884" s="8" t="str">
        <f t="shared" si="269"/>
        <v>2021-04-19 11:20:00</v>
      </c>
      <c r="D1884">
        <v>7.4661000000000005E-2</v>
      </c>
      <c r="E1884">
        <f t="shared" ca="1" si="270"/>
        <v>0.40238299999999999</v>
      </c>
      <c r="F1884">
        <v>0.406107</v>
      </c>
      <c r="G1884">
        <v>0.39097399999999999</v>
      </c>
      <c r="H1884">
        <v>0</v>
      </c>
      <c r="I1884" t="s">
        <v>10</v>
      </c>
      <c r="J1884" t="b">
        <v>0</v>
      </c>
      <c r="K1884" t="s">
        <v>11</v>
      </c>
      <c r="L1884">
        <f t="shared" si="271"/>
        <v>0.50146662963086741</v>
      </c>
      <c r="M1884">
        <f t="shared" si="274"/>
        <v>-1.0441989337895572</v>
      </c>
      <c r="N1884">
        <f t="shared" si="274"/>
        <v>-4.1166751414510925</v>
      </c>
      <c r="O1884" t="str">
        <f t="shared" si="277"/>
        <v>sell</v>
      </c>
      <c r="P1884">
        <f t="shared" si="275"/>
        <v>14</v>
      </c>
      <c r="Q1884" t="str">
        <f>IF($O1884="buy",$P1884,"")</f>
        <v/>
      </c>
      <c r="R1884" t="str">
        <f>IF($O1884="hold",$P1884,"")</f>
        <v/>
      </c>
      <c r="S1884">
        <f>IF($O1884="sell",$P1884,"")</f>
        <v>14</v>
      </c>
      <c r="T1884">
        <f t="shared" ca="1" si="276"/>
        <v>0.66365332518430808</v>
      </c>
      <c r="U1884" t="str">
        <f ca="1">IF(T1884&lt;VLOOKUP(P1884,$Y$2:$AE$82,5),"buy",IF(T1884&lt;VLOOKUP(P1884,$Y$2:$AE$82,5)+VLOOKUP(P1884,$Y$2:$AE$82,6),"hold","sell"))</f>
        <v>buy</v>
      </c>
      <c r="V1884" s="2">
        <f t="shared" ca="1" si="272"/>
        <v>249.94626155376594</v>
      </c>
      <c r="W1884" s="1">
        <f t="shared" ca="1" si="273"/>
        <v>0</v>
      </c>
    </row>
    <row r="1885" spans="1:23" x14ac:dyDescent="0.25">
      <c r="A1885">
        <v>1883</v>
      </c>
      <c r="B1885" s="8" t="s">
        <v>1894</v>
      </c>
      <c r="C1885" s="8" t="str">
        <f t="shared" si="269"/>
        <v>2021-04-19 11:25:00</v>
      </c>
      <c r="D1885">
        <v>7.3972999999999997E-2</v>
      </c>
      <c r="E1885">
        <f t="shared" ca="1" si="270"/>
        <v>0.40402700000000003</v>
      </c>
      <c r="F1885">
        <v>0.418263</v>
      </c>
      <c r="G1885">
        <v>0.39983299999999999</v>
      </c>
      <c r="H1885">
        <v>0</v>
      </c>
      <c r="I1885" t="s">
        <v>10</v>
      </c>
      <c r="J1885" t="b">
        <v>0</v>
      </c>
      <c r="K1885" t="s">
        <v>11</v>
      </c>
      <c r="L1885">
        <f t="shared" si="271"/>
        <v>-2.6785989451466392</v>
      </c>
      <c r="M1885">
        <f t="shared" si="274"/>
        <v>-3.1800655747775064</v>
      </c>
      <c r="N1885">
        <f t="shared" si="274"/>
        <v>-2.135866640987949</v>
      </c>
      <c r="O1885" t="str">
        <f t="shared" si="277"/>
        <v>hold</v>
      </c>
      <c r="P1885">
        <f t="shared" si="275"/>
        <v>14</v>
      </c>
      <c r="Q1885" t="str">
        <f>IF($O1885="buy",$P1885,"")</f>
        <v/>
      </c>
      <c r="R1885">
        <f>IF($O1885="hold",$P1885,"")</f>
        <v>14</v>
      </c>
      <c r="S1885" t="str">
        <f>IF($O1885="sell",$P1885,"")</f>
        <v/>
      </c>
      <c r="T1885">
        <f t="shared" ca="1" si="276"/>
        <v>0.54891139915701825</v>
      </c>
      <c r="U1885" t="str">
        <f ca="1">IF(T1885&lt;VLOOKUP(P1885,$Y$2:$AE$82,5),"buy",IF(T1885&lt;VLOOKUP(P1885,$Y$2:$AE$82,5)+VLOOKUP(P1885,$Y$2:$AE$82,6),"hold","sell"))</f>
        <v>buy</v>
      </c>
      <c r="V1885" s="2">
        <f t="shared" ca="1" si="272"/>
        <v>249.94626155376594</v>
      </c>
      <c r="W1885" s="1">
        <f t="shared" ca="1" si="273"/>
        <v>0</v>
      </c>
    </row>
    <row r="1886" spans="1:23" x14ac:dyDescent="0.25">
      <c r="A1886">
        <v>1884</v>
      </c>
      <c r="B1886" s="8" t="s">
        <v>1895</v>
      </c>
      <c r="C1886" s="8" t="str">
        <f t="shared" si="269"/>
        <v>2021-04-19 11:30:00</v>
      </c>
      <c r="D1886">
        <v>7.3895000000000002E-2</v>
      </c>
      <c r="E1886">
        <f t="shared" ca="1" si="270"/>
        <v>0.41038200000000002</v>
      </c>
      <c r="F1886">
        <v>0.41905700000000001</v>
      </c>
      <c r="G1886">
        <v>0.40456300000000001</v>
      </c>
      <c r="H1886">
        <v>0</v>
      </c>
      <c r="I1886" t="s">
        <v>10</v>
      </c>
      <c r="J1886" t="b">
        <v>0</v>
      </c>
      <c r="K1886" t="s">
        <v>11</v>
      </c>
      <c r="L1886">
        <f t="shared" si="271"/>
        <v>-0.30399891766587339</v>
      </c>
      <c r="M1886">
        <f t="shared" si="274"/>
        <v>2.3746000274807657</v>
      </c>
      <c r="N1886">
        <f t="shared" si="274"/>
        <v>5.5546656022582717</v>
      </c>
      <c r="O1886" t="str">
        <f t="shared" si="277"/>
        <v>buy</v>
      </c>
      <c r="P1886">
        <f t="shared" si="275"/>
        <v>14</v>
      </c>
      <c r="Q1886">
        <f>IF($O1886="buy",$P1886,"")</f>
        <v>14</v>
      </c>
      <c r="R1886" t="str">
        <f>IF($O1886="hold",$P1886,"")</f>
        <v/>
      </c>
      <c r="S1886" t="str">
        <f>IF($O1886="sell",$P1886,"")</f>
        <v/>
      </c>
      <c r="T1886">
        <f t="shared" ca="1" si="276"/>
        <v>0.94319162505186938</v>
      </c>
      <c r="U1886" t="str">
        <f ca="1">IF(T1886&lt;VLOOKUP(P1886,$Y$2:$AE$82,5),"buy",IF(T1886&lt;VLOOKUP(P1886,$Y$2:$AE$82,5)+VLOOKUP(P1886,$Y$2:$AE$82,6),"hold","sell"))</f>
        <v>buy</v>
      </c>
      <c r="V1886" s="2">
        <f t="shared" ca="1" si="272"/>
        <v>249.94626155376594</v>
      </c>
      <c r="W1886" s="1">
        <f t="shared" ca="1" si="273"/>
        <v>0</v>
      </c>
    </row>
    <row r="1887" spans="1:23" x14ac:dyDescent="0.25">
      <c r="A1887">
        <v>1885</v>
      </c>
      <c r="B1887" s="8" t="s">
        <v>1896</v>
      </c>
      <c r="C1887" s="8" t="str">
        <f t="shared" si="269"/>
        <v>2021-04-19 11:35:00</v>
      </c>
      <c r="D1887">
        <v>7.4390999999999999E-2</v>
      </c>
      <c r="E1887">
        <f t="shared" ca="1" si="270"/>
        <v>0.40894000000000003</v>
      </c>
      <c r="F1887">
        <v>0.41212100000000002</v>
      </c>
      <c r="G1887">
        <v>0.39535900000000002</v>
      </c>
      <c r="H1887">
        <v>0</v>
      </c>
      <c r="I1887" t="s">
        <v>10</v>
      </c>
      <c r="J1887" t="b">
        <v>0</v>
      </c>
      <c r="K1887" t="s">
        <v>11</v>
      </c>
      <c r="L1887">
        <f t="shared" si="271"/>
        <v>1.9202322839281907</v>
      </c>
      <c r="M1887">
        <f t="shared" si="274"/>
        <v>2.2242312015940642</v>
      </c>
      <c r="N1887">
        <f t="shared" si="274"/>
        <v>-0.15036882588670153</v>
      </c>
      <c r="O1887" t="str">
        <f t="shared" si="277"/>
        <v>sell</v>
      </c>
      <c r="P1887">
        <f t="shared" si="275"/>
        <v>14</v>
      </c>
      <c r="Q1887" t="str">
        <f>IF($O1887="buy",$P1887,"")</f>
        <v/>
      </c>
      <c r="R1887" t="str">
        <f>IF($O1887="hold",$P1887,"")</f>
        <v/>
      </c>
      <c r="S1887">
        <f>IF($O1887="sell",$P1887,"")</f>
        <v>14</v>
      </c>
      <c r="T1887">
        <f t="shared" ca="1" si="276"/>
        <v>0.82090578715241225</v>
      </c>
      <c r="U1887" t="str">
        <f ca="1">IF(T1887&lt;VLOOKUP(P1887,$Y$2:$AE$82,5),"buy",IF(T1887&lt;VLOOKUP(P1887,$Y$2:$AE$82,5)+VLOOKUP(P1887,$Y$2:$AE$82,6),"hold","sell"))</f>
        <v>buy</v>
      </c>
      <c r="V1887" s="2">
        <f t="shared" ca="1" si="272"/>
        <v>249.94626155376594</v>
      </c>
      <c r="W1887" s="1">
        <f t="shared" ca="1" si="273"/>
        <v>0</v>
      </c>
    </row>
    <row r="1888" spans="1:23" x14ac:dyDescent="0.25">
      <c r="A1888">
        <v>1886</v>
      </c>
      <c r="B1888" s="8" t="s">
        <v>1897</v>
      </c>
      <c r="C1888" s="8" t="str">
        <f t="shared" si="269"/>
        <v>2021-04-19 11:40:00</v>
      </c>
      <c r="D1888">
        <v>7.3951000000000003E-2</v>
      </c>
      <c r="E1888">
        <f t="shared" ca="1" si="270"/>
        <v>0.39902599999999999</v>
      </c>
      <c r="F1888">
        <v>0.40683999999999998</v>
      </c>
      <c r="G1888">
        <v>0.37755300000000003</v>
      </c>
      <c r="H1888">
        <v>0</v>
      </c>
      <c r="I1888" t="s">
        <v>10</v>
      </c>
      <c r="J1888" t="b">
        <v>0</v>
      </c>
      <c r="K1888" t="s">
        <v>11</v>
      </c>
      <c r="L1888">
        <f t="shared" si="271"/>
        <v>-1.7135670933187657</v>
      </c>
      <c r="M1888">
        <f t="shared" si="274"/>
        <v>-3.6337993772469561</v>
      </c>
      <c r="N1888">
        <f t="shared" si="274"/>
        <v>-5.8580305788410207</v>
      </c>
      <c r="O1888" t="str">
        <f t="shared" si="277"/>
        <v>hold</v>
      </c>
      <c r="P1888">
        <f t="shared" si="275"/>
        <v>14</v>
      </c>
      <c r="Q1888" t="str">
        <f>IF($O1888="buy",$P1888,"")</f>
        <v/>
      </c>
      <c r="R1888">
        <f>IF($O1888="hold",$P1888,"")</f>
        <v>14</v>
      </c>
      <c r="S1888" t="str">
        <f>IF($O1888="sell",$P1888,"")</f>
        <v/>
      </c>
      <c r="T1888">
        <f t="shared" ca="1" si="276"/>
        <v>0.57467167296938404</v>
      </c>
      <c r="U1888" t="str">
        <f ca="1">IF(T1888&lt;VLOOKUP(P1888,$Y$2:$AE$82,5),"buy",IF(T1888&lt;VLOOKUP(P1888,$Y$2:$AE$82,5)+VLOOKUP(P1888,$Y$2:$AE$82,6),"hold","sell"))</f>
        <v>buy</v>
      </c>
      <c r="V1888" s="2">
        <f t="shared" ca="1" si="272"/>
        <v>249.94626155376594</v>
      </c>
      <c r="W1888" s="1">
        <f t="shared" ca="1" si="273"/>
        <v>0</v>
      </c>
    </row>
    <row r="1889" spans="1:23" x14ac:dyDescent="0.25">
      <c r="A1889">
        <v>1887</v>
      </c>
      <c r="B1889" s="8" t="s">
        <v>1898</v>
      </c>
      <c r="C1889" s="8" t="str">
        <f t="shared" si="269"/>
        <v>2021-04-19 11:45:00</v>
      </c>
      <c r="D1889">
        <v>7.3755000000000001E-2</v>
      </c>
      <c r="E1889">
        <f t="shared" ca="1" si="270"/>
        <v>0.38486900000000002</v>
      </c>
      <c r="F1889">
        <v>0.40238299999999999</v>
      </c>
      <c r="G1889">
        <v>0.37612699999999999</v>
      </c>
      <c r="H1889">
        <v>0</v>
      </c>
      <c r="I1889" t="s">
        <v>10</v>
      </c>
      <c r="J1889" t="b">
        <v>0</v>
      </c>
      <c r="K1889" t="s">
        <v>11</v>
      </c>
      <c r="L1889">
        <f t="shared" si="271"/>
        <v>-0.76534472150073052</v>
      </c>
      <c r="M1889">
        <f t="shared" si="274"/>
        <v>0.94822237181803515</v>
      </c>
      <c r="N1889">
        <f t="shared" si="274"/>
        <v>4.5820217490649915</v>
      </c>
      <c r="O1889" t="str">
        <f t="shared" si="277"/>
        <v>hold</v>
      </c>
      <c r="P1889">
        <f t="shared" si="275"/>
        <v>14</v>
      </c>
      <c r="Q1889" t="str">
        <f>IF($O1889="buy",$P1889,"")</f>
        <v/>
      </c>
      <c r="R1889">
        <f>IF($O1889="hold",$P1889,"")</f>
        <v>14</v>
      </c>
      <c r="S1889" t="str">
        <f>IF($O1889="sell",$P1889,"")</f>
        <v/>
      </c>
      <c r="T1889">
        <f t="shared" ca="1" si="276"/>
        <v>9.6508400084572177E-2</v>
      </c>
      <c r="U1889" t="str">
        <f ca="1">IF(T1889&lt;VLOOKUP(P1889,$Y$2:$AE$82,5),"buy",IF(T1889&lt;VLOOKUP(P1889,$Y$2:$AE$82,5)+VLOOKUP(P1889,$Y$2:$AE$82,6),"hold","sell"))</f>
        <v>buy</v>
      </c>
      <c r="V1889" s="2">
        <f t="shared" ca="1" si="272"/>
        <v>249.94626155376594</v>
      </c>
      <c r="W1889" s="1">
        <f t="shared" ca="1" si="273"/>
        <v>0</v>
      </c>
    </row>
    <row r="1890" spans="1:23" x14ac:dyDescent="0.25">
      <c r="A1890">
        <v>1888</v>
      </c>
      <c r="B1890" s="8" t="s">
        <v>1899</v>
      </c>
      <c r="C1890" s="8" t="str">
        <f t="shared" si="269"/>
        <v>2021-04-19 11:50:00</v>
      </c>
      <c r="D1890">
        <v>7.3265999999999998E-2</v>
      </c>
      <c r="E1890">
        <f t="shared" ca="1" si="270"/>
        <v>0.38061</v>
      </c>
      <c r="F1890">
        <v>0.39763700000000002</v>
      </c>
      <c r="G1890">
        <v>0.375807</v>
      </c>
      <c r="H1890">
        <v>0</v>
      </c>
      <c r="I1890" t="s">
        <v>10</v>
      </c>
      <c r="J1890" t="b">
        <v>0</v>
      </c>
      <c r="K1890" t="s">
        <v>11</v>
      </c>
      <c r="L1890">
        <f t="shared" si="271"/>
        <v>-1.922201295705525</v>
      </c>
      <c r="M1890">
        <f t="shared" si="274"/>
        <v>-1.1568565742047945</v>
      </c>
      <c r="N1890">
        <f t="shared" si="274"/>
        <v>-2.1050789460228296</v>
      </c>
      <c r="O1890" t="str">
        <f t="shared" si="277"/>
        <v>buy</v>
      </c>
      <c r="P1890">
        <f t="shared" si="275"/>
        <v>14</v>
      </c>
      <c r="Q1890">
        <f>IF($O1890="buy",$P1890,"")</f>
        <v>14</v>
      </c>
      <c r="R1890" t="str">
        <f>IF($O1890="hold",$P1890,"")</f>
        <v/>
      </c>
      <c r="S1890" t="str">
        <f>IF($O1890="sell",$P1890,"")</f>
        <v/>
      </c>
      <c r="T1890">
        <f t="shared" ca="1" si="276"/>
        <v>0.3163395508219391</v>
      </c>
      <c r="U1890" t="str">
        <f ca="1">IF(T1890&lt;VLOOKUP(P1890,$Y$2:$AE$82,5),"buy",IF(T1890&lt;VLOOKUP(P1890,$Y$2:$AE$82,5)+VLOOKUP(P1890,$Y$2:$AE$82,6),"hold","sell"))</f>
        <v>buy</v>
      </c>
      <c r="V1890" s="2">
        <f t="shared" ca="1" si="272"/>
        <v>249.94626155376594</v>
      </c>
      <c r="W1890" s="1">
        <f t="shared" ca="1" si="273"/>
        <v>0</v>
      </c>
    </row>
    <row r="1891" spans="1:23" x14ac:dyDescent="0.25">
      <c r="A1891">
        <v>1889</v>
      </c>
      <c r="B1891" s="8" t="s">
        <v>1900</v>
      </c>
      <c r="C1891" s="8" t="str">
        <f t="shared" si="269"/>
        <v>2021-04-19 11:55:00</v>
      </c>
      <c r="D1891">
        <v>7.3562000000000002E-2</v>
      </c>
      <c r="E1891">
        <f t="shared" ca="1" si="270"/>
        <v>0.395036</v>
      </c>
      <c r="F1891">
        <v>0.40365899999999999</v>
      </c>
      <c r="G1891">
        <v>0.38929200000000003</v>
      </c>
      <c r="H1891">
        <v>0</v>
      </c>
      <c r="I1891" t="s">
        <v>10</v>
      </c>
      <c r="J1891" t="b">
        <v>0</v>
      </c>
      <c r="K1891" t="s">
        <v>11</v>
      </c>
      <c r="L1891">
        <f t="shared" si="271"/>
        <v>1.1588591922563223</v>
      </c>
      <c r="M1891">
        <f t="shared" si="274"/>
        <v>3.0810604879618473</v>
      </c>
      <c r="N1891">
        <f t="shared" si="274"/>
        <v>4.237917062166642</v>
      </c>
      <c r="O1891" t="str">
        <f t="shared" si="277"/>
        <v>hold</v>
      </c>
      <c r="P1891">
        <f t="shared" si="275"/>
        <v>14</v>
      </c>
      <c r="Q1891" t="str">
        <f>IF($O1891="buy",$P1891,"")</f>
        <v/>
      </c>
      <c r="R1891">
        <f>IF($O1891="hold",$P1891,"")</f>
        <v>14</v>
      </c>
      <c r="S1891" t="str">
        <f>IF($O1891="sell",$P1891,"")</f>
        <v/>
      </c>
      <c r="T1891">
        <f t="shared" ca="1" si="276"/>
        <v>0.37908997019481117</v>
      </c>
      <c r="U1891" t="str">
        <f ca="1">IF(T1891&lt;VLOOKUP(P1891,$Y$2:$AE$82,5),"buy",IF(T1891&lt;VLOOKUP(P1891,$Y$2:$AE$82,5)+VLOOKUP(P1891,$Y$2:$AE$82,6),"hold","sell"))</f>
        <v>buy</v>
      </c>
      <c r="V1891" s="2">
        <f t="shared" ca="1" si="272"/>
        <v>249.94626155376594</v>
      </c>
      <c r="W1891" s="1">
        <f t="shared" ca="1" si="273"/>
        <v>0</v>
      </c>
    </row>
    <row r="1892" spans="1:23" x14ac:dyDescent="0.25">
      <c r="A1892">
        <v>1890</v>
      </c>
      <c r="B1892" s="8" t="s">
        <v>1901</v>
      </c>
      <c r="C1892" s="8" t="str">
        <f t="shared" si="269"/>
        <v>2021-04-19 12:00:00</v>
      </c>
      <c r="D1892">
        <v>7.3566999999999994E-2</v>
      </c>
      <c r="E1892">
        <f t="shared" ca="1" si="270"/>
        <v>0.40129399999999998</v>
      </c>
      <c r="F1892">
        <v>0.40624100000000002</v>
      </c>
      <c r="G1892">
        <v>0.38674500000000001</v>
      </c>
      <c r="H1892">
        <v>0</v>
      </c>
      <c r="I1892" t="s">
        <v>10</v>
      </c>
      <c r="J1892" t="b">
        <v>0</v>
      </c>
      <c r="K1892" t="s">
        <v>11</v>
      </c>
      <c r="L1892">
        <f t="shared" si="271"/>
        <v>1.9573993792577488E-2</v>
      </c>
      <c r="M1892">
        <f t="shared" si="274"/>
        <v>-1.1392851984637449</v>
      </c>
      <c r="N1892">
        <f t="shared" si="274"/>
        <v>-4.2203456864255919</v>
      </c>
      <c r="O1892" t="str">
        <f t="shared" si="277"/>
        <v>sell</v>
      </c>
      <c r="P1892">
        <f t="shared" si="275"/>
        <v>14</v>
      </c>
      <c r="Q1892" t="str">
        <f>IF($O1892="buy",$P1892,"")</f>
        <v/>
      </c>
      <c r="R1892" t="str">
        <f>IF($O1892="hold",$P1892,"")</f>
        <v/>
      </c>
      <c r="S1892">
        <f>IF($O1892="sell",$P1892,"")</f>
        <v>14</v>
      </c>
      <c r="T1892">
        <f t="shared" ca="1" si="276"/>
        <v>0.654973718151733</v>
      </c>
      <c r="U1892" t="str">
        <f ca="1">IF(T1892&lt;VLOOKUP(P1892,$Y$2:$AE$82,5),"buy",IF(T1892&lt;VLOOKUP(P1892,$Y$2:$AE$82,5)+VLOOKUP(P1892,$Y$2:$AE$82,6),"hold","sell"))</f>
        <v>buy</v>
      </c>
      <c r="V1892" s="2">
        <f t="shared" ca="1" si="272"/>
        <v>249.94626155376594</v>
      </c>
      <c r="W1892" s="1">
        <f t="shared" ca="1" si="273"/>
        <v>0</v>
      </c>
    </row>
    <row r="1893" spans="1:23" x14ac:dyDescent="0.25">
      <c r="A1893">
        <v>1891</v>
      </c>
      <c r="B1893" s="8" t="s">
        <v>1902</v>
      </c>
      <c r="C1893" s="8" t="str">
        <f t="shared" si="269"/>
        <v>2021-04-19 12:05:00</v>
      </c>
      <c r="D1893">
        <v>7.3358000000000007E-2</v>
      </c>
      <c r="E1893">
        <f t="shared" ca="1" si="270"/>
        <v>0.39023200000000002</v>
      </c>
      <c r="F1893">
        <v>0.39839400000000003</v>
      </c>
      <c r="G1893">
        <v>0.38455899999999998</v>
      </c>
      <c r="H1893">
        <v>0</v>
      </c>
      <c r="I1893" t="s">
        <v>10</v>
      </c>
      <c r="J1893" t="b">
        <v>0</v>
      </c>
      <c r="K1893" t="s">
        <v>11</v>
      </c>
      <c r="L1893">
        <f t="shared" si="271"/>
        <v>-0.82052400632588685</v>
      </c>
      <c r="M1893">
        <f t="shared" si="274"/>
        <v>-0.84009800011846436</v>
      </c>
      <c r="N1893">
        <f t="shared" si="274"/>
        <v>0.29918719834528051</v>
      </c>
      <c r="O1893" t="str">
        <f t="shared" si="277"/>
        <v>hold</v>
      </c>
      <c r="P1893">
        <f t="shared" si="275"/>
        <v>14</v>
      </c>
      <c r="Q1893" t="str">
        <f>IF($O1893="buy",$P1893,"")</f>
        <v/>
      </c>
      <c r="R1893">
        <f>IF($O1893="hold",$P1893,"")</f>
        <v>14</v>
      </c>
      <c r="S1893" t="str">
        <f>IF($O1893="sell",$P1893,"")</f>
        <v/>
      </c>
      <c r="T1893">
        <f t="shared" ca="1" si="276"/>
        <v>0.13522008404682484</v>
      </c>
      <c r="U1893" t="str">
        <f ca="1">IF(T1893&lt;VLOOKUP(P1893,$Y$2:$AE$82,5),"buy",IF(T1893&lt;VLOOKUP(P1893,$Y$2:$AE$82,5)+VLOOKUP(P1893,$Y$2:$AE$82,6),"hold","sell"))</f>
        <v>buy</v>
      </c>
      <c r="V1893" s="2">
        <f t="shared" ca="1" si="272"/>
        <v>249.94626155376594</v>
      </c>
      <c r="W1893" s="1">
        <f t="shared" ca="1" si="273"/>
        <v>0</v>
      </c>
    </row>
    <row r="1894" spans="1:23" x14ac:dyDescent="0.25">
      <c r="A1894">
        <v>1892</v>
      </c>
      <c r="B1894" s="8" t="s">
        <v>1903</v>
      </c>
      <c r="C1894" s="8" t="str">
        <f t="shared" si="269"/>
        <v>2021-04-19 12:10:00</v>
      </c>
      <c r="D1894">
        <v>7.3025000000000007E-2</v>
      </c>
      <c r="E1894">
        <f t="shared" ca="1" si="270"/>
        <v>0.39293</v>
      </c>
      <c r="F1894">
        <v>0.40009699999999998</v>
      </c>
      <c r="G1894">
        <v>0.38710699999999998</v>
      </c>
      <c r="H1894">
        <v>0</v>
      </c>
      <c r="I1894" t="s">
        <v>10</v>
      </c>
      <c r="J1894" t="b">
        <v>0</v>
      </c>
      <c r="K1894" t="s">
        <v>11</v>
      </c>
      <c r="L1894">
        <f t="shared" si="271"/>
        <v>-1.3133036616001783</v>
      </c>
      <c r="M1894">
        <f t="shared" si="274"/>
        <v>-0.49277965527429146</v>
      </c>
      <c r="N1894">
        <f t="shared" si="274"/>
        <v>0.3473183448441729</v>
      </c>
      <c r="O1894" t="str">
        <f t="shared" si="277"/>
        <v>hold</v>
      </c>
      <c r="P1894">
        <f t="shared" si="275"/>
        <v>14</v>
      </c>
      <c r="Q1894" t="str">
        <f>IF($O1894="buy",$P1894,"")</f>
        <v/>
      </c>
      <c r="R1894">
        <f>IF($O1894="hold",$P1894,"")</f>
        <v>14</v>
      </c>
      <c r="S1894" t="str">
        <f>IF($O1894="sell",$P1894,"")</f>
        <v/>
      </c>
      <c r="T1894">
        <f t="shared" ca="1" si="276"/>
        <v>0.66358877166257568</v>
      </c>
      <c r="U1894" t="str">
        <f ca="1">IF(T1894&lt;VLOOKUP(P1894,$Y$2:$AE$82,5),"buy",IF(T1894&lt;VLOOKUP(P1894,$Y$2:$AE$82,5)+VLOOKUP(P1894,$Y$2:$AE$82,6),"hold","sell"))</f>
        <v>buy</v>
      </c>
      <c r="V1894" s="2">
        <f t="shared" ca="1" si="272"/>
        <v>249.94626155376594</v>
      </c>
      <c r="W1894" s="1">
        <f t="shared" ca="1" si="273"/>
        <v>0</v>
      </c>
    </row>
    <row r="1895" spans="1:23" x14ac:dyDescent="0.25">
      <c r="A1895">
        <v>1893</v>
      </c>
      <c r="B1895" s="8" t="s">
        <v>1904</v>
      </c>
      <c r="C1895" s="8" t="str">
        <f t="shared" si="269"/>
        <v>2021-04-19 12:15:00</v>
      </c>
      <c r="D1895">
        <v>7.2578000000000004E-2</v>
      </c>
      <c r="E1895">
        <f t="shared" ca="1" si="270"/>
        <v>0.39762700000000001</v>
      </c>
      <c r="F1895">
        <v>0.40810200000000002</v>
      </c>
      <c r="G1895">
        <v>0.393542</v>
      </c>
      <c r="H1895">
        <v>0</v>
      </c>
      <c r="I1895" t="s">
        <v>10</v>
      </c>
      <c r="J1895" t="b">
        <v>0</v>
      </c>
      <c r="K1895" t="s">
        <v>11</v>
      </c>
      <c r="L1895">
        <f t="shared" si="271"/>
        <v>-1.7737606453731927</v>
      </c>
      <c r="M1895">
        <f t="shared" si="274"/>
        <v>-0.46045698377301436</v>
      </c>
      <c r="N1895">
        <f t="shared" si="274"/>
        <v>3.23226715012771E-2</v>
      </c>
      <c r="O1895" t="str">
        <f t="shared" si="277"/>
        <v>hold</v>
      </c>
      <c r="P1895">
        <f t="shared" si="275"/>
        <v>14</v>
      </c>
      <c r="Q1895" t="str">
        <f>IF($O1895="buy",$P1895,"")</f>
        <v/>
      </c>
      <c r="R1895">
        <f>IF($O1895="hold",$P1895,"")</f>
        <v>14</v>
      </c>
      <c r="S1895" t="str">
        <f>IF($O1895="sell",$P1895,"")</f>
        <v/>
      </c>
      <c r="T1895">
        <f t="shared" ca="1" si="276"/>
        <v>0.25219627148267421</v>
      </c>
      <c r="U1895" t="str">
        <f ca="1">IF(T1895&lt;VLOOKUP(P1895,$Y$2:$AE$82,5),"buy",IF(T1895&lt;VLOOKUP(P1895,$Y$2:$AE$82,5)+VLOOKUP(P1895,$Y$2:$AE$82,6),"hold","sell"))</f>
        <v>buy</v>
      </c>
      <c r="V1895" s="2">
        <f t="shared" ca="1" si="272"/>
        <v>249.94626155376594</v>
      </c>
      <c r="W1895" s="1">
        <f t="shared" ca="1" si="273"/>
        <v>0</v>
      </c>
    </row>
    <row r="1896" spans="1:23" x14ac:dyDescent="0.25">
      <c r="A1896">
        <v>1894</v>
      </c>
      <c r="B1896" s="8" t="s">
        <v>1905</v>
      </c>
      <c r="C1896" s="8" t="str">
        <f t="shared" si="269"/>
        <v>2021-04-19 12:20:00</v>
      </c>
      <c r="D1896">
        <v>7.2557999999999997E-2</v>
      </c>
      <c r="E1896">
        <f t="shared" ca="1" si="270"/>
        <v>0.40226699999999999</v>
      </c>
      <c r="F1896">
        <v>0.40998099999999998</v>
      </c>
      <c r="G1896">
        <v>0.395061</v>
      </c>
      <c r="H1896">
        <v>0</v>
      </c>
      <c r="I1896" t="s">
        <v>10</v>
      </c>
      <c r="J1896" t="b">
        <v>0</v>
      </c>
      <c r="K1896" t="s">
        <v>11</v>
      </c>
      <c r="L1896">
        <f t="shared" si="271"/>
        <v>-7.9384767955239133E-2</v>
      </c>
      <c r="M1896">
        <f t="shared" si="274"/>
        <v>1.6943758774179536</v>
      </c>
      <c r="N1896">
        <f t="shared" si="274"/>
        <v>2.1548328611909682</v>
      </c>
      <c r="O1896" t="str">
        <f t="shared" si="277"/>
        <v>buy</v>
      </c>
      <c r="P1896">
        <f t="shared" si="275"/>
        <v>14</v>
      </c>
      <c r="Q1896">
        <f>IF($O1896="buy",$P1896,"")</f>
        <v>14</v>
      </c>
      <c r="R1896" t="str">
        <f>IF($O1896="hold",$P1896,"")</f>
        <v/>
      </c>
      <c r="S1896" t="str">
        <f>IF($O1896="sell",$P1896,"")</f>
        <v/>
      </c>
      <c r="T1896">
        <f t="shared" ca="1" si="276"/>
        <v>6.5577300230817981E-2</v>
      </c>
      <c r="U1896" t="str">
        <f ca="1">IF(T1896&lt;VLOOKUP(P1896,$Y$2:$AE$82,5),"buy",IF(T1896&lt;VLOOKUP(P1896,$Y$2:$AE$82,5)+VLOOKUP(P1896,$Y$2:$AE$82,6),"hold","sell"))</f>
        <v>buy</v>
      </c>
      <c r="V1896" s="2">
        <f t="shared" ca="1" si="272"/>
        <v>249.94626155376594</v>
      </c>
      <c r="W1896" s="1">
        <f t="shared" ca="1" si="273"/>
        <v>0</v>
      </c>
    </row>
    <row r="1897" spans="1:23" x14ac:dyDescent="0.25">
      <c r="A1897">
        <v>1895</v>
      </c>
      <c r="B1897" s="8" t="s">
        <v>1906</v>
      </c>
      <c r="C1897" s="8" t="str">
        <f t="shared" si="269"/>
        <v>2021-04-19 12:25:00</v>
      </c>
      <c r="D1897">
        <v>7.3043999999999998E-2</v>
      </c>
      <c r="E1897">
        <f t="shared" ca="1" si="270"/>
        <v>0.39866499999999999</v>
      </c>
      <c r="F1897">
        <v>0.40963500000000003</v>
      </c>
      <c r="G1897">
        <v>0.39654699999999998</v>
      </c>
      <c r="H1897">
        <v>0</v>
      </c>
      <c r="I1897" t="s">
        <v>10</v>
      </c>
      <c r="J1897" t="b">
        <v>0</v>
      </c>
      <c r="K1897" t="s">
        <v>11</v>
      </c>
      <c r="L1897">
        <f t="shared" si="271"/>
        <v>1.9162148859640142</v>
      </c>
      <c r="M1897">
        <f t="shared" si="274"/>
        <v>1.9955996539192533</v>
      </c>
      <c r="N1897">
        <f t="shared" si="274"/>
        <v>0.30122377650129972</v>
      </c>
      <c r="O1897" t="str">
        <f t="shared" si="277"/>
        <v>sell</v>
      </c>
      <c r="P1897">
        <f t="shared" si="275"/>
        <v>14</v>
      </c>
      <c r="Q1897" t="str">
        <f>IF($O1897="buy",$P1897,"")</f>
        <v/>
      </c>
      <c r="R1897" t="str">
        <f>IF($O1897="hold",$P1897,"")</f>
        <v/>
      </c>
      <c r="S1897">
        <f>IF($O1897="sell",$P1897,"")</f>
        <v>14</v>
      </c>
      <c r="T1897">
        <f t="shared" ca="1" si="276"/>
        <v>0.63877985382198066</v>
      </c>
      <c r="U1897" t="str">
        <f ca="1">IF(T1897&lt;VLOOKUP(P1897,$Y$2:$AE$82,5),"buy",IF(T1897&lt;VLOOKUP(P1897,$Y$2:$AE$82,5)+VLOOKUP(P1897,$Y$2:$AE$82,6),"hold","sell"))</f>
        <v>buy</v>
      </c>
      <c r="V1897" s="2">
        <f t="shared" ca="1" si="272"/>
        <v>249.94626155376594</v>
      </c>
      <c r="W1897" s="1">
        <f t="shared" ca="1" si="273"/>
        <v>0</v>
      </c>
    </row>
    <row r="1898" spans="1:23" x14ac:dyDescent="0.25">
      <c r="A1898">
        <v>1896</v>
      </c>
      <c r="B1898" s="8" t="s">
        <v>1907</v>
      </c>
      <c r="C1898" s="8" t="str">
        <f t="shared" si="269"/>
        <v>2021-04-19 12:30:00</v>
      </c>
      <c r="D1898">
        <v>7.2168999999999997E-2</v>
      </c>
      <c r="E1898">
        <f t="shared" ca="1" si="270"/>
        <v>0.40843000000000002</v>
      </c>
      <c r="F1898">
        <v>0.41398600000000002</v>
      </c>
      <c r="G1898">
        <v>0.40289399999999997</v>
      </c>
      <c r="H1898">
        <v>0</v>
      </c>
      <c r="I1898" t="s">
        <v>10</v>
      </c>
      <c r="J1898" t="b">
        <v>0</v>
      </c>
      <c r="K1898" t="s">
        <v>11</v>
      </c>
      <c r="L1898">
        <f t="shared" si="271"/>
        <v>-3.491803956084103</v>
      </c>
      <c r="M1898">
        <f t="shared" si="274"/>
        <v>-5.4080188420481168</v>
      </c>
      <c r="N1898">
        <f t="shared" si="274"/>
        <v>-7.4036184959673701</v>
      </c>
      <c r="O1898" t="str">
        <f t="shared" si="277"/>
        <v>buy</v>
      </c>
      <c r="P1898">
        <f t="shared" si="275"/>
        <v>14</v>
      </c>
      <c r="Q1898">
        <f>IF($O1898="buy",$P1898,"")</f>
        <v>14</v>
      </c>
      <c r="R1898" t="str">
        <f>IF($O1898="hold",$P1898,"")</f>
        <v/>
      </c>
      <c r="S1898" t="str">
        <f>IF($O1898="sell",$P1898,"")</f>
        <v/>
      </c>
      <c r="T1898">
        <f t="shared" ca="1" si="276"/>
        <v>0.41714449004201837</v>
      </c>
      <c r="U1898" t="str">
        <f ca="1">IF(T1898&lt;VLOOKUP(P1898,$Y$2:$AE$82,5),"buy",IF(T1898&lt;VLOOKUP(P1898,$Y$2:$AE$82,5)+VLOOKUP(P1898,$Y$2:$AE$82,6),"hold","sell"))</f>
        <v>buy</v>
      </c>
      <c r="V1898" s="2">
        <f t="shared" ca="1" si="272"/>
        <v>249.94626155376594</v>
      </c>
      <c r="W1898" s="1">
        <f t="shared" ca="1" si="273"/>
        <v>0</v>
      </c>
    </row>
    <row r="1899" spans="1:23" x14ac:dyDescent="0.25">
      <c r="A1899">
        <v>1897</v>
      </c>
      <c r="B1899" s="8" t="s">
        <v>1908</v>
      </c>
      <c r="C1899" s="8" t="str">
        <f t="shared" si="269"/>
        <v>2021-04-19 12:35:00</v>
      </c>
      <c r="D1899">
        <v>7.3847999999999997E-2</v>
      </c>
      <c r="E1899">
        <f t="shared" ca="1" si="270"/>
        <v>0.411472</v>
      </c>
      <c r="F1899">
        <v>0.41266900000000001</v>
      </c>
      <c r="G1899">
        <v>0.39704800000000001</v>
      </c>
      <c r="H1899">
        <v>0</v>
      </c>
      <c r="I1899" t="s">
        <v>10</v>
      </c>
      <c r="J1899" t="b">
        <v>0</v>
      </c>
      <c r="K1899" t="s">
        <v>11</v>
      </c>
      <c r="L1899">
        <f t="shared" si="271"/>
        <v>6.5479363076907005</v>
      </c>
      <c r="M1899">
        <f t="shared" si="274"/>
        <v>10.039740263774803</v>
      </c>
      <c r="N1899">
        <f t="shared" si="274"/>
        <v>15.44775910582292</v>
      </c>
      <c r="O1899" t="str">
        <f t="shared" si="277"/>
        <v>hold</v>
      </c>
      <c r="P1899">
        <f t="shared" si="275"/>
        <v>14</v>
      </c>
      <c r="Q1899" t="str">
        <f>IF($O1899="buy",$P1899,"")</f>
        <v/>
      </c>
      <c r="R1899">
        <f>IF($O1899="hold",$P1899,"")</f>
        <v>14</v>
      </c>
      <c r="S1899" t="str">
        <f>IF($O1899="sell",$P1899,"")</f>
        <v/>
      </c>
      <c r="T1899">
        <f t="shared" ca="1" si="276"/>
        <v>0.81345016807687143</v>
      </c>
      <c r="U1899" t="str">
        <f ca="1">IF(T1899&lt;VLOOKUP(P1899,$Y$2:$AE$82,5),"buy",IF(T1899&lt;VLOOKUP(P1899,$Y$2:$AE$82,5)+VLOOKUP(P1899,$Y$2:$AE$82,6),"hold","sell"))</f>
        <v>buy</v>
      </c>
      <c r="V1899" s="2">
        <f t="shared" ca="1" si="272"/>
        <v>249.94626155376594</v>
      </c>
      <c r="W1899" s="1">
        <f t="shared" ca="1" si="273"/>
        <v>0</v>
      </c>
    </row>
    <row r="1900" spans="1:23" x14ac:dyDescent="0.25">
      <c r="A1900">
        <v>1898</v>
      </c>
      <c r="B1900" s="8" t="s">
        <v>1909</v>
      </c>
      <c r="C1900" s="8" t="str">
        <f t="shared" si="269"/>
        <v>2021-04-19 12:40:00</v>
      </c>
      <c r="D1900">
        <v>7.4214000000000002E-2</v>
      </c>
      <c r="E1900">
        <f t="shared" ca="1" si="270"/>
        <v>0.40285500000000002</v>
      </c>
      <c r="F1900">
        <v>0.40593200000000002</v>
      </c>
      <c r="G1900">
        <v>0.39567000000000002</v>
      </c>
      <c r="H1900">
        <v>0</v>
      </c>
      <c r="I1900" t="s">
        <v>10</v>
      </c>
      <c r="J1900" t="b">
        <v>0</v>
      </c>
      <c r="K1900" t="s">
        <v>11</v>
      </c>
      <c r="L1900">
        <f t="shared" si="271"/>
        <v>1.4203250044100901</v>
      </c>
      <c r="M1900">
        <f t="shared" si="274"/>
        <v>-5.1276113032806103</v>
      </c>
      <c r="N1900">
        <f t="shared" si="274"/>
        <v>-15.167351567055412</v>
      </c>
      <c r="O1900" t="str">
        <f t="shared" si="277"/>
        <v>sell</v>
      </c>
      <c r="P1900">
        <f t="shared" si="275"/>
        <v>14</v>
      </c>
      <c r="Q1900" t="str">
        <f>IF($O1900="buy",$P1900,"")</f>
        <v/>
      </c>
      <c r="R1900" t="str">
        <f>IF($O1900="hold",$P1900,"")</f>
        <v/>
      </c>
      <c r="S1900">
        <f>IF($O1900="sell",$P1900,"")</f>
        <v>14</v>
      </c>
      <c r="T1900">
        <f t="shared" ca="1" si="276"/>
        <v>0.78999763776605003</v>
      </c>
      <c r="U1900" t="str">
        <f ca="1">IF(T1900&lt;VLOOKUP(P1900,$Y$2:$AE$82,5),"buy",IF(T1900&lt;VLOOKUP(P1900,$Y$2:$AE$82,5)+VLOOKUP(P1900,$Y$2:$AE$82,6),"hold","sell"))</f>
        <v>buy</v>
      </c>
      <c r="V1900" s="2">
        <f t="shared" ca="1" si="272"/>
        <v>249.94626155376594</v>
      </c>
      <c r="W1900" s="1">
        <f t="shared" ca="1" si="273"/>
        <v>0</v>
      </c>
    </row>
    <row r="1901" spans="1:23" x14ac:dyDescent="0.25">
      <c r="A1901">
        <v>1899</v>
      </c>
      <c r="B1901" s="8" t="s">
        <v>1910</v>
      </c>
      <c r="C1901" s="8" t="str">
        <f t="shared" si="269"/>
        <v>2021-04-19 12:45:00</v>
      </c>
      <c r="D1901">
        <v>7.3663999999999993E-2</v>
      </c>
      <c r="E1901">
        <f t="shared" ca="1" si="270"/>
        <v>0.401198</v>
      </c>
      <c r="F1901">
        <v>0.407864</v>
      </c>
      <c r="G1901">
        <v>0.39616600000000002</v>
      </c>
      <c r="H1901">
        <v>0</v>
      </c>
      <c r="I1901" t="s">
        <v>10</v>
      </c>
      <c r="J1901" t="b">
        <v>0</v>
      </c>
      <c r="K1901" t="s">
        <v>11</v>
      </c>
      <c r="L1901">
        <f t="shared" si="271"/>
        <v>-2.1503040854083957</v>
      </c>
      <c r="M1901">
        <f t="shared" si="274"/>
        <v>-3.5706290898184858</v>
      </c>
      <c r="N1901">
        <f t="shared" si="274"/>
        <v>1.5569822134621245</v>
      </c>
      <c r="O1901" t="str">
        <f t="shared" si="277"/>
        <v>hold</v>
      </c>
      <c r="P1901">
        <f t="shared" si="275"/>
        <v>14</v>
      </c>
      <c r="Q1901" t="str">
        <f>IF($O1901="buy",$P1901,"")</f>
        <v/>
      </c>
      <c r="R1901">
        <f>IF($O1901="hold",$P1901,"")</f>
        <v>14</v>
      </c>
      <c r="S1901" t="str">
        <f>IF($O1901="sell",$P1901,"")</f>
        <v/>
      </c>
      <c r="T1901">
        <f t="shared" ca="1" si="276"/>
        <v>0.76199363683655019</v>
      </c>
      <c r="U1901" t="str">
        <f ca="1">IF(T1901&lt;VLOOKUP(P1901,$Y$2:$AE$82,5),"buy",IF(T1901&lt;VLOOKUP(P1901,$Y$2:$AE$82,5)+VLOOKUP(P1901,$Y$2:$AE$82,6),"hold","sell"))</f>
        <v>buy</v>
      </c>
      <c r="V1901" s="2">
        <f t="shared" ca="1" si="272"/>
        <v>249.94626155376594</v>
      </c>
      <c r="W1901" s="1">
        <f t="shared" ca="1" si="273"/>
        <v>0</v>
      </c>
    </row>
    <row r="1902" spans="1:23" x14ac:dyDescent="0.25">
      <c r="A1902">
        <v>1900</v>
      </c>
      <c r="B1902" s="8" t="s">
        <v>1911</v>
      </c>
      <c r="C1902" s="8" t="str">
        <f t="shared" si="269"/>
        <v>2021-04-19 12:50:00</v>
      </c>
      <c r="D1902">
        <v>7.3511999999999994E-2</v>
      </c>
      <c r="E1902">
        <f t="shared" ca="1" si="270"/>
        <v>0.39993600000000001</v>
      </c>
      <c r="F1902">
        <v>0.40326299999999998</v>
      </c>
      <c r="G1902">
        <v>0.39175300000000002</v>
      </c>
      <c r="H1902">
        <v>0</v>
      </c>
      <c r="I1902" t="s">
        <v>10</v>
      </c>
      <c r="J1902" t="b">
        <v>0</v>
      </c>
      <c r="K1902" t="s">
        <v>11</v>
      </c>
      <c r="L1902">
        <f t="shared" si="271"/>
        <v>-0.59549461367898293</v>
      </c>
      <c r="M1902">
        <f t="shared" si="274"/>
        <v>1.5548094717294128</v>
      </c>
      <c r="N1902">
        <f t="shared" si="274"/>
        <v>5.1254385615478988</v>
      </c>
      <c r="O1902" t="str">
        <f t="shared" si="277"/>
        <v>hold</v>
      </c>
      <c r="P1902">
        <f t="shared" si="275"/>
        <v>14</v>
      </c>
      <c r="Q1902" t="str">
        <f>IF($O1902="buy",$P1902,"")</f>
        <v/>
      </c>
      <c r="R1902">
        <f>IF($O1902="hold",$P1902,"")</f>
        <v>14</v>
      </c>
      <c r="S1902" t="str">
        <f>IF($O1902="sell",$P1902,"")</f>
        <v/>
      </c>
      <c r="T1902">
        <f t="shared" ca="1" si="276"/>
        <v>0.55685361486346707</v>
      </c>
      <c r="U1902" t="str">
        <f ca="1">IF(T1902&lt;VLOOKUP(P1902,$Y$2:$AE$82,5),"buy",IF(T1902&lt;VLOOKUP(P1902,$Y$2:$AE$82,5)+VLOOKUP(P1902,$Y$2:$AE$82,6),"hold","sell"))</f>
        <v>buy</v>
      </c>
      <c r="V1902" s="2">
        <f t="shared" ca="1" si="272"/>
        <v>249.94626155376594</v>
      </c>
      <c r="W1902" s="1">
        <f t="shared" ca="1" si="273"/>
        <v>0</v>
      </c>
    </row>
    <row r="1903" spans="1:23" x14ac:dyDescent="0.25">
      <c r="A1903">
        <v>1901</v>
      </c>
      <c r="B1903" s="8" t="s">
        <v>1912</v>
      </c>
      <c r="C1903" s="8" t="str">
        <f t="shared" si="269"/>
        <v>2021-04-19 12:55:00</v>
      </c>
      <c r="D1903">
        <v>7.3158000000000001E-2</v>
      </c>
      <c r="E1903">
        <f t="shared" ca="1" si="270"/>
        <v>0.39780199999999999</v>
      </c>
      <c r="F1903">
        <v>0.40312399999999998</v>
      </c>
      <c r="G1903">
        <v>0.38689899999999999</v>
      </c>
      <c r="H1903">
        <v>0</v>
      </c>
      <c r="I1903" t="s">
        <v>10</v>
      </c>
      <c r="J1903" t="b">
        <v>0</v>
      </c>
      <c r="K1903" t="s">
        <v>11</v>
      </c>
      <c r="L1903">
        <f t="shared" si="271"/>
        <v>-1.3935864824258495</v>
      </c>
      <c r="M1903">
        <f t="shared" si="274"/>
        <v>-0.79809186874686655</v>
      </c>
      <c r="N1903">
        <f t="shared" si="274"/>
        <v>-2.3529013404762793</v>
      </c>
      <c r="O1903" t="str">
        <f t="shared" si="277"/>
        <v>buy</v>
      </c>
      <c r="P1903">
        <f t="shared" si="275"/>
        <v>14</v>
      </c>
      <c r="Q1903">
        <f>IF($O1903="buy",$P1903,"")</f>
        <v>14</v>
      </c>
      <c r="R1903" t="str">
        <f>IF($O1903="hold",$P1903,"")</f>
        <v/>
      </c>
      <c r="S1903" t="str">
        <f>IF($O1903="sell",$P1903,"")</f>
        <v/>
      </c>
      <c r="T1903">
        <f t="shared" ca="1" si="276"/>
        <v>0.46032057303268203</v>
      </c>
      <c r="U1903" t="str">
        <f ca="1">IF(T1903&lt;VLOOKUP(P1903,$Y$2:$AE$82,5),"buy",IF(T1903&lt;VLOOKUP(P1903,$Y$2:$AE$82,5)+VLOOKUP(P1903,$Y$2:$AE$82,6),"hold","sell"))</f>
        <v>buy</v>
      </c>
      <c r="V1903" s="2">
        <f t="shared" ca="1" si="272"/>
        <v>249.94626155376594</v>
      </c>
      <c r="W1903" s="1">
        <f t="shared" ca="1" si="273"/>
        <v>0</v>
      </c>
    </row>
    <row r="1904" spans="1:23" x14ac:dyDescent="0.25">
      <c r="A1904">
        <v>1902</v>
      </c>
      <c r="B1904" s="8" t="s">
        <v>1913</v>
      </c>
      <c r="C1904" s="8" t="str">
        <f t="shared" si="269"/>
        <v>2021-04-19 13:00:00</v>
      </c>
      <c r="D1904">
        <v>7.3285000000000003E-2</v>
      </c>
      <c r="E1904">
        <f t="shared" ca="1" si="270"/>
        <v>0.38936300000000001</v>
      </c>
      <c r="F1904">
        <v>0.40303299999999997</v>
      </c>
      <c r="G1904">
        <v>0.386994</v>
      </c>
      <c r="H1904">
        <v>0</v>
      </c>
      <c r="I1904" t="s">
        <v>10</v>
      </c>
      <c r="J1904" t="b">
        <v>0</v>
      </c>
      <c r="K1904" t="s">
        <v>11</v>
      </c>
      <c r="L1904">
        <f t="shared" si="271"/>
        <v>0.49909258421320413</v>
      </c>
      <c r="M1904">
        <f t="shared" si="274"/>
        <v>1.8926790666390536</v>
      </c>
      <c r="N1904">
        <f t="shared" si="274"/>
        <v>2.6907709353859204</v>
      </c>
      <c r="O1904" t="str">
        <f t="shared" si="277"/>
        <v>hold</v>
      </c>
      <c r="P1904">
        <f t="shared" si="275"/>
        <v>14</v>
      </c>
      <c r="Q1904" t="str">
        <f>IF($O1904="buy",$P1904,"")</f>
        <v/>
      </c>
      <c r="R1904">
        <f>IF($O1904="hold",$P1904,"")</f>
        <v>14</v>
      </c>
      <c r="S1904" t="str">
        <f>IF($O1904="sell",$P1904,"")</f>
        <v/>
      </c>
      <c r="T1904">
        <f t="shared" ca="1" si="276"/>
        <v>0.72752755180427009</v>
      </c>
      <c r="U1904" t="str">
        <f ca="1">IF(T1904&lt;VLOOKUP(P1904,$Y$2:$AE$82,5),"buy",IF(T1904&lt;VLOOKUP(P1904,$Y$2:$AE$82,5)+VLOOKUP(P1904,$Y$2:$AE$82,6),"hold","sell"))</f>
        <v>buy</v>
      </c>
      <c r="V1904" s="2">
        <f t="shared" ca="1" si="272"/>
        <v>249.94626155376594</v>
      </c>
      <c r="W1904" s="1">
        <f t="shared" ca="1" si="273"/>
        <v>0</v>
      </c>
    </row>
    <row r="1905" spans="1:23" x14ac:dyDescent="0.25">
      <c r="A1905">
        <v>1903</v>
      </c>
      <c r="B1905" s="8" t="s">
        <v>1914</v>
      </c>
      <c r="C1905" s="8" t="str">
        <f t="shared" si="269"/>
        <v>2021-04-19 13:05:00</v>
      </c>
      <c r="D1905">
        <v>7.3401999999999995E-2</v>
      </c>
      <c r="E1905">
        <f t="shared" ca="1" si="270"/>
        <v>0.39973999999999998</v>
      </c>
      <c r="F1905">
        <v>0.40570400000000001</v>
      </c>
      <c r="G1905">
        <v>0.39644499999999999</v>
      </c>
      <c r="H1905">
        <v>0</v>
      </c>
      <c r="I1905" t="s">
        <v>10</v>
      </c>
      <c r="J1905" t="b">
        <v>0</v>
      </c>
      <c r="K1905" t="s">
        <v>11</v>
      </c>
      <c r="L1905">
        <f t="shared" si="271"/>
        <v>0.45906106047206374</v>
      </c>
      <c r="M1905">
        <f t="shared" si="274"/>
        <v>-4.0031523741140385E-2</v>
      </c>
      <c r="N1905">
        <f t="shared" si="274"/>
        <v>-1.932710590380194</v>
      </c>
      <c r="O1905" t="str">
        <f t="shared" si="277"/>
        <v>hold</v>
      </c>
      <c r="P1905">
        <f t="shared" si="275"/>
        <v>14</v>
      </c>
      <c r="Q1905" t="str">
        <f>IF($O1905="buy",$P1905,"")</f>
        <v/>
      </c>
      <c r="R1905">
        <f>IF($O1905="hold",$P1905,"")</f>
        <v>14</v>
      </c>
      <c r="S1905" t="str">
        <f>IF($O1905="sell",$P1905,"")</f>
        <v/>
      </c>
      <c r="T1905">
        <f t="shared" ca="1" si="276"/>
        <v>0.27527642239878569</v>
      </c>
      <c r="U1905" t="str">
        <f ca="1">IF(T1905&lt;VLOOKUP(P1905,$Y$2:$AE$82,5),"buy",IF(T1905&lt;VLOOKUP(P1905,$Y$2:$AE$82,5)+VLOOKUP(P1905,$Y$2:$AE$82,6),"hold","sell"))</f>
        <v>buy</v>
      </c>
      <c r="V1905" s="2">
        <f t="shared" ca="1" si="272"/>
        <v>249.94626155376594</v>
      </c>
      <c r="W1905" s="1">
        <f t="shared" ca="1" si="273"/>
        <v>0</v>
      </c>
    </row>
    <row r="1906" spans="1:23" x14ac:dyDescent="0.25">
      <c r="A1906">
        <v>1904</v>
      </c>
      <c r="B1906" s="8" t="s">
        <v>1915</v>
      </c>
      <c r="C1906" s="8" t="str">
        <f t="shared" si="269"/>
        <v>2021-04-19 13:10:00</v>
      </c>
      <c r="D1906">
        <v>7.3698E-2</v>
      </c>
      <c r="E1906">
        <f t="shared" ca="1" si="270"/>
        <v>0.402424</v>
      </c>
      <c r="F1906">
        <v>0.40507599999999999</v>
      </c>
      <c r="G1906">
        <v>0.39393400000000001</v>
      </c>
      <c r="H1906">
        <v>0</v>
      </c>
      <c r="I1906" t="s">
        <v>10</v>
      </c>
      <c r="J1906" t="b">
        <v>0</v>
      </c>
      <c r="K1906" t="s">
        <v>11</v>
      </c>
      <c r="L1906">
        <f t="shared" si="271"/>
        <v>1.1567206719231824</v>
      </c>
      <c r="M1906">
        <f t="shared" si="274"/>
        <v>0.69765961145111866</v>
      </c>
      <c r="N1906">
        <f t="shared" si="274"/>
        <v>0.73769113519225904</v>
      </c>
      <c r="O1906" t="str">
        <f t="shared" si="277"/>
        <v>sell</v>
      </c>
      <c r="P1906">
        <f t="shared" si="275"/>
        <v>14</v>
      </c>
      <c r="Q1906" t="str">
        <f>IF($O1906="buy",$P1906,"")</f>
        <v/>
      </c>
      <c r="R1906" t="str">
        <f>IF($O1906="hold",$P1906,"")</f>
        <v/>
      </c>
      <c r="S1906">
        <f>IF($O1906="sell",$P1906,"")</f>
        <v>14</v>
      </c>
      <c r="T1906">
        <f t="shared" ca="1" si="276"/>
        <v>0.19370840554183422</v>
      </c>
      <c r="U1906" t="str">
        <f ca="1">IF(T1906&lt;VLOOKUP(P1906,$Y$2:$AE$82,5),"buy",IF(T1906&lt;VLOOKUP(P1906,$Y$2:$AE$82,5)+VLOOKUP(P1906,$Y$2:$AE$82,6),"hold","sell"))</f>
        <v>buy</v>
      </c>
      <c r="V1906" s="2">
        <f t="shared" ca="1" si="272"/>
        <v>249.94626155376594</v>
      </c>
      <c r="W1906" s="1">
        <f t="shared" ca="1" si="273"/>
        <v>0</v>
      </c>
    </row>
    <row r="1907" spans="1:23" x14ac:dyDescent="0.25">
      <c r="A1907">
        <v>1905</v>
      </c>
      <c r="B1907" s="8" t="s">
        <v>1916</v>
      </c>
      <c r="C1907" s="8" t="str">
        <f t="shared" si="269"/>
        <v>2021-04-19 13:15:00</v>
      </c>
      <c r="D1907">
        <v>7.3380000000000001E-2</v>
      </c>
      <c r="E1907">
        <f t="shared" ca="1" si="270"/>
        <v>0.39708599999999999</v>
      </c>
      <c r="F1907">
        <v>0.40136500000000003</v>
      </c>
      <c r="G1907">
        <v>0.38845800000000003</v>
      </c>
      <c r="H1907">
        <v>0</v>
      </c>
      <c r="I1907" t="s">
        <v>10</v>
      </c>
      <c r="J1907" t="b">
        <v>0</v>
      </c>
      <c r="K1907" t="s">
        <v>11</v>
      </c>
      <c r="L1907">
        <f t="shared" si="271"/>
        <v>-1.2480784940499026</v>
      </c>
      <c r="M1907">
        <f t="shared" si="274"/>
        <v>-2.4047991659730847</v>
      </c>
      <c r="N1907">
        <f t="shared" si="274"/>
        <v>-3.1024587774242036</v>
      </c>
      <c r="O1907" t="str">
        <f t="shared" si="277"/>
        <v>buy</v>
      </c>
      <c r="P1907">
        <f t="shared" si="275"/>
        <v>14</v>
      </c>
      <c r="Q1907">
        <f>IF($O1907="buy",$P1907,"")</f>
        <v>14</v>
      </c>
      <c r="R1907" t="str">
        <f>IF($O1907="hold",$P1907,"")</f>
        <v/>
      </c>
      <c r="S1907" t="str">
        <f>IF($O1907="sell",$P1907,"")</f>
        <v/>
      </c>
      <c r="T1907">
        <f t="shared" ca="1" si="276"/>
        <v>0.68814950840433231</v>
      </c>
      <c r="U1907" t="str">
        <f ca="1">IF(T1907&lt;VLOOKUP(P1907,$Y$2:$AE$82,5),"buy",IF(T1907&lt;VLOOKUP(P1907,$Y$2:$AE$82,5)+VLOOKUP(P1907,$Y$2:$AE$82,6),"hold","sell"))</f>
        <v>buy</v>
      </c>
      <c r="V1907" s="2">
        <f t="shared" ca="1" si="272"/>
        <v>249.94626155376594</v>
      </c>
      <c r="W1907" s="1">
        <f t="shared" ca="1" si="273"/>
        <v>0</v>
      </c>
    </row>
    <row r="1908" spans="1:23" x14ac:dyDescent="0.25">
      <c r="A1908">
        <v>1906</v>
      </c>
      <c r="B1908" s="8" t="s">
        <v>1917</v>
      </c>
      <c r="C1908" s="8" t="str">
        <f t="shared" si="269"/>
        <v>2021-04-19 13:20:00</v>
      </c>
      <c r="D1908">
        <v>7.3585999999999999E-2</v>
      </c>
      <c r="E1908">
        <f t="shared" ca="1" si="270"/>
        <v>0.39201200000000003</v>
      </c>
      <c r="F1908">
        <v>0.39379799999999998</v>
      </c>
      <c r="G1908">
        <v>0.37119099999999999</v>
      </c>
      <c r="H1908">
        <v>0</v>
      </c>
      <c r="I1908" t="s">
        <v>10</v>
      </c>
      <c r="J1908" t="b">
        <v>0</v>
      </c>
      <c r="K1908" t="s">
        <v>11</v>
      </c>
      <c r="L1908">
        <f t="shared" si="271"/>
        <v>0.8062403182025506</v>
      </c>
      <c r="M1908">
        <f t="shared" si="274"/>
        <v>2.0543188122524532</v>
      </c>
      <c r="N1908">
        <f t="shared" si="274"/>
        <v>4.4591179782255379</v>
      </c>
      <c r="O1908" t="str">
        <f t="shared" si="277"/>
        <v>sell</v>
      </c>
      <c r="P1908">
        <f t="shared" si="275"/>
        <v>14</v>
      </c>
      <c r="Q1908" t="str">
        <f>IF($O1908="buy",$P1908,"")</f>
        <v/>
      </c>
      <c r="R1908" t="str">
        <f>IF($O1908="hold",$P1908,"")</f>
        <v/>
      </c>
      <c r="S1908">
        <f>IF($O1908="sell",$P1908,"")</f>
        <v>14</v>
      </c>
      <c r="T1908">
        <f t="shared" ca="1" si="276"/>
        <v>0.42645443329396859</v>
      </c>
      <c r="U1908" t="str">
        <f ca="1">IF(T1908&lt;VLOOKUP(P1908,$Y$2:$AE$82,5),"buy",IF(T1908&lt;VLOOKUP(P1908,$Y$2:$AE$82,5)+VLOOKUP(P1908,$Y$2:$AE$82,6),"hold","sell"))</f>
        <v>buy</v>
      </c>
      <c r="V1908" s="2">
        <f t="shared" ca="1" si="272"/>
        <v>249.94626155376594</v>
      </c>
      <c r="W1908" s="1">
        <f t="shared" ca="1" si="273"/>
        <v>0</v>
      </c>
    </row>
    <row r="1909" spans="1:23" x14ac:dyDescent="0.25">
      <c r="A1909">
        <v>1907</v>
      </c>
      <c r="B1909" s="8" t="s">
        <v>1918</v>
      </c>
      <c r="C1909" s="8" t="str">
        <f t="shared" si="269"/>
        <v>2021-04-19 13:25:00</v>
      </c>
      <c r="D1909">
        <v>7.3511999999999994E-2</v>
      </c>
      <c r="E1909">
        <f t="shared" ca="1" si="270"/>
        <v>0.37613799999999997</v>
      </c>
      <c r="F1909">
        <v>0.39106200000000002</v>
      </c>
      <c r="G1909">
        <v>0.370643</v>
      </c>
      <c r="H1909">
        <v>0</v>
      </c>
      <c r="I1909" t="s">
        <v>10</v>
      </c>
      <c r="J1909" t="b">
        <v>0</v>
      </c>
      <c r="K1909" t="s">
        <v>11</v>
      </c>
      <c r="L1909">
        <f t="shared" si="271"/>
        <v>-0.289911850788863</v>
      </c>
      <c r="M1909">
        <f t="shared" si="274"/>
        <v>-1.0961521689914135</v>
      </c>
      <c r="N1909">
        <f t="shared" si="274"/>
        <v>-3.1504709812438669</v>
      </c>
      <c r="O1909" t="str">
        <f t="shared" si="277"/>
        <v>hold</v>
      </c>
      <c r="P1909">
        <f t="shared" si="275"/>
        <v>14</v>
      </c>
      <c r="Q1909" t="str">
        <f>IF($O1909="buy",$P1909,"")</f>
        <v/>
      </c>
      <c r="R1909">
        <f>IF($O1909="hold",$P1909,"")</f>
        <v>14</v>
      </c>
      <c r="S1909" t="str">
        <f>IF($O1909="sell",$P1909,"")</f>
        <v/>
      </c>
      <c r="T1909">
        <f t="shared" ca="1" si="276"/>
        <v>0.47749399721564045</v>
      </c>
      <c r="U1909" t="str">
        <f ca="1">IF(T1909&lt;VLOOKUP(P1909,$Y$2:$AE$82,5),"buy",IF(T1909&lt;VLOOKUP(P1909,$Y$2:$AE$82,5)+VLOOKUP(P1909,$Y$2:$AE$82,6),"hold","sell"))</f>
        <v>buy</v>
      </c>
      <c r="V1909" s="2">
        <f t="shared" ca="1" si="272"/>
        <v>249.94626155376594</v>
      </c>
      <c r="W1909" s="1">
        <f t="shared" ca="1" si="273"/>
        <v>0</v>
      </c>
    </row>
    <row r="1910" spans="1:23" x14ac:dyDescent="0.25">
      <c r="A1910">
        <v>1908</v>
      </c>
      <c r="B1910" s="8" t="s">
        <v>1919</v>
      </c>
      <c r="C1910" s="8" t="str">
        <f t="shared" si="269"/>
        <v>2021-04-19 13:30:00</v>
      </c>
      <c r="D1910">
        <v>7.3056999999999997E-2</v>
      </c>
      <c r="E1910">
        <f t="shared" ca="1" si="270"/>
        <v>0.38778800000000002</v>
      </c>
      <c r="F1910">
        <v>0.39516899999999999</v>
      </c>
      <c r="G1910">
        <v>0.37662699999999999</v>
      </c>
      <c r="H1910">
        <v>0</v>
      </c>
      <c r="I1910" t="s">
        <v>10</v>
      </c>
      <c r="J1910" t="b">
        <v>0</v>
      </c>
      <c r="K1910" t="s">
        <v>11</v>
      </c>
      <c r="L1910">
        <f t="shared" si="271"/>
        <v>-1.7936679595663616</v>
      </c>
      <c r="M1910">
        <f t="shared" si="274"/>
        <v>-1.5037561087774987</v>
      </c>
      <c r="N1910">
        <f t="shared" si="274"/>
        <v>-0.40760393978608511</v>
      </c>
      <c r="O1910" t="str">
        <f t="shared" si="277"/>
        <v>hold</v>
      </c>
      <c r="P1910">
        <f t="shared" si="275"/>
        <v>14</v>
      </c>
      <c r="Q1910" t="str">
        <f>IF($O1910="buy",$P1910,"")</f>
        <v/>
      </c>
      <c r="R1910">
        <f>IF($O1910="hold",$P1910,"")</f>
        <v>14</v>
      </c>
      <c r="S1910" t="str">
        <f>IF($O1910="sell",$P1910,"")</f>
        <v/>
      </c>
      <c r="T1910">
        <f t="shared" ca="1" si="276"/>
        <v>8.9425205438576127E-2</v>
      </c>
      <c r="U1910" t="str">
        <f ca="1">IF(T1910&lt;VLOOKUP(P1910,$Y$2:$AE$82,5),"buy",IF(T1910&lt;VLOOKUP(P1910,$Y$2:$AE$82,5)+VLOOKUP(P1910,$Y$2:$AE$82,6),"hold","sell"))</f>
        <v>buy</v>
      </c>
      <c r="V1910" s="2">
        <f t="shared" ca="1" si="272"/>
        <v>249.94626155376594</v>
      </c>
      <c r="W1910" s="1">
        <f t="shared" ca="1" si="273"/>
        <v>0</v>
      </c>
    </row>
    <row r="1911" spans="1:23" x14ac:dyDescent="0.25">
      <c r="A1911">
        <v>1909</v>
      </c>
      <c r="B1911" s="8" t="s">
        <v>1920</v>
      </c>
      <c r="C1911" s="8" t="str">
        <f t="shared" si="269"/>
        <v>2021-04-19 13:35:00</v>
      </c>
      <c r="D1911">
        <v>7.2691000000000006E-2</v>
      </c>
      <c r="E1911">
        <f t="shared" ca="1" si="270"/>
        <v>0.39274300000000001</v>
      </c>
      <c r="F1911">
        <v>0.39861799999999997</v>
      </c>
      <c r="G1911">
        <v>0.38353300000000001</v>
      </c>
      <c r="H1911">
        <v>0</v>
      </c>
      <c r="I1911" t="s">
        <v>10</v>
      </c>
      <c r="J1911" t="b">
        <v>0</v>
      </c>
      <c r="K1911" t="s">
        <v>11</v>
      </c>
      <c r="L1911">
        <f t="shared" si="271"/>
        <v>-1.4500832303609297</v>
      </c>
      <c r="M1911">
        <f t="shared" si="274"/>
        <v>0.34358472920543193</v>
      </c>
      <c r="N1911">
        <f t="shared" si="274"/>
        <v>1.8473408379829306</v>
      </c>
      <c r="O1911" t="str">
        <f t="shared" si="277"/>
        <v>hold</v>
      </c>
      <c r="P1911">
        <f t="shared" si="275"/>
        <v>14</v>
      </c>
      <c r="Q1911" t="str">
        <f>IF($O1911="buy",$P1911,"")</f>
        <v/>
      </c>
      <c r="R1911">
        <f>IF($O1911="hold",$P1911,"")</f>
        <v>14</v>
      </c>
      <c r="S1911" t="str">
        <f>IF($O1911="sell",$P1911,"")</f>
        <v/>
      </c>
      <c r="T1911">
        <f t="shared" ca="1" si="276"/>
        <v>0.92413918708943221</v>
      </c>
      <c r="U1911" t="str">
        <f ca="1">IF(T1911&lt;VLOOKUP(P1911,$Y$2:$AE$82,5),"buy",IF(T1911&lt;VLOOKUP(P1911,$Y$2:$AE$82,5)+VLOOKUP(P1911,$Y$2:$AE$82,6),"hold","sell"))</f>
        <v>buy</v>
      </c>
      <c r="V1911" s="2">
        <f t="shared" ca="1" si="272"/>
        <v>249.94626155376594</v>
      </c>
      <c r="W1911" s="1">
        <f t="shared" ca="1" si="273"/>
        <v>0</v>
      </c>
    </row>
    <row r="1912" spans="1:23" x14ac:dyDescent="0.25">
      <c r="A1912">
        <v>1910</v>
      </c>
      <c r="B1912" s="8" t="s">
        <v>1921</v>
      </c>
      <c r="C1912" s="8" t="str">
        <f t="shared" si="269"/>
        <v>2021-04-19 13:40:00</v>
      </c>
      <c r="D1912">
        <v>7.2548000000000001E-2</v>
      </c>
      <c r="E1912">
        <f t="shared" ca="1" si="270"/>
        <v>0.38942399999999999</v>
      </c>
      <c r="F1912">
        <v>0.39403300000000002</v>
      </c>
      <c r="G1912">
        <v>0.375523</v>
      </c>
      <c r="H1912">
        <v>0</v>
      </c>
      <c r="I1912" t="s">
        <v>10</v>
      </c>
      <c r="J1912" t="b">
        <v>0</v>
      </c>
      <c r="K1912" t="s">
        <v>11</v>
      </c>
      <c r="L1912">
        <f t="shared" si="271"/>
        <v>-0.5676793288864852</v>
      </c>
      <c r="M1912">
        <f t="shared" si="274"/>
        <v>0.88240390147444447</v>
      </c>
      <c r="N1912">
        <f t="shared" si="274"/>
        <v>0.53881917226901255</v>
      </c>
      <c r="O1912" t="str">
        <f t="shared" si="277"/>
        <v>buy</v>
      </c>
      <c r="P1912">
        <f t="shared" si="275"/>
        <v>14</v>
      </c>
      <c r="Q1912">
        <f>IF($O1912="buy",$P1912,"")</f>
        <v>14</v>
      </c>
      <c r="R1912" t="str">
        <f>IF($O1912="hold",$P1912,"")</f>
        <v/>
      </c>
      <c r="S1912" t="str">
        <f>IF($O1912="sell",$P1912,"")</f>
        <v/>
      </c>
      <c r="T1912">
        <f t="shared" ca="1" si="276"/>
        <v>0.11064542311424719</v>
      </c>
      <c r="U1912" t="str">
        <f ca="1">IF(T1912&lt;VLOOKUP(P1912,$Y$2:$AE$82,5),"buy",IF(T1912&lt;VLOOKUP(P1912,$Y$2:$AE$82,5)+VLOOKUP(P1912,$Y$2:$AE$82,6),"hold","sell"))</f>
        <v>buy</v>
      </c>
      <c r="V1912" s="2">
        <f t="shared" ca="1" si="272"/>
        <v>249.94626155376594</v>
      </c>
      <c r="W1912" s="1">
        <f t="shared" ca="1" si="273"/>
        <v>0</v>
      </c>
    </row>
    <row r="1913" spans="1:23" x14ac:dyDescent="0.25">
      <c r="A1913">
        <v>1911</v>
      </c>
      <c r="B1913" s="8" t="s">
        <v>1922</v>
      </c>
      <c r="C1913" s="8" t="str">
        <f t="shared" si="269"/>
        <v>2021-04-19 13:45:00</v>
      </c>
      <c r="D1913">
        <v>7.2935E-2</v>
      </c>
      <c r="E1913">
        <f t="shared" ca="1" si="270"/>
        <v>0.37906899999999999</v>
      </c>
      <c r="F1913">
        <v>0.38730999999999999</v>
      </c>
      <c r="G1913">
        <v>0.37076100000000001</v>
      </c>
      <c r="H1913">
        <v>0</v>
      </c>
      <c r="I1913" t="s">
        <v>10</v>
      </c>
      <c r="J1913" t="b">
        <v>0</v>
      </c>
      <c r="K1913" t="s">
        <v>11</v>
      </c>
      <c r="L1913">
        <f t="shared" si="271"/>
        <v>1.5281552081140886</v>
      </c>
      <c r="M1913">
        <f t="shared" si="274"/>
        <v>2.0958345370005738</v>
      </c>
      <c r="N1913">
        <f t="shared" si="274"/>
        <v>1.2134306355261293</v>
      </c>
      <c r="O1913" t="str">
        <f t="shared" si="277"/>
        <v>hold</v>
      </c>
      <c r="P1913">
        <f t="shared" si="275"/>
        <v>14</v>
      </c>
      <c r="Q1913" t="str">
        <f>IF($O1913="buy",$P1913,"")</f>
        <v/>
      </c>
      <c r="R1913">
        <f>IF($O1913="hold",$P1913,"")</f>
        <v>14</v>
      </c>
      <c r="S1913" t="str">
        <f>IF($O1913="sell",$P1913,"")</f>
        <v/>
      </c>
      <c r="T1913">
        <f t="shared" ca="1" si="276"/>
        <v>0.13262084375107852</v>
      </c>
      <c r="U1913" t="str">
        <f ca="1">IF(T1913&lt;VLOOKUP(P1913,$Y$2:$AE$82,5),"buy",IF(T1913&lt;VLOOKUP(P1913,$Y$2:$AE$82,5)+VLOOKUP(P1913,$Y$2:$AE$82,6),"hold","sell"))</f>
        <v>buy</v>
      </c>
      <c r="V1913" s="2">
        <f t="shared" ca="1" si="272"/>
        <v>249.94626155376594</v>
      </c>
      <c r="W1913" s="1">
        <f t="shared" ca="1" si="273"/>
        <v>0</v>
      </c>
    </row>
    <row r="1914" spans="1:23" x14ac:dyDescent="0.25">
      <c r="A1914">
        <v>1912</v>
      </c>
      <c r="B1914" s="8" t="s">
        <v>1923</v>
      </c>
      <c r="C1914" s="8" t="str">
        <f t="shared" si="269"/>
        <v>2021-04-19 13:50:00</v>
      </c>
      <c r="D1914">
        <v>7.3330000000000006E-2</v>
      </c>
      <c r="E1914">
        <f t="shared" ca="1" si="270"/>
        <v>0.37482599999999999</v>
      </c>
      <c r="F1914">
        <v>0.37782500000000002</v>
      </c>
      <c r="G1914">
        <v>0.36513200000000001</v>
      </c>
      <c r="H1914">
        <v>0</v>
      </c>
      <c r="I1914" t="s">
        <v>10</v>
      </c>
      <c r="J1914" t="b">
        <v>0</v>
      </c>
      <c r="K1914" t="s">
        <v>11</v>
      </c>
      <c r="L1914">
        <f t="shared" si="271"/>
        <v>1.5513432410687003</v>
      </c>
      <c r="M1914">
        <f t="shared" si="274"/>
        <v>2.3188032954611693E-2</v>
      </c>
      <c r="N1914">
        <f t="shared" si="274"/>
        <v>-2.0726465040459621</v>
      </c>
      <c r="O1914" t="str">
        <f t="shared" si="277"/>
        <v>hold</v>
      </c>
      <c r="P1914">
        <f t="shared" si="275"/>
        <v>14</v>
      </c>
      <c r="Q1914" t="str">
        <f>IF($O1914="buy",$P1914,"")</f>
        <v/>
      </c>
      <c r="R1914">
        <f>IF($O1914="hold",$P1914,"")</f>
        <v>14</v>
      </c>
      <c r="S1914" t="str">
        <f>IF($O1914="sell",$P1914,"")</f>
        <v/>
      </c>
      <c r="T1914">
        <f t="shared" ca="1" si="276"/>
        <v>0.68131401124945079</v>
      </c>
      <c r="U1914" t="str">
        <f ca="1">IF(T1914&lt;VLOOKUP(P1914,$Y$2:$AE$82,5),"buy",IF(T1914&lt;VLOOKUP(P1914,$Y$2:$AE$82,5)+VLOOKUP(P1914,$Y$2:$AE$82,6),"hold","sell"))</f>
        <v>buy</v>
      </c>
      <c r="V1914" s="2">
        <f t="shared" ca="1" si="272"/>
        <v>249.94626155376594</v>
      </c>
      <c r="W1914" s="1">
        <f t="shared" ca="1" si="273"/>
        <v>0</v>
      </c>
    </row>
    <row r="1915" spans="1:23" x14ac:dyDescent="0.25">
      <c r="A1915">
        <v>1913</v>
      </c>
      <c r="B1915" s="8" t="s">
        <v>1924</v>
      </c>
      <c r="C1915" s="8" t="str">
        <f t="shared" si="269"/>
        <v>2021-04-19 13:55:00</v>
      </c>
      <c r="D1915">
        <v>7.3556999999999997E-2</v>
      </c>
      <c r="E1915">
        <f t="shared" ca="1" si="270"/>
        <v>0.37420300000000001</v>
      </c>
      <c r="F1915">
        <v>0.38289699999999999</v>
      </c>
      <c r="G1915">
        <v>0.37044199999999999</v>
      </c>
      <c r="H1915">
        <v>0</v>
      </c>
      <c r="I1915" t="s">
        <v>10</v>
      </c>
      <c r="J1915" t="b">
        <v>0</v>
      </c>
      <c r="K1915" t="s">
        <v>11</v>
      </c>
      <c r="L1915">
        <f t="shared" si="271"/>
        <v>0.8887801305230445</v>
      </c>
      <c r="M1915">
        <f t="shared" si="274"/>
        <v>-0.66256311054565575</v>
      </c>
      <c r="N1915">
        <f t="shared" si="274"/>
        <v>-0.68575114350026745</v>
      </c>
      <c r="O1915" t="str">
        <f t="shared" si="277"/>
        <v>sell</v>
      </c>
      <c r="P1915">
        <f t="shared" si="275"/>
        <v>14</v>
      </c>
      <c r="Q1915" t="str">
        <f>IF($O1915="buy",$P1915,"")</f>
        <v/>
      </c>
      <c r="R1915" t="str">
        <f>IF($O1915="hold",$P1915,"")</f>
        <v/>
      </c>
      <c r="S1915">
        <f>IF($O1915="sell",$P1915,"")</f>
        <v>14</v>
      </c>
      <c r="T1915">
        <f t="shared" ca="1" si="276"/>
        <v>0.26583635097383562</v>
      </c>
      <c r="U1915" t="str">
        <f ca="1">IF(T1915&lt;VLOOKUP(P1915,$Y$2:$AE$82,5),"buy",IF(T1915&lt;VLOOKUP(P1915,$Y$2:$AE$82,5)+VLOOKUP(P1915,$Y$2:$AE$82,6),"hold","sell"))</f>
        <v>buy</v>
      </c>
      <c r="V1915" s="2">
        <f t="shared" ca="1" si="272"/>
        <v>249.94626155376594</v>
      </c>
      <c r="W1915" s="1">
        <f t="shared" ca="1" si="273"/>
        <v>0</v>
      </c>
    </row>
    <row r="1916" spans="1:23" x14ac:dyDescent="0.25">
      <c r="A1916">
        <v>1914</v>
      </c>
      <c r="B1916" s="8" t="s">
        <v>1925</v>
      </c>
      <c r="C1916" s="8" t="str">
        <f t="shared" si="269"/>
        <v>2021-04-19 14:00:00</v>
      </c>
      <c r="D1916">
        <v>7.2733000000000006E-2</v>
      </c>
      <c r="E1916">
        <f t="shared" ca="1" si="270"/>
        <v>0.37395099999999998</v>
      </c>
      <c r="F1916">
        <v>0.38206400000000001</v>
      </c>
      <c r="G1916">
        <v>0.36990000000000001</v>
      </c>
      <c r="H1916">
        <v>0</v>
      </c>
      <c r="I1916" t="s">
        <v>10</v>
      </c>
      <c r="J1916" t="b">
        <v>0</v>
      </c>
      <c r="K1916" t="s">
        <v>11</v>
      </c>
      <c r="L1916">
        <f t="shared" si="271"/>
        <v>-3.2627830520359393</v>
      </c>
      <c r="M1916">
        <f t="shared" si="274"/>
        <v>-4.1515631825589843</v>
      </c>
      <c r="N1916">
        <f t="shared" si="274"/>
        <v>-3.4890000720133285</v>
      </c>
      <c r="O1916" t="str">
        <f t="shared" si="277"/>
        <v>buy</v>
      </c>
      <c r="P1916">
        <f t="shared" si="275"/>
        <v>14</v>
      </c>
      <c r="Q1916">
        <f>IF($O1916="buy",$P1916,"")</f>
        <v>14</v>
      </c>
      <c r="R1916" t="str">
        <f>IF($O1916="hold",$P1916,"")</f>
        <v/>
      </c>
      <c r="S1916" t="str">
        <f>IF($O1916="sell",$P1916,"")</f>
        <v/>
      </c>
      <c r="T1916">
        <f t="shared" ca="1" si="276"/>
        <v>0.38940929169222049</v>
      </c>
      <c r="U1916" t="str">
        <f ca="1">IF(T1916&lt;VLOOKUP(P1916,$Y$2:$AE$82,5),"buy",IF(T1916&lt;VLOOKUP(P1916,$Y$2:$AE$82,5)+VLOOKUP(P1916,$Y$2:$AE$82,6),"hold","sell"))</f>
        <v>buy</v>
      </c>
      <c r="V1916" s="2">
        <f t="shared" ca="1" si="272"/>
        <v>249.94626155376594</v>
      </c>
      <c r="W1916" s="1">
        <f t="shared" ca="1" si="273"/>
        <v>0</v>
      </c>
    </row>
    <row r="1917" spans="1:23" x14ac:dyDescent="0.25">
      <c r="A1917">
        <v>1915</v>
      </c>
      <c r="B1917" s="8" t="s">
        <v>1926</v>
      </c>
      <c r="C1917" s="8" t="str">
        <f t="shared" si="269"/>
        <v>2021-04-19 14:05:00</v>
      </c>
      <c r="D1917">
        <v>7.2752999999999998E-2</v>
      </c>
      <c r="E1917">
        <f t="shared" ca="1" si="270"/>
        <v>0.37903700000000001</v>
      </c>
      <c r="F1917">
        <v>0.382521</v>
      </c>
      <c r="G1917">
        <v>0.374278</v>
      </c>
      <c r="H1917">
        <v>0</v>
      </c>
      <c r="I1917" t="s">
        <v>10</v>
      </c>
      <c r="J1917" t="b">
        <v>0</v>
      </c>
      <c r="K1917" t="s">
        <v>11</v>
      </c>
      <c r="L1917">
        <f t="shared" si="271"/>
        <v>7.9171992981212941E-2</v>
      </c>
      <c r="M1917">
        <f t="shared" si="274"/>
        <v>3.3419550450171522</v>
      </c>
      <c r="N1917">
        <f t="shared" si="274"/>
        <v>7.4935182275761365</v>
      </c>
      <c r="O1917" t="str">
        <f t="shared" si="277"/>
        <v>hold</v>
      </c>
      <c r="P1917">
        <f t="shared" si="275"/>
        <v>14</v>
      </c>
      <c r="Q1917" t="str">
        <f>IF($O1917="buy",$P1917,"")</f>
        <v/>
      </c>
      <c r="R1917">
        <f>IF($O1917="hold",$P1917,"")</f>
        <v>14</v>
      </c>
      <c r="S1917" t="str">
        <f>IF($O1917="sell",$P1917,"")</f>
        <v/>
      </c>
      <c r="T1917">
        <f t="shared" ca="1" si="276"/>
        <v>0.78124130013359117</v>
      </c>
      <c r="U1917" t="str">
        <f ca="1">IF(T1917&lt;VLOOKUP(P1917,$Y$2:$AE$82,5),"buy",IF(T1917&lt;VLOOKUP(P1917,$Y$2:$AE$82,5)+VLOOKUP(P1917,$Y$2:$AE$82,6),"hold","sell"))</f>
        <v>buy</v>
      </c>
      <c r="V1917" s="2">
        <f t="shared" ca="1" si="272"/>
        <v>249.94626155376594</v>
      </c>
      <c r="W1917" s="1">
        <f t="shared" ca="1" si="273"/>
        <v>0</v>
      </c>
    </row>
    <row r="1918" spans="1:23" x14ac:dyDescent="0.25">
      <c r="A1918">
        <v>1916</v>
      </c>
      <c r="B1918" s="8" t="s">
        <v>1927</v>
      </c>
      <c r="C1918" s="8" t="str">
        <f t="shared" si="269"/>
        <v>2021-04-19 14:10:00</v>
      </c>
      <c r="D1918">
        <v>7.3233000000000006E-2</v>
      </c>
      <c r="E1918">
        <f t="shared" ca="1" si="270"/>
        <v>0.37667499999999998</v>
      </c>
      <c r="F1918">
        <v>0.380104</v>
      </c>
      <c r="G1918">
        <v>0.37113499999999999</v>
      </c>
      <c r="H1918">
        <v>0</v>
      </c>
      <c r="I1918" t="s">
        <v>10</v>
      </c>
      <c r="J1918" t="b">
        <v>0</v>
      </c>
      <c r="K1918" t="s">
        <v>11</v>
      </c>
      <c r="L1918">
        <f t="shared" si="271"/>
        <v>1.8876735875775921</v>
      </c>
      <c r="M1918">
        <f t="shared" si="274"/>
        <v>1.8085015945963792</v>
      </c>
      <c r="N1918">
        <f t="shared" si="274"/>
        <v>-1.5334534504207731</v>
      </c>
      <c r="O1918" t="str">
        <f t="shared" si="277"/>
        <v>sell</v>
      </c>
      <c r="P1918">
        <f t="shared" si="275"/>
        <v>14</v>
      </c>
      <c r="Q1918" t="str">
        <f>IF($O1918="buy",$P1918,"")</f>
        <v/>
      </c>
      <c r="R1918" t="str">
        <f>IF($O1918="hold",$P1918,"")</f>
        <v/>
      </c>
      <c r="S1918">
        <f>IF($O1918="sell",$P1918,"")</f>
        <v>14</v>
      </c>
      <c r="T1918">
        <f t="shared" ca="1" si="276"/>
        <v>0.49132391376502949</v>
      </c>
      <c r="U1918" t="str">
        <f ca="1">IF(T1918&lt;VLOOKUP(P1918,$Y$2:$AE$82,5),"buy",IF(T1918&lt;VLOOKUP(P1918,$Y$2:$AE$82,5)+VLOOKUP(P1918,$Y$2:$AE$82,6),"hold","sell"))</f>
        <v>buy</v>
      </c>
      <c r="V1918" s="2">
        <f t="shared" ca="1" si="272"/>
        <v>249.94626155376594</v>
      </c>
      <c r="W1918" s="1">
        <f t="shared" ca="1" si="273"/>
        <v>0</v>
      </c>
    </row>
    <row r="1919" spans="1:23" x14ac:dyDescent="0.25">
      <c r="A1919">
        <v>1917</v>
      </c>
      <c r="B1919" s="8" t="s">
        <v>1928</v>
      </c>
      <c r="C1919" s="8" t="str">
        <f t="shared" si="269"/>
        <v>2021-04-19 14:15:00</v>
      </c>
      <c r="D1919">
        <v>7.3124999999999996E-2</v>
      </c>
      <c r="E1919">
        <f t="shared" ca="1" si="270"/>
        <v>0.377778</v>
      </c>
      <c r="F1919">
        <v>0.39153900000000003</v>
      </c>
      <c r="G1919">
        <v>0.37432300000000002</v>
      </c>
      <c r="H1919">
        <v>0</v>
      </c>
      <c r="I1919" t="s">
        <v>10</v>
      </c>
      <c r="J1919" t="b">
        <v>0</v>
      </c>
      <c r="K1919" t="s">
        <v>11</v>
      </c>
      <c r="L1919">
        <f t="shared" si="271"/>
        <v>-0.42535384655003061</v>
      </c>
      <c r="M1919">
        <f t="shared" si="274"/>
        <v>-2.3130274341276227</v>
      </c>
      <c r="N1919">
        <f t="shared" si="274"/>
        <v>-4.1215290287240016</v>
      </c>
      <c r="O1919" t="str">
        <f t="shared" si="277"/>
        <v>buy</v>
      </c>
      <c r="P1919">
        <f t="shared" si="275"/>
        <v>14</v>
      </c>
      <c r="Q1919">
        <f>IF($O1919="buy",$P1919,"")</f>
        <v>14</v>
      </c>
      <c r="R1919" t="str">
        <f>IF($O1919="hold",$P1919,"")</f>
        <v/>
      </c>
      <c r="S1919" t="str">
        <f>IF($O1919="sell",$P1919,"")</f>
        <v/>
      </c>
      <c r="T1919">
        <f t="shared" ca="1" si="276"/>
        <v>0.9499295834004623</v>
      </c>
      <c r="U1919" t="str">
        <f ca="1">IF(T1919&lt;VLOOKUP(P1919,$Y$2:$AE$82,5),"buy",IF(T1919&lt;VLOOKUP(P1919,$Y$2:$AE$82,5)+VLOOKUP(P1919,$Y$2:$AE$82,6),"hold","sell"))</f>
        <v>buy</v>
      </c>
      <c r="V1919" s="2">
        <f t="shared" ca="1" si="272"/>
        <v>249.94626155376594</v>
      </c>
      <c r="W1919" s="1">
        <f t="shared" ca="1" si="273"/>
        <v>0</v>
      </c>
    </row>
    <row r="1920" spans="1:23" x14ac:dyDescent="0.25">
      <c r="A1920">
        <v>1918</v>
      </c>
      <c r="B1920" s="8" t="s">
        <v>1929</v>
      </c>
      <c r="C1920" s="8" t="str">
        <f t="shared" si="269"/>
        <v>2021-04-19 14:20:00</v>
      </c>
      <c r="D1920">
        <v>7.3385000000000006E-2</v>
      </c>
      <c r="E1920">
        <f t="shared" ca="1" si="270"/>
        <v>0.388963</v>
      </c>
      <c r="F1920">
        <v>0.39171299999999998</v>
      </c>
      <c r="G1920">
        <v>0.37912099999999999</v>
      </c>
      <c r="H1920">
        <v>0</v>
      </c>
      <c r="I1920" t="s">
        <v>10</v>
      </c>
      <c r="J1920" t="b">
        <v>0</v>
      </c>
      <c r="K1920" t="s">
        <v>11</v>
      </c>
      <c r="L1920">
        <f t="shared" si="271"/>
        <v>1.0203720115792108</v>
      </c>
      <c r="M1920">
        <f t="shared" si="274"/>
        <v>1.4457258581292414</v>
      </c>
      <c r="N1920">
        <f t="shared" si="274"/>
        <v>3.7587532922568641</v>
      </c>
      <c r="O1920" t="str">
        <f t="shared" si="277"/>
        <v>hold</v>
      </c>
      <c r="P1920">
        <f t="shared" si="275"/>
        <v>14</v>
      </c>
      <c r="Q1920" t="str">
        <f>IF($O1920="buy",$P1920,"")</f>
        <v/>
      </c>
      <c r="R1920">
        <f>IF($O1920="hold",$P1920,"")</f>
        <v>14</v>
      </c>
      <c r="S1920" t="str">
        <f>IF($O1920="sell",$P1920,"")</f>
        <v/>
      </c>
      <c r="T1920">
        <f t="shared" ca="1" si="276"/>
        <v>2.0470153914710743E-2</v>
      </c>
      <c r="U1920" t="str">
        <f ca="1">IF(T1920&lt;VLOOKUP(P1920,$Y$2:$AE$82,5),"buy",IF(T1920&lt;VLOOKUP(P1920,$Y$2:$AE$82,5)+VLOOKUP(P1920,$Y$2:$AE$82,6),"hold","sell"))</f>
        <v>buy</v>
      </c>
      <c r="V1920" s="2">
        <f t="shared" ca="1" si="272"/>
        <v>249.94626155376594</v>
      </c>
      <c r="W1920" s="1">
        <f t="shared" ca="1" si="273"/>
        <v>0</v>
      </c>
    </row>
    <row r="1921" spans="1:23" x14ac:dyDescent="0.25">
      <c r="A1921">
        <v>1919</v>
      </c>
      <c r="B1921" s="8" t="s">
        <v>1930</v>
      </c>
      <c r="C1921" s="8" t="str">
        <f t="shared" si="269"/>
        <v>2021-04-19 14:25:00</v>
      </c>
      <c r="D1921">
        <v>7.3414999999999994E-2</v>
      </c>
      <c r="E1921">
        <f t="shared" ca="1" si="270"/>
        <v>0.38315300000000002</v>
      </c>
      <c r="F1921">
        <v>0.38999600000000001</v>
      </c>
      <c r="G1921">
        <v>0.37853999999999999</v>
      </c>
      <c r="H1921">
        <v>0</v>
      </c>
      <c r="I1921" t="s">
        <v>10</v>
      </c>
      <c r="J1921" t="b">
        <v>0</v>
      </c>
      <c r="K1921" t="s">
        <v>11</v>
      </c>
      <c r="L1921">
        <f t="shared" si="271"/>
        <v>0.11768712102347431</v>
      </c>
      <c r="M1921">
        <f t="shared" si="274"/>
        <v>-0.90268489055573642</v>
      </c>
      <c r="N1921">
        <f t="shared" si="274"/>
        <v>-2.3484107486849779</v>
      </c>
      <c r="O1921" t="str">
        <f t="shared" si="277"/>
        <v>sell</v>
      </c>
      <c r="P1921">
        <f t="shared" si="275"/>
        <v>14</v>
      </c>
      <c r="Q1921" t="str">
        <f>IF($O1921="buy",$P1921,"")</f>
        <v/>
      </c>
      <c r="R1921" t="str">
        <f>IF($O1921="hold",$P1921,"")</f>
        <v/>
      </c>
      <c r="S1921">
        <f>IF($O1921="sell",$P1921,"")</f>
        <v>14</v>
      </c>
      <c r="T1921">
        <f t="shared" ca="1" si="276"/>
        <v>0.28888975715769283</v>
      </c>
      <c r="U1921" t="str">
        <f ca="1">IF(T1921&lt;VLOOKUP(P1921,$Y$2:$AE$82,5),"buy",IF(T1921&lt;VLOOKUP(P1921,$Y$2:$AE$82,5)+VLOOKUP(P1921,$Y$2:$AE$82,6),"hold","sell"))</f>
        <v>buy</v>
      </c>
      <c r="V1921" s="2">
        <f t="shared" ca="1" si="272"/>
        <v>249.94626155376594</v>
      </c>
      <c r="W1921" s="1">
        <f t="shared" ca="1" si="273"/>
        <v>0</v>
      </c>
    </row>
    <row r="1922" spans="1:23" x14ac:dyDescent="0.25">
      <c r="A1922">
        <v>1920</v>
      </c>
      <c r="B1922" s="8" t="s">
        <v>1931</v>
      </c>
      <c r="C1922" s="8" t="str">
        <f t="shared" si="269"/>
        <v>2021-04-19 14:30:00</v>
      </c>
      <c r="D1922">
        <v>7.3355000000000004E-2</v>
      </c>
      <c r="E1922">
        <f t="shared" ca="1" si="270"/>
        <v>0.38357200000000002</v>
      </c>
      <c r="F1922">
        <v>0.38550600000000002</v>
      </c>
      <c r="G1922">
        <v>0.37214700000000001</v>
      </c>
      <c r="H1922">
        <v>0</v>
      </c>
      <c r="I1922" t="s">
        <v>10</v>
      </c>
      <c r="J1922" t="b">
        <v>0</v>
      </c>
      <c r="K1922" t="s">
        <v>11</v>
      </c>
      <c r="L1922">
        <f t="shared" si="271"/>
        <v>-0.23556676458442577</v>
      </c>
      <c r="M1922">
        <f t="shared" si="274"/>
        <v>-0.35325388560790005</v>
      </c>
      <c r="N1922">
        <f t="shared" si="274"/>
        <v>0.54943100494783637</v>
      </c>
      <c r="O1922" t="str">
        <f t="shared" si="277"/>
        <v>buy</v>
      </c>
      <c r="P1922">
        <f t="shared" si="275"/>
        <v>14</v>
      </c>
      <c r="Q1922">
        <f>IF($O1922="buy",$P1922,"")</f>
        <v>14</v>
      </c>
      <c r="R1922" t="str">
        <f>IF($O1922="hold",$P1922,"")</f>
        <v/>
      </c>
      <c r="S1922" t="str">
        <f>IF($O1922="sell",$P1922,"")</f>
        <v/>
      </c>
      <c r="T1922">
        <f t="shared" ca="1" si="276"/>
        <v>0.44982647388846242</v>
      </c>
      <c r="U1922" t="str">
        <f ca="1">IF(T1922&lt;VLOOKUP(P1922,$Y$2:$AE$82,5),"buy",IF(T1922&lt;VLOOKUP(P1922,$Y$2:$AE$82,5)+VLOOKUP(P1922,$Y$2:$AE$82,6),"hold","sell"))</f>
        <v>buy</v>
      </c>
      <c r="V1922" s="2">
        <f t="shared" ca="1" si="272"/>
        <v>249.94626155376594</v>
      </c>
      <c r="W1922" s="1">
        <f t="shared" ca="1" si="273"/>
        <v>0</v>
      </c>
    </row>
    <row r="1923" spans="1:23" x14ac:dyDescent="0.25">
      <c r="A1923">
        <v>1921</v>
      </c>
      <c r="B1923" s="8" t="s">
        <v>1932</v>
      </c>
      <c r="C1923" s="8" t="str">
        <f t="shared" ref="C1923:C1986" si="278">LEFT(B1923,10)&amp;" "&amp;MID(B1923,12,8)</f>
        <v>2021-04-19 14:35:00</v>
      </c>
      <c r="D1923">
        <v>7.3552999999999993E-2</v>
      </c>
      <c r="E1923">
        <f t="shared" ref="E1923:E1986" ca="1" si="279">OFFSET($D$2,2015-A1923,0)</f>
        <v>0.37543900000000002</v>
      </c>
      <c r="F1923">
        <v>0.37941399999999997</v>
      </c>
      <c r="G1923">
        <v>0.35699399999999998</v>
      </c>
      <c r="H1923">
        <v>0</v>
      </c>
      <c r="I1923" t="s">
        <v>10</v>
      </c>
      <c r="J1923" t="b">
        <v>0</v>
      </c>
      <c r="K1923" t="s">
        <v>11</v>
      </c>
      <c r="L1923">
        <f t="shared" si="271"/>
        <v>0.77527769001417224</v>
      </c>
      <c r="M1923">
        <f t="shared" si="274"/>
        <v>1.010844454598598</v>
      </c>
      <c r="N1923">
        <f t="shared" si="274"/>
        <v>1.3640983402064979</v>
      </c>
      <c r="O1923" t="str">
        <f t="shared" si="277"/>
        <v>sell</v>
      </c>
      <c r="P1923">
        <f t="shared" si="275"/>
        <v>14</v>
      </c>
      <c r="Q1923" t="str">
        <f>IF($O1923="buy",$P1923,"")</f>
        <v/>
      </c>
      <c r="R1923" t="str">
        <f>IF($O1923="hold",$P1923,"")</f>
        <v/>
      </c>
      <c r="S1923">
        <f>IF($O1923="sell",$P1923,"")</f>
        <v>14</v>
      </c>
      <c r="T1923">
        <f t="shared" ca="1" si="276"/>
        <v>1.4253659013353293E-2</v>
      </c>
      <c r="U1923" t="str">
        <f ca="1">IF(T1923&lt;VLOOKUP(P1923,$Y$2:$AE$82,5),"buy",IF(T1923&lt;VLOOKUP(P1923,$Y$2:$AE$82,5)+VLOOKUP(P1923,$Y$2:$AE$82,6),"hold","sell"))</f>
        <v>buy</v>
      </c>
      <c r="V1923" s="2">
        <f t="shared" ca="1" si="272"/>
        <v>249.94626155376594</v>
      </c>
      <c r="W1923" s="1">
        <f t="shared" ca="1" si="273"/>
        <v>0</v>
      </c>
    </row>
    <row r="1924" spans="1:23" x14ac:dyDescent="0.25">
      <c r="A1924">
        <v>1922</v>
      </c>
      <c r="B1924" s="8" t="s">
        <v>1933</v>
      </c>
      <c r="C1924" s="8" t="str">
        <f t="shared" si="278"/>
        <v>2021-04-19 14:40:00</v>
      </c>
      <c r="D1924">
        <v>7.3014999999999997E-2</v>
      </c>
      <c r="E1924">
        <f t="shared" ca="1" si="279"/>
        <v>0.36318400000000001</v>
      </c>
      <c r="F1924">
        <v>0.37302099999999999</v>
      </c>
      <c r="G1924">
        <v>0.35682999999999998</v>
      </c>
      <c r="H1924">
        <v>0</v>
      </c>
      <c r="I1924" t="s">
        <v>10</v>
      </c>
      <c r="J1924" t="b">
        <v>0</v>
      </c>
      <c r="K1924" t="s">
        <v>11</v>
      </c>
      <c r="L1924">
        <f t="shared" ref="L1924:L1987" si="280">(D1924-D1923)/(C1924-C1923)/D1924</f>
        <v>-2.1220845051606099</v>
      </c>
      <c r="M1924">
        <f t="shared" si="274"/>
        <v>-2.8973621951747823</v>
      </c>
      <c r="N1924">
        <f t="shared" si="274"/>
        <v>-3.9082066497733803</v>
      </c>
      <c r="O1924" t="str">
        <f t="shared" si="277"/>
        <v>hold</v>
      </c>
      <c r="P1924">
        <f t="shared" si="275"/>
        <v>14</v>
      </c>
      <c r="Q1924" t="str">
        <f>IF($O1924="buy",$P1924,"")</f>
        <v/>
      </c>
      <c r="R1924">
        <f>IF($O1924="hold",$P1924,"")</f>
        <v>14</v>
      </c>
      <c r="S1924" t="str">
        <f>IF($O1924="sell",$P1924,"")</f>
        <v/>
      </c>
      <c r="T1924">
        <f t="shared" ca="1" si="276"/>
        <v>0.51217670360853595</v>
      </c>
      <c r="U1924" t="str">
        <f ca="1">IF(T1924&lt;VLOOKUP(P1924,$Y$2:$AE$82,5),"buy",IF(T1924&lt;VLOOKUP(P1924,$Y$2:$AE$82,5)+VLOOKUP(P1924,$Y$2:$AE$82,6),"hold","sell"))</f>
        <v>buy</v>
      </c>
      <c r="V1924" s="2">
        <f t="shared" ref="V1924:V1987" ca="1" si="281">IF(AND(U1924="buy",W1923&lt;&gt;0),W1923/$D1924,IF(U1924="sell",0,V1923))</f>
        <v>249.94626155376594</v>
      </c>
      <c r="W1924" s="1">
        <f t="shared" ref="W1924:W1987" ca="1" si="282">IF(AND(U1924="sell",V1923&lt;&gt;0),V1923*$D1924,IF(U1924="buy",0,W1923))</f>
        <v>0</v>
      </c>
    </row>
    <row r="1925" spans="1:23" x14ac:dyDescent="0.25">
      <c r="A1925">
        <v>1923</v>
      </c>
      <c r="B1925" s="8" t="s">
        <v>1934</v>
      </c>
      <c r="C1925" s="8" t="str">
        <f t="shared" si="278"/>
        <v>2021-04-19 14:45:00</v>
      </c>
      <c r="D1925">
        <v>7.2813000000000003E-2</v>
      </c>
      <c r="E1925">
        <f t="shared" ca="1" si="279"/>
        <v>0.36394300000000002</v>
      </c>
      <c r="F1925">
        <v>0.372083</v>
      </c>
      <c r="G1925">
        <v>0.342999</v>
      </c>
      <c r="H1925">
        <v>0</v>
      </c>
      <c r="I1925" t="s">
        <v>10</v>
      </c>
      <c r="J1925" t="b">
        <v>0</v>
      </c>
      <c r="K1925" t="s">
        <v>11</v>
      </c>
      <c r="L1925">
        <f t="shared" si="280"/>
        <v>-0.79897820351135718</v>
      </c>
      <c r="M1925">
        <f t="shared" ref="M1925:N1988" si="283">L1925-L1924</f>
        <v>1.3231063016492528</v>
      </c>
      <c r="N1925">
        <f t="shared" si="283"/>
        <v>4.2204684968240347</v>
      </c>
      <c r="O1925" t="str">
        <f t="shared" si="277"/>
        <v>buy</v>
      </c>
      <c r="P1925">
        <f t="shared" ref="P1925:P1988" si="284">9*IF((L1925-MIN($L:$L))/(MAX($L:$L)-MIN($L:$L))&lt;1/3,0,IF((L1925-MIN($L:$L))/(MAX($L:$L)-MIN($L:$L))&lt;2/3,1,2))+3*IF((M1925-MIN($M:$M))/(MAX($M:$M)-MIN($M:$M))&lt;1/3,0,IF((M1925-MIN($M:$M))/(MAX($M:$M)-MIN($M:$M))&lt;2/3,1,2))+IF((N1925-MIN($N:$N))/(MAX($N:$N)-MIN($N:$N))&lt;1/3,0,IF((N1925-MIN($N:$N))/(MAX($N:$N)-MIN($N:$N))&lt;2/3,1,2))+1</f>
        <v>14</v>
      </c>
      <c r="Q1925">
        <f>IF($O1925="buy",$P1925,"")</f>
        <v>14</v>
      </c>
      <c r="R1925" t="str">
        <f>IF($O1925="hold",$P1925,"")</f>
        <v/>
      </c>
      <c r="S1925" t="str">
        <f>IF($O1925="sell",$P1925,"")</f>
        <v/>
      </c>
      <c r="T1925">
        <f t="shared" ca="1" si="276"/>
        <v>0.34683286419215076</v>
      </c>
      <c r="U1925" t="str">
        <f ca="1">IF(T1925&lt;VLOOKUP(P1925,$Y$2:$AE$82,5),"buy",IF(T1925&lt;VLOOKUP(P1925,$Y$2:$AE$82,5)+VLOOKUP(P1925,$Y$2:$AE$82,6),"hold","sell"))</f>
        <v>buy</v>
      </c>
      <c r="V1925" s="2">
        <f t="shared" ca="1" si="281"/>
        <v>249.94626155376594</v>
      </c>
      <c r="W1925" s="1">
        <f t="shared" ca="1" si="282"/>
        <v>0</v>
      </c>
    </row>
    <row r="1926" spans="1:23" x14ac:dyDescent="0.25">
      <c r="A1926">
        <v>1924</v>
      </c>
      <c r="B1926" s="8" t="s">
        <v>1935</v>
      </c>
      <c r="C1926" s="8" t="str">
        <f t="shared" si="278"/>
        <v>2021-04-19 14:50:00</v>
      </c>
      <c r="D1926">
        <v>7.2834999999999997E-2</v>
      </c>
      <c r="E1926">
        <f t="shared" ca="1" si="279"/>
        <v>0.35667300000000002</v>
      </c>
      <c r="F1926">
        <v>0.372556</v>
      </c>
      <c r="G1926">
        <v>0.35042499999999999</v>
      </c>
      <c r="H1926">
        <v>0</v>
      </c>
      <c r="I1926" t="s">
        <v>10</v>
      </c>
      <c r="J1926" t="b">
        <v>0</v>
      </c>
      <c r="K1926" t="s">
        <v>11</v>
      </c>
      <c r="L1926">
        <f t="shared" si="280"/>
        <v>8.6991144448399851E-2</v>
      </c>
      <c r="M1926">
        <f t="shared" si="283"/>
        <v>0.88596934795975701</v>
      </c>
      <c r="N1926">
        <f t="shared" si="283"/>
        <v>-0.43713695368949579</v>
      </c>
      <c r="O1926" t="str">
        <f t="shared" si="277"/>
        <v>hold</v>
      </c>
      <c r="P1926">
        <f t="shared" si="284"/>
        <v>14</v>
      </c>
      <c r="Q1926" t="str">
        <f>IF($O1926="buy",$P1926,"")</f>
        <v/>
      </c>
      <c r="R1926">
        <f>IF($O1926="hold",$P1926,"")</f>
        <v>14</v>
      </c>
      <c r="S1926" t="str">
        <f>IF($O1926="sell",$P1926,"")</f>
        <v/>
      </c>
      <c r="T1926">
        <f t="shared" ca="1" si="276"/>
        <v>0.24034968730162798</v>
      </c>
      <c r="U1926" t="str">
        <f ca="1">IF(T1926&lt;VLOOKUP(P1926,$Y$2:$AE$82,5),"buy",IF(T1926&lt;VLOOKUP(P1926,$Y$2:$AE$82,5)+VLOOKUP(P1926,$Y$2:$AE$82,6),"hold","sell"))</f>
        <v>buy</v>
      </c>
      <c r="V1926" s="2">
        <f t="shared" ca="1" si="281"/>
        <v>249.94626155376594</v>
      </c>
      <c r="W1926" s="1">
        <f t="shared" ca="1" si="282"/>
        <v>0</v>
      </c>
    </row>
    <row r="1927" spans="1:23" x14ac:dyDescent="0.25">
      <c r="A1927">
        <v>1925</v>
      </c>
      <c r="B1927" s="8" t="s">
        <v>1936</v>
      </c>
      <c r="C1927" s="8" t="str">
        <f t="shared" si="278"/>
        <v>2021-04-19 14:55:00</v>
      </c>
      <c r="D1927">
        <v>7.3135000000000006E-2</v>
      </c>
      <c r="E1927">
        <f t="shared" ca="1" si="279"/>
        <v>0.36179899999999998</v>
      </c>
      <c r="F1927">
        <v>0.367807</v>
      </c>
      <c r="G1927">
        <v>0.357765</v>
      </c>
      <c r="H1927">
        <v>0</v>
      </c>
      <c r="I1927" t="s">
        <v>10</v>
      </c>
      <c r="J1927" t="b">
        <v>0</v>
      </c>
      <c r="K1927" t="s">
        <v>11</v>
      </c>
      <c r="L1927">
        <f t="shared" si="280"/>
        <v>1.1813769043470244</v>
      </c>
      <c r="M1927">
        <f t="shared" si="283"/>
        <v>1.0943857598986244</v>
      </c>
      <c r="N1927">
        <f t="shared" si="283"/>
        <v>0.2084164119388674</v>
      </c>
      <c r="O1927" t="str">
        <f t="shared" si="277"/>
        <v>hold</v>
      </c>
      <c r="P1927">
        <f t="shared" si="284"/>
        <v>14</v>
      </c>
      <c r="Q1927" t="str">
        <f>IF($O1927="buy",$P1927,"")</f>
        <v/>
      </c>
      <c r="R1927">
        <f>IF($O1927="hold",$P1927,"")</f>
        <v>14</v>
      </c>
      <c r="S1927" t="str">
        <f>IF($O1927="sell",$P1927,"")</f>
        <v/>
      </c>
      <c r="T1927">
        <f t="shared" ca="1" si="276"/>
        <v>0.41646951997751391</v>
      </c>
      <c r="U1927" t="str">
        <f ca="1">IF(T1927&lt;VLOOKUP(P1927,$Y$2:$AE$82,5),"buy",IF(T1927&lt;VLOOKUP(P1927,$Y$2:$AE$82,5)+VLOOKUP(P1927,$Y$2:$AE$82,6),"hold","sell"))</f>
        <v>buy</v>
      </c>
      <c r="V1927" s="2">
        <f t="shared" ca="1" si="281"/>
        <v>249.94626155376594</v>
      </c>
      <c r="W1927" s="1">
        <f t="shared" ca="1" si="282"/>
        <v>0</v>
      </c>
    </row>
    <row r="1928" spans="1:23" x14ac:dyDescent="0.25">
      <c r="A1928">
        <v>1926</v>
      </c>
      <c r="B1928" s="8" t="s">
        <v>1937</v>
      </c>
      <c r="C1928" s="8" t="str">
        <f t="shared" si="278"/>
        <v>2021-04-19 15:00:00</v>
      </c>
      <c r="D1928">
        <v>7.3514999999999997E-2</v>
      </c>
      <c r="E1928">
        <f t="shared" ca="1" si="279"/>
        <v>0.36273</v>
      </c>
      <c r="F1928">
        <v>0.36729499999999998</v>
      </c>
      <c r="G1928">
        <v>0.34422999999999998</v>
      </c>
      <c r="H1928">
        <v>0</v>
      </c>
      <c r="I1928" t="s">
        <v>10</v>
      </c>
      <c r="J1928" t="b">
        <v>0</v>
      </c>
      <c r="K1928" t="s">
        <v>11</v>
      </c>
      <c r="L1928">
        <f t="shared" si="280"/>
        <v>1.4886757818393728</v>
      </c>
      <c r="M1928">
        <f t="shared" si="283"/>
        <v>0.30729887749234841</v>
      </c>
      <c r="N1928">
        <f t="shared" si="283"/>
        <v>-0.787086882406276</v>
      </c>
      <c r="O1928" t="str">
        <f t="shared" si="277"/>
        <v>sell</v>
      </c>
      <c r="P1928">
        <f t="shared" si="284"/>
        <v>14</v>
      </c>
      <c r="Q1928" t="str">
        <f>IF($O1928="buy",$P1928,"")</f>
        <v/>
      </c>
      <c r="R1928" t="str">
        <f>IF($O1928="hold",$P1928,"")</f>
        <v/>
      </c>
      <c r="S1928">
        <f>IF($O1928="sell",$P1928,"")</f>
        <v>14</v>
      </c>
      <c r="T1928">
        <f t="shared" ca="1" si="276"/>
        <v>0.50954530595186376</v>
      </c>
      <c r="U1928" t="str">
        <f ca="1">IF(T1928&lt;VLOOKUP(P1928,$Y$2:$AE$82,5),"buy",IF(T1928&lt;VLOOKUP(P1928,$Y$2:$AE$82,5)+VLOOKUP(P1928,$Y$2:$AE$82,6),"hold","sell"))</f>
        <v>buy</v>
      </c>
      <c r="V1928" s="2">
        <f t="shared" ca="1" si="281"/>
        <v>249.94626155376594</v>
      </c>
      <c r="W1928" s="1">
        <f t="shared" ca="1" si="282"/>
        <v>0</v>
      </c>
    </row>
    <row r="1929" spans="1:23" x14ac:dyDescent="0.25">
      <c r="A1929">
        <v>1927</v>
      </c>
      <c r="B1929" s="8" t="s">
        <v>1938</v>
      </c>
      <c r="C1929" s="8" t="str">
        <f t="shared" si="278"/>
        <v>2021-04-19 15:05:00</v>
      </c>
      <c r="D1929">
        <v>7.3408000000000001E-2</v>
      </c>
      <c r="E1929">
        <f t="shared" ca="1" si="279"/>
        <v>0.346968</v>
      </c>
      <c r="F1929">
        <v>0.35977700000000001</v>
      </c>
      <c r="G1929">
        <v>0.34198099999999998</v>
      </c>
      <c r="H1929">
        <v>0</v>
      </c>
      <c r="I1929" t="s">
        <v>10</v>
      </c>
      <c r="J1929" t="b">
        <v>0</v>
      </c>
      <c r="K1929" t="s">
        <v>11</v>
      </c>
      <c r="L1929">
        <f t="shared" si="280"/>
        <v>-0.41979075889138079</v>
      </c>
      <c r="M1929">
        <f t="shared" si="283"/>
        <v>-1.9084665407307535</v>
      </c>
      <c r="N1929">
        <f t="shared" si="283"/>
        <v>-2.2157654182231017</v>
      </c>
      <c r="O1929" t="str">
        <f t="shared" si="277"/>
        <v>buy</v>
      </c>
      <c r="P1929">
        <f t="shared" si="284"/>
        <v>14</v>
      </c>
      <c r="Q1929">
        <f>IF($O1929="buy",$P1929,"")</f>
        <v>14</v>
      </c>
      <c r="R1929" t="str">
        <f>IF($O1929="hold",$P1929,"")</f>
        <v/>
      </c>
      <c r="S1929" t="str">
        <f>IF($O1929="sell",$P1929,"")</f>
        <v/>
      </c>
      <c r="T1929">
        <f t="shared" ca="1" si="276"/>
        <v>0.56456655422054258</v>
      </c>
      <c r="U1929" t="str">
        <f ca="1">IF(T1929&lt;VLOOKUP(P1929,$Y$2:$AE$82,5),"buy",IF(T1929&lt;VLOOKUP(P1929,$Y$2:$AE$82,5)+VLOOKUP(P1929,$Y$2:$AE$82,6),"hold","sell"))</f>
        <v>buy</v>
      </c>
      <c r="V1929" s="2">
        <f t="shared" ca="1" si="281"/>
        <v>249.94626155376594</v>
      </c>
      <c r="W1929" s="1">
        <f t="shared" ca="1" si="282"/>
        <v>0</v>
      </c>
    </row>
    <row r="1930" spans="1:23" x14ac:dyDescent="0.25">
      <c r="A1930">
        <v>1928</v>
      </c>
      <c r="B1930" s="8" t="s">
        <v>1939</v>
      </c>
      <c r="C1930" s="8" t="str">
        <f t="shared" si="278"/>
        <v>2021-04-19 15:10:00</v>
      </c>
      <c r="D1930">
        <v>7.3804999999999996E-2</v>
      </c>
      <c r="E1930">
        <f t="shared" ca="1" si="279"/>
        <v>0.35494300000000001</v>
      </c>
      <c r="F1930">
        <v>0.36807899999999999</v>
      </c>
      <c r="G1930">
        <v>0.35133399999999998</v>
      </c>
      <c r="H1930">
        <v>0</v>
      </c>
      <c r="I1930" t="s">
        <v>10</v>
      </c>
      <c r="J1930" t="b">
        <v>0</v>
      </c>
      <c r="K1930" t="s">
        <v>11</v>
      </c>
      <c r="L1930">
        <f t="shared" si="280"/>
        <v>1.549163334013872</v>
      </c>
      <c r="M1930">
        <f t="shared" si="283"/>
        <v>1.9689540929052527</v>
      </c>
      <c r="N1930">
        <f t="shared" si="283"/>
        <v>3.8774206336360062</v>
      </c>
      <c r="O1930" t="str">
        <f t="shared" si="277"/>
        <v>sell</v>
      </c>
      <c r="P1930">
        <f t="shared" si="284"/>
        <v>14</v>
      </c>
      <c r="Q1930" t="str">
        <f>IF($O1930="buy",$P1930,"")</f>
        <v/>
      </c>
      <c r="R1930" t="str">
        <f>IF($O1930="hold",$P1930,"")</f>
        <v/>
      </c>
      <c r="S1930">
        <f>IF($O1930="sell",$P1930,"")</f>
        <v>14</v>
      </c>
      <c r="T1930">
        <f t="shared" ca="1" si="276"/>
        <v>8.5347091704723987E-2</v>
      </c>
      <c r="U1930" t="str">
        <f ca="1">IF(T1930&lt;VLOOKUP(P1930,$Y$2:$AE$82,5),"buy",IF(T1930&lt;VLOOKUP(P1930,$Y$2:$AE$82,5)+VLOOKUP(P1930,$Y$2:$AE$82,6),"hold","sell"))</f>
        <v>buy</v>
      </c>
      <c r="V1930" s="2">
        <f t="shared" ca="1" si="281"/>
        <v>249.94626155376594</v>
      </c>
      <c r="W1930" s="1">
        <f t="shared" ca="1" si="282"/>
        <v>0</v>
      </c>
    </row>
    <row r="1931" spans="1:23" x14ac:dyDescent="0.25">
      <c r="A1931">
        <v>1929</v>
      </c>
      <c r="B1931" s="8" t="s">
        <v>1940</v>
      </c>
      <c r="C1931" s="8" t="str">
        <f t="shared" si="278"/>
        <v>2021-04-19 15:15:00</v>
      </c>
      <c r="D1931">
        <v>7.3764999999999997E-2</v>
      </c>
      <c r="E1931">
        <f t="shared" ca="1" si="279"/>
        <v>0.36415799999999998</v>
      </c>
      <c r="F1931">
        <v>0.38328600000000002</v>
      </c>
      <c r="G1931">
        <v>0.35909400000000002</v>
      </c>
      <c r="H1931">
        <v>0</v>
      </c>
      <c r="I1931" t="s">
        <v>10</v>
      </c>
      <c r="J1931" t="b">
        <v>0</v>
      </c>
      <c r="K1931" t="s">
        <v>11</v>
      </c>
      <c r="L1931">
        <f t="shared" si="280"/>
        <v>-0.15617162625538356</v>
      </c>
      <c r="M1931">
        <f t="shared" si="283"/>
        <v>-1.7053349602692556</v>
      </c>
      <c r="N1931">
        <f t="shared" si="283"/>
        <v>-3.6742890531745083</v>
      </c>
      <c r="O1931" t="str">
        <f t="shared" si="277"/>
        <v>buy</v>
      </c>
      <c r="P1931">
        <f t="shared" si="284"/>
        <v>14</v>
      </c>
      <c r="Q1931">
        <f>IF($O1931="buy",$P1931,"")</f>
        <v>14</v>
      </c>
      <c r="R1931" t="str">
        <f>IF($O1931="hold",$P1931,"")</f>
        <v/>
      </c>
      <c r="S1931" t="str">
        <f>IF($O1931="sell",$P1931,"")</f>
        <v/>
      </c>
      <c r="T1931">
        <f t="shared" ca="1" si="276"/>
        <v>0.30358385083554718</v>
      </c>
      <c r="U1931" t="str">
        <f ca="1">IF(T1931&lt;VLOOKUP(P1931,$Y$2:$AE$82,5),"buy",IF(T1931&lt;VLOOKUP(P1931,$Y$2:$AE$82,5)+VLOOKUP(P1931,$Y$2:$AE$82,6),"hold","sell"))</f>
        <v>buy</v>
      </c>
      <c r="V1931" s="2">
        <f t="shared" ca="1" si="281"/>
        <v>249.94626155376594</v>
      </c>
      <c r="W1931" s="1">
        <f t="shared" ca="1" si="282"/>
        <v>0</v>
      </c>
    </row>
    <row r="1932" spans="1:23" x14ac:dyDescent="0.25">
      <c r="A1932">
        <v>1930</v>
      </c>
      <c r="B1932" s="8" t="s">
        <v>1941</v>
      </c>
      <c r="C1932" s="8" t="str">
        <f t="shared" si="278"/>
        <v>2021-04-19 15:20:00</v>
      </c>
      <c r="D1932">
        <v>7.4115E-2</v>
      </c>
      <c r="E1932">
        <f t="shared" ca="1" si="279"/>
        <v>0.37024499999999999</v>
      </c>
      <c r="F1932">
        <v>0.37698300000000001</v>
      </c>
      <c r="G1932">
        <v>0.35537299999999999</v>
      </c>
      <c r="H1932">
        <v>0</v>
      </c>
      <c r="I1932" t="s">
        <v>10</v>
      </c>
      <c r="J1932" t="b">
        <v>0</v>
      </c>
      <c r="K1932" t="s">
        <v>11</v>
      </c>
      <c r="L1932">
        <f t="shared" si="280"/>
        <v>1.3600485715800343</v>
      </c>
      <c r="M1932">
        <f t="shared" si="283"/>
        <v>1.5162201978354179</v>
      </c>
      <c r="N1932">
        <f t="shared" si="283"/>
        <v>3.2215551581046737</v>
      </c>
      <c r="O1932" t="str">
        <f t="shared" si="277"/>
        <v>hold</v>
      </c>
      <c r="P1932">
        <f t="shared" si="284"/>
        <v>14</v>
      </c>
      <c r="Q1932" t="str">
        <f>IF($O1932="buy",$P1932,"")</f>
        <v/>
      </c>
      <c r="R1932">
        <f>IF($O1932="hold",$P1932,"")</f>
        <v>14</v>
      </c>
      <c r="S1932" t="str">
        <f>IF($O1932="sell",$P1932,"")</f>
        <v/>
      </c>
      <c r="T1932">
        <f t="shared" ca="1" si="276"/>
        <v>0.75390317049822941</v>
      </c>
      <c r="U1932" t="str">
        <f ca="1">IF(T1932&lt;VLOOKUP(P1932,$Y$2:$AE$82,5),"buy",IF(T1932&lt;VLOOKUP(P1932,$Y$2:$AE$82,5)+VLOOKUP(P1932,$Y$2:$AE$82,6),"hold","sell"))</f>
        <v>buy</v>
      </c>
      <c r="V1932" s="2">
        <f t="shared" ca="1" si="281"/>
        <v>249.94626155376594</v>
      </c>
      <c r="W1932" s="1">
        <f t="shared" ca="1" si="282"/>
        <v>0</v>
      </c>
    </row>
    <row r="1933" spans="1:23" x14ac:dyDescent="0.25">
      <c r="A1933">
        <v>1931</v>
      </c>
      <c r="B1933" s="8" t="s">
        <v>1942</v>
      </c>
      <c r="C1933" s="8" t="str">
        <f t="shared" si="278"/>
        <v>2021-04-19 15:25:00</v>
      </c>
      <c r="D1933">
        <v>7.4164999999999995E-2</v>
      </c>
      <c r="E1933">
        <f t="shared" ca="1" si="279"/>
        <v>0.36533700000000002</v>
      </c>
      <c r="F1933">
        <v>0.38148199999999999</v>
      </c>
      <c r="G1933">
        <v>0.36196499999999998</v>
      </c>
      <c r="H1933">
        <v>0</v>
      </c>
      <c r="I1933" t="s">
        <v>10</v>
      </c>
      <c r="J1933" t="b">
        <v>0</v>
      </c>
      <c r="K1933" t="s">
        <v>11</v>
      </c>
      <c r="L1933">
        <f t="shared" si="280"/>
        <v>0.19416166673511037</v>
      </c>
      <c r="M1933">
        <f t="shared" si="283"/>
        <v>-1.1658869048449239</v>
      </c>
      <c r="N1933">
        <f t="shared" si="283"/>
        <v>-2.6821071026803418</v>
      </c>
      <c r="O1933" t="str">
        <f t="shared" si="277"/>
        <v>hold</v>
      </c>
      <c r="P1933">
        <f t="shared" si="284"/>
        <v>14</v>
      </c>
      <c r="Q1933" t="str">
        <f>IF($O1933="buy",$P1933,"")</f>
        <v/>
      </c>
      <c r="R1933">
        <f>IF($O1933="hold",$P1933,"")</f>
        <v>14</v>
      </c>
      <c r="S1933" t="str">
        <f>IF($O1933="sell",$P1933,"")</f>
        <v/>
      </c>
      <c r="T1933">
        <f t="shared" ca="1" si="276"/>
        <v>0.5105600408190667</v>
      </c>
      <c r="U1933" t="str">
        <f ca="1">IF(T1933&lt;VLOOKUP(P1933,$Y$2:$AE$82,5),"buy",IF(T1933&lt;VLOOKUP(P1933,$Y$2:$AE$82,5)+VLOOKUP(P1933,$Y$2:$AE$82,6),"hold","sell"))</f>
        <v>buy</v>
      </c>
      <c r="V1933" s="2">
        <f t="shared" ca="1" si="281"/>
        <v>249.94626155376594</v>
      </c>
      <c r="W1933" s="1">
        <f t="shared" ca="1" si="282"/>
        <v>0</v>
      </c>
    </row>
    <row r="1934" spans="1:23" x14ac:dyDescent="0.25">
      <c r="A1934">
        <v>1932</v>
      </c>
      <c r="B1934" s="8" t="s">
        <v>1943</v>
      </c>
      <c r="C1934" s="8" t="str">
        <f t="shared" si="278"/>
        <v>2021-04-19 15:30:00</v>
      </c>
      <c r="D1934">
        <v>7.4245000000000005E-2</v>
      </c>
      <c r="E1934">
        <f t="shared" ca="1" si="279"/>
        <v>0.37723099999999998</v>
      </c>
      <c r="F1934">
        <v>0.384795</v>
      </c>
      <c r="G1934">
        <v>0.36759500000000001</v>
      </c>
      <c r="H1934">
        <v>0</v>
      </c>
      <c r="I1934" t="s">
        <v>10</v>
      </c>
      <c r="J1934" t="b">
        <v>0</v>
      </c>
      <c r="K1934" t="s">
        <v>11</v>
      </c>
      <c r="L1934">
        <f t="shared" si="280"/>
        <v>0.31032392717598445</v>
      </c>
      <c r="M1934">
        <f t="shared" si="283"/>
        <v>0.11616226044087408</v>
      </c>
      <c r="N1934">
        <f t="shared" si="283"/>
        <v>1.2820491652857979</v>
      </c>
      <c r="O1934" t="str">
        <f t="shared" si="277"/>
        <v>hold</v>
      </c>
      <c r="P1934">
        <f t="shared" si="284"/>
        <v>14</v>
      </c>
      <c r="Q1934" t="str">
        <f>IF($O1934="buy",$P1934,"")</f>
        <v/>
      </c>
      <c r="R1934">
        <f>IF($O1934="hold",$P1934,"")</f>
        <v>14</v>
      </c>
      <c r="S1934" t="str">
        <f>IF($O1934="sell",$P1934,"")</f>
        <v/>
      </c>
      <c r="T1934">
        <f t="shared" ca="1" si="276"/>
        <v>0.85606966461441769</v>
      </c>
      <c r="U1934" t="str">
        <f ca="1">IF(T1934&lt;VLOOKUP(P1934,$Y$2:$AE$82,5),"buy",IF(T1934&lt;VLOOKUP(P1934,$Y$2:$AE$82,5)+VLOOKUP(P1934,$Y$2:$AE$82,6),"hold","sell"))</f>
        <v>buy</v>
      </c>
      <c r="V1934" s="2">
        <f t="shared" ca="1" si="281"/>
        <v>249.94626155376594</v>
      </c>
      <c r="W1934" s="1">
        <f t="shared" ca="1" si="282"/>
        <v>0</v>
      </c>
    </row>
    <row r="1935" spans="1:23" x14ac:dyDescent="0.25">
      <c r="A1935">
        <v>1933</v>
      </c>
      <c r="B1935" s="8" t="s">
        <v>1944</v>
      </c>
      <c r="C1935" s="8" t="str">
        <f t="shared" si="278"/>
        <v>2021-04-19 15:35:00</v>
      </c>
      <c r="D1935">
        <v>7.4605000000000005E-2</v>
      </c>
      <c r="E1935">
        <f t="shared" ca="1" si="279"/>
        <v>0.37230600000000003</v>
      </c>
      <c r="F1935">
        <v>0.38051499999999999</v>
      </c>
      <c r="G1935">
        <v>0.36353200000000002</v>
      </c>
      <c r="H1935">
        <v>0</v>
      </c>
      <c r="I1935" t="s">
        <v>10</v>
      </c>
      <c r="J1935" t="b">
        <v>0</v>
      </c>
      <c r="K1935" t="s">
        <v>11</v>
      </c>
      <c r="L1935">
        <f t="shared" si="280"/>
        <v>1.3897191890162763</v>
      </c>
      <c r="M1935">
        <f t="shared" si="283"/>
        <v>1.079395261840292</v>
      </c>
      <c r="N1935">
        <f t="shared" si="283"/>
        <v>0.96323300139941792</v>
      </c>
      <c r="O1935" t="str">
        <f t="shared" si="277"/>
        <v>hold</v>
      </c>
      <c r="P1935">
        <f t="shared" si="284"/>
        <v>14</v>
      </c>
      <c r="Q1935" t="str">
        <f>IF($O1935="buy",$P1935,"")</f>
        <v/>
      </c>
      <c r="R1935">
        <f>IF($O1935="hold",$P1935,"")</f>
        <v>14</v>
      </c>
      <c r="S1935" t="str">
        <f>IF($O1935="sell",$P1935,"")</f>
        <v/>
      </c>
      <c r="T1935">
        <f t="shared" ca="1" si="276"/>
        <v>0.41400396144802631</v>
      </c>
      <c r="U1935" t="str">
        <f ca="1">IF(T1935&lt;VLOOKUP(P1935,$Y$2:$AE$82,5),"buy",IF(T1935&lt;VLOOKUP(P1935,$Y$2:$AE$82,5)+VLOOKUP(P1935,$Y$2:$AE$82,6),"hold","sell"))</f>
        <v>buy</v>
      </c>
      <c r="V1935" s="2">
        <f t="shared" ca="1" si="281"/>
        <v>249.94626155376594</v>
      </c>
      <c r="W1935" s="1">
        <f t="shared" ca="1" si="282"/>
        <v>0</v>
      </c>
    </row>
    <row r="1936" spans="1:23" x14ac:dyDescent="0.25">
      <c r="A1936">
        <v>1934</v>
      </c>
      <c r="B1936" s="8" t="s">
        <v>1945</v>
      </c>
      <c r="C1936" s="8" t="str">
        <f t="shared" si="278"/>
        <v>2021-04-19 15:40:00</v>
      </c>
      <c r="D1936">
        <v>7.4611999999999998E-2</v>
      </c>
      <c r="E1936">
        <f t="shared" ca="1" si="279"/>
        <v>0.36994700000000003</v>
      </c>
      <c r="F1936">
        <v>0.37699199999999999</v>
      </c>
      <c r="G1936">
        <v>0.36100399999999999</v>
      </c>
      <c r="H1936">
        <v>0</v>
      </c>
      <c r="I1936" t="s">
        <v>10</v>
      </c>
      <c r="J1936" t="b">
        <v>0</v>
      </c>
      <c r="K1936" t="s">
        <v>11</v>
      </c>
      <c r="L1936">
        <f t="shared" si="280"/>
        <v>2.7019782309160544E-2</v>
      </c>
      <c r="M1936">
        <f t="shared" si="283"/>
        <v>-1.3626994067071159</v>
      </c>
      <c r="N1936">
        <f t="shared" si="283"/>
        <v>-2.4420946685474076</v>
      </c>
      <c r="O1936" t="str">
        <f t="shared" si="277"/>
        <v>hold</v>
      </c>
      <c r="P1936">
        <f t="shared" si="284"/>
        <v>14</v>
      </c>
      <c r="Q1936" t="str">
        <f>IF($O1936="buy",$P1936,"")</f>
        <v/>
      </c>
      <c r="R1936">
        <f>IF($O1936="hold",$P1936,"")</f>
        <v>14</v>
      </c>
      <c r="S1936" t="str">
        <f>IF($O1936="sell",$P1936,"")</f>
        <v/>
      </c>
      <c r="T1936">
        <f t="shared" ca="1" si="276"/>
        <v>6.209291359287572E-2</v>
      </c>
      <c r="U1936" t="str">
        <f ca="1">IF(T1936&lt;VLOOKUP(P1936,$Y$2:$AE$82,5),"buy",IF(T1936&lt;VLOOKUP(P1936,$Y$2:$AE$82,5)+VLOOKUP(P1936,$Y$2:$AE$82,6),"hold","sell"))</f>
        <v>buy</v>
      </c>
      <c r="V1936" s="2">
        <f t="shared" ca="1" si="281"/>
        <v>249.94626155376594</v>
      </c>
      <c r="W1936" s="1">
        <f t="shared" ca="1" si="282"/>
        <v>0</v>
      </c>
    </row>
    <row r="1937" spans="1:23" x14ac:dyDescent="0.25">
      <c r="A1937">
        <v>1935</v>
      </c>
      <c r="B1937" s="8" t="s">
        <v>1946</v>
      </c>
      <c r="C1937" s="8" t="str">
        <f t="shared" si="278"/>
        <v>2021-04-19 15:45:00</v>
      </c>
      <c r="D1937">
        <v>7.4931999999999999E-2</v>
      </c>
      <c r="E1937">
        <f t="shared" ca="1" si="279"/>
        <v>0.36546499999999998</v>
      </c>
      <c r="F1937">
        <v>0.37254599999999999</v>
      </c>
      <c r="G1937">
        <v>0.35523700000000002</v>
      </c>
      <c r="H1937">
        <v>0</v>
      </c>
      <c r="I1937" t="s">
        <v>10</v>
      </c>
      <c r="J1937" t="b">
        <v>0</v>
      </c>
      <c r="K1937" t="s">
        <v>11</v>
      </c>
      <c r="L1937">
        <f t="shared" si="280"/>
        <v>1.229915124190345</v>
      </c>
      <c r="M1937">
        <f t="shared" si="283"/>
        <v>1.2028953418811845</v>
      </c>
      <c r="N1937">
        <f t="shared" si="283"/>
        <v>2.5655947485883006</v>
      </c>
      <c r="O1937" t="str">
        <f t="shared" si="277"/>
        <v>hold</v>
      </c>
      <c r="P1937">
        <f t="shared" si="284"/>
        <v>14</v>
      </c>
      <c r="Q1937" t="str">
        <f>IF($O1937="buy",$P1937,"")</f>
        <v/>
      </c>
      <c r="R1937">
        <f>IF($O1937="hold",$P1937,"")</f>
        <v>14</v>
      </c>
      <c r="S1937" t="str">
        <f>IF($O1937="sell",$P1937,"")</f>
        <v/>
      </c>
      <c r="T1937">
        <f t="shared" ca="1" si="276"/>
        <v>0.88940480633047514</v>
      </c>
      <c r="U1937" t="str">
        <f ca="1">IF(T1937&lt;VLOOKUP(P1937,$Y$2:$AE$82,5),"buy",IF(T1937&lt;VLOOKUP(P1937,$Y$2:$AE$82,5)+VLOOKUP(P1937,$Y$2:$AE$82,6),"hold","sell"))</f>
        <v>buy</v>
      </c>
      <c r="V1937" s="2">
        <f t="shared" ca="1" si="281"/>
        <v>249.94626155376594</v>
      </c>
      <c r="W1937" s="1">
        <f t="shared" ca="1" si="282"/>
        <v>0</v>
      </c>
    </row>
    <row r="1938" spans="1:23" x14ac:dyDescent="0.25">
      <c r="A1938">
        <v>1936</v>
      </c>
      <c r="B1938" s="8" t="s">
        <v>1947</v>
      </c>
      <c r="C1938" s="8" t="str">
        <f t="shared" si="278"/>
        <v>2021-04-19 15:50:00</v>
      </c>
      <c r="D1938">
        <v>7.5509000000000007E-2</v>
      </c>
      <c r="E1938">
        <f t="shared" ca="1" si="279"/>
        <v>0.36553099999999999</v>
      </c>
      <c r="F1938">
        <v>0.37666500000000003</v>
      </c>
      <c r="G1938">
        <v>0.36112</v>
      </c>
      <c r="H1938">
        <v>0</v>
      </c>
      <c r="I1938" t="s">
        <v>10</v>
      </c>
      <c r="J1938" t="b">
        <v>0</v>
      </c>
      <c r="K1938" t="s">
        <v>11</v>
      </c>
      <c r="L1938">
        <f t="shared" si="280"/>
        <v>2.2007442841881861</v>
      </c>
      <c r="M1938">
        <f t="shared" si="283"/>
        <v>0.97082915999784114</v>
      </c>
      <c r="N1938">
        <f t="shared" si="283"/>
        <v>-0.23206618188334338</v>
      </c>
      <c r="O1938" t="str">
        <f t="shared" si="277"/>
        <v>sell</v>
      </c>
      <c r="P1938">
        <f t="shared" si="284"/>
        <v>14</v>
      </c>
      <c r="Q1938" t="str">
        <f>IF($O1938="buy",$P1938,"")</f>
        <v/>
      </c>
      <c r="R1938" t="str">
        <f>IF($O1938="hold",$P1938,"")</f>
        <v/>
      </c>
      <c r="S1938">
        <f>IF($O1938="sell",$P1938,"")</f>
        <v>14</v>
      </c>
      <c r="T1938">
        <f t="shared" ca="1" si="276"/>
        <v>0.42931186954869172</v>
      </c>
      <c r="U1938" t="str">
        <f ca="1">IF(T1938&lt;VLOOKUP(P1938,$Y$2:$AE$82,5),"buy",IF(T1938&lt;VLOOKUP(P1938,$Y$2:$AE$82,5)+VLOOKUP(P1938,$Y$2:$AE$82,6),"hold","sell"))</f>
        <v>buy</v>
      </c>
      <c r="V1938" s="2">
        <f t="shared" ca="1" si="281"/>
        <v>249.94626155376594</v>
      </c>
      <c r="W1938" s="1">
        <f t="shared" ca="1" si="282"/>
        <v>0</v>
      </c>
    </row>
    <row r="1939" spans="1:23" x14ac:dyDescent="0.25">
      <c r="A1939">
        <v>1937</v>
      </c>
      <c r="B1939" s="8" t="s">
        <v>1948</v>
      </c>
      <c r="C1939" s="8" t="str">
        <f t="shared" si="278"/>
        <v>2021-04-19 15:55:00</v>
      </c>
      <c r="D1939">
        <v>7.4380000000000002E-2</v>
      </c>
      <c r="E1939">
        <f t="shared" ca="1" si="279"/>
        <v>0.37159199999999998</v>
      </c>
      <c r="F1939">
        <v>0.38034200000000001</v>
      </c>
      <c r="G1939">
        <v>0.36479400000000001</v>
      </c>
      <c r="H1939">
        <v>0</v>
      </c>
      <c r="I1939" t="s">
        <v>10</v>
      </c>
      <c r="J1939" t="b">
        <v>0</v>
      </c>
      <c r="K1939" t="s">
        <v>11</v>
      </c>
      <c r="L1939">
        <f t="shared" si="280"/>
        <v>-4.3714977093502911</v>
      </c>
      <c r="M1939">
        <f t="shared" si="283"/>
        <v>-6.5722419935384773</v>
      </c>
      <c r="N1939">
        <f t="shared" si="283"/>
        <v>-7.5430711535363182</v>
      </c>
      <c r="O1939" t="str">
        <f t="shared" si="277"/>
        <v>hold</v>
      </c>
      <c r="P1939">
        <f t="shared" si="284"/>
        <v>14</v>
      </c>
      <c r="Q1939" t="str">
        <f>IF($O1939="buy",$P1939,"")</f>
        <v/>
      </c>
      <c r="R1939">
        <f>IF($O1939="hold",$P1939,"")</f>
        <v>14</v>
      </c>
      <c r="S1939" t="str">
        <f>IF($O1939="sell",$P1939,"")</f>
        <v/>
      </c>
      <c r="T1939">
        <f t="shared" ca="1" si="276"/>
        <v>0.97836429552466742</v>
      </c>
      <c r="U1939" t="str">
        <f ca="1">IF(T1939&lt;VLOOKUP(P1939,$Y$2:$AE$82,5),"buy",IF(T1939&lt;VLOOKUP(P1939,$Y$2:$AE$82,5)+VLOOKUP(P1939,$Y$2:$AE$82,6),"hold","sell"))</f>
        <v>buy</v>
      </c>
      <c r="V1939" s="2">
        <f t="shared" ca="1" si="281"/>
        <v>249.94626155376594</v>
      </c>
      <c r="W1939" s="1">
        <f t="shared" ca="1" si="282"/>
        <v>0</v>
      </c>
    </row>
    <row r="1940" spans="1:23" x14ac:dyDescent="0.25">
      <c r="A1940">
        <v>1938</v>
      </c>
      <c r="B1940" s="8" t="s">
        <v>1949</v>
      </c>
      <c r="C1940" s="8" t="str">
        <f t="shared" si="278"/>
        <v>2021-04-19 16:00:00</v>
      </c>
      <c r="D1940">
        <v>7.4152999999999997E-2</v>
      </c>
      <c r="E1940">
        <f t="shared" ca="1" si="279"/>
        <v>0.37564599999999998</v>
      </c>
      <c r="F1940">
        <v>0.399862</v>
      </c>
      <c r="G1940">
        <v>0.36553400000000003</v>
      </c>
      <c r="H1940">
        <v>0</v>
      </c>
      <c r="I1940" t="s">
        <v>10</v>
      </c>
      <c r="J1940" t="b">
        <v>0</v>
      </c>
      <c r="K1940" t="s">
        <v>11</v>
      </c>
      <c r="L1940">
        <f t="shared" si="280"/>
        <v>-0.88163661700656182</v>
      </c>
      <c r="M1940">
        <f t="shared" si="283"/>
        <v>3.4898610923437294</v>
      </c>
      <c r="N1940">
        <f t="shared" si="283"/>
        <v>10.062103085882207</v>
      </c>
      <c r="O1940" t="str">
        <f t="shared" si="277"/>
        <v>buy</v>
      </c>
      <c r="P1940">
        <f t="shared" si="284"/>
        <v>14</v>
      </c>
      <c r="Q1940">
        <f>IF($O1940="buy",$P1940,"")</f>
        <v>14</v>
      </c>
      <c r="R1940" t="str">
        <f>IF($O1940="hold",$P1940,"")</f>
        <v/>
      </c>
      <c r="S1940" t="str">
        <f>IF($O1940="sell",$P1940,"")</f>
        <v/>
      </c>
      <c r="T1940">
        <f t="shared" ca="1" si="276"/>
        <v>0.24508426007125894</v>
      </c>
      <c r="U1940" t="str">
        <f ca="1">IF(T1940&lt;VLOOKUP(P1940,$Y$2:$AE$82,5),"buy",IF(T1940&lt;VLOOKUP(P1940,$Y$2:$AE$82,5)+VLOOKUP(P1940,$Y$2:$AE$82,6),"hold","sell"))</f>
        <v>buy</v>
      </c>
      <c r="V1940" s="2">
        <f t="shared" ca="1" si="281"/>
        <v>249.94626155376594</v>
      </c>
      <c r="W1940" s="1">
        <f t="shared" ca="1" si="282"/>
        <v>0</v>
      </c>
    </row>
    <row r="1941" spans="1:23" x14ac:dyDescent="0.25">
      <c r="A1941">
        <v>1939</v>
      </c>
      <c r="B1941" s="8" t="s">
        <v>1950</v>
      </c>
      <c r="C1941" s="8" t="str">
        <f t="shared" si="278"/>
        <v>2021-04-19 16:05:00</v>
      </c>
      <c r="D1941">
        <v>7.4970999999999996E-2</v>
      </c>
      <c r="E1941">
        <f t="shared" ca="1" si="279"/>
        <v>0.39083899999999999</v>
      </c>
      <c r="F1941">
        <v>0.412273</v>
      </c>
      <c r="G1941">
        <v>0.37510900000000003</v>
      </c>
      <c r="H1941">
        <v>0</v>
      </c>
      <c r="I1941" t="s">
        <v>10</v>
      </c>
      <c r="J1941" t="b">
        <v>0</v>
      </c>
      <c r="K1941" t="s">
        <v>11</v>
      </c>
      <c r="L1941">
        <f t="shared" si="280"/>
        <v>3.1423350325558408</v>
      </c>
      <c r="M1941">
        <f t="shared" si="283"/>
        <v>4.0239716495624025</v>
      </c>
      <c r="N1941">
        <f t="shared" si="283"/>
        <v>0.53411055721867307</v>
      </c>
      <c r="O1941" t="str">
        <f t="shared" si="277"/>
        <v>sell</v>
      </c>
      <c r="P1941">
        <f t="shared" si="284"/>
        <v>14</v>
      </c>
      <c r="Q1941" t="str">
        <f>IF($O1941="buy",$P1941,"")</f>
        <v/>
      </c>
      <c r="R1941" t="str">
        <f>IF($O1941="hold",$P1941,"")</f>
        <v/>
      </c>
      <c r="S1941">
        <f>IF($O1941="sell",$P1941,"")</f>
        <v>14</v>
      </c>
      <c r="T1941">
        <f t="shared" ca="1" si="276"/>
        <v>0.229490662005854</v>
      </c>
      <c r="U1941" t="str">
        <f ca="1">IF(T1941&lt;VLOOKUP(P1941,$Y$2:$AE$82,5),"buy",IF(T1941&lt;VLOOKUP(P1941,$Y$2:$AE$82,5)+VLOOKUP(P1941,$Y$2:$AE$82,6),"hold","sell"))</f>
        <v>buy</v>
      </c>
      <c r="V1941" s="2">
        <f t="shared" ca="1" si="281"/>
        <v>249.94626155376594</v>
      </c>
      <c r="W1941" s="1">
        <f t="shared" ca="1" si="282"/>
        <v>0</v>
      </c>
    </row>
    <row r="1942" spans="1:23" x14ac:dyDescent="0.25">
      <c r="A1942">
        <v>1940</v>
      </c>
      <c r="B1942" s="8" t="s">
        <v>1951</v>
      </c>
      <c r="C1942" s="8" t="str">
        <f t="shared" si="278"/>
        <v>2021-04-19 16:10:00</v>
      </c>
      <c r="D1942">
        <v>7.3956999999999995E-2</v>
      </c>
      <c r="E1942">
        <f t="shared" ca="1" si="279"/>
        <v>0.392544</v>
      </c>
      <c r="F1942">
        <v>0.40228999999999998</v>
      </c>
      <c r="G1942">
        <v>0.38355699999999998</v>
      </c>
      <c r="H1942">
        <v>0</v>
      </c>
      <c r="I1942" t="s">
        <v>10</v>
      </c>
      <c r="J1942" t="b">
        <v>0</v>
      </c>
      <c r="K1942" t="s">
        <v>11</v>
      </c>
      <c r="L1942">
        <f t="shared" si="280"/>
        <v>-3.9486728811603542</v>
      </c>
      <c r="M1942">
        <f t="shared" si="283"/>
        <v>-7.0910079137161954</v>
      </c>
      <c r="N1942">
        <f t="shared" si="283"/>
        <v>-11.114979563278599</v>
      </c>
      <c r="O1942" t="str">
        <f t="shared" si="277"/>
        <v>buy</v>
      </c>
      <c r="P1942">
        <f t="shared" si="284"/>
        <v>14</v>
      </c>
      <c r="Q1942">
        <f>IF($O1942="buy",$P1942,"")</f>
        <v>14</v>
      </c>
      <c r="R1942" t="str">
        <f>IF($O1942="hold",$P1942,"")</f>
        <v/>
      </c>
      <c r="S1942" t="str">
        <f>IF($O1942="sell",$P1942,"")</f>
        <v/>
      </c>
      <c r="T1942">
        <f t="shared" ref="T1942:T2005" ca="1" si="285">RAND()</f>
        <v>0.55334263340413392</v>
      </c>
      <c r="U1942" t="str">
        <f ca="1">IF(T1942&lt;VLOOKUP(P1942,$Y$2:$AE$82,5),"buy",IF(T1942&lt;VLOOKUP(P1942,$Y$2:$AE$82,5)+VLOOKUP(P1942,$Y$2:$AE$82,6),"hold","sell"))</f>
        <v>buy</v>
      </c>
      <c r="V1942" s="2">
        <f t="shared" ca="1" si="281"/>
        <v>249.94626155376594</v>
      </c>
      <c r="W1942" s="1">
        <f t="shared" ca="1" si="282"/>
        <v>0</v>
      </c>
    </row>
    <row r="1943" spans="1:23" x14ac:dyDescent="0.25">
      <c r="A1943">
        <v>1941</v>
      </c>
      <c r="B1943" s="8" t="s">
        <v>1952</v>
      </c>
      <c r="C1943" s="8" t="str">
        <f t="shared" si="278"/>
        <v>2021-04-19 16:15:00</v>
      </c>
      <c r="D1943">
        <v>7.4116000000000001E-2</v>
      </c>
      <c r="E1943">
        <f t="shared" ca="1" si="279"/>
        <v>0.38935399999999998</v>
      </c>
      <c r="F1943">
        <v>0.403057</v>
      </c>
      <c r="G1943">
        <v>0.37796400000000002</v>
      </c>
      <c r="H1943">
        <v>0</v>
      </c>
      <c r="I1943" t="s">
        <v>10</v>
      </c>
      <c r="J1943" t="b">
        <v>0</v>
      </c>
      <c r="K1943" t="s">
        <v>11</v>
      </c>
      <c r="L1943">
        <f t="shared" si="280"/>
        <v>0.61784230053824984</v>
      </c>
      <c r="M1943">
        <f t="shared" si="283"/>
        <v>4.5665151816986036</v>
      </c>
      <c r="N1943">
        <f t="shared" si="283"/>
        <v>11.657523095414799</v>
      </c>
      <c r="O1943" t="str">
        <f t="shared" ref="O1943:O2006" si="286">IF(D1943=MIN(D1942:D1944),"buy",IF(D1943=MAX(D1942:D1944),"sell","hold"))</f>
        <v>sell</v>
      </c>
      <c r="P1943">
        <f t="shared" si="284"/>
        <v>14</v>
      </c>
      <c r="Q1943" t="str">
        <f>IF($O1943="buy",$P1943,"")</f>
        <v/>
      </c>
      <c r="R1943" t="str">
        <f>IF($O1943="hold",$P1943,"")</f>
        <v/>
      </c>
      <c r="S1943">
        <f>IF($O1943="sell",$P1943,"")</f>
        <v>14</v>
      </c>
      <c r="T1943">
        <f t="shared" ca="1" si="285"/>
        <v>0.34404213530715155</v>
      </c>
      <c r="U1943" t="str">
        <f ca="1">IF(T1943&lt;VLOOKUP(P1943,$Y$2:$AE$82,5),"buy",IF(T1943&lt;VLOOKUP(P1943,$Y$2:$AE$82,5)+VLOOKUP(P1943,$Y$2:$AE$82,6),"hold","sell"))</f>
        <v>buy</v>
      </c>
      <c r="V1943" s="2">
        <f t="shared" ca="1" si="281"/>
        <v>249.94626155376594</v>
      </c>
      <c r="W1943" s="1">
        <f t="shared" ca="1" si="282"/>
        <v>0</v>
      </c>
    </row>
    <row r="1944" spans="1:23" x14ac:dyDescent="0.25">
      <c r="A1944">
        <v>1942</v>
      </c>
      <c r="B1944" s="8" t="s">
        <v>1953</v>
      </c>
      <c r="C1944" s="8" t="str">
        <f t="shared" si="278"/>
        <v>2021-04-19 16:20:00</v>
      </c>
      <c r="D1944">
        <v>7.3949000000000001E-2</v>
      </c>
      <c r="E1944">
        <f t="shared" ca="1" si="279"/>
        <v>0.39109100000000002</v>
      </c>
      <c r="F1944">
        <v>0.39882899999999999</v>
      </c>
      <c r="G1944">
        <v>0.385681</v>
      </c>
      <c r="H1944">
        <v>0</v>
      </c>
      <c r="I1944" t="s">
        <v>10</v>
      </c>
      <c r="J1944" t="b">
        <v>0</v>
      </c>
      <c r="K1944" t="s">
        <v>11</v>
      </c>
      <c r="L1944">
        <f t="shared" si="280"/>
        <v>-0.65039419119654129</v>
      </c>
      <c r="M1944">
        <f t="shared" si="283"/>
        <v>-1.268236491734791</v>
      </c>
      <c r="N1944">
        <f t="shared" si="283"/>
        <v>-5.8347516734333951</v>
      </c>
      <c r="O1944" t="str">
        <f t="shared" si="286"/>
        <v>hold</v>
      </c>
      <c r="P1944">
        <f t="shared" si="284"/>
        <v>14</v>
      </c>
      <c r="Q1944" t="str">
        <f>IF($O1944="buy",$P1944,"")</f>
        <v/>
      </c>
      <c r="R1944">
        <f>IF($O1944="hold",$P1944,"")</f>
        <v>14</v>
      </c>
      <c r="S1944" t="str">
        <f>IF($O1944="sell",$P1944,"")</f>
        <v/>
      </c>
      <c r="T1944">
        <f t="shared" ca="1" si="285"/>
        <v>0.53755240289096351</v>
      </c>
      <c r="U1944" t="str">
        <f ca="1">IF(T1944&lt;VLOOKUP(P1944,$Y$2:$AE$82,5),"buy",IF(T1944&lt;VLOOKUP(P1944,$Y$2:$AE$82,5)+VLOOKUP(P1944,$Y$2:$AE$82,6),"hold","sell"))</f>
        <v>buy</v>
      </c>
      <c r="V1944" s="2">
        <f t="shared" ca="1" si="281"/>
        <v>249.94626155376594</v>
      </c>
      <c r="W1944" s="1">
        <f t="shared" ca="1" si="282"/>
        <v>0</v>
      </c>
    </row>
    <row r="1945" spans="1:23" x14ac:dyDescent="0.25">
      <c r="A1945">
        <v>1943</v>
      </c>
      <c r="B1945" s="8" t="s">
        <v>1954</v>
      </c>
      <c r="C1945" s="8" t="str">
        <f t="shared" si="278"/>
        <v>2021-04-19 16:25:00</v>
      </c>
      <c r="D1945">
        <v>7.3750999999999997E-2</v>
      </c>
      <c r="E1945">
        <f t="shared" ca="1" si="279"/>
        <v>0.39851999999999999</v>
      </c>
      <c r="F1945">
        <v>0.402862</v>
      </c>
      <c r="G1945">
        <v>0.38978299999999999</v>
      </c>
      <c r="H1945">
        <v>0</v>
      </c>
      <c r="I1945" t="s">
        <v>10</v>
      </c>
      <c r="J1945" t="b">
        <v>0</v>
      </c>
      <c r="K1945" t="s">
        <v>11</v>
      </c>
      <c r="L1945">
        <f t="shared" si="280"/>
        <v>-0.7731962947433445</v>
      </c>
      <c r="M1945">
        <f t="shared" si="283"/>
        <v>-0.12280210354680321</v>
      </c>
      <c r="N1945">
        <f t="shared" si="283"/>
        <v>1.1454343881879878</v>
      </c>
      <c r="O1945" t="str">
        <f t="shared" si="286"/>
        <v>buy</v>
      </c>
      <c r="P1945">
        <f t="shared" si="284"/>
        <v>14</v>
      </c>
      <c r="Q1945">
        <f>IF($O1945="buy",$P1945,"")</f>
        <v>14</v>
      </c>
      <c r="R1945" t="str">
        <f>IF($O1945="hold",$P1945,"")</f>
        <v/>
      </c>
      <c r="S1945" t="str">
        <f>IF($O1945="sell",$P1945,"")</f>
        <v/>
      </c>
      <c r="T1945">
        <f t="shared" ca="1" si="285"/>
        <v>0.43680996765249958</v>
      </c>
      <c r="U1945" t="str">
        <f ca="1">IF(T1945&lt;VLOOKUP(P1945,$Y$2:$AE$82,5),"buy",IF(T1945&lt;VLOOKUP(P1945,$Y$2:$AE$82,5)+VLOOKUP(P1945,$Y$2:$AE$82,6),"hold","sell"))</f>
        <v>buy</v>
      </c>
      <c r="V1945" s="2">
        <f t="shared" ca="1" si="281"/>
        <v>249.94626155376594</v>
      </c>
      <c r="W1945" s="1">
        <f t="shared" ca="1" si="282"/>
        <v>0</v>
      </c>
    </row>
    <row r="1946" spans="1:23" x14ac:dyDescent="0.25">
      <c r="A1946">
        <v>1944</v>
      </c>
      <c r="B1946" s="8" t="s">
        <v>1955</v>
      </c>
      <c r="C1946" s="8" t="str">
        <f t="shared" si="278"/>
        <v>2021-04-19 16:30:00</v>
      </c>
      <c r="D1946">
        <v>7.4032000000000001E-2</v>
      </c>
      <c r="E1946">
        <f t="shared" ca="1" si="279"/>
        <v>0.39706399999999997</v>
      </c>
      <c r="F1946">
        <v>0.39842899999999998</v>
      </c>
      <c r="G1946">
        <v>0.38348300000000002</v>
      </c>
      <c r="H1946">
        <v>0</v>
      </c>
      <c r="I1946" t="s">
        <v>10</v>
      </c>
      <c r="J1946" t="b">
        <v>0</v>
      </c>
      <c r="K1946" t="s">
        <v>11</v>
      </c>
      <c r="L1946">
        <f t="shared" si="280"/>
        <v>1.0931489095981612</v>
      </c>
      <c r="M1946">
        <f t="shared" si="283"/>
        <v>1.8663452043415059</v>
      </c>
      <c r="N1946">
        <f t="shared" si="283"/>
        <v>1.9891473078883091</v>
      </c>
      <c r="O1946" t="str">
        <f t="shared" si="286"/>
        <v>sell</v>
      </c>
      <c r="P1946">
        <f t="shared" si="284"/>
        <v>14</v>
      </c>
      <c r="Q1946" t="str">
        <f>IF($O1946="buy",$P1946,"")</f>
        <v/>
      </c>
      <c r="R1946" t="str">
        <f>IF($O1946="hold",$P1946,"")</f>
        <v/>
      </c>
      <c r="S1946">
        <f>IF($O1946="sell",$P1946,"")</f>
        <v>14</v>
      </c>
      <c r="T1946">
        <f t="shared" ca="1" si="285"/>
        <v>6.0786968222596438E-2</v>
      </c>
      <c r="U1946" t="str">
        <f ca="1">IF(T1946&lt;VLOOKUP(P1946,$Y$2:$AE$82,5),"buy",IF(T1946&lt;VLOOKUP(P1946,$Y$2:$AE$82,5)+VLOOKUP(P1946,$Y$2:$AE$82,6),"hold","sell"))</f>
        <v>buy</v>
      </c>
      <c r="V1946" s="2">
        <f t="shared" ca="1" si="281"/>
        <v>249.94626155376594</v>
      </c>
      <c r="W1946" s="1">
        <f t="shared" ca="1" si="282"/>
        <v>0</v>
      </c>
    </row>
    <row r="1947" spans="1:23" x14ac:dyDescent="0.25">
      <c r="A1947">
        <v>1945</v>
      </c>
      <c r="B1947" s="8" t="s">
        <v>1956</v>
      </c>
      <c r="C1947" s="8" t="str">
        <f t="shared" si="278"/>
        <v>2021-04-19 16:35:00</v>
      </c>
      <c r="D1947">
        <v>7.3663999999999993E-2</v>
      </c>
      <c r="E1947">
        <f t="shared" ca="1" si="279"/>
        <v>0.39408799999999999</v>
      </c>
      <c r="F1947">
        <v>0.39729700000000001</v>
      </c>
      <c r="G1947">
        <v>0.383081</v>
      </c>
      <c r="H1947">
        <v>0</v>
      </c>
      <c r="I1947" t="s">
        <v>10</v>
      </c>
      <c r="J1947" t="b">
        <v>0</v>
      </c>
      <c r="K1947" t="s">
        <v>11</v>
      </c>
      <c r="L1947">
        <f t="shared" si="280"/>
        <v>-1.4387489153278044</v>
      </c>
      <c r="M1947">
        <f t="shared" si="283"/>
        <v>-2.5318978249259656</v>
      </c>
      <c r="N1947">
        <f t="shared" si="283"/>
        <v>-4.398243029267471</v>
      </c>
      <c r="O1947" t="str">
        <f t="shared" si="286"/>
        <v>buy</v>
      </c>
      <c r="P1947">
        <f t="shared" si="284"/>
        <v>14</v>
      </c>
      <c r="Q1947">
        <f>IF($O1947="buy",$P1947,"")</f>
        <v>14</v>
      </c>
      <c r="R1947" t="str">
        <f>IF($O1947="hold",$P1947,"")</f>
        <v/>
      </c>
      <c r="S1947" t="str">
        <f>IF($O1947="sell",$P1947,"")</f>
        <v/>
      </c>
      <c r="T1947">
        <f t="shared" ca="1" si="285"/>
        <v>0.90916370832240723</v>
      </c>
      <c r="U1947" t="str">
        <f ca="1">IF(T1947&lt;VLOOKUP(P1947,$Y$2:$AE$82,5),"buy",IF(T1947&lt;VLOOKUP(P1947,$Y$2:$AE$82,5)+VLOOKUP(P1947,$Y$2:$AE$82,6),"hold","sell"))</f>
        <v>buy</v>
      </c>
      <c r="V1947" s="2">
        <f t="shared" ca="1" si="281"/>
        <v>249.94626155376594</v>
      </c>
      <c r="W1947" s="1">
        <f t="shared" ca="1" si="282"/>
        <v>0</v>
      </c>
    </row>
    <row r="1948" spans="1:23" x14ac:dyDescent="0.25">
      <c r="A1948">
        <v>1946</v>
      </c>
      <c r="B1948" s="8" t="s">
        <v>1957</v>
      </c>
      <c r="C1948" s="8" t="str">
        <f t="shared" si="278"/>
        <v>2021-04-19 16:40:00</v>
      </c>
      <c r="D1948">
        <v>7.3752999999999999E-2</v>
      </c>
      <c r="E1948">
        <f t="shared" ca="1" si="279"/>
        <v>0.38849800000000001</v>
      </c>
      <c r="F1948">
        <v>0.39359100000000002</v>
      </c>
      <c r="G1948">
        <v>0.38421899999999998</v>
      </c>
      <c r="H1948">
        <v>0</v>
      </c>
      <c r="I1948" t="s">
        <v>10</v>
      </c>
      <c r="J1948" t="b">
        <v>0</v>
      </c>
      <c r="K1948" t="s">
        <v>11</v>
      </c>
      <c r="L1948">
        <f t="shared" si="280"/>
        <v>0.34753840481284937</v>
      </c>
      <c r="M1948">
        <f t="shared" si="283"/>
        <v>1.7862873201406537</v>
      </c>
      <c r="N1948">
        <f t="shared" si="283"/>
        <v>4.3181851450666198</v>
      </c>
      <c r="O1948" t="str">
        <f t="shared" si="286"/>
        <v>hold</v>
      </c>
      <c r="P1948">
        <f t="shared" si="284"/>
        <v>14</v>
      </c>
      <c r="Q1948" t="str">
        <f>IF($O1948="buy",$P1948,"")</f>
        <v/>
      </c>
      <c r="R1948">
        <f>IF($O1948="hold",$P1948,"")</f>
        <v>14</v>
      </c>
      <c r="S1948" t="str">
        <f>IF($O1948="sell",$P1948,"")</f>
        <v/>
      </c>
      <c r="T1948">
        <f t="shared" ca="1" si="285"/>
        <v>0.32899476035117969</v>
      </c>
      <c r="U1948" t="str">
        <f ca="1">IF(T1948&lt;VLOOKUP(P1948,$Y$2:$AE$82,5),"buy",IF(T1948&lt;VLOOKUP(P1948,$Y$2:$AE$82,5)+VLOOKUP(P1948,$Y$2:$AE$82,6),"hold","sell"))</f>
        <v>buy</v>
      </c>
      <c r="V1948" s="2">
        <f t="shared" ca="1" si="281"/>
        <v>249.94626155376594</v>
      </c>
      <c r="W1948" s="1">
        <f t="shared" ca="1" si="282"/>
        <v>0</v>
      </c>
    </row>
    <row r="1949" spans="1:23" x14ac:dyDescent="0.25">
      <c r="A1949">
        <v>1947</v>
      </c>
      <c r="B1949" s="8" t="s">
        <v>1958</v>
      </c>
      <c r="C1949" s="8" t="str">
        <f t="shared" si="278"/>
        <v>2021-04-19 16:45:00</v>
      </c>
      <c r="D1949">
        <v>7.4079999999999993E-2</v>
      </c>
      <c r="E1949">
        <f t="shared" ca="1" si="279"/>
        <v>0.38990599999999997</v>
      </c>
      <c r="F1949">
        <v>0.39210099999999998</v>
      </c>
      <c r="G1949">
        <v>0.376386</v>
      </c>
      <c r="H1949">
        <v>0</v>
      </c>
      <c r="I1949" t="s">
        <v>10</v>
      </c>
      <c r="J1949" t="b">
        <v>0</v>
      </c>
      <c r="K1949" t="s">
        <v>11</v>
      </c>
      <c r="L1949">
        <f t="shared" si="280"/>
        <v>1.2712742992400985</v>
      </c>
      <c r="M1949">
        <f t="shared" si="283"/>
        <v>0.92373589442724913</v>
      </c>
      <c r="N1949">
        <f t="shared" si="283"/>
        <v>-0.8625514257134046</v>
      </c>
      <c r="O1949" t="str">
        <f t="shared" si="286"/>
        <v>sell</v>
      </c>
      <c r="P1949">
        <f t="shared" si="284"/>
        <v>14</v>
      </c>
      <c r="Q1949" t="str">
        <f>IF($O1949="buy",$P1949,"")</f>
        <v/>
      </c>
      <c r="R1949" t="str">
        <f>IF($O1949="hold",$P1949,"")</f>
        <v/>
      </c>
      <c r="S1949">
        <f>IF($O1949="sell",$P1949,"")</f>
        <v>14</v>
      </c>
      <c r="T1949">
        <f t="shared" ca="1" si="285"/>
        <v>0.22666564228624497</v>
      </c>
      <c r="U1949" t="str">
        <f ca="1">IF(T1949&lt;VLOOKUP(P1949,$Y$2:$AE$82,5),"buy",IF(T1949&lt;VLOOKUP(P1949,$Y$2:$AE$82,5)+VLOOKUP(P1949,$Y$2:$AE$82,6),"hold","sell"))</f>
        <v>buy</v>
      </c>
      <c r="V1949" s="2">
        <f t="shared" ca="1" si="281"/>
        <v>249.94626155376594</v>
      </c>
      <c r="W1949" s="1">
        <f t="shared" ca="1" si="282"/>
        <v>0</v>
      </c>
    </row>
    <row r="1950" spans="1:23" x14ac:dyDescent="0.25">
      <c r="A1950">
        <v>1948</v>
      </c>
      <c r="B1950" s="8" t="s">
        <v>1959</v>
      </c>
      <c r="C1950" s="8" t="str">
        <f t="shared" si="278"/>
        <v>2021-04-19 16:50:00</v>
      </c>
      <c r="D1950">
        <v>7.3816999999999994E-2</v>
      </c>
      <c r="E1950">
        <f t="shared" ca="1" si="279"/>
        <v>0.38009999999999999</v>
      </c>
      <c r="F1950">
        <v>0.38584800000000002</v>
      </c>
      <c r="G1950">
        <v>0.37272100000000002</v>
      </c>
      <c r="H1950">
        <v>0</v>
      </c>
      <c r="I1950" t="s">
        <v>10</v>
      </c>
      <c r="J1950" t="b">
        <v>0</v>
      </c>
      <c r="K1950" t="s">
        <v>11</v>
      </c>
      <c r="L1950">
        <f t="shared" si="280"/>
        <v>-1.0261050965471668</v>
      </c>
      <c r="M1950">
        <f t="shared" si="283"/>
        <v>-2.2973793957872655</v>
      </c>
      <c r="N1950">
        <f t="shared" si="283"/>
        <v>-3.2211152902145148</v>
      </c>
      <c r="O1950" t="str">
        <f t="shared" si="286"/>
        <v>hold</v>
      </c>
      <c r="P1950">
        <f t="shared" si="284"/>
        <v>14</v>
      </c>
      <c r="Q1950" t="str">
        <f>IF($O1950="buy",$P1950,"")</f>
        <v/>
      </c>
      <c r="R1950">
        <f>IF($O1950="hold",$P1950,"")</f>
        <v>14</v>
      </c>
      <c r="S1950" t="str">
        <f>IF($O1950="sell",$P1950,"")</f>
        <v/>
      </c>
      <c r="T1950">
        <f t="shared" ca="1" si="285"/>
        <v>0.37083522555448378</v>
      </c>
      <c r="U1950" t="str">
        <f ca="1">IF(T1950&lt;VLOOKUP(P1950,$Y$2:$AE$82,5),"buy",IF(T1950&lt;VLOOKUP(P1950,$Y$2:$AE$82,5)+VLOOKUP(P1950,$Y$2:$AE$82,6),"hold","sell"))</f>
        <v>buy</v>
      </c>
      <c r="V1950" s="2">
        <f t="shared" ca="1" si="281"/>
        <v>249.94626155376594</v>
      </c>
      <c r="W1950" s="1">
        <f t="shared" ca="1" si="282"/>
        <v>0</v>
      </c>
    </row>
    <row r="1951" spans="1:23" x14ac:dyDescent="0.25">
      <c r="A1951">
        <v>1949</v>
      </c>
      <c r="B1951" s="8" t="s">
        <v>1960</v>
      </c>
      <c r="C1951" s="8" t="str">
        <f t="shared" si="278"/>
        <v>2021-04-19 16:55:00</v>
      </c>
      <c r="D1951">
        <v>7.3130000000000001E-2</v>
      </c>
      <c r="E1951">
        <f t="shared" ca="1" si="279"/>
        <v>0.37969399999999998</v>
      </c>
      <c r="F1951">
        <v>0.38930700000000001</v>
      </c>
      <c r="G1951">
        <v>0.375639</v>
      </c>
      <c r="H1951">
        <v>0</v>
      </c>
      <c r="I1951" t="s">
        <v>10</v>
      </c>
      <c r="J1951" t="b">
        <v>0</v>
      </c>
      <c r="K1951" t="s">
        <v>11</v>
      </c>
      <c r="L1951">
        <f t="shared" si="280"/>
        <v>-2.7055380853858306</v>
      </c>
      <c r="M1951">
        <f t="shared" si="283"/>
        <v>-1.6794329888386639</v>
      </c>
      <c r="N1951">
        <f t="shared" si="283"/>
        <v>0.61794640694860159</v>
      </c>
      <c r="O1951" t="str">
        <f t="shared" si="286"/>
        <v>buy</v>
      </c>
      <c r="P1951">
        <f t="shared" si="284"/>
        <v>14</v>
      </c>
      <c r="Q1951">
        <f>IF($O1951="buy",$P1951,"")</f>
        <v>14</v>
      </c>
      <c r="R1951" t="str">
        <f>IF($O1951="hold",$P1951,"")</f>
        <v/>
      </c>
      <c r="S1951" t="str">
        <f>IF($O1951="sell",$P1951,"")</f>
        <v/>
      </c>
      <c r="T1951">
        <f t="shared" ca="1" si="285"/>
        <v>6.4856008308455504E-2</v>
      </c>
      <c r="U1951" t="str">
        <f ca="1">IF(T1951&lt;VLOOKUP(P1951,$Y$2:$AE$82,5),"buy",IF(T1951&lt;VLOOKUP(P1951,$Y$2:$AE$82,5)+VLOOKUP(P1951,$Y$2:$AE$82,6),"hold","sell"))</f>
        <v>buy</v>
      </c>
      <c r="V1951" s="2">
        <f t="shared" ca="1" si="281"/>
        <v>249.94626155376594</v>
      </c>
      <c r="W1951" s="1">
        <f t="shared" ca="1" si="282"/>
        <v>0</v>
      </c>
    </row>
    <row r="1952" spans="1:23" x14ac:dyDescent="0.25">
      <c r="A1952">
        <v>1950</v>
      </c>
      <c r="B1952" s="8" t="s">
        <v>1961</v>
      </c>
      <c r="C1952" s="8" t="str">
        <f t="shared" si="278"/>
        <v>2021-04-19 17:00:00</v>
      </c>
      <c r="D1952">
        <v>7.3899000000000006E-2</v>
      </c>
      <c r="E1952">
        <f t="shared" ca="1" si="279"/>
        <v>0.38575700000000002</v>
      </c>
      <c r="F1952">
        <v>0.38854100000000003</v>
      </c>
      <c r="G1952">
        <v>0.37540299999999999</v>
      </c>
      <c r="H1952">
        <v>0</v>
      </c>
      <c r="I1952" t="s">
        <v>10</v>
      </c>
      <c r="J1952" t="b">
        <v>0</v>
      </c>
      <c r="K1952" t="s">
        <v>11</v>
      </c>
      <c r="L1952">
        <f t="shared" si="280"/>
        <v>2.9969553003717819</v>
      </c>
      <c r="M1952">
        <f t="shared" si="283"/>
        <v>5.702493385757613</v>
      </c>
      <c r="N1952">
        <f t="shared" si="283"/>
        <v>7.3819263745962767</v>
      </c>
      <c r="O1952" t="str">
        <f t="shared" si="286"/>
        <v>hold</v>
      </c>
      <c r="P1952">
        <f t="shared" si="284"/>
        <v>14</v>
      </c>
      <c r="Q1952" t="str">
        <f>IF($O1952="buy",$P1952,"")</f>
        <v/>
      </c>
      <c r="R1952">
        <f>IF($O1952="hold",$P1952,"")</f>
        <v>14</v>
      </c>
      <c r="S1952" t="str">
        <f>IF($O1952="sell",$P1952,"")</f>
        <v/>
      </c>
      <c r="T1952">
        <f t="shared" ca="1" si="285"/>
        <v>0.37266454319390174</v>
      </c>
      <c r="U1952" t="str">
        <f ca="1">IF(T1952&lt;VLOOKUP(P1952,$Y$2:$AE$82,5),"buy",IF(T1952&lt;VLOOKUP(P1952,$Y$2:$AE$82,5)+VLOOKUP(P1952,$Y$2:$AE$82,6),"hold","sell"))</f>
        <v>buy</v>
      </c>
      <c r="V1952" s="2">
        <f t="shared" ca="1" si="281"/>
        <v>249.94626155376594</v>
      </c>
      <c r="W1952" s="1">
        <f t="shared" ca="1" si="282"/>
        <v>0</v>
      </c>
    </row>
    <row r="1953" spans="1:23" x14ac:dyDescent="0.25">
      <c r="A1953">
        <v>1951</v>
      </c>
      <c r="B1953" s="8" t="s">
        <v>1962</v>
      </c>
      <c r="C1953" s="8" t="str">
        <f t="shared" si="278"/>
        <v>2021-04-19 17:05:00</v>
      </c>
      <c r="D1953">
        <v>7.4033000000000002E-2</v>
      </c>
      <c r="E1953">
        <f t="shared" ca="1" si="279"/>
        <v>0.38506600000000002</v>
      </c>
      <c r="F1953">
        <v>0.39060800000000001</v>
      </c>
      <c r="G1953">
        <v>0.38094</v>
      </c>
      <c r="H1953">
        <v>0</v>
      </c>
      <c r="I1953" t="s">
        <v>10</v>
      </c>
      <c r="J1953" t="b">
        <v>0</v>
      </c>
      <c r="K1953" t="s">
        <v>11</v>
      </c>
      <c r="L1953">
        <f t="shared" si="280"/>
        <v>0.52128105082787712</v>
      </c>
      <c r="M1953">
        <f t="shared" si="283"/>
        <v>-2.4756742495439048</v>
      </c>
      <c r="N1953">
        <f t="shared" si="283"/>
        <v>-8.1781676353015182</v>
      </c>
      <c r="O1953" t="str">
        <f t="shared" si="286"/>
        <v>hold</v>
      </c>
      <c r="P1953">
        <f t="shared" si="284"/>
        <v>14</v>
      </c>
      <c r="Q1953" t="str">
        <f>IF($O1953="buy",$P1953,"")</f>
        <v/>
      </c>
      <c r="R1953">
        <f>IF($O1953="hold",$P1953,"")</f>
        <v>14</v>
      </c>
      <c r="S1953" t="str">
        <f>IF($O1953="sell",$P1953,"")</f>
        <v/>
      </c>
      <c r="T1953">
        <f t="shared" ca="1" si="285"/>
        <v>0.86107767856032169</v>
      </c>
      <c r="U1953" t="str">
        <f ca="1">IF(T1953&lt;VLOOKUP(P1953,$Y$2:$AE$82,5),"buy",IF(T1953&lt;VLOOKUP(P1953,$Y$2:$AE$82,5)+VLOOKUP(P1953,$Y$2:$AE$82,6),"hold","sell"))</f>
        <v>buy</v>
      </c>
      <c r="V1953" s="2">
        <f t="shared" ca="1" si="281"/>
        <v>249.94626155376594</v>
      </c>
      <c r="W1953" s="1">
        <f t="shared" ca="1" si="282"/>
        <v>0</v>
      </c>
    </row>
    <row r="1954" spans="1:23" x14ac:dyDescent="0.25">
      <c r="A1954">
        <v>1952</v>
      </c>
      <c r="B1954" s="8" t="s">
        <v>1963</v>
      </c>
      <c r="C1954" s="8" t="str">
        <f t="shared" si="278"/>
        <v>2021-04-19 17:10:00</v>
      </c>
      <c r="D1954">
        <v>7.4038000000000007E-2</v>
      </c>
      <c r="E1954">
        <f t="shared" ca="1" si="279"/>
        <v>0.38727800000000001</v>
      </c>
      <c r="F1954">
        <v>0.394652</v>
      </c>
      <c r="G1954">
        <v>0.38127100000000003</v>
      </c>
      <c r="H1954">
        <v>0</v>
      </c>
      <c r="I1954" t="s">
        <v>10</v>
      </c>
      <c r="J1954" t="b">
        <v>0</v>
      </c>
      <c r="K1954" t="s">
        <v>11</v>
      </c>
      <c r="L1954">
        <f t="shared" si="280"/>
        <v>1.9449471870189083E-2</v>
      </c>
      <c r="M1954">
        <f t="shared" si="283"/>
        <v>-0.50183157895768804</v>
      </c>
      <c r="N1954">
        <f t="shared" si="283"/>
        <v>1.9738426705862167</v>
      </c>
      <c r="O1954" t="str">
        <f t="shared" si="286"/>
        <v>sell</v>
      </c>
      <c r="P1954">
        <f t="shared" si="284"/>
        <v>14</v>
      </c>
      <c r="Q1954" t="str">
        <f>IF($O1954="buy",$P1954,"")</f>
        <v/>
      </c>
      <c r="R1954" t="str">
        <f>IF($O1954="hold",$P1954,"")</f>
        <v/>
      </c>
      <c r="S1954">
        <f>IF($O1954="sell",$P1954,"")</f>
        <v>14</v>
      </c>
      <c r="T1954">
        <f t="shared" ca="1" si="285"/>
        <v>0.51799471620497906</v>
      </c>
      <c r="U1954" t="str">
        <f ca="1">IF(T1954&lt;VLOOKUP(P1954,$Y$2:$AE$82,5),"buy",IF(T1954&lt;VLOOKUP(P1954,$Y$2:$AE$82,5)+VLOOKUP(P1954,$Y$2:$AE$82,6),"hold","sell"))</f>
        <v>buy</v>
      </c>
      <c r="V1954" s="2">
        <f t="shared" ca="1" si="281"/>
        <v>249.94626155376594</v>
      </c>
      <c r="W1954" s="1">
        <f t="shared" ca="1" si="282"/>
        <v>0</v>
      </c>
    </row>
    <row r="1955" spans="1:23" x14ac:dyDescent="0.25">
      <c r="A1955">
        <v>1953</v>
      </c>
      <c r="B1955" s="8" t="s">
        <v>1964</v>
      </c>
      <c r="C1955" s="8" t="str">
        <f t="shared" si="278"/>
        <v>2021-04-19 17:15:00</v>
      </c>
      <c r="D1955">
        <v>7.3548000000000002E-2</v>
      </c>
      <c r="E1955">
        <f t="shared" ca="1" si="279"/>
        <v>0.39166800000000002</v>
      </c>
      <c r="F1955">
        <v>0.39487699999999998</v>
      </c>
      <c r="G1955">
        <v>0.38513199999999997</v>
      </c>
      <c r="H1955">
        <v>0</v>
      </c>
      <c r="I1955" t="s">
        <v>10</v>
      </c>
      <c r="J1955" t="b">
        <v>0</v>
      </c>
      <c r="K1955" t="s">
        <v>11</v>
      </c>
      <c r="L1955">
        <f t="shared" si="280"/>
        <v>-1.9187469425603616</v>
      </c>
      <c r="M1955">
        <f t="shared" si="283"/>
        <v>-1.9381964144305508</v>
      </c>
      <c r="N1955">
        <f t="shared" si="283"/>
        <v>-1.4363648354728626</v>
      </c>
      <c r="O1955" t="str">
        <f t="shared" si="286"/>
        <v>buy</v>
      </c>
      <c r="P1955">
        <f t="shared" si="284"/>
        <v>14</v>
      </c>
      <c r="Q1955">
        <f>IF($O1955="buy",$P1955,"")</f>
        <v>14</v>
      </c>
      <c r="R1955" t="str">
        <f>IF($O1955="hold",$P1955,"")</f>
        <v/>
      </c>
      <c r="S1955" t="str">
        <f>IF($O1955="sell",$P1955,"")</f>
        <v/>
      </c>
      <c r="T1955">
        <f t="shared" ca="1" si="285"/>
        <v>0.93078891193747915</v>
      </c>
      <c r="U1955" t="str">
        <f ca="1">IF(T1955&lt;VLOOKUP(P1955,$Y$2:$AE$82,5),"buy",IF(T1955&lt;VLOOKUP(P1955,$Y$2:$AE$82,5)+VLOOKUP(P1955,$Y$2:$AE$82,6),"hold","sell"))</f>
        <v>buy</v>
      </c>
      <c r="V1955" s="2">
        <f t="shared" ca="1" si="281"/>
        <v>249.94626155376594</v>
      </c>
      <c r="W1955" s="1">
        <f t="shared" ca="1" si="282"/>
        <v>0</v>
      </c>
    </row>
    <row r="1956" spans="1:23" x14ac:dyDescent="0.25">
      <c r="A1956">
        <v>1954</v>
      </c>
      <c r="B1956" s="8" t="s">
        <v>1965</v>
      </c>
      <c r="C1956" s="8" t="str">
        <f t="shared" si="278"/>
        <v>2021-04-19 17:20:00</v>
      </c>
      <c r="D1956">
        <v>7.4339000000000002E-2</v>
      </c>
      <c r="E1956">
        <f t="shared" ca="1" si="279"/>
        <v>0.39058700000000002</v>
      </c>
      <c r="F1956">
        <v>0.39243699999999998</v>
      </c>
      <c r="G1956">
        <v>0.38469799999999998</v>
      </c>
      <c r="H1956">
        <v>0</v>
      </c>
      <c r="I1956" t="s">
        <v>10</v>
      </c>
      <c r="J1956" t="b">
        <v>0</v>
      </c>
      <c r="K1956" t="s">
        <v>11</v>
      </c>
      <c r="L1956">
        <f t="shared" si="280"/>
        <v>3.0644480045758313</v>
      </c>
      <c r="M1956">
        <f t="shared" si="283"/>
        <v>4.9831949471361927</v>
      </c>
      <c r="N1956">
        <f t="shared" si="283"/>
        <v>6.9213913615667435</v>
      </c>
      <c r="O1956" t="str">
        <f t="shared" si="286"/>
        <v>sell</v>
      </c>
      <c r="P1956">
        <f t="shared" si="284"/>
        <v>14</v>
      </c>
      <c r="Q1956" t="str">
        <f>IF($O1956="buy",$P1956,"")</f>
        <v/>
      </c>
      <c r="R1956" t="str">
        <f>IF($O1956="hold",$P1956,"")</f>
        <v/>
      </c>
      <c r="S1956">
        <f>IF($O1956="sell",$P1956,"")</f>
        <v>14</v>
      </c>
      <c r="T1956">
        <f t="shared" ca="1" si="285"/>
        <v>0.70211437719851078</v>
      </c>
      <c r="U1956" t="str">
        <f ca="1">IF(T1956&lt;VLOOKUP(P1956,$Y$2:$AE$82,5),"buy",IF(T1956&lt;VLOOKUP(P1956,$Y$2:$AE$82,5)+VLOOKUP(P1956,$Y$2:$AE$82,6),"hold","sell"))</f>
        <v>buy</v>
      </c>
      <c r="V1956" s="2">
        <f t="shared" ca="1" si="281"/>
        <v>249.94626155376594</v>
      </c>
      <c r="W1956" s="1">
        <f t="shared" ca="1" si="282"/>
        <v>0</v>
      </c>
    </row>
    <row r="1957" spans="1:23" x14ac:dyDescent="0.25">
      <c r="A1957">
        <v>1955</v>
      </c>
      <c r="B1957" s="8" t="s">
        <v>1966</v>
      </c>
      <c r="C1957" s="8" t="str">
        <f t="shared" si="278"/>
        <v>2021-04-19 17:25:00</v>
      </c>
      <c r="D1957">
        <v>7.4061000000000002E-2</v>
      </c>
      <c r="E1957">
        <f t="shared" ca="1" si="279"/>
        <v>0.38969500000000001</v>
      </c>
      <c r="F1957">
        <v>0.39241199999999998</v>
      </c>
      <c r="G1957">
        <v>0.38456099999999999</v>
      </c>
      <c r="H1957">
        <v>0</v>
      </c>
      <c r="I1957" t="s">
        <v>10</v>
      </c>
      <c r="J1957" t="b">
        <v>0</v>
      </c>
      <c r="K1957" t="s">
        <v>11</v>
      </c>
      <c r="L1957">
        <f t="shared" si="280"/>
        <v>-1.0810548049147779</v>
      </c>
      <c r="M1957">
        <f t="shared" si="283"/>
        <v>-4.1455028094906092</v>
      </c>
      <c r="N1957">
        <f t="shared" si="283"/>
        <v>-9.1286977566268028</v>
      </c>
      <c r="O1957" t="str">
        <f t="shared" si="286"/>
        <v>hold</v>
      </c>
      <c r="P1957">
        <f t="shared" si="284"/>
        <v>14</v>
      </c>
      <c r="Q1957" t="str">
        <f>IF($O1957="buy",$P1957,"")</f>
        <v/>
      </c>
      <c r="R1957">
        <f>IF($O1957="hold",$P1957,"")</f>
        <v>14</v>
      </c>
      <c r="S1957" t="str">
        <f>IF($O1957="sell",$P1957,"")</f>
        <v/>
      </c>
      <c r="T1957">
        <f t="shared" ca="1" si="285"/>
        <v>0.42354808338223138</v>
      </c>
      <c r="U1957" t="str">
        <f ca="1">IF(T1957&lt;VLOOKUP(P1957,$Y$2:$AE$82,5),"buy",IF(T1957&lt;VLOOKUP(P1957,$Y$2:$AE$82,5)+VLOOKUP(P1957,$Y$2:$AE$82,6),"hold","sell"))</f>
        <v>buy</v>
      </c>
      <c r="V1957" s="2">
        <f t="shared" ca="1" si="281"/>
        <v>249.94626155376594</v>
      </c>
      <c r="W1957" s="1">
        <f t="shared" ca="1" si="282"/>
        <v>0</v>
      </c>
    </row>
    <row r="1958" spans="1:23" x14ac:dyDescent="0.25">
      <c r="A1958">
        <v>1956</v>
      </c>
      <c r="B1958" s="8" t="s">
        <v>1967</v>
      </c>
      <c r="C1958" s="8" t="str">
        <f t="shared" si="278"/>
        <v>2021-04-19 17:30:00</v>
      </c>
      <c r="D1958">
        <v>7.4041999999999997E-2</v>
      </c>
      <c r="E1958">
        <f t="shared" ca="1" si="279"/>
        <v>0.38866800000000001</v>
      </c>
      <c r="F1958">
        <v>0.39087300000000003</v>
      </c>
      <c r="G1958">
        <v>0.37874999999999998</v>
      </c>
      <c r="H1958">
        <v>0</v>
      </c>
      <c r="I1958" t="s">
        <v>10</v>
      </c>
      <c r="J1958" t="b">
        <v>0</v>
      </c>
      <c r="K1958" t="s">
        <v>11</v>
      </c>
      <c r="L1958">
        <f t="shared" si="280"/>
        <v>-7.390400050103553E-2</v>
      </c>
      <c r="M1958">
        <f t="shared" si="283"/>
        <v>1.0071508044137423</v>
      </c>
      <c r="N1958">
        <f t="shared" si="283"/>
        <v>5.1526536139043513</v>
      </c>
      <c r="O1958" t="str">
        <f t="shared" si="286"/>
        <v>hold</v>
      </c>
      <c r="P1958">
        <f t="shared" si="284"/>
        <v>14</v>
      </c>
      <c r="Q1958" t="str">
        <f>IF($O1958="buy",$P1958,"")</f>
        <v/>
      </c>
      <c r="R1958">
        <f>IF($O1958="hold",$P1958,"")</f>
        <v>14</v>
      </c>
      <c r="S1958" t="str">
        <f>IF($O1958="sell",$P1958,"")</f>
        <v/>
      </c>
      <c r="T1958">
        <f t="shared" ca="1" si="285"/>
        <v>0.78823362475262981</v>
      </c>
      <c r="U1958" t="str">
        <f ca="1">IF(T1958&lt;VLOOKUP(P1958,$Y$2:$AE$82,5),"buy",IF(T1958&lt;VLOOKUP(P1958,$Y$2:$AE$82,5)+VLOOKUP(P1958,$Y$2:$AE$82,6),"hold","sell"))</f>
        <v>buy</v>
      </c>
      <c r="V1958" s="2">
        <f t="shared" ca="1" si="281"/>
        <v>249.94626155376594</v>
      </c>
      <c r="W1958" s="1">
        <f t="shared" ca="1" si="282"/>
        <v>0</v>
      </c>
    </row>
    <row r="1959" spans="1:23" x14ac:dyDescent="0.25">
      <c r="A1959">
        <v>1957</v>
      </c>
      <c r="B1959" s="8" t="s">
        <v>1968</v>
      </c>
      <c r="C1959" s="8" t="str">
        <f t="shared" si="278"/>
        <v>2021-04-19 17:35:00</v>
      </c>
      <c r="D1959">
        <v>7.3774999999999993E-2</v>
      </c>
      <c r="E1959">
        <f t="shared" ca="1" si="279"/>
        <v>0.38341799999999998</v>
      </c>
      <c r="F1959">
        <v>0.39200099999999999</v>
      </c>
      <c r="G1959">
        <v>0.37985999999999998</v>
      </c>
      <c r="H1959">
        <v>0</v>
      </c>
      <c r="I1959" t="s">
        <v>10</v>
      </c>
      <c r="J1959" t="b">
        <v>0</v>
      </c>
      <c r="K1959" t="s">
        <v>11</v>
      </c>
      <c r="L1959">
        <f t="shared" si="280"/>
        <v>-1.0423043024125007</v>
      </c>
      <c r="M1959">
        <f t="shared" si="283"/>
        <v>-0.9684003019114652</v>
      </c>
      <c r="N1959">
        <f t="shared" si="283"/>
        <v>-1.9755511063252076</v>
      </c>
      <c r="O1959" t="str">
        <f t="shared" si="286"/>
        <v>hold</v>
      </c>
      <c r="P1959">
        <f t="shared" si="284"/>
        <v>14</v>
      </c>
      <c r="Q1959" t="str">
        <f>IF($O1959="buy",$P1959,"")</f>
        <v/>
      </c>
      <c r="R1959">
        <f>IF($O1959="hold",$P1959,"")</f>
        <v>14</v>
      </c>
      <c r="S1959" t="str">
        <f>IF($O1959="sell",$P1959,"")</f>
        <v/>
      </c>
      <c r="T1959">
        <f t="shared" ca="1" si="285"/>
        <v>0.22863469293820149</v>
      </c>
      <c r="U1959" t="str">
        <f ca="1">IF(T1959&lt;VLOOKUP(P1959,$Y$2:$AE$82,5),"buy",IF(T1959&lt;VLOOKUP(P1959,$Y$2:$AE$82,5)+VLOOKUP(P1959,$Y$2:$AE$82,6),"hold","sell"))</f>
        <v>buy</v>
      </c>
      <c r="V1959" s="2">
        <f t="shared" ca="1" si="281"/>
        <v>249.94626155376594</v>
      </c>
      <c r="W1959" s="1">
        <f t="shared" ca="1" si="282"/>
        <v>0</v>
      </c>
    </row>
    <row r="1960" spans="1:23" x14ac:dyDescent="0.25">
      <c r="A1960">
        <v>1958</v>
      </c>
      <c r="B1960" s="8" t="s">
        <v>1969</v>
      </c>
      <c r="C1960" s="8" t="str">
        <f t="shared" si="278"/>
        <v>2021-04-19 17:40:00</v>
      </c>
      <c r="D1960">
        <v>7.3733999999999994E-2</v>
      </c>
      <c r="E1960">
        <f t="shared" ca="1" si="279"/>
        <v>0.38785700000000001</v>
      </c>
      <c r="F1960">
        <v>0.39201999999999998</v>
      </c>
      <c r="G1960">
        <v>0.38265500000000002</v>
      </c>
      <c r="H1960">
        <v>0</v>
      </c>
      <c r="I1960" t="s">
        <v>10</v>
      </c>
      <c r="J1960" t="b">
        <v>0</v>
      </c>
      <c r="K1960" t="s">
        <v>11</v>
      </c>
      <c r="L1960">
        <f t="shared" si="280"/>
        <v>-0.1601432176607383</v>
      </c>
      <c r="M1960">
        <f t="shared" si="283"/>
        <v>0.88216108475176247</v>
      </c>
      <c r="N1960">
        <f t="shared" si="283"/>
        <v>1.8505613866632276</v>
      </c>
      <c r="O1960" t="str">
        <f t="shared" si="286"/>
        <v>buy</v>
      </c>
      <c r="P1960">
        <f t="shared" si="284"/>
        <v>14</v>
      </c>
      <c r="Q1960">
        <f>IF($O1960="buy",$P1960,"")</f>
        <v>14</v>
      </c>
      <c r="R1960" t="str">
        <f>IF($O1960="hold",$P1960,"")</f>
        <v/>
      </c>
      <c r="S1960" t="str">
        <f>IF($O1960="sell",$P1960,"")</f>
        <v/>
      </c>
      <c r="T1960">
        <f t="shared" ca="1" si="285"/>
        <v>0.60790249482116332</v>
      </c>
      <c r="U1960" t="str">
        <f ca="1">IF(T1960&lt;VLOOKUP(P1960,$Y$2:$AE$82,5),"buy",IF(T1960&lt;VLOOKUP(P1960,$Y$2:$AE$82,5)+VLOOKUP(P1960,$Y$2:$AE$82,6),"hold","sell"))</f>
        <v>buy</v>
      </c>
      <c r="V1960" s="2">
        <f t="shared" ca="1" si="281"/>
        <v>249.94626155376594</v>
      </c>
      <c r="W1960" s="1">
        <f t="shared" ca="1" si="282"/>
        <v>0</v>
      </c>
    </row>
    <row r="1961" spans="1:23" x14ac:dyDescent="0.25">
      <c r="A1961">
        <v>1959</v>
      </c>
      <c r="B1961" s="8" t="s">
        <v>1970</v>
      </c>
      <c r="C1961" s="8" t="str">
        <f t="shared" si="278"/>
        <v>2021-04-19 17:45:00</v>
      </c>
      <c r="D1961">
        <v>7.4019000000000001E-2</v>
      </c>
      <c r="E1961">
        <f t="shared" ca="1" si="279"/>
        <v>0.38636799999999999</v>
      </c>
      <c r="F1961">
        <v>0.39236700000000002</v>
      </c>
      <c r="G1961">
        <v>0.38150499999999998</v>
      </c>
      <c r="H1961">
        <v>0</v>
      </c>
      <c r="I1961" t="s">
        <v>10</v>
      </c>
      <c r="J1961" t="b">
        <v>0</v>
      </c>
      <c r="K1961" t="s">
        <v>11</v>
      </c>
      <c r="L1961">
        <f t="shared" si="280"/>
        <v>1.1089044691828918</v>
      </c>
      <c r="M1961">
        <f t="shared" si="283"/>
        <v>1.26904768684363</v>
      </c>
      <c r="N1961">
        <f t="shared" si="283"/>
        <v>0.38688660209186754</v>
      </c>
      <c r="O1961" t="str">
        <f t="shared" si="286"/>
        <v>sell</v>
      </c>
      <c r="P1961">
        <f t="shared" si="284"/>
        <v>14</v>
      </c>
      <c r="Q1961" t="str">
        <f>IF($O1961="buy",$P1961,"")</f>
        <v/>
      </c>
      <c r="R1961" t="str">
        <f>IF($O1961="hold",$P1961,"")</f>
        <v/>
      </c>
      <c r="S1961">
        <f>IF($O1961="sell",$P1961,"")</f>
        <v>14</v>
      </c>
      <c r="T1961">
        <f t="shared" ca="1" si="285"/>
        <v>0.56277607626650206</v>
      </c>
      <c r="U1961" t="str">
        <f ca="1">IF(T1961&lt;VLOOKUP(P1961,$Y$2:$AE$82,5),"buy",IF(T1961&lt;VLOOKUP(P1961,$Y$2:$AE$82,5)+VLOOKUP(P1961,$Y$2:$AE$82,6),"hold","sell"))</f>
        <v>buy</v>
      </c>
      <c r="V1961" s="2">
        <f t="shared" ca="1" si="281"/>
        <v>249.94626155376594</v>
      </c>
      <c r="W1961" s="1">
        <f t="shared" ca="1" si="282"/>
        <v>0</v>
      </c>
    </row>
    <row r="1962" spans="1:23" x14ac:dyDescent="0.25">
      <c r="A1962">
        <v>1960</v>
      </c>
      <c r="B1962" s="8" t="s">
        <v>1971</v>
      </c>
      <c r="C1962" s="8" t="str">
        <f t="shared" si="278"/>
        <v>2021-04-19 17:50:00</v>
      </c>
      <c r="D1962">
        <v>7.3724999999999999E-2</v>
      </c>
      <c r="E1962">
        <f t="shared" ca="1" si="279"/>
        <v>0.38813199999999998</v>
      </c>
      <c r="F1962">
        <v>0.39548</v>
      </c>
      <c r="G1962">
        <v>0.38517499999999999</v>
      </c>
      <c r="H1962">
        <v>0</v>
      </c>
      <c r="I1962" t="s">
        <v>10</v>
      </c>
      <c r="J1962" t="b">
        <v>0</v>
      </c>
      <c r="K1962" t="s">
        <v>11</v>
      </c>
      <c r="L1962">
        <f t="shared" si="280"/>
        <v>-1.148484233012651</v>
      </c>
      <c r="M1962">
        <f t="shared" si="283"/>
        <v>-2.2573887021955428</v>
      </c>
      <c r="N1962">
        <f t="shared" si="283"/>
        <v>-3.5264363890391728</v>
      </c>
      <c r="O1962" t="str">
        <f t="shared" si="286"/>
        <v>buy</v>
      </c>
      <c r="P1962">
        <f t="shared" si="284"/>
        <v>14</v>
      </c>
      <c r="Q1962">
        <f>IF($O1962="buy",$P1962,"")</f>
        <v>14</v>
      </c>
      <c r="R1962" t="str">
        <f>IF($O1962="hold",$P1962,"")</f>
        <v/>
      </c>
      <c r="S1962" t="str">
        <f>IF($O1962="sell",$P1962,"")</f>
        <v/>
      </c>
      <c r="T1962">
        <f t="shared" ca="1" si="285"/>
        <v>0.55075015227581148</v>
      </c>
      <c r="U1962" t="str">
        <f ca="1">IF(T1962&lt;VLOOKUP(P1962,$Y$2:$AE$82,5),"buy",IF(T1962&lt;VLOOKUP(P1962,$Y$2:$AE$82,5)+VLOOKUP(P1962,$Y$2:$AE$82,6),"hold","sell"))</f>
        <v>buy</v>
      </c>
      <c r="V1962" s="2">
        <f t="shared" ca="1" si="281"/>
        <v>249.94626155376594</v>
      </c>
      <c r="W1962" s="1">
        <f t="shared" ca="1" si="282"/>
        <v>0</v>
      </c>
    </row>
    <row r="1963" spans="1:23" x14ac:dyDescent="0.25">
      <c r="A1963">
        <v>1961</v>
      </c>
      <c r="B1963" s="8" t="s">
        <v>1972</v>
      </c>
      <c r="C1963" s="8" t="str">
        <f t="shared" si="278"/>
        <v>2021-04-19 17:55:00</v>
      </c>
      <c r="D1963">
        <v>7.3942999999999995E-2</v>
      </c>
      <c r="E1963">
        <f t="shared" ca="1" si="279"/>
        <v>0.39377499999999999</v>
      </c>
      <c r="F1963">
        <v>0.39489600000000002</v>
      </c>
      <c r="G1963">
        <v>0.386546</v>
      </c>
      <c r="H1963">
        <v>0</v>
      </c>
      <c r="I1963" t="s">
        <v>10</v>
      </c>
      <c r="J1963" t="b">
        <v>0</v>
      </c>
      <c r="K1963" t="s">
        <v>11</v>
      </c>
      <c r="L1963">
        <f t="shared" si="280"/>
        <v>0.8490864574998126</v>
      </c>
      <c r="M1963">
        <f t="shared" si="283"/>
        <v>1.9975706905124637</v>
      </c>
      <c r="N1963">
        <f t="shared" si="283"/>
        <v>4.254959392708006</v>
      </c>
      <c r="O1963" t="str">
        <f t="shared" si="286"/>
        <v>hold</v>
      </c>
      <c r="P1963">
        <f t="shared" si="284"/>
        <v>14</v>
      </c>
      <c r="Q1963" t="str">
        <f>IF($O1963="buy",$P1963,"")</f>
        <v/>
      </c>
      <c r="R1963">
        <f>IF($O1963="hold",$P1963,"")</f>
        <v>14</v>
      </c>
      <c r="S1963" t="str">
        <f>IF($O1963="sell",$P1963,"")</f>
        <v/>
      </c>
      <c r="T1963">
        <f t="shared" ca="1" si="285"/>
        <v>0.4346960206506042</v>
      </c>
      <c r="U1963" t="str">
        <f ca="1">IF(T1963&lt;VLOOKUP(P1963,$Y$2:$AE$82,5),"buy",IF(T1963&lt;VLOOKUP(P1963,$Y$2:$AE$82,5)+VLOOKUP(P1963,$Y$2:$AE$82,6),"hold","sell"))</f>
        <v>buy</v>
      </c>
      <c r="V1963" s="2">
        <f t="shared" ca="1" si="281"/>
        <v>249.94626155376594</v>
      </c>
      <c r="W1963" s="1">
        <f t="shared" ca="1" si="282"/>
        <v>0</v>
      </c>
    </row>
    <row r="1964" spans="1:23" x14ac:dyDescent="0.25">
      <c r="A1964">
        <v>1962</v>
      </c>
      <c r="B1964" s="8" t="s">
        <v>1973</v>
      </c>
      <c r="C1964" s="8" t="str">
        <f t="shared" si="278"/>
        <v>2021-04-19 18:00:00</v>
      </c>
      <c r="D1964">
        <v>7.4241000000000001E-2</v>
      </c>
      <c r="E1964">
        <f t="shared" ca="1" si="279"/>
        <v>0.39138499999999998</v>
      </c>
      <c r="F1964">
        <v>0.397397</v>
      </c>
      <c r="G1964">
        <v>0.38669900000000001</v>
      </c>
      <c r="H1964">
        <v>0</v>
      </c>
      <c r="I1964" t="s">
        <v>10</v>
      </c>
      <c r="J1964" t="b">
        <v>0</v>
      </c>
      <c r="K1964" t="s">
        <v>11</v>
      </c>
      <c r="L1964">
        <f t="shared" si="280"/>
        <v>1.1560189124598499</v>
      </c>
      <c r="M1964">
        <f t="shared" si="283"/>
        <v>0.30693245496003729</v>
      </c>
      <c r="N1964">
        <f t="shared" si="283"/>
        <v>-1.6906382355524263</v>
      </c>
      <c r="O1964" t="str">
        <f t="shared" si="286"/>
        <v>hold</v>
      </c>
      <c r="P1964">
        <f t="shared" si="284"/>
        <v>14</v>
      </c>
      <c r="Q1964" t="str">
        <f>IF($O1964="buy",$P1964,"")</f>
        <v/>
      </c>
      <c r="R1964">
        <f>IF($O1964="hold",$P1964,"")</f>
        <v>14</v>
      </c>
      <c r="S1964" t="str">
        <f>IF($O1964="sell",$P1964,"")</f>
        <v/>
      </c>
      <c r="T1964">
        <f t="shared" ca="1" si="285"/>
        <v>0.59153772513808078</v>
      </c>
      <c r="U1964" t="str">
        <f ca="1">IF(T1964&lt;VLOOKUP(P1964,$Y$2:$AE$82,5),"buy",IF(T1964&lt;VLOOKUP(P1964,$Y$2:$AE$82,5)+VLOOKUP(P1964,$Y$2:$AE$82,6),"hold","sell"))</f>
        <v>buy</v>
      </c>
      <c r="V1964" s="2">
        <f t="shared" ca="1" si="281"/>
        <v>249.94626155376594</v>
      </c>
      <c r="W1964" s="1">
        <f t="shared" ca="1" si="282"/>
        <v>0</v>
      </c>
    </row>
    <row r="1965" spans="1:23" x14ac:dyDescent="0.25">
      <c r="A1965">
        <v>1963</v>
      </c>
      <c r="B1965" s="8" t="s">
        <v>1974</v>
      </c>
      <c r="C1965" s="8" t="str">
        <f t="shared" si="278"/>
        <v>2021-04-19 18:05:00</v>
      </c>
      <c r="D1965">
        <v>7.4515999999999999E-2</v>
      </c>
      <c r="E1965">
        <f t="shared" ca="1" si="279"/>
        <v>0.39553700000000003</v>
      </c>
      <c r="F1965">
        <v>0.39725199999999999</v>
      </c>
      <c r="G1965">
        <v>0.38925100000000001</v>
      </c>
      <c r="H1965">
        <v>0</v>
      </c>
      <c r="I1965" t="s">
        <v>10</v>
      </c>
      <c r="J1965" t="b">
        <v>0</v>
      </c>
      <c r="K1965" t="s">
        <v>11</v>
      </c>
      <c r="L1965">
        <f t="shared" si="280"/>
        <v>1.0628589842954537</v>
      </c>
      <c r="M1965">
        <f t="shared" si="283"/>
        <v>-9.3159928164396222E-2</v>
      </c>
      <c r="N1965">
        <f t="shared" si="283"/>
        <v>-0.40009238312443351</v>
      </c>
      <c r="O1965" t="str">
        <f t="shared" si="286"/>
        <v>hold</v>
      </c>
      <c r="P1965">
        <f t="shared" si="284"/>
        <v>14</v>
      </c>
      <c r="Q1965" t="str">
        <f>IF($O1965="buy",$P1965,"")</f>
        <v/>
      </c>
      <c r="R1965">
        <f>IF($O1965="hold",$P1965,"")</f>
        <v>14</v>
      </c>
      <c r="S1965" t="str">
        <f>IF($O1965="sell",$P1965,"")</f>
        <v/>
      </c>
      <c r="T1965">
        <f t="shared" ca="1" si="285"/>
        <v>0.76861026017038714</v>
      </c>
      <c r="U1965" t="str">
        <f ca="1">IF(T1965&lt;VLOOKUP(P1965,$Y$2:$AE$82,5),"buy",IF(T1965&lt;VLOOKUP(P1965,$Y$2:$AE$82,5)+VLOOKUP(P1965,$Y$2:$AE$82,6),"hold","sell"))</f>
        <v>buy</v>
      </c>
      <c r="V1965" s="2">
        <f t="shared" ca="1" si="281"/>
        <v>249.94626155376594</v>
      </c>
      <c r="W1965" s="1">
        <f t="shared" ca="1" si="282"/>
        <v>0</v>
      </c>
    </row>
    <row r="1966" spans="1:23" x14ac:dyDescent="0.25">
      <c r="A1966">
        <v>1964</v>
      </c>
      <c r="B1966" s="8" t="s">
        <v>1975</v>
      </c>
      <c r="C1966" s="8" t="str">
        <f t="shared" si="278"/>
        <v>2021-04-19 18:10:00</v>
      </c>
      <c r="D1966">
        <v>7.4664999999999995E-2</v>
      </c>
      <c r="E1966">
        <f t="shared" ca="1" si="279"/>
        <v>0.39342199999999999</v>
      </c>
      <c r="F1966">
        <v>0.39530799999999999</v>
      </c>
      <c r="G1966">
        <v>0.383772</v>
      </c>
      <c r="H1966">
        <v>0</v>
      </c>
      <c r="I1966" t="s">
        <v>10</v>
      </c>
      <c r="J1966" t="b">
        <v>0</v>
      </c>
      <c r="K1966" t="s">
        <v>11</v>
      </c>
      <c r="L1966">
        <f t="shared" si="280"/>
        <v>0.5747271137754344</v>
      </c>
      <c r="M1966">
        <f t="shared" si="283"/>
        <v>-0.48813187052001927</v>
      </c>
      <c r="N1966">
        <f t="shared" si="283"/>
        <v>-0.39497194235562305</v>
      </c>
      <c r="O1966" t="str">
        <f t="shared" si="286"/>
        <v>hold</v>
      </c>
      <c r="P1966">
        <f t="shared" si="284"/>
        <v>14</v>
      </c>
      <c r="Q1966" t="str">
        <f>IF($O1966="buy",$P1966,"")</f>
        <v/>
      </c>
      <c r="R1966">
        <f>IF($O1966="hold",$P1966,"")</f>
        <v>14</v>
      </c>
      <c r="S1966" t="str">
        <f>IF($O1966="sell",$P1966,"")</f>
        <v/>
      </c>
      <c r="T1966">
        <f t="shared" ca="1" si="285"/>
        <v>0.12072910237292811</v>
      </c>
      <c r="U1966" t="str">
        <f ca="1">IF(T1966&lt;VLOOKUP(P1966,$Y$2:$AE$82,5),"buy",IF(T1966&lt;VLOOKUP(P1966,$Y$2:$AE$82,5)+VLOOKUP(P1966,$Y$2:$AE$82,6),"hold","sell"))</f>
        <v>buy</v>
      </c>
      <c r="V1966" s="2">
        <f t="shared" ca="1" si="281"/>
        <v>249.94626155376594</v>
      </c>
      <c r="W1966" s="1">
        <f t="shared" ca="1" si="282"/>
        <v>0</v>
      </c>
    </row>
    <row r="1967" spans="1:23" x14ac:dyDescent="0.25">
      <c r="A1967">
        <v>1965</v>
      </c>
      <c r="B1967" s="8" t="s">
        <v>1976</v>
      </c>
      <c r="C1967" s="8" t="str">
        <f t="shared" si="278"/>
        <v>2021-04-19 18:15:00</v>
      </c>
      <c r="D1967">
        <v>7.5014999999999998E-2</v>
      </c>
      <c r="E1967">
        <f t="shared" ca="1" si="279"/>
        <v>0.38941999999999999</v>
      </c>
      <c r="F1967">
        <v>0.39470899999999998</v>
      </c>
      <c r="G1967">
        <v>0.3856</v>
      </c>
      <c r="H1967">
        <v>0</v>
      </c>
      <c r="I1967" t="s">
        <v>10</v>
      </c>
      <c r="J1967" t="b">
        <v>0</v>
      </c>
      <c r="K1967" t="s">
        <v>11</v>
      </c>
      <c r="L1967">
        <f t="shared" si="280"/>
        <v>1.3437312550007092</v>
      </c>
      <c r="M1967">
        <f t="shared" si="283"/>
        <v>0.76900414122527483</v>
      </c>
      <c r="N1967">
        <f t="shared" si="283"/>
        <v>1.2571360117452941</v>
      </c>
      <c r="O1967" t="str">
        <f t="shared" si="286"/>
        <v>hold</v>
      </c>
      <c r="P1967">
        <f t="shared" si="284"/>
        <v>14</v>
      </c>
      <c r="Q1967" t="str">
        <f>IF($O1967="buy",$P1967,"")</f>
        <v/>
      </c>
      <c r="R1967">
        <f>IF($O1967="hold",$P1967,"")</f>
        <v>14</v>
      </c>
      <c r="S1967" t="str">
        <f>IF($O1967="sell",$P1967,"")</f>
        <v/>
      </c>
      <c r="T1967">
        <f t="shared" ca="1" si="285"/>
        <v>9.2757711062206871E-2</v>
      </c>
      <c r="U1967" t="str">
        <f ca="1">IF(T1967&lt;VLOOKUP(P1967,$Y$2:$AE$82,5),"buy",IF(T1967&lt;VLOOKUP(P1967,$Y$2:$AE$82,5)+VLOOKUP(P1967,$Y$2:$AE$82,6),"hold","sell"))</f>
        <v>buy</v>
      </c>
      <c r="V1967" s="2">
        <f t="shared" ca="1" si="281"/>
        <v>249.94626155376594</v>
      </c>
      <c r="W1967" s="1">
        <f t="shared" ca="1" si="282"/>
        <v>0</v>
      </c>
    </row>
    <row r="1968" spans="1:23" x14ac:dyDescent="0.25">
      <c r="A1968">
        <v>1966</v>
      </c>
      <c r="B1968" s="8" t="s">
        <v>1977</v>
      </c>
      <c r="C1968" s="8" t="str">
        <f t="shared" si="278"/>
        <v>2021-04-19 18:20:00</v>
      </c>
      <c r="D1968">
        <v>7.5492000000000004E-2</v>
      </c>
      <c r="E1968">
        <f t="shared" ca="1" si="279"/>
        <v>0.39078099999999999</v>
      </c>
      <c r="F1968">
        <v>0.39653899999999997</v>
      </c>
      <c r="G1968">
        <v>0.38833400000000001</v>
      </c>
      <c r="H1968">
        <v>0</v>
      </c>
      <c r="I1968" t="s">
        <v>10</v>
      </c>
      <c r="J1968" t="b">
        <v>0</v>
      </c>
      <c r="K1968" t="s">
        <v>11</v>
      </c>
      <c r="L1968">
        <f t="shared" si="280"/>
        <v>1.819742487151947</v>
      </c>
      <c r="M1968">
        <f t="shared" si="283"/>
        <v>0.47601123215123775</v>
      </c>
      <c r="N1968">
        <f t="shared" si="283"/>
        <v>-0.29299290907403708</v>
      </c>
      <c r="O1968" t="str">
        <f t="shared" si="286"/>
        <v>hold</v>
      </c>
      <c r="P1968">
        <f t="shared" si="284"/>
        <v>14</v>
      </c>
      <c r="Q1968" t="str">
        <f>IF($O1968="buy",$P1968,"")</f>
        <v/>
      </c>
      <c r="R1968">
        <f>IF($O1968="hold",$P1968,"")</f>
        <v>14</v>
      </c>
      <c r="S1968" t="str">
        <f>IF($O1968="sell",$P1968,"")</f>
        <v/>
      </c>
      <c r="T1968">
        <f t="shared" ca="1" si="285"/>
        <v>0.42827866469593534</v>
      </c>
      <c r="U1968" t="str">
        <f ca="1">IF(T1968&lt;VLOOKUP(P1968,$Y$2:$AE$82,5),"buy",IF(T1968&lt;VLOOKUP(P1968,$Y$2:$AE$82,5)+VLOOKUP(P1968,$Y$2:$AE$82,6),"hold","sell"))</f>
        <v>buy</v>
      </c>
      <c r="V1968" s="2">
        <f t="shared" ca="1" si="281"/>
        <v>249.94626155376594</v>
      </c>
      <c r="W1968" s="1">
        <f t="shared" ca="1" si="282"/>
        <v>0</v>
      </c>
    </row>
    <row r="1969" spans="1:23" x14ac:dyDescent="0.25">
      <c r="A1969">
        <v>1967</v>
      </c>
      <c r="B1969" s="8" t="s">
        <v>1978</v>
      </c>
      <c r="C1969" s="8" t="str">
        <f t="shared" si="278"/>
        <v>2021-04-19 18:25:00</v>
      </c>
      <c r="D1969">
        <v>7.5550000000000006E-2</v>
      </c>
      <c r="E1969">
        <f t="shared" ca="1" si="279"/>
        <v>0.391183</v>
      </c>
      <c r="F1969">
        <v>0.39637600000000001</v>
      </c>
      <c r="G1969">
        <v>0.38775300000000001</v>
      </c>
      <c r="H1969">
        <v>0</v>
      </c>
      <c r="I1969" t="s">
        <v>10</v>
      </c>
      <c r="J1969" t="b">
        <v>0</v>
      </c>
      <c r="K1969" t="s">
        <v>11</v>
      </c>
      <c r="L1969">
        <f t="shared" si="280"/>
        <v>0.2210986103978495</v>
      </c>
      <c r="M1969">
        <f t="shared" si="283"/>
        <v>-1.5986438767540974</v>
      </c>
      <c r="N1969">
        <f t="shared" si="283"/>
        <v>-2.0746551089053353</v>
      </c>
      <c r="O1969" t="str">
        <f t="shared" si="286"/>
        <v>sell</v>
      </c>
      <c r="P1969">
        <f t="shared" si="284"/>
        <v>14</v>
      </c>
      <c r="Q1969" t="str">
        <f>IF($O1969="buy",$P1969,"")</f>
        <v/>
      </c>
      <c r="R1969" t="str">
        <f>IF($O1969="hold",$P1969,"")</f>
        <v/>
      </c>
      <c r="S1969">
        <f>IF($O1969="sell",$P1969,"")</f>
        <v>14</v>
      </c>
      <c r="T1969">
        <f t="shared" ca="1" si="285"/>
        <v>0.21991529770844631</v>
      </c>
      <c r="U1969" t="str">
        <f ca="1">IF(T1969&lt;VLOOKUP(P1969,$Y$2:$AE$82,5),"buy",IF(T1969&lt;VLOOKUP(P1969,$Y$2:$AE$82,5)+VLOOKUP(P1969,$Y$2:$AE$82,6),"hold","sell"))</f>
        <v>buy</v>
      </c>
      <c r="V1969" s="2">
        <f t="shared" ca="1" si="281"/>
        <v>249.94626155376594</v>
      </c>
      <c r="W1969" s="1">
        <f t="shared" ca="1" si="282"/>
        <v>0</v>
      </c>
    </row>
    <row r="1970" spans="1:23" x14ac:dyDescent="0.25">
      <c r="A1970">
        <v>1968</v>
      </c>
      <c r="B1970" s="8" t="s">
        <v>1979</v>
      </c>
      <c r="C1970" s="8" t="str">
        <f t="shared" si="278"/>
        <v>2021-04-19 18:30:00</v>
      </c>
      <c r="D1970">
        <v>7.5188000000000005E-2</v>
      </c>
      <c r="E1970">
        <f t="shared" ca="1" si="279"/>
        <v>0.39363100000000001</v>
      </c>
      <c r="F1970">
        <v>0.39587600000000001</v>
      </c>
      <c r="G1970">
        <v>0.38703700000000002</v>
      </c>
      <c r="H1970">
        <v>0</v>
      </c>
      <c r="I1970" t="s">
        <v>10</v>
      </c>
      <c r="J1970" t="b">
        <v>0</v>
      </c>
      <c r="K1970" t="s">
        <v>11</v>
      </c>
      <c r="L1970">
        <f t="shared" si="280"/>
        <v>-1.3866042437440866</v>
      </c>
      <c r="M1970">
        <f t="shared" si="283"/>
        <v>-1.607702854141936</v>
      </c>
      <c r="N1970">
        <f t="shared" si="283"/>
        <v>-9.0589773878386737E-3</v>
      </c>
      <c r="O1970" t="str">
        <f t="shared" si="286"/>
        <v>buy</v>
      </c>
      <c r="P1970">
        <f t="shared" si="284"/>
        <v>14</v>
      </c>
      <c r="Q1970">
        <f>IF($O1970="buy",$P1970,"")</f>
        <v>14</v>
      </c>
      <c r="R1970" t="str">
        <f>IF($O1970="hold",$P1970,"")</f>
        <v/>
      </c>
      <c r="S1970" t="str">
        <f>IF($O1970="sell",$P1970,"")</f>
        <v/>
      </c>
      <c r="T1970">
        <f t="shared" ca="1" si="285"/>
        <v>0.18339624988052305</v>
      </c>
      <c r="U1970" t="str">
        <f ca="1">IF(T1970&lt;VLOOKUP(P1970,$Y$2:$AE$82,5),"buy",IF(T1970&lt;VLOOKUP(P1970,$Y$2:$AE$82,5)+VLOOKUP(P1970,$Y$2:$AE$82,6),"hold","sell"))</f>
        <v>buy</v>
      </c>
      <c r="V1970" s="2">
        <f t="shared" ca="1" si="281"/>
        <v>249.94626155376594</v>
      </c>
      <c r="W1970" s="1">
        <f t="shared" ca="1" si="282"/>
        <v>0</v>
      </c>
    </row>
    <row r="1971" spans="1:23" x14ac:dyDescent="0.25">
      <c r="A1971">
        <v>1969</v>
      </c>
      <c r="B1971" s="8" t="s">
        <v>1980</v>
      </c>
      <c r="C1971" s="8" t="str">
        <f t="shared" si="278"/>
        <v>2021-04-19 18:35:00</v>
      </c>
      <c r="D1971">
        <v>7.5462000000000001E-2</v>
      </c>
      <c r="E1971">
        <f t="shared" ca="1" si="279"/>
        <v>0.39400099999999999</v>
      </c>
      <c r="F1971">
        <v>0.39749699999999999</v>
      </c>
      <c r="G1971">
        <v>0.39004499999999998</v>
      </c>
      <c r="H1971">
        <v>0</v>
      </c>
      <c r="I1971" t="s">
        <v>10</v>
      </c>
      <c r="J1971" t="b">
        <v>0</v>
      </c>
      <c r="K1971" t="s">
        <v>11</v>
      </c>
      <c r="L1971">
        <f t="shared" si="280"/>
        <v>1.045718375785051</v>
      </c>
      <c r="M1971">
        <f t="shared" si="283"/>
        <v>2.4323226195291374</v>
      </c>
      <c r="N1971">
        <f t="shared" si="283"/>
        <v>4.0400254736710739</v>
      </c>
      <c r="O1971" t="str">
        <f t="shared" si="286"/>
        <v>sell</v>
      </c>
      <c r="P1971">
        <f t="shared" si="284"/>
        <v>14</v>
      </c>
      <c r="Q1971" t="str">
        <f>IF($O1971="buy",$P1971,"")</f>
        <v/>
      </c>
      <c r="R1971" t="str">
        <f>IF($O1971="hold",$P1971,"")</f>
        <v/>
      </c>
      <c r="S1971">
        <f>IF($O1971="sell",$P1971,"")</f>
        <v>14</v>
      </c>
      <c r="T1971">
        <f t="shared" ca="1" si="285"/>
        <v>0.71635767598009081</v>
      </c>
      <c r="U1971" t="str">
        <f ca="1">IF(T1971&lt;VLOOKUP(P1971,$Y$2:$AE$82,5),"buy",IF(T1971&lt;VLOOKUP(P1971,$Y$2:$AE$82,5)+VLOOKUP(P1971,$Y$2:$AE$82,6),"hold","sell"))</f>
        <v>buy</v>
      </c>
      <c r="V1971" s="2">
        <f t="shared" ca="1" si="281"/>
        <v>249.94626155376594</v>
      </c>
      <c r="W1971" s="1">
        <f t="shared" ca="1" si="282"/>
        <v>0</v>
      </c>
    </row>
    <row r="1972" spans="1:23" x14ac:dyDescent="0.25">
      <c r="A1972">
        <v>1970</v>
      </c>
      <c r="B1972" s="8" t="s">
        <v>1981</v>
      </c>
      <c r="C1972" s="8" t="str">
        <f t="shared" si="278"/>
        <v>2021-04-19 18:40:00</v>
      </c>
      <c r="D1972">
        <v>7.4427999999999994E-2</v>
      </c>
      <c r="E1972">
        <f t="shared" ca="1" si="279"/>
        <v>0.39495999999999998</v>
      </c>
      <c r="F1972">
        <v>0.40296300000000002</v>
      </c>
      <c r="G1972">
        <v>0.39059300000000002</v>
      </c>
      <c r="H1972">
        <v>0</v>
      </c>
      <c r="I1972" t="s">
        <v>10</v>
      </c>
      <c r="J1972" t="b">
        <v>0</v>
      </c>
      <c r="K1972" t="s">
        <v>11</v>
      </c>
      <c r="L1972">
        <f t="shared" si="280"/>
        <v>-4.0010748596405463</v>
      </c>
      <c r="M1972">
        <f t="shared" si="283"/>
        <v>-5.0467932354255973</v>
      </c>
      <c r="N1972">
        <f t="shared" si="283"/>
        <v>-7.4791158549547347</v>
      </c>
      <c r="O1972" t="str">
        <f t="shared" si="286"/>
        <v>hold</v>
      </c>
      <c r="P1972">
        <f t="shared" si="284"/>
        <v>14</v>
      </c>
      <c r="Q1972" t="str">
        <f>IF($O1972="buy",$P1972,"")</f>
        <v/>
      </c>
      <c r="R1972">
        <f>IF($O1972="hold",$P1972,"")</f>
        <v>14</v>
      </c>
      <c r="S1972" t="str">
        <f>IF($O1972="sell",$P1972,"")</f>
        <v/>
      </c>
      <c r="T1972">
        <f t="shared" ca="1" si="285"/>
        <v>4.78267813229446E-2</v>
      </c>
      <c r="U1972" t="str">
        <f ca="1">IF(T1972&lt;VLOOKUP(P1972,$Y$2:$AE$82,5),"buy",IF(T1972&lt;VLOOKUP(P1972,$Y$2:$AE$82,5)+VLOOKUP(P1972,$Y$2:$AE$82,6),"hold","sell"))</f>
        <v>buy</v>
      </c>
      <c r="V1972" s="2">
        <f t="shared" ca="1" si="281"/>
        <v>249.94626155376594</v>
      </c>
      <c r="W1972" s="1">
        <f t="shared" ca="1" si="282"/>
        <v>0</v>
      </c>
    </row>
    <row r="1973" spans="1:23" x14ac:dyDescent="0.25">
      <c r="A1973">
        <v>1971</v>
      </c>
      <c r="B1973" s="8" t="s">
        <v>1982</v>
      </c>
      <c r="C1973" s="8" t="str">
        <f t="shared" si="278"/>
        <v>2021-04-19 18:45:00</v>
      </c>
      <c r="D1973">
        <v>7.4206999999999995E-2</v>
      </c>
      <c r="E1973">
        <f t="shared" ca="1" si="279"/>
        <v>0.40023799999999998</v>
      </c>
      <c r="F1973">
        <v>0.40368300000000001</v>
      </c>
      <c r="G1973">
        <v>0.39339200000000002</v>
      </c>
      <c r="H1973">
        <v>0</v>
      </c>
      <c r="I1973" t="s">
        <v>10</v>
      </c>
      <c r="J1973" t="b">
        <v>0</v>
      </c>
      <c r="K1973" t="s">
        <v>11</v>
      </c>
      <c r="L1973">
        <f t="shared" si="280"/>
        <v>-0.85770884228275668</v>
      </c>
      <c r="M1973">
        <f t="shared" si="283"/>
        <v>3.1433660173577898</v>
      </c>
      <c r="N1973">
        <f t="shared" si="283"/>
        <v>8.1901592527833866</v>
      </c>
      <c r="O1973" t="str">
        <f t="shared" si="286"/>
        <v>hold</v>
      </c>
      <c r="P1973">
        <f t="shared" si="284"/>
        <v>14</v>
      </c>
      <c r="Q1973" t="str">
        <f>IF($O1973="buy",$P1973,"")</f>
        <v/>
      </c>
      <c r="R1973">
        <f>IF($O1973="hold",$P1973,"")</f>
        <v>14</v>
      </c>
      <c r="S1973" t="str">
        <f>IF($O1973="sell",$P1973,"")</f>
        <v/>
      </c>
      <c r="T1973">
        <f t="shared" ca="1" si="285"/>
        <v>0.54881458006466644</v>
      </c>
      <c r="U1973" t="str">
        <f ca="1">IF(T1973&lt;VLOOKUP(P1973,$Y$2:$AE$82,5),"buy",IF(T1973&lt;VLOOKUP(P1973,$Y$2:$AE$82,5)+VLOOKUP(P1973,$Y$2:$AE$82,6),"hold","sell"))</f>
        <v>buy</v>
      </c>
      <c r="V1973" s="2">
        <f t="shared" ca="1" si="281"/>
        <v>249.94626155376594</v>
      </c>
      <c r="W1973" s="1">
        <f t="shared" ca="1" si="282"/>
        <v>0</v>
      </c>
    </row>
    <row r="1974" spans="1:23" x14ac:dyDescent="0.25">
      <c r="A1974">
        <v>1972</v>
      </c>
      <c r="B1974" s="8" t="s">
        <v>1983</v>
      </c>
      <c r="C1974" s="8" t="str">
        <f t="shared" si="278"/>
        <v>2021-04-19 18:50:00</v>
      </c>
      <c r="D1974">
        <v>7.4192999999999995E-2</v>
      </c>
      <c r="E1974">
        <f t="shared" ca="1" si="279"/>
        <v>0.398615</v>
      </c>
      <c r="F1974">
        <v>0.40293200000000001</v>
      </c>
      <c r="G1974">
        <v>0.39458300000000002</v>
      </c>
      <c r="H1974">
        <v>0</v>
      </c>
      <c r="I1974" t="s">
        <v>10</v>
      </c>
      <c r="J1974" t="b">
        <v>0</v>
      </c>
      <c r="K1974" t="s">
        <v>11</v>
      </c>
      <c r="L1974">
        <f t="shared" si="280"/>
        <v>-5.4344749555283227E-2</v>
      </c>
      <c r="M1974">
        <f t="shared" si="283"/>
        <v>0.80336409272747344</v>
      </c>
      <c r="N1974">
        <f t="shared" si="283"/>
        <v>-2.3400019246303163</v>
      </c>
      <c r="O1974" t="str">
        <f t="shared" si="286"/>
        <v>buy</v>
      </c>
      <c r="P1974">
        <f t="shared" si="284"/>
        <v>14</v>
      </c>
      <c r="Q1974">
        <f>IF($O1974="buy",$P1974,"")</f>
        <v>14</v>
      </c>
      <c r="R1974" t="str">
        <f>IF($O1974="hold",$P1974,"")</f>
        <v/>
      </c>
      <c r="S1974" t="str">
        <f>IF($O1974="sell",$P1974,"")</f>
        <v/>
      </c>
      <c r="T1974">
        <f t="shared" ca="1" si="285"/>
        <v>0.85902507428462649</v>
      </c>
      <c r="U1974" t="str">
        <f ca="1">IF(T1974&lt;VLOOKUP(P1974,$Y$2:$AE$82,5),"buy",IF(T1974&lt;VLOOKUP(P1974,$Y$2:$AE$82,5)+VLOOKUP(P1974,$Y$2:$AE$82,6),"hold","sell"))</f>
        <v>buy</v>
      </c>
      <c r="V1974" s="2">
        <f t="shared" ca="1" si="281"/>
        <v>249.94626155376594</v>
      </c>
      <c r="W1974" s="1">
        <f t="shared" ca="1" si="282"/>
        <v>0</v>
      </c>
    </row>
    <row r="1975" spans="1:23" x14ac:dyDescent="0.25">
      <c r="A1975">
        <v>1973</v>
      </c>
      <c r="B1975" s="8" t="s">
        <v>1984</v>
      </c>
      <c r="C1975" s="8" t="str">
        <f t="shared" si="278"/>
        <v>2021-04-19 18:55:00</v>
      </c>
      <c r="D1975">
        <v>7.5326000000000004E-2</v>
      </c>
      <c r="E1975">
        <f t="shared" ca="1" si="279"/>
        <v>0.39832400000000001</v>
      </c>
      <c r="F1975">
        <v>0.40203499999999998</v>
      </c>
      <c r="G1975">
        <v>0.39253399999999999</v>
      </c>
      <c r="H1975">
        <v>0</v>
      </c>
      <c r="I1975" t="s">
        <v>10</v>
      </c>
      <c r="J1975" t="b">
        <v>0</v>
      </c>
      <c r="K1975" t="s">
        <v>11</v>
      </c>
      <c r="L1975">
        <f t="shared" si="280"/>
        <v>4.3318907099824058</v>
      </c>
      <c r="M1975">
        <f t="shared" si="283"/>
        <v>4.3862354595376889</v>
      </c>
      <c r="N1975">
        <f t="shared" si="283"/>
        <v>3.5828713668102155</v>
      </c>
      <c r="O1975" t="str">
        <f t="shared" si="286"/>
        <v>sell</v>
      </c>
      <c r="P1975">
        <f t="shared" si="284"/>
        <v>14</v>
      </c>
      <c r="Q1975" t="str">
        <f>IF($O1975="buy",$P1975,"")</f>
        <v/>
      </c>
      <c r="R1975" t="str">
        <f>IF($O1975="hold",$P1975,"")</f>
        <v/>
      </c>
      <c r="S1975">
        <f>IF($O1975="sell",$P1975,"")</f>
        <v>14</v>
      </c>
      <c r="T1975">
        <f t="shared" ca="1" si="285"/>
        <v>0.13127796536570113</v>
      </c>
      <c r="U1975" t="str">
        <f ca="1">IF(T1975&lt;VLOOKUP(P1975,$Y$2:$AE$82,5),"buy",IF(T1975&lt;VLOOKUP(P1975,$Y$2:$AE$82,5)+VLOOKUP(P1975,$Y$2:$AE$82,6),"hold","sell"))</f>
        <v>buy</v>
      </c>
      <c r="V1975" s="2">
        <f t="shared" ca="1" si="281"/>
        <v>249.94626155376594</v>
      </c>
      <c r="W1975" s="1">
        <f t="shared" ca="1" si="282"/>
        <v>0</v>
      </c>
    </row>
    <row r="1976" spans="1:23" x14ac:dyDescent="0.25">
      <c r="A1976">
        <v>1974</v>
      </c>
      <c r="B1976" s="8" t="s">
        <v>1985</v>
      </c>
      <c r="C1976" s="8" t="str">
        <f t="shared" si="278"/>
        <v>2021-04-19 19:00:00</v>
      </c>
      <c r="D1976">
        <v>7.4926999999999994E-2</v>
      </c>
      <c r="E1976">
        <f t="shared" ca="1" si="279"/>
        <v>0.39981800000000001</v>
      </c>
      <c r="F1976">
        <v>0.401841</v>
      </c>
      <c r="G1976">
        <v>0.39375399999999999</v>
      </c>
      <c r="H1976">
        <v>0</v>
      </c>
      <c r="I1976" t="s">
        <v>10</v>
      </c>
      <c r="J1976" t="b">
        <v>0</v>
      </c>
      <c r="K1976" t="s">
        <v>11</v>
      </c>
      <c r="L1976">
        <f t="shared" si="280"/>
        <v>-1.5336527567769049</v>
      </c>
      <c r="M1976">
        <f t="shared" si="283"/>
        <v>-5.8655434667593109</v>
      </c>
      <c r="N1976">
        <f t="shared" si="283"/>
        <v>-10.251778926297</v>
      </c>
      <c r="O1976" t="str">
        <f t="shared" si="286"/>
        <v>buy</v>
      </c>
      <c r="P1976">
        <f t="shared" si="284"/>
        <v>14</v>
      </c>
      <c r="Q1976">
        <f>IF($O1976="buy",$P1976,"")</f>
        <v>14</v>
      </c>
      <c r="R1976" t="str">
        <f>IF($O1976="hold",$P1976,"")</f>
        <v/>
      </c>
      <c r="S1976" t="str">
        <f>IF($O1976="sell",$P1976,"")</f>
        <v/>
      </c>
      <c r="T1976">
        <f t="shared" ca="1" si="285"/>
        <v>0.51892571493750861</v>
      </c>
      <c r="U1976" t="str">
        <f ca="1">IF(T1976&lt;VLOOKUP(P1976,$Y$2:$AE$82,5),"buy",IF(T1976&lt;VLOOKUP(P1976,$Y$2:$AE$82,5)+VLOOKUP(P1976,$Y$2:$AE$82,6),"hold","sell"))</f>
        <v>buy</v>
      </c>
      <c r="V1976" s="2">
        <f t="shared" ca="1" si="281"/>
        <v>249.94626155376594</v>
      </c>
      <c r="W1976" s="1">
        <f t="shared" ca="1" si="282"/>
        <v>0</v>
      </c>
    </row>
    <row r="1977" spans="1:23" x14ac:dyDescent="0.25">
      <c r="A1977">
        <v>1975</v>
      </c>
      <c r="B1977" s="8" t="s">
        <v>1986</v>
      </c>
      <c r="C1977" s="8" t="str">
        <f t="shared" si="278"/>
        <v>2021-04-19 19:05:00</v>
      </c>
      <c r="D1977">
        <v>7.5606999999999994E-2</v>
      </c>
      <c r="E1977">
        <f t="shared" ca="1" si="279"/>
        <v>0.39756999999999998</v>
      </c>
      <c r="F1977">
        <v>0.40191900000000003</v>
      </c>
      <c r="G1977">
        <v>0.39245799999999997</v>
      </c>
      <c r="H1977">
        <v>0</v>
      </c>
      <c r="I1977" t="s">
        <v>10</v>
      </c>
      <c r="J1977" t="b">
        <v>0</v>
      </c>
      <c r="K1977" t="s">
        <v>11</v>
      </c>
      <c r="L1977">
        <f t="shared" si="280"/>
        <v>2.5902363507613351</v>
      </c>
      <c r="M1977">
        <f t="shared" si="283"/>
        <v>4.1238891075382398</v>
      </c>
      <c r="N1977">
        <f t="shared" si="283"/>
        <v>9.9894325742975507</v>
      </c>
      <c r="O1977" t="str">
        <f t="shared" si="286"/>
        <v>hold</v>
      </c>
      <c r="P1977">
        <f t="shared" si="284"/>
        <v>14</v>
      </c>
      <c r="Q1977" t="str">
        <f>IF($O1977="buy",$P1977,"")</f>
        <v/>
      </c>
      <c r="R1977">
        <f>IF($O1977="hold",$P1977,"")</f>
        <v>14</v>
      </c>
      <c r="S1977" t="str">
        <f>IF($O1977="sell",$P1977,"")</f>
        <v/>
      </c>
      <c r="T1977">
        <f t="shared" ca="1" si="285"/>
        <v>3.2124821019232752E-2</v>
      </c>
      <c r="U1977" t="str">
        <f ca="1">IF(T1977&lt;VLOOKUP(P1977,$Y$2:$AE$82,5),"buy",IF(T1977&lt;VLOOKUP(P1977,$Y$2:$AE$82,5)+VLOOKUP(P1977,$Y$2:$AE$82,6),"hold","sell"))</f>
        <v>buy</v>
      </c>
      <c r="V1977" s="2">
        <f t="shared" ca="1" si="281"/>
        <v>249.94626155376594</v>
      </c>
      <c r="W1977" s="1">
        <f t="shared" ca="1" si="282"/>
        <v>0</v>
      </c>
    </row>
    <row r="1978" spans="1:23" x14ac:dyDescent="0.25">
      <c r="A1978">
        <v>1976</v>
      </c>
      <c r="B1978" s="8" t="s">
        <v>1987</v>
      </c>
      <c r="C1978" s="8" t="str">
        <f t="shared" si="278"/>
        <v>2021-04-19 19:10:00</v>
      </c>
      <c r="D1978">
        <v>7.5749999999999998E-2</v>
      </c>
      <c r="E1978">
        <f t="shared" ca="1" si="279"/>
        <v>0.39681499999999997</v>
      </c>
      <c r="F1978">
        <v>0.39893800000000001</v>
      </c>
      <c r="G1978">
        <v>0.38852999999999999</v>
      </c>
      <c r="H1978">
        <v>0</v>
      </c>
      <c r="I1978" t="s">
        <v>10</v>
      </c>
      <c r="J1978" t="b">
        <v>0</v>
      </c>
      <c r="K1978" t="s">
        <v>11</v>
      </c>
      <c r="L1978">
        <f t="shared" si="280"/>
        <v>0.54368316882319223</v>
      </c>
      <c r="M1978">
        <f t="shared" si="283"/>
        <v>-2.0465531819381431</v>
      </c>
      <c r="N1978">
        <f t="shared" si="283"/>
        <v>-6.1704422894763828</v>
      </c>
      <c r="O1978" t="str">
        <f t="shared" si="286"/>
        <v>sell</v>
      </c>
      <c r="P1978">
        <f t="shared" si="284"/>
        <v>14</v>
      </c>
      <c r="Q1978" t="str">
        <f>IF($O1978="buy",$P1978,"")</f>
        <v/>
      </c>
      <c r="R1978" t="str">
        <f>IF($O1978="hold",$P1978,"")</f>
        <v/>
      </c>
      <c r="S1978">
        <f>IF($O1978="sell",$P1978,"")</f>
        <v>14</v>
      </c>
      <c r="T1978">
        <f t="shared" ca="1" si="285"/>
        <v>0.97223010951770783</v>
      </c>
      <c r="U1978" t="str">
        <f ca="1">IF(T1978&lt;VLOOKUP(P1978,$Y$2:$AE$82,5),"buy",IF(T1978&lt;VLOOKUP(P1978,$Y$2:$AE$82,5)+VLOOKUP(P1978,$Y$2:$AE$82,6),"hold","sell"))</f>
        <v>buy</v>
      </c>
      <c r="V1978" s="2">
        <f t="shared" ca="1" si="281"/>
        <v>249.94626155376594</v>
      </c>
      <c r="W1978" s="1">
        <f t="shared" ca="1" si="282"/>
        <v>0</v>
      </c>
    </row>
    <row r="1979" spans="1:23" x14ac:dyDescent="0.25">
      <c r="A1979">
        <v>1977</v>
      </c>
      <c r="B1979" s="8" t="s">
        <v>1988</v>
      </c>
      <c r="C1979" s="8" t="str">
        <f t="shared" si="278"/>
        <v>2021-04-19 19:15:00</v>
      </c>
      <c r="D1979">
        <v>7.4535000000000004E-2</v>
      </c>
      <c r="E1979">
        <f t="shared" ca="1" si="279"/>
        <v>0.394536</v>
      </c>
      <c r="F1979">
        <v>0.40078200000000003</v>
      </c>
      <c r="G1979">
        <v>0.39136399999999999</v>
      </c>
      <c r="H1979">
        <v>0</v>
      </c>
      <c r="I1979" t="s">
        <v>10</v>
      </c>
      <c r="J1979" t="b">
        <v>0</v>
      </c>
      <c r="K1979" t="s">
        <v>11</v>
      </c>
      <c r="L1979">
        <f t="shared" si="280"/>
        <v>-4.694707179078792</v>
      </c>
      <c r="M1979">
        <f t="shared" si="283"/>
        <v>-5.2383903479019844</v>
      </c>
      <c r="N1979">
        <f t="shared" si="283"/>
        <v>-3.1918371659638414</v>
      </c>
      <c r="O1979" t="str">
        <f t="shared" si="286"/>
        <v>hold</v>
      </c>
      <c r="P1979">
        <f t="shared" si="284"/>
        <v>14</v>
      </c>
      <c r="Q1979" t="str">
        <f>IF($O1979="buy",$P1979,"")</f>
        <v/>
      </c>
      <c r="R1979">
        <f>IF($O1979="hold",$P1979,"")</f>
        <v>14</v>
      </c>
      <c r="S1979" t="str">
        <f>IF($O1979="sell",$P1979,"")</f>
        <v/>
      </c>
      <c r="T1979">
        <f t="shared" ca="1" si="285"/>
        <v>0.28500960730203839</v>
      </c>
      <c r="U1979" t="str">
        <f ca="1">IF(T1979&lt;VLOOKUP(P1979,$Y$2:$AE$82,5),"buy",IF(T1979&lt;VLOOKUP(P1979,$Y$2:$AE$82,5)+VLOOKUP(P1979,$Y$2:$AE$82,6),"hold","sell"))</f>
        <v>buy</v>
      </c>
      <c r="V1979" s="2">
        <f t="shared" ca="1" si="281"/>
        <v>249.94626155376594</v>
      </c>
      <c r="W1979" s="1">
        <f t="shared" ca="1" si="282"/>
        <v>0</v>
      </c>
    </row>
    <row r="1980" spans="1:23" x14ac:dyDescent="0.25">
      <c r="A1980">
        <v>1978</v>
      </c>
      <c r="B1980" s="8" t="s">
        <v>1989</v>
      </c>
      <c r="C1980" s="8" t="str">
        <f t="shared" si="278"/>
        <v>2021-04-19 19:20:00</v>
      </c>
      <c r="D1980">
        <v>7.4288999999999994E-2</v>
      </c>
      <c r="E1980">
        <f t="shared" ca="1" si="279"/>
        <v>0.393567</v>
      </c>
      <c r="F1980">
        <v>0.39823900000000001</v>
      </c>
      <c r="G1980">
        <v>0.39038899999999999</v>
      </c>
      <c r="H1980">
        <v>0</v>
      </c>
      <c r="I1980" t="s">
        <v>10</v>
      </c>
      <c r="J1980" t="b">
        <v>0</v>
      </c>
      <c r="K1980" t="s">
        <v>11</v>
      </c>
      <c r="L1980">
        <f t="shared" si="280"/>
        <v>-0.95368089577171933</v>
      </c>
      <c r="M1980">
        <f t="shared" si="283"/>
        <v>3.7410262833070727</v>
      </c>
      <c r="N1980">
        <f t="shared" si="283"/>
        <v>8.9794166312090571</v>
      </c>
      <c r="O1980" t="str">
        <f t="shared" si="286"/>
        <v>hold</v>
      </c>
      <c r="P1980">
        <f t="shared" si="284"/>
        <v>14</v>
      </c>
      <c r="Q1980" t="str">
        <f>IF($O1980="buy",$P1980,"")</f>
        <v/>
      </c>
      <c r="R1980">
        <f>IF($O1980="hold",$P1980,"")</f>
        <v>14</v>
      </c>
      <c r="S1980" t="str">
        <f>IF($O1980="sell",$P1980,"")</f>
        <v/>
      </c>
      <c r="T1980">
        <f t="shared" ca="1" si="285"/>
        <v>0.5871928928870559</v>
      </c>
      <c r="U1980" t="str">
        <f ca="1">IF(T1980&lt;VLOOKUP(P1980,$Y$2:$AE$82,5),"buy",IF(T1980&lt;VLOOKUP(P1980,$Y$2:$AE$82,5)+VLOOKUP(P1980,$Y$2:$AE$82,6),"hold","sell"))</f>
        <v>buy</v>
      </c>
      <c r="V1980" s="2">
        <f t="shared" ca="1" si="281"/>
        <v>249.94626155376594</v>
      </c>
      <c r="W1980" s="1">
        <f t="shared" ca="1" si="282"/>
        <v>0</v>
      </c>
    </row>
    <row r="1981" spans="1:23" x14ac:dyDescent="0.25">
      <c r="A1981">
        <v>1979</v>
      </c>
      <c r="B1981" s="8" t="s">
        <v>1990</v>
      </c>
      <c r="C1981" s="8" t="str">
        <f t="shared" si="278"/>
        <v>2021-04-19 19:25:00</v>
      </c>
      <c r="D1981">
        <v>7.3515999999999998E-2</v>
      </c>
      <c r="E1981">
        <f t="shared" ca="1" si="279"/>
        <v>0.394729</v>
      </c>
      <c r="F1981">
        <v>0.39676899999999998</v>
      </c>
      <c r="G1981">
        <v>0.38511099999999998</v>
      </c>
      <c r="H1981">
        <v>0</v>
      </c>
      <c r="I1981" t="s">
        <v>10</v>
      </c>
      <c r="J1981" t="b">
        <v>0</v>
      </c>
      <c r="K1981" t="s">
        <v>11</v>
      </c>
      <c r="L1981">
        <f t="shared" si="280"/>
        <v>-3.0282387472227867</v>
      </c>
      <c r="M1981">
        <f t="shared" si="283"/>
        <v>-2.0745578514510674</v>
      </c>
      <c r="N1981">
        <f t="shared" si="283"/>
        <v>-5.8155841347581401</v>
      </c>
      <c r="O1981" t="str">
        <f t="shared" si="286"/>
        <v>buy</v>
      </c>
      <c r="P1981">
        <f t="shared" si="284"/>
        <v>14</v>
      </c>
      <c r="Q1981">
        <f>IF($O1981="buy",$P1981,"")</f>
        <v>14</v>
      </c>
      <c r="R1981" t="str">
        <f>IF($O1981="hold",$P1981,"")</f>
        <v/>
      </c>
      <c r="S1981" t="str">
        <f>IF($O1981="sell",$P1981,"")</f>
        <v/>
      </c>
      <c r="T1981">
        <f t="shared" ca="1" si="285"/>
        <v>0.16221745845964919</v>
      </c>
      <c r="U1981" t="str">
        <f ca="1">IF(T1981&lt;VLOOKUP(P1981,$Y$2:$AE$82,5),"buy",IF(T1981&lt;VLOOKUP(P1981,$Y$2:$AE$82,5)+VLOOKUP(P1981,$Y$2:$AE$82,6),"hold","sell"))</f>
        <v>buy</v>
      </c>
      <c r="V1981" s="2">
        <f t="shared" ca="1" si="281"/>
        <v>249.94626155376594</v>
      </c>
      <c r="W1981" s="1">
        <f t="shared" ca="1" si="282"/>
        <v>0</v>
      </c>
    </row>
    <row r="1982" spans="1:23" x14ac:dyDescent="0.25">
      <c r="A1982">
        <v>1980</v>
      </c>
      <c r="B1982" s="8" t="s">
        <v>1991</v>
      </c>
      <c r="C1982" s="8" t="str">
        <f t="shared" si="278"/>
        <v>2021-04-19 19:30:00</v>
      </c>
      <c r="D1982">
        <v>7.3562000000000002E-2</v>
      </c>
      <c r="E1982">
        <f t="shared" ca="1" si="279"/>
        <v>0.39091999999999999</v>
      </c>
      <c r="F1982">
        <v>0.393926</v>
      </c>
      <c r="G1982">
        <v>0.384714</v>
      </c>
      <c r="H1982">
        <v>0</v>
      </c>
      <c r="I1982" t="s">
        <v>10</v>
      </c>
      <c r="J1982" t="b">
        <v>0</v>
      </c>
      <c r="K1982" t="s">
        <v>11</v>
      </c>
      <c r="L1982">
        <f t="shared" si="280"/>
        <v>0.18009298295776924</v>
      </c>
      <c r="M1982">
        <f t="shared" si="283"/>
        <v>3.2083317301805558</v>
      </c>
      <c r="N1982">
        <f t="shared" si="283"/>
        <v>5.2828895816316237</v>
      </c>
      <c r="O1982" t="str">
        <f t="shared" si="286"/>
        <v>sell</v>
      </c>
      <c r="P1982">
        <f t="shared" si="284"/>
        <v>14</v>
      </c>
      <c r="Q1982" t="str">
        <f>IF($O1982="buy",$P1982,"")</f>
        <v/>
      </c>
      <c r="R1982" t="str">
        <f>IF($O1982="hold",$P1982,"")</f>
        <v/>
      </c>
      <c r="S1982">
        <f>IF($O1982="sell",$P1982,"")</f>
        <v>14</v>
      </c>
      <c r="T1982">
        <f t="shared" ca="1" si="285"/>
        <v>0.91374737910567727</v>
      </c>
      <c r="U1982" t="str">
        <f ca="1">IF(T1982&lt;VLOOKUP(P1982,$Y$2:$AE$82,5),"buy",IF(T1982&lt;VLOOKUP(P1982,$Y$2:$AE$82,5)+VLOOKUP(P1982,$Y$2:$AE$82,6),"hold","sell"))</f>
        <v>buy</v>
      </c>
      <c r="V1982" s="2">
        <f t="shared" ca="1" si="281"/>
        <v>249.94626155376594</v>
      </c>
      <c r="W1982" s="1">
        <f t="shared" ca="1" si="282"/>
        <v>0</v>
      </c>
    </row>
    <row r="1983" spans="1:23" x14ac:dyDescent="0.25">
      <c r="A1983">
        <v>1981</v>
      </c>
      <c r="B1983" s="8" t="s">
        <v>1992</v>
      </c>
      <c r="C1983" s="8" t="str">
        <f t="shared" si="278"/>
        <v>2021-04-19 19:35:00</v>
      </c>
      <c r="D1983">
        <v>7.2497000000000006E-2</v>
      </c>
      <c r="E1983">
        <f t="shared" ca="1" si="279"/>
        <v>0.39168199999999997</v>
      </c>
      <c r="F1983">
        <v>0.398808</v>
      </c>
      <c r="G1983">
        <v>0.38819399999999998</v>
      </c>
      <c r="H1983">
        <v>0</v>
      </c>
      <c r="I1983" t="s">
        <v>10</v>
      </c>
      <c r="J1983" t="b">
        <v>0</v>
      </c>
      <c r="K1983" t="s">
        <v>11</v>
      </c>
      <c r="L1983">
        <f t="shared" si="280"/>
        <v>-4.2307957610060312</v>
      </c>
      <c r="M1983">
        <f t="shared" si="283"/>
        <v>-4.4108887439638007</v>
      </c>
      <c r="N1983">
        <f t="shared" si="283"/>
        <v>-7.6192204741443561</v>
      </c>
      <c r="O1983" t="str">
        <f t="shared" si="286"/>
        <v>buy</v>
      </c>
      <c r="P1983">
        <f t="shared" si="284"/>
        <v>14</v>
      </c>
      <c r="Q1983">
        <f>IF($O1983="buy",$P1983,"")</f>
        <v>14</v>
      </c>
      <c r="R1983" t="str">
        <f>IF($O1983="hold",$P1983,"")</f>
        <v/>
      </c>
      <c r="S1983" t="str">
        <f>IF($O1983="sell",$P1983,"")</f>
        <v/>
      </c>
      <c r="T1983">
        <f t="shared" ca="1" si="285"/>
        <v>0.15215446388235399</v>
      </c>
      <c r="U1983" t="str">
        <f ca="1">IF(T1983&lt;VLOOKUP(P1983,$Y$2:$AE$82,5),"buy",IF(T1983&lt;VLOOKUP(P1983,$Y$2:$AE$82,5)+VLOOKUP(P1983,$Y$2:$AE$82,6),"hold","sell"))</f>
        <v>buy</v>
      </c>
      <c r="V1983" s="2">
        <f t="shared" ca="1" si="281"/>
        <v>249.94626155376594</v>
      </c>
      <c r="W1983" s="1">
        <f t="shared" ca="1" si="282"/>
        <v>0</v>
      </c>
    </row>
    <row r="1984" spans="1:23" x14ac:dyDescent="0.25">
      <c r="A1984">
        <v>1982</v>
      </c>
      <c r="B1984" s="8" t="s">
        <v>1993</v>
      </c>
      <c r="C1984" s="8" t="str">
        <f t="shared" si="278"/>
        <v>2021-04-19 19:40:00</v>
      </c>
      <c r="D1984">
        <v>7.2600999999999999E-2</v>
      </c>
      <c r="E1984">
        <f t="shared" ca="1" si="279"/>
        <v>0.39469300000000002</v>
      </c>
      <c r="F1984">
        <v>0.39834799999999998</v>
      </c>
      <c r="G1984">
        <v>0.38978499999999999</v>
      </c>
      <c r="H1984">
        <v>0</v>
      </c>
      <c r="I1984" t="s">
        <v>10</v>
      </c>
      <c r="J1984" t="b">
        <v>0</v>
      </c>
      <c r="K1984" t="s">
        <v>11</v>
      </c>
      <c r="L1984">
        <f t="shared" si="280"/>
        <v>0.41255630039709185</v>
      </c>
      <c r="M1984">
        <f t="shared" si="283"/>
        <v>4.6433520614031227</v>
      </c>
      <c r="N1984">
        <f t="shared" si="283"/>
        <v>9.0542408053669234</v>
      </c>
      <c r="O1984" t="str">
        <f t="shared" si="286"/>
        <v>sell</v>
      </c>
      <c r="P1984">
        <f t="shared" si="284"/>
        <v>14</v>
      </c>
      <c r="Q1984" t="str">
        <f>IF($O1984="buy",$P1984,"")</f>
        <v/>
      </c>
      <c r="R1984" t="str">
        <f>IF($O1984="hold",$P1984,"")</f>
        <v/>
      </c>
      <c r="S1984">
        <f>IF($O1984="sell",$P1984,"")</f>
        <v>14</v>
      </c>
      <c r="T1984">
        <f t="shared" ca="1" si="285"/>
        <v>0.33878562678576851</v>
      </c>
      <c r="U1984" t="str">
        <f ca="1">IF(T1984&lt;VLOOKUP(P1984,$Y$2:$AE$82,5),"buy",IF(T1984&lt;VLOOKUP(P1984,$Y$2:$AE$82,5)+VLOOKUP(P1984,$Y$2:$AE$82,6),"hold","sell"))</f>
        <v>buy</v>
      </c>
      <c r="V1984" s="2">
        <f t="shared" ca="1" si="281"/>
        <v>249.94626155376594</v>
      </c>
      <c r="W1984" s="1">
        <f t="shared" ca="1" si="282"/>
        <v>0</v>
      </c>
    </row>
    <row r="1985" spans="1:27" x14ac:dyDescent="0.25">
      <c r="A1985">
        <v>1983</v>
      </c>
      <c r="B1985" s="8" t="s">
        <v>1994</v>
      </c>
      <c r="C1985" s="8" t="str">
        <f t="shared" si="278"/>
        <v>2021-04-19 19:45:00</v>
      </c>
      <c r="D1985">
        <v>7.2331999999999994E-2</v>
      </c>
      <c r="E1985">
        <f t="shared" ca="1" si="279"/>
        <v>0.39324599999999998</v>
      </c>
      <c r="F1985">
        <v>0.40013199999999999</v>
      </c>
      <c r="G1985">
        <v>0.38891399999999998</v>
      </c>
      <c r="H1985">
        <v>0</v>
      </c>
      <c r="I1985" t="s">
        <v>10</v>
      </c>
      <c r="J1985" t="b">
        <v>0</v>
      </c>
      <c r="K1985" t="s">
        <v>11</v>
      </c>
      <c r="L1985">
        <f t="shared" si="280"/>
        <v>-1.0710612187158239</v>
      </c>
      <c r="M1985">
        <f t="shared" si="283"/>
        <v>-1.4836175191129157</v>
      </c>
      <c r="N1985">
        <f t="shared" si="283"/>
        <v>-6.1269695805160387</v>
      </c>
      <c r="O1985" t="str">
        <f t="shared" si="286"/>
        <v>buy</v>
      </c>
      <c r="P1985">
        <f t="shared" si="284"/>
        <v>14</v>
      </c>
      <c r="Q1985">
        <f>IF($O1985="buy",$P1985,"")</f>
        <v>14</v>
      </c>
      <c r="R1985" t="str">
        <f>IF($O1985="hold",$P1985,"")</f>
        <v/>
      </c>
      <c r="S1985" t="str">
        <f>IF($O1985="sell",$P1985,"")</f>
        <v/>
      </c>
      <c r="T1985">
        <f t="shared" ca="1" si="285"/>
        <v>0.10177991522134033</v>
      </c>
      <c r="U1985" t="str">
        <f ca="1">IF(T1985&lt;VLOOKUP(P1985,$Y$2:$AE$82,5),"buy",IF(T1985&lt;VLOOKUP(P1985,$Y$2:$AE$82,5)+VLOOKUP(P1985,$Y$2:$AE$82,6),"hold","sell"))</f>
        <v>buy</v>
      </c>
      <c r="V1985" s="2">
        <f t="shared" ca="1" si="281"/>
        <v>249.94626155376594</v>
      </c>
      <c r="W1985" s="1">
        <f t="shared" ca="1" si="282"/>
        <v>0</v>
      </c>
    </row>
    <row r="1986" spans="1:27" x14ac:dyDescent="0.25">
      <c r="A1986">
        <v>1984</v>
      </c>
      <c r="B1986" s="8" t="s">
        <v>1995</v>
      </c>
      <c r="C1986" s="8" t="str">
        <f t="shared" si="278"/>
        <v>2021-04-19 19:50:00</v>
      </c>
      <c r="D1986">
        <v>7.2482000000000005E-2</v>
      </c>
      <c r="E1986">
        <f t="shared" ca="1" si="279"/>
        <v>0.39794499999999999</v>
      </c>
      <c r="F1986">
        <v>0.40107100000000001</v>
      </c>
      <c r="G1986">
        <v>0.39321</v>
      </c>
      <c r="H1986">
        <v>0</v>
      </c>
      <c r="I1986" t="s">
        <v>10</v>
      </c>
      <c r="J1986" t="b">
        <v>0</v>
      </c>
      <c r="K1986" t="s">
        <v>11</v>
      </c>
      <c r="L1986">
        <f t="shared" si="280"/>
        <v>0.59601004317915918</v>
      </c>
      <c r="M1986">
        <f t="shared" si="283"/>
        <v>1.667071261894983</v>
      </c>
      <c r="N1986">
        <f t="shared" si="283"/>
        <v>3.150688781007899</v>
      </c>
      <c r="O1986" t="str">
        <f t="shared" si="286"/>
        <v>hold</v>
      </c>
      <c r="P1986">
        <f t="shared" si="284"/>
        <v>14</v>
      </c>
      <c r="Q1986" t="str">
        <f>IF($O1986="buy",$P1986,"")</f>
        <v/>
      </c>
      <c r="R1986">
        <f>IF($O1986="hold",$P1986,"")</f>
        <v>14</v>
      </c>
      <c r="S1986" t="str">
        <f>IF($O1986="sell",$P1986,"")</f>
        <v/>
      </c>
      <c r="T1986">
        <f t="shared" ca="1" si="285"/>
        <v>0.71451545229533675</v>
      </c>
      <c r="U1986" t="str">
        <f ca="1">IF(T1986&lt;VLOOKUP(P1986,$Y$2:$AE$82,5),"buy",IF(T1986&lt;VLOOKUP(P1986,$Y$2:$AE$82,5)+VLOOKUP(P1986,$Y$2:$AE$82,6),"hold","sell"))</f>
        <v>buy</v>
      </c>
      <c r="V1986" s="2">
        <f t="shared" ca="1" si="281"/>
        <v>249.94626155376594</v>
      </c>
      <c r="W1986" s="1">
        <f t="shared" ca="1" si="282"/>
        <v>0</v>
      </c>
    </row>
    <row r="1987" spans="1:27" x14ac:dyDescent="0.25">
      <c r="A1987">
        <v>1985</v>
      </c>
      <c r="B1987" s="8" t="s">
        <v>1996</v>
      </c>
      <c r="C1987" s="8" t="str">
        <f t="shared" ref="C1987:C2017" si="287">LEFT(B1987,10)&amp;" "&amp;MID(B1987,12,8)</f>
        <v>2021-04-19 19:55:00</v>
      </c>
      <c r="D1987">
        <v>7.2575000000000001E-2</v>
      </c>
      <c r="E1987">
        <f t="shared" ref="E1987:E2017" ca="1" si="288">OFFSET($D$2,2015-A1987,0)</f>
        <v>0.39910200000000001</v>
      </c>
      <c r="F1987">
        <v>0.40078799999999998</v>
      </c>
      <c r="G1987">
        <v>0.39246999999999999</v>
      </c>
      <c r="H1987">
        <v>0</v>
      </c>
      <c r="I1987" t="s">
        <v>10</v>
      </c>
      <c r="J1987" t="b">
        <v>0</v>
      </c>
      <c r="K1987" t="s">
        <v>11</v>
      </c>
      <c r="L1987">
        <f t="shared" si="280"/>
        <v>0.36905270444289839</v>
      </c>
      <c r="M1987">
        <f t="shared" si="283"/>
        <v>-0.22695733873626078</v>
      </c>
      <c r="N1987">
        <f t="shared" si="283"/>
        <v>-1.8940286006312439</v>
      </c>
      <c r="O1987" t="str">
        <f t="shared" si="286"/>
        <v>hold</v>
      </c>
      <c r="P1987">
        <f t="shared" si="284"/>
        <v>14</v>
      </c>
      <c r="Q1987" t="str">
        <f>IF($O1987="buy",$P1987,"")</f>
        <v/>
      </c>
      <c r="R1987">
        <f>IF($O1987="hold",$P1987,"")</f>
        <v>14</v>
      </c>
      <c r="S1987" t="str">
        <f>IF($O1987="sell",$P1987,"")</f>
        <v/>
      </c>
      <c r="T1987">
        <f t="shared" ca="1" si="285"/>
        <v>2.0302332888257002E-2</v>
      </c>
      <c r="U1987" t="str">
        <f ca="1">IF(T1987&lt;VLOOKUP(P1987,$Y$2:$AE$82,5),"buy",IF(T1987&lt;VLOOKUP(P1987,$Y$2:$AE$82,5)+VLOOKUP(P1987,$Y$2:$AE$82,6),"hold","sell"))</f>
        <v>buy</v>
      </c>
      <c r="V1987" s="2">
        <f t="shared" ca="1" si="281"/>
        <v>249.94626155376594</v>
      </c>
      <c r="W1987" s="1">
        <f t="shared" ca="1" si="282"/>
        <v>0</v>
      </c>
    </row>
    <row r="1988" spans="1:27" x14ac:dyDescent="0.25">
      <c r="A1988">
        <v>1986</v>
      </c>
      <c r="B1988" s="8" t="s">
        <v>1997</v>
      </c>
      <c r="C1988" s="8" t="str">
        <f t="shared" si="287"/>
        <v>2021-04-19 20:00:00</v>
      </c>
      <c r="D1988">
        <v>7.2706999999999994E-2</v>
      </c>
      <c r="E1988">
        <f t="shared" ca="1" si="288"/>
        <v>0.39788699999999999</v>
      </c>
      <c r="F1988">
        <v>0.39999099999999999</v>
      </c>
      <c r="G1988">
        <v>0.39063599999999998</v>
      </c>
      <c r="H1988">
        <v>0</v>
      </c>
      <c r="I1988" t="s">
        <v>10</v>
      </c>
      <c r="J1988" t="b">
        <v>0</v>
      </c>
      <c r="K1988" t="s">
        <v>11</v>
      </c>
      <c r="L1988">
        <f t="shared" ref="L1988:L2017" si="289">(D1988-D1987)/(C1988-C1987)/D1988</f>
        <v>0.52286574821876308</v>
      </c>
      <c r="M1988">
        <f t="shared" si="283"/>
        <v>0.15381304377586469</v>
      </c>
      <c r="N1988">
        <f t="shared" si="283"/>
        <v>0.38077038251212547</v>
      </c>
      <c r="O1988" t="str">
        <f t="shared" si="286"/>
        <v>sell</v>
      </c>
      <c r="P1988">
        <f t="shared" si="284"/>
        <v>14</v>
      </c>
      <c r="Q1988" t="str">
        <f>IF($O1988="buy",$P1988,"")</f>
        <v/>
      </c>
      <c r="R1988" t="str">
        <f>IF($O1988="hold",$P1988,"")</f>
        <v/>
      </c>
      <c r="S1988">
        <f>IF($O1988="sell",$P1988,"")</f>
        <v>14</v>
      </c>
      <c r="T1988">
        <f t="shared" ca="1" si="285"/>
        <v>0.26699085516566168</v>
      </c>
      <c r="U1988" t="str">
        <f ca="1">IF(T1988&lt;VLOOKUP(P1988,$Y$2:$AE$82,5),"buy",IF(T1988&lt;VLOOKUP(P1988,$Y$2:$AE$82,5)+VLOOKUP(P1988,$Y$2:$AE$82,6),"hold","sell"))</f>
        <v>buy</v>
      </c>
      <c r="V1988" s="2">
        <f t="shared" ref="V1988:V2017" ca="1" si="290">IF(AND(U1988="buy",W1987&lt;&gt;0),W1987/$D1988,IF(U1988="sell",0,V1987))</f>
        <v>249.94626155376594</v>
      </c>
      <c r="W1988" s="1">
        <f t="shared" ref="W1988:W2017" ca="1" si="291">IF(AND(U1988="sell",V1987&lt;&gt;0),V1987*$D1988,IF(U1988="buy",0,W1987))</f>
        <v>0</v>
      </c>
    </row>
    <row r="1989" spans="1:27" x14ac:dyDescent="0.25">
      <c r="A1989">
        <v>1987</v>
      </c>
      <c r="B1989" s="8" t="s">
        <v>1998</v>
      </c>
      <c r="C1989" s="8" t="str">
        <f t="shared" si="287"/>
        <v>2021-04-19 20:05:00</v>
      </c>
      <c r="D1989">
        <v>7.2497000000000006E-2</v>
      </c>
      <c r="E1989">
        <f t="shared" ca="1" si="288"/>
        <v>0.39636199999999999</v>
      </c>
      <c r="F1989">
        <v>0.40192800000000001</v>
      </c>
      <c r="G1989">
        <v>0.39201900000000001</v>
      </c>
      <c r="H1989">
        <v>0</v>
      </c>
      <c r="I1989" t="s">
        <v>10</v>
      </c>
      <c r="J1989" t="b">
        <v>0</v>
      </c>
      <c r="K1989" t="s">
        <v>11</v>
      </c>
      <c r="L1989">
        <f t="shared" si="289"/>
        <v>-0.83424141766311599</v>
      </c>
      <c r="M1989">
        <f t="shared" ref="M1989:N2017" si="292">L1989-L1988</f>
        <v>-1.357107165881879</v>
      </c>
      <c r="N1989">
        <f t="shared" si="292"/>
        <v>-1.5109202096577437</v>
      </c>
      <c r="O1989" t="str">
        <f t="shared" si="286"/>
        <v>hold</v>
      </c>
      <c r="P1989">
        <f t="shared" ref="P1989:P2017" si="293">9*IF((L1989-MIN($L:$L))/(MAX($L:$L)-MIN($L:$L))&lt;1/3,0,IF((L1989-MIN($L:$L))/(MAX($L:$L)-MIN($L:$L))&lt;2/3,1,2))+3*IF((M1989-MIN($M:$M))/(MAX($M:$M)-MIN($M:$M))&lt;1/3,0,IF((M1989-MIN($M:$M))/(MAX($M:$M)-MIN($M:$M))&lt;2/3,1,2))+IF((N1989-MIN($N:$N))/(MAX($N:$N)-MIN($N:$N))&lt;1/3,0,IF((N1989-MIN($N:$N))/(MAX($N:$N)-MIN($N:$N))&lt;2/3,1,2))+1</f>
        <v>14</v>
      </c>
      <c r="Q1989" t="str">
        <f>IF($O1989="buy",$P1989,"")</f>
        <v/>
      </c>
      <c r="R1989">
        <f>IF($O1989="hold",$P1989,"")</f>
        <v>14</v>
      </c>
      <c r="S1989" t="str">
        <f>IF($O1989="sell",$P1989,"")</f>
        <v/>
      </c>
      <c r="T1989">
        <f t="shared" ca="1" si="285"/>
        <v>0.50417973243448855</v>
      </c>
      <c r="U1989" t="str">
        <f ca="1">IF(T1989&lt;VLOOKUP(P1989,$Y$2:$AE$82,5),"buy",IF(T1989&lt;VLOOKUP(P1989,$Y$2:$AE$82,5)+VLOOKUP(P1989,$Y$2:$AE$82,6),"hold","sell"))</f>
        <v>buy</v>
      </c>
      <c r="V1989" s="2">
        <f t="shared" ca="1" si="290"/>
        <v>249.94626155376594</v>
      </c>
      <c r="W1989" s="1">
        <f t="shared" ca="1" si="291"/>
        <v>0</v>
      </c>
    </row>
    <row r="1990" spans="1:27" x14ac:dyDescent="0.25">
      <c r="A1990">
        <v>1988</v>
      </c>
      <c r="B1990" s="8" t="s">
        <v>1999</v>
      </c>
      <c r="C1990" s="8" t="str">
        <f t="shared" si="287"/>
        <v>2021-04-19 20:10:00</v>
      </c>
      <c r="D1990">
        <v>7.1997000000000005E-2</v>
      </c>
      <c r="E1990">
        <f t="shared" ca="1" si="288"/>
        <v>0.399592</v>
      </c>
      <c r="F1990">
        <v>0.402424</v>
      </c>
      <c r="G1990">
        <v>0.39432200000000001</v>
      </c>
      <c r="H1990">
        <v>0</v>
      </c>
      <c r="I1990" t="s">
        <v>10</v>
      </c>
      <c r="J1990" t="b">
        <v>0</v>
      </c>
      <c r="K1990" t="s">
        <v>11</v>
      </c>
      <c r="L1990">
        <f t="shared" si="289"/>
        <v>-2.0000833344772984</v>
      </c>
      <c r="M1990">
        <f t="shared" si="292"/>
        <v>-1.1658419168141823</v>
      </c>
      <c r="N1990">
        <f t="shared" si="292"/>
        <v>0.19126524906769671</v>
      </c>
      <c r="O1990" t="str">
        <f t="shared" si="286"/>
        <v>buy</v>
      </c>
      <c r="P1990">
        <f t="shared" si="293"/>
        <v>14</v>
      </c>
      <c r="Q1990">
        <f>IF($O1990="buy",$P1990,"")</f>
        <v>14</v>
      </c>
      <c r="R1990" t="str">
        <f>IF($O1990="hold",$P1990,"")</f>
        <v/>
      </c>
      <c r="S1990" t="str">
        <f>IF($O1990="sell",$P1990,"")</f>
        <v/>
      </c>
      <c r="T1990">
        <f t="shared" ca="1" si="285"/>
        <v>0.4697406112039646</v>
      </c>
      <c r="U1990" t="str">
        <f ca="1">IF(T1990&lt;VLOOKUP(P1990,$Y$2:$AE$82,5),"buy",IF(T1990&lt;VLOOKUP(P1990,$Y$2:$AE$82,5)+VLOOKUP(P1990,$Y$2:$AE$82,6),"hold","sell"))</f>
        <v>buy</v>
      </c>
      <c r="V1990" s="2">
        <f t="shared" ca="1" si="290"/>
        <v>249.94626155376594</v>
      </c>
      <c r="W1990" s="1">
        <f t="shared" ca="1" si="291"/>
        <v>0</v>
      </c>
    </row>
    <row r="1991" spans="1:27" x14ac:dyDescent="0.25">
      <c r="A1991">
        <v>1989</v>
      </c>
      <c r="B1991" s="8" t="s">
        <v>2000</v>
      </c>
      <c r="C1991" s="8" t="str">
        <f t="shared" si="287"/>
        <v>2021-04-19 20:15:00</v>
      </c>
      <c r="D1991">
        <v>7.2112999999999997E-2</v>
      </c>
      <c r="E1991">
        <f t="shared" ca="1" si="288"/>
        <v>0.40181299999999998</v>
      </c>
      <c r="F1991">
        <v>0.40281299999999998</v>
      </c>
      <c r="G1991">
        <v>0.39463599999999999</v>
      </c>
      <c r="H1991">
        <v>0</v>
      </c>
      <c r="I1991" t="s">
        <v>10</v>
      </c>
      <c r="J1991" t="b">
        <v>0</v>
      </c>
      <c r="K1991" t="s">
        <v>11</v>
      </c>
      <c r="L1991">
        <f t="shared" si="289"/>
        <v>0.46327291932260573</v>
      </c>
      <c r="M1991">
        <f t="shared" si="292"/>
        <v>2.4633562537999039</v>
      </c>
      <c r="N1991">
        <f t="shared" si="292"/>
        <v>3.6291981706140861</v>
      </c>
      <c r="O1991" t="str">
        <f t="shared" si="286"/>
        <v>sell</v>
      </c>
      <c r="P1991">
        <f t="shared" si="293"/>
        <v>14</v>
      </c>
      <c r="Q1991" t="str">
        <f>IF($O1991="buy",$P1991,"")</f>
        <v/>
      </c>
      <c r="R1991" t="str">
        <f>IF($O1991="hold",$P1991,"")</f>
        <v/>
      </c>
      <c r="S1991">
        <f>IF($O1991="sell",$P1991,"")</f>
        <v>14</v>
      </c>
      <c r="T1991">
        <f t="shared" ca="1" si="285"/>
        <v>0.46033945407402488</v>
      </c>
      <c r="U1991" t="str">
        <f ca="1">IF(T1991&lt;VLOOKUP(P1991,$Y$2:$AE$82,5),"buy",IF(T1991&lt;VLOOKUP(P1991,$Y$2:$AE$82,5)+VLOOKUP(P1991,$Y$2:$AE$82,6),"hold","sell"))</f>
        <v>buy</v>
      </c>
      <c r="V1991" s="2">
        <f t="shared" ca="1" si="290"/>
        <v>249.94626155376594</v>
      </c>
      <c r="W1991" s="1">
        <f t="shared" ca="1" si="291"/>
        <v>0</v>
      </c>
    </row>
    <row r="1992" spans="1:27" x14ac:dyDescent="0.25">
      <c r="A1992">
        <v>1990</v>
      </c>
      <c r="B1992" s="8" t="s">
        <v>2001</v>
      </c>
      <c r="C1992" s="8" t="str">
        <f t="shared" si="287"/>
        <v>2021-04-19 20:20:00</v>
      </c>
      <c r="D1992">
        <v>7.2100999999999998E-2</v>
      </c>
      <c r="E1992">
        <f t="shared" ca="1" si="288"/>
        <v>0.39980599999999999</v>
      </c>
      <c r="F1992">
        <v>0.40300200000000003</v>
      </c>
      <c r="G1992">
        <v>0.39546300000000001</v>
      </c>
      <c r="H1992">
        <v>0</v>
      </c>
      <c r="I1992" t="s">
        <v>10</v>
      </c>
      <c r="J1992" t="b">
        <v>0</v>
      </c>
      <c r="K1992" t="s">
        <v>11</v>
      </c>
      <c r="L1992">
        <f t="shared" si="289"/>
        <v>-4.7932761032691784E-2</v>
      </c>
      <c r="M1992">
        <f t="shared" si="292"/>
        <v>-0.51120568035529756</v>
      </c>
      <c r="N1992">
        <f t="shared" si="292"/>
        <v>-2.9745619341552016</v>
      </c>
      <c r="O1992" t="str">
        <f t="shared" si="286"/>
        <v>buy</v>
      </c>
      <c r="P1992">
        <f t="shared" si="293"/>
        <v>14</v>
      </c>
      <c r="Q1992">
        <f>IF($O1992="buy",$P1992,"")</f>
        <v>14</v>
      </c>
      <c r="R1992" t="str">
        <f>IF($O1992="hold",$P1992,"")</f>
        <v/>
      </c>
      <c r="S1992" t="str">
        <f>IF($O1992="sell",$P1992,"")</f>
        <v/>
      </c>
      <c r="T1992">
        <f t="shared" ca="1" si="285"/>
        <v>0.14951426881616015</v>
      </c>
      <c r="U1992" t="str">
        <f ca="1">IF(T1992&lt;VLOOKUP(P1992,$Y$2:$AE$82,5),"buy",IF(T1992&lt;VLOOKUP(P1992,$Y$2:$AE$82,5)+VLOOKUP(P1992,$Y$2:$AE$82,6),"hold","sell"))</f>
        <v>buy</v>
      </c>
      <c r="V1992" s="2">
        <f t="shared" ca="1" si="290"/>
        <v>249.94626155376594</v>
      </c>
      <c r="W1992" s="1">
        <f t="shared" ca="1" si="291"/>
        <v>0</v>
      </c>
    </row>
    <row r="1993" spans="1:27" x14ac:dyDescent="0.25">
      <c r="A1993">
        <v>1991</v>
      </c>
      <c r="B1993" s="8" t="s">
        <v>2002</v>
      </c>
      <c r="C1993" s="8" t="str">
        <f t="shared" si="287"/>
        <v>2021-04-19 20:25:00</v>
      </c>
      <c r="D1993">
        <v>7.2170999999999999E-2</v>
      </c>
      <c r="E1993">
        <f t="shared" ca="1" si="288"/>
        <v>0.39867399999999997</v>
      </c>
      <c r="F1993">
        <v>0.40272000000000002</v>
      </c>
      <c r="G1993">
        <v>0.39571000000000001</v>
      </c>
      <c r="H1993">
        <v>0</v>
      </c>
      <c r="I1993" t="s">
        <v>10</v>
      </c>
      <c r="J1993" t="b">
        <v>0</v>
      </c>
      <c r="K1993" t="s">
        <v>11</v>
      </c>
      <c r="L1993">
        <f t="shared" si="289"/>
        <v>0.27933657530768385</v>
      </c>
      <c r="M1993">
        <f t="shared" si="292"/>
        <v>0.32726933634037564</v>
      </c>
      <c r="N1993">
        <f t="shared" si="292"/>
        <v>0.83847501669567315</v>
      </c>
      <c r="O1993" t="str">
        <f t="shared" si="286"/>
        <v>sell</v>
      </c>
      <c r="P1993">
        <f t="shared" si="293"/>
        <v>14</v>
      </c>
      <c r="Q1993" t="str">
        <f>IF($O1993="buy",$P1993,"")</f>
        <v/>
      </c>
      <c r="R1993" t="str">
        <f>IF($O1993="hold",$P1993,"")</f>
        <v/>
      </c>
      <c r="S1993">
        <f>IF($O1993="sell",$P1993,"")</f>
        <v>14</v>
      </c>
      <c r="T1993">
        <f t="shared" ca="1" si="285"/>
        <v>0.88905671847943701</v>
      </c>
      <c r="U1993" t="str">
        <f ca="1">IF(T1993&lt;VLOOKUP(P1993,$Y$2:$AE$82,5),"buy",IF(T1993&lt;VLOOKUP(P1993,$Y$2:$AE$82,5)+VLOOKUP(P1993,$Y$2:$AE$82,6),"hold","sell"))</f>
        <v>buy</v>
      </c>
      <c r="V1993" s="2">
        <f t="shared" ca="1" si="290"/>
        <v>249.94626155376594</v>
      </c>
      <c r="W1993" s="1">
        <f t="shared" ca="1" si="291"/>
        <v>0</v>
      </c>
    </row>
    <row r="1994" spans="1:27" x14ac:dyDescent="0.25">
      <c r="A1994">
        <v>1992</v>
      </c>
      <c r="B1994" s="8" t="s">
        <v>2003</v>
      </c>
      <c r="C1994" s="8" t="str">
        <f t="shared" si="287"/>
        <v>2021-04-19 20:30:00</v>
      </c>
      <c r="D1994">
        <v>7.2054000000000007E-2</v>
      </c>
      <c r="E1994">
        <f t="shared" ca="1" si="288"/>
        <v>0.39998400000000001</v>
      </c>
      <c r="F1994">
        <v>0.40580500000000003</v>
      </c>
      <c r="G1994">
        <v>0.396511</v>
      </c>
      <c r="H1994">
        <v>0</v>
      </c>
      <c r="I1994" t="s">
        <v>10</v>
      </c>
      <c r="J1994" t="b">
        <v>0</v>
      </c>
      <c r="K1994" t="s">
        <v>11</v>
      </c>
      <c r="L1994">
        <f t="shared" si="289"/>
        <v>-0.46764926348821123</v>
      </c>
      <c r="M1994">
        <f t="shared" si="292"/>
        <v>-0.74698583879589509</v>
      </c>
      <c r="N1994">
        <f t="shared" si="292"/>
        <v>-1.0742551751362708</v>
      </c>
      <c r="O1994" t="str">
        <f t="shared" si="286"/>
        <v>buy</v>
      </c>
      <c r="P1994">
        <f t="shared" si="293"/>
        <v>14</v>
      </c>
      <c r="Q1994">
        <f>IF($O1994="buy",$P1994,"")</f>
        <v>14</v>
      </c>
      <c r="R1994" t="str">
        <f>IF($O1994="hold",$P1994,"")</f>
        <v/>
      </c>
      <c r="S1994" t="str">
        <f>IF($O1994="sell",$P1994,"")</f>
        <v/>
      </c>
      <c r="T1994">
        <f t="shared" ca="1" si="285"/>
        <v>0.14858409074667844</v>
      </c>
      <c r="U1994" t="str">
        <f ca="1">IF(T1994&lt;VLOOKUP(P1994,$Y$2:$AE$82,5),"buy",IF(T1994&lt;VLOOKUP(P1994,$Y$2:$AE$82,5)+VLOOKUP(P1994,$Y$2:$AE$82,6),"hold","sell"))</f>
        <v>buy</v>
      </c>
      <c r="V1994" s="2">
        <f t="shared" ca="1" si="290"/>
        <v>249.94626155376594</v>
      </c>
      <c r="W1994" s="1">
        <f t="shared" ca="1" si="291"/>
        <v>0</v>
      </c>
    </row>
    <row r="1995" spans="1:27" x14ac:dyDescent="0.25">
      <c r="A1995">
        <v>1993</v>
      </c>
      <c r="B1995" s="8" t="s">
        <v>2004</v>
      </c>
      <c r="C1995" s="8" t="str">
        <f t="shared" si="287"/>
        <v>2021-04-19 20:35:00</v>
      </c>
      <c r="D1995">
        <v>7.2617000000000001E-2</v>
      </c>
      <c r="E1995">
        <f t="shared" ca="1" si="288"/>
        <v>0.40260499999999999</v>
      </c>
      <c r="F1995">
        <v>0.40490599999999999</v>
      </c>
      <c r="G1995">
        <v>0.39481100000000002</v>
      </c>
      <c r="H1995">
        <v>0</v>
      </c>
      <c r="I1995" t="s">
        <v>10</v>
      </c>
      <c r="J1995" t="b">
        <v>0</v>
      </c>
      <c r="K1995" t="s">
        <v>11</v>
      </c>
      <c r="L1995">
        <f t="shared" si="289"/>
        <v>2.2328655798399524</v>
      </c>
      <c r="M1995">
        <f t="shared" si="292"/>
        <v>2.7005148433281638</v>
      </c>
      <c r="N1995">
        <f t="shared" si="292"/>
        <v>3.4475006821240588</v>
      </c>
      <c r="O1995" t="str">
        <f t="shared" si="286"/>
        <v>hold</v>
      </c>
      <c r="P1995">
        <f t="shared" si="293"/>
        <v>14</v>
      </c>
      <c r="Q1995" t="str">
        <f>IF($O1995="buy",$P1995,"")</f>
        <v/>
      </c>
      <c r="R1995">
        <f>IF($O1995="hold",$P1995,"")</f>
        <v>14</v>
      </c>
      <c r="S1995" t="str">
        <f>IF($O1995="sell",$P1995,"")</f>
        <v/>
      </c>
      <c r="T1995">
        <f t="shared" ca="1" si="285"/>
        <v>0.10316759660817154</v>
      </c>
      <c r="U1995" t="str">
        <f ca="1">IF(T1995&lt;VLOOKUP(P1995,$Y$2:$AE$82,5),"buy",IF(T1995&lt;VLOOKUP(P1995,$Y$2:$AE$82,5)+VLOOKUP(P1995,$Y$2:$AE$82,6),"hold","sell"))</f>
        <v>buy</v>
      </c>
      <c r="V1995" s="2">
        <f t="shared" ca="1" si="290"/>
        <v>249.94626155376594</v>
      </c>
      <c r="W1995" s="1">
        <f t="shared" ca="1" si="291"/>
        <v>0</v>
      </c>
    </row>
    <row r="1996" spans="1:27" x14ac:dyDescent="0.25">
      <c r="A1996">
        <v>1994</v>
      </c>
      <c r="B1996" s="8" t="s">
        <v>2005</v>
      </c>
      <c r="C1996" s="8" t="str">
        <f t="shared" si="287"/>
        <v>2021-04-19 20:40:00</v>
      </c>
      <c r="D1996">
        <v>7.2642999999999999E-2</v>
      </c>
      <c r="E1996">
        <f t="shared" ca="1" si="288"/>
        <v>0.39889599999999997</v>
      </c>
      <c r="F1996">
        <v>0.40137</v>
      </c>
      <c r="G1996">
        <v>0.39137699999999997</v>
      </c>
      <c r="H1996">
        <v>0</v>
      </c>
      <c r="I1996" t="s">
        <v>10</v>
      </c>
      <c r="J1996" t="b">
        <v>0</v>
      </c>
      <c r="K1996" t="s">
        <v>11</v>
      </c>
      <c r="L1996">
        <f t="shared" si="289"/>
        <v>0.10307944340092286</v>
      </c>
      <c r="M1996">
        <f t="shared" si="292"/>
        <v>-2.1297861364390296</v>
      </c>
      <c r="N1996">
        <f t="shared" si="292"/>
        <v>-4.830300979767193</v>
      </c>
      <c r="O1996" t="str">
        <f t="shared" si="286"/>
        <v>sell</v>
      </c>
      <c r="P1996">
        <f t="shared" si="293"/>
        <v>14</v>
      </c>
      <c r="Q1996" t="str">
        <f>IF($O1996="buy",$P1996,"")</f>
        <v/>
      </c>
      <c r="R1996" t="str">
        <f>IF($O1996="hold",$P1996,"")</f>
        <v/>
      </c>
      <c r="S1996">
        <f>IF($O1996="sell",$P1996,"")</f>
        <v>14</v>
      </c>
      <c r="T1996">
        <f t="shared" ca="1" si="285"/>
        <v>0.36352029891721915</v>
      </c>
      <c r="U1996" t="str">
        <f ca="1">IF(T1996&lt;VLOOKUP(P1996,$Y$2:$AE$82,5),"buy",IF(T1996&lt;VLOOKUP(P1996,$Y$2:$AE$82,5)+VLOOKUP(P1996,$Y$2:$AE$82,6),"hold","sell"))</f>
        <v>buy</v>
      </c>
      <c r="V1996" s="2">
        <f t="shared" ca="1" si="290"/>
        <v>249.94626155376594</v>
      </c>
      <c r="W1996" s="1">
        <f t="shared" ca="1" si="291"/>
        <v>0</v>
      </c>
    </row>
    <row r="1997" spans="1:27" x14ac:dyDescent="0.25">
      <c r="A1997">
        <v>1995</v>
      </c>
      <c r="B1997" s="8" t="s">
        <v>2006</v>
      </c>
      <c r="C1997" s="8" t="str">
        <f t="shared" si="287"/>
        <v>2021-04-19 20:45:00</v>
      </c>
      <c r="D1997">
        <v>7.2566000000000005E-2</v>
      </c>
      <c r="E1997">
        <f t="shared" ca="1" si="288"/>
        <v>0.39639799999999997</v>
      </c>
      <c r="F1997">
        <v>0.40177800000000002</v>
      </c>
      <c r="G1997">
        <v>0.392374</v>
      </c>
      <c r="H1997">
        <v>0</v>
      </c>
      <c r="I1997" t="s">
        <v>10</v>
      </c>
      <c r="J1997" t="b">
        <v>0</v>
      </c>
      <c r="K1997" t="s">
        <v>11</v>
      </c>
      <c r="L1997">
        <f t="shared" si="289"/>
        <v>-0.30559766246150999</v>
      </c>
      <c r="M1997">
        <f t="shared" si="292"/>
        <v>-0.40867710586243283</v>
      </c>
      <c r="N1997">
        <f t="shared" si="292"/>
        <v>1.7211090305765968</v>
      </c>
      <c r="O1997" t="str">
        <f t="shared" si="286"/>
        <v>hold</v>
      </c>
      <c r="P1997">
        <f t="shared" si="293"/>
        <v>14</v>
      </c>
      <c r="Q1997" t="str">
        <f>IF($O1997="buy",$P1997,"")</f>
        <v/>
      </c>
      <c r="R1997">
        <f>IF($O1997="hold",$P1997,"")</f>
        <v>14</v>
      </c>
      <c r="S1997" t="str">
        <f>IF($O1997="sell",$P1997,"")</f>
        <v/>
      </c>
      <c r="T1997">
        <f t="shared" ca="1" si="285"/>
        <v>0.56207496887812192</v>
      </c>
      <c r="U1997" t="str">
        <f ca="1">IF(T1997&lt;VLOOKUP(P1997,$Y$2:$AE$82,5),"buy",IF(T1997&lt;VLOOKUP(P1997,$Y$2:$AE$82,5)+VLOOKUP(P1997,$Y$2:$AE$82,6),"hold","sell"))</f>
        <v>buy</v>
      </c>
      <c r="V1997" s="2">
        <f t="shared" ca="1" si="290"/>
        <v>249.94626155376594</v>
      </c>
      <c r="W1997" s="1">
        <f t="shared" ca="1" si="291"/>
        <v>0</v>
      </c>
    </row>
    <row r="1998" spans="1:27" x14ac:dyDescent="0.25">
      <c r="A1998">
        <v>1996</v>
      </c>
      <c r="B1998" s="8" t="s">
        <v>2007</v>
      </c>
      <c r="C1998" s="8" t="str">
        <f t="shared" si="287"/>
        <v>2021-04-19 20:50:00</v>
      </c>
      <c r="D1998">
        <v>7.1507000000000001E-2</v>
      </c>
      <c r="E1998">
        <f t="shared" ca="1" si="288"/>
        <v>0.39974300000000001</v>
      </c>
      <c r="F1998">
        <v>0.40217700000000001</v>
      </c>
      <c r="G1998">
        <v>0.39409699999999998</v>
      </c>
      <c r="H1998">
        <v>0</v>
      </c>
      <c r="I1998" t="s">
        <v>10</v>
      </c>
      <c r="J1998" t="b">
        <v>0</v>
      </c>
      <c r="K1998" t="s">
        <v>11</v>
      </c>
      <c r="L1998">
        <f t="shared" si="289"/>
        <v>-4.2652048090962733</v>
      </c>
      <c r="M1998">
        <f t="shared" si="292"/>
        <v>-3.9596071466347631</v>
      </c>
      <c r="N1998">
        <f t="shared" si="292"/>
        <v>-3.5509300407723301</v>
      </c>
      <c r="O1998" t="str">
        <f t="shared" si="286"/>
        <v>hold</v>
      </c>
      <c r="P1998">
        <f t="shared" si="293"/>
        <v>14</v>
      </c>
      <c r="Q1998" t="str">
        <f>IF($O1998="buy",$P1998,"")</f>
        <v/>
      </c>
      <c r="R1998">
        <f>IF($O1998="hold",$P1998,"")</f>
        <v>14</v>
      </c>
      <c r="S1998" t="str">
        <f>IF($O1998="sell",$P1998,"")</f>
        <v/>
      </c>
      <c r="T1998">
        <f t="shared" ca="1" si="285"/>
        <v>0.56949277309162283</v>
      </c>
      <c r="U1998" t="str">
        <f ca="1">IF(T1998&lt;VLOOKUP(P1998,$Y$2:$AE$82,5),"buy",IF(T1998&lt;VLOOKUP(P1998,$Y$2:$AE$82,5)+VLOOKUP(P1998,$Y$2:$AE$82,6),"hold","sell"))</f>
        <v>buy</v>
      </c>
      <c r="V1998" s="2">
        <f t="shared" ca="1" si="290"/>
        <v>249.94626155376594</v>
      </c>
      <c r="W1998" s="1">
        <f t="shared" ca="1" si="291"/>
        <v>0</v>
      </c>
      <c r="Y1998">
        <v>1</v>
      </c>
      <c r="Z1998">
        <v>197.01522415850783</v>
      </c>
      <c r="AA1998">
        <f>Z1998/100</f>
        <v>1.9701522415850783</v>
      </c>
    </row>
    <row r="1999" spans="1:27" x14ac:dyDescent="0.25">
      <c r="A1999">
        <v>1997</v>
      </c>
      <c r="B1999" s="8" t="s">
        <v>2008</v>
      </c>
      <c r="C1999" s="8" t="str">
        <f t="shared" si="287"/>
        <v>2021-04-19 20:55:00</v>
      </c>
      <c r="D1999">
        <v>7.1097999999999995E-2</v>
      </c>
      <c r="E1999">
        <f t="shared" ca="1" si="288"/>
        <v>0.39737299999999998</v>
      </c>
      <c r="F1999">
        <v>0.400065</v>
      </c>
      <c r="G1999">
        <v>0.385461</v>
      </c>
      <c r="H1999">
        <v>0</v>
      </c>
      <c r="I1999" t="s">
        <v>10</v>
      </c>
      <c r="J1999" t="b">
        <v>0</v>
      </c>
      <c r="K1999" t="s">
        <v>11</v>
      </c>
      <c r="L1999">
        <f t="shared" si="289"/>
        <v>-1.6567554623600378</v>
      </c>
      <c r="M1999">
        <f t="shared" si="292"/>
        <v>2.6084493467362355</v>
      </c>
      <c r="N1999">
        <f t="shared" si="292"/>
        <v>6.5680564933709986</v>
      </c>
      <c r="O1999" t="str">
        <f t="shared" si="286"/>
        <v>hold</v>
      </c>
      <c r="P1999">
        <f t="shared" si="293"/>
        <v>14</v>
      </c>
      <c r="Q1999" t="str">
        <f>IF($O1999="buy",$P1999,"")</f>
        <v/>
      </c>
      <c r="R1999">
        <f>IF($O1999="hold",$P1999,"")</f>
        <v>14</v>
      </c>
      <c r="S1999" t="str">
        <f>IF($O1999="sell",$P1999,"")</f>
        <v/>
      </c>
      <c r="T1999">
        <f t="shared" ca="1" si="285"/>
        <v>0.6237744107358566</v>
      </c>
      <c r="U1999" t="str">
        <f ca="1">IF(T1999&lt;VLOOKUP(P1999,$Y$2:$AE$82,5),"buy",IF(T1999&lt;VLOOKUP(P1999,$Y$2:$AE$82,5)+VLOOKUP(P1999,$Y$2:$AE$82,6),"hold","sell"))</f>
        <v>buy</v>
      </c>
      <c r="V1999" s="2">
        <f t="shared" ca="1" si="290"/>
        <v>249.94626155376594</v>
      </c>
      <c r="W1999" s="1">
        <f t="shared" ca="1" si="291"/>
        <v>0</v>
      </c>
      <c r="Y1999">
        <v>2</v>
      </c>
      <c r="Z1999">
        <v>282.72074310754533</v>
      </c>
      <c r="AA1999">
        <f t="shared" ref="AA1999:AA2017" si="294">Z1999/100</f>
        <v>2.8272074310754531</v>
      </c>
    </row>
    <row r="2000" spans="1:27" x14ac:dyDescent="0.25">
      <c r="A2000">
        <v>1998</v>
      </c>
      <c r="B2000" s="8" t="s">
        <v>2009</v>
      </c>
      <c r="C2000" s="8" t="str">
        <f t="shared" si="287"/>
        <v>2021-04-19 21:00:00</v>
      </c>
      <c r="D2000">
        <v>7.0977999999999999E-2</v>
      </c>
      <c r="E2000">
        <f t="shared" ca="1" si="288"/>
        <v>0.38750600000000002</v>
      </c>
      <c r="F2000">
        <v>0.39404099999999997</v>
      </c>
      <c r="G2000">
        <v>0.38284800000000002</v>
      </c>
      <c r="H2000">
        <v>0</v>
      </c>
      <c r="I2000" t="s">
        <v>10</v>
      </c>
      <c r="J2000" t="b">
        <v>0</v>
      </c>
      <c r="K2000" t="s">
        <v>11</v>
      </c>
      <c r="L2000">
        <f t="shared" si="289"/>
        <v>-0.48691143780023532</v>
      </c>
      <c r="M2000">
        <f t="shared" si="292"/>
        <v>1.1698440245598025</v>
      </c>
      <c r="N2000">
        <f t="shared" si="292"/>
        <v>-1.438605322176433</v>
      </c>
      <c r="O2000" t="str">
        <f t="shared" si="286"/>
        <v>buy</v>
      </c>
      <c r="P2000">
        <f t="shared" si="293"/>
        <v>14</v>
      </c>
      <c r="Q2000">
        <f>IF($O2000="buy",$P2000,"")</f>
        <v>14</v>
      </c>
      <c r="R2000" t="str">
        <f>IF($O2000="hold",$P2000,"")</f>
        <v/>
      </c>
      <c r="S2000" t="str">
        <f>IF($O2000="sell",$P2000,"")</f>
        <v/>
      </c>
      <c r="T2000">
        <f t="shared" ca="1" si="285"/>
        <v>0.10498980224658017</v>
      </c>
      <c r="U2000" t="str">
        <f ca="1">IF(T2000&lt;VLOOKUP(P2000,$Y$2:$AE$82,5),"buy",IF(T2000&lt;VLOOKUP(P2000,$Y$2:$AE$82,5)+VLOOKUP(P2000,$Y$2:$AE$82,6),"hold","sell"))</f>
        <v>buy</v>
      </c>
      <c r="V2000" s="2">
        <f t="shared" ca="1" si="290"/>
        <v>249.94626155376594</v>
      </c>
      <c r="W2000" s="1">
        <f t="shared" ca="1" si="291"/>
        <v>0</v>
      </c>
      <c r="Y2000">
        <v>3</v>
      </c>
      <c r="Z2000">
        <v>236.10158475419482</v>
      </c>
      <c r="AA2000">
        <f t="shared" si="294"/>
        <v>2.3610158475419483</v>
      </c>
    </row>
    <row r="2001" spans="1:27" x14ac:dyDescent="0.25">
      <c r="A2001">
        <v>1999</v>
      </c>
      <c r="B2001" s="8" t="s">
        <v>2010</v>
      </c>
      <c r="C2001" s="8" t="str">
        <f t="shared" si="287"/>
        <v>2021-04-19 21:05:00</v>
      </c>
      <c r="D2001">
        <v>7.0985000000000006E-2</v>
      </c>
      <c r="E2001">
        <f t="shared" ca="1" si="288"/>
        <v>0.39138200000000001</v>
      </c>
      <c r="F2001">
        <v>0.39695200000000003</v>
      </c>
      <c r="G2001">
        <v>0.387293</v>
      </c>
      <c r="H2001">
        <v>0</v>
      </c>
      <c r="I2001" t="s">
        <v>10</v>
      </c>
      <c r="J2001" t="b">
        <v>0</v>
      </c>
      <c r="K2001" t="s">
        <v>11</v>
      </c>
      <c r="L2001">
        <f t="shared" si="289"/>
        <v>2.840036630104335E-2</v>
      </c>
      <c r="M2001">
        <f t="shared" si="292"/>
        <v>0.51531180410127864</v>
      </c>
      <c r="N2001">
        <f t="shared" si="292"/>
        <v>-0.65453222045852388</v>
      </c>
      <c r="O2001" t="str">
        <f t="shared" si="286"/>
        <v>hold</v>
      </c>
      <c r="P2001">
        <f t="shared" si="293"/>
        <v>14</v>
      </c>
      <c r="Q2001" t="str">
        <f>IF($O2001="buy",$P2001,"")</f>
        <v/>
      </c>
      <c r="R2001">
        <f>IF($O2001="hold",$P2001,"")</f>
        <v>14</v>
      </c>
      <c r="S2001" t="str">
        <f>IF($O2001="sell",$P2001,"")</f>
        <v/>
      </c>
      <c r="T2001">
        <f t="shared" ca="1" si="285"/>
        <v>4.8020183511213732E-2</v>
      </c>
      <c r="U2001" t="str">
        <f ca="1">IF(T2001&lt;VLOOKUP(P2001,$Y$2:$AE$82,5),"buy",IF(T2001&lt;VLOOKUP(P2001,$Y$2:$AE$82,5)+VLOOKUP(P2001,$Y$2:$AE$82,6),"hold","sell"))</f>
        <v>buy</v>
      </c>
      <c r="V2001" s="2">
        <f t="shared" ca="1" si="290"/>
        <v>249.94626155376594</v>
      </c>
      <c r="W2001" s="1">
        <f t="shared" ca="1" si="291"/>
        <v>0</v>
      </c>
      <c r="Y2001">
        <v>4</v>
      </c>
      <c r="Z2001">
        <v>262.66075825826141</v>
      </c>
      <c r="AA2001">
        <f t="shared" si="294"/>
        <v>2.6266075825826141</v>
      </c>
    </row>
    <row r="2002" spans="1:27" x14ac:dyDescent="0.25">
      <c r="A2002">
        <v>2000</v>
      </c>
      <c r="B2002" s="8" t="s">
        <v>2011</v>
      </c>
      <c r="C2002" s="8" t="str">
        <f t="shared" si="287"/>
        <v>2021-04-19 21:10:00</v>
      </c>
      <c r="D2002">
        <v>7.1453000000000003E-2</v>
      </c>
      <c r="E2002">
        <f t="shared" ca="1" si="288"/>
        <v>0.39194499999999999</v>
      </c>
      <c r="F2002">
        <v>0.39812700000000001</v>
      </c>
      <c r="G2002">
        <v>0.38835799999999998</v>
      </c>
      <c r="H2002">
        <v>0</v>
      </c>
      <c r="I2002" t="s">
        <v>10</v>
      </c>
      <c r="J2002" t="b">
        <v>0</v>
      </c>
      <c r="K2002" t="s">
        <v>11</v>
      </c>
      <c r="L2002">
        <f t="shared" si="289"/>
        <v>1.8863308726448107</v>
      </c>
      <c r="M2002">
        <f t="shared" si="292"/>
        <v>1.8579305063437674</v>
      </c>
      <c r="N2002">
        <f t="shared" si="292"/>
        <v>1.3426187022424889</v>
      </c>
      <c r="O2002" t="str">
        <f t="shared" si="286"/>
        <v>sell</v>
      </c>
      <c r="P2002">
        <f t="shared" si="293"/>
        <v>14</v>
      </c>
      <c r="Q2002" t="str">
        <f>IF($O2002="buy",$P2002,"")</f>
        <v/>
      </c>
      <c r="R2002" t="str">
        <f>IF($O2002="hold",$P2002,"")</f>
        <v/>
      </c>
      <c r="S2002">
        <f>IF($O2002="sell",$P2002,"")</f>
        <v>14</v>
      </c>
      <c r="T2002">
        <f t="shared" ca="1" si="285"/>
        <v>0.5702702634968283</v>
      </c>
      <c r="U2002" t="str">
        <f ca="1">IF(T2002&lt;VLOOKUP(P2002,$Y$2:$AE$82,5),"buy",IF(T2002&lt;VLOOKUP(P2002,$Y$2:$AE$82,5)+VLOOKUP(P2002,$Y$2:$AE$82,6),"hold","sell"))</f>
        <v>buy</v>
      </c>
      <c r="V2002" s="2">
        <f t="shared" ca="1" si="290"/>
        <v>249.94626155376594</v>
      </c>
      <c r="W2002" s="1">
        <f t="shared" ca="1" si="291"/>
        <v>0</v>
      </c>
      <c r="Y2002">
        <v>5</v>
      </c>
      <c r="Z2002">
        <v>222.06692940745023</v>
      </c>
      <c r="AA2002">
        <f t="shared" si="294"/>
        <v>2.2206692940745025</v>
      </c>
    </row>
    <row r="2003" spans="1:27" x14ac:dyDescent="0.25">
      <c r="A2003">
        <v>2001</v>
      </c>
      <c r="B2003" s="8" t="s">
        <v>2012</v>
      </c>
      <c r="C2003" s="8" t="str">
        <f t="shared" si="287"/>
        <v>2021-04-19 21:15:00</v>
      </c>
      <c r="D2003">
        <v>7.1263000000000007E-2</v>
      </c>
      <c r="E2003">
        <f t="shared" ca="1" si="288"/>
        <v>0.39437299999999997</v>
      </c>
      <c r="F2003">
        <v>0.398698</v>
      </c>
      <c r="G2003">
        <v>0.390266</v>
      </c>
      <c r="H2003">
        <v>0</v>
      </c>
      <c r="I2003" t="s">
        <v>10</v>
      </c>
      <c r="J2003" t="b">
        <v>0</v>
      </c>
      <c r="K2003" t="s">
        <v>11</v>
      </c>
      <c r="L2003">
        <f t="shared" si="289"/>
        <v>-0.76785989996156123</v>
      </c>
      <c r="M2003">
        <f t="shared" si="292"/>
        <v>-2.654190772606372</v>
      </c>
      <c r="N2003">
        <f t="shared" si="292"/>
        <v>-4.5121212789501399</v>
      </c>
      <c r="O2003" t="str">
        <f t="shared" si="286"/>
        <v>buy</v>
      </c>
      <c r="P2003">
        <f t="shared" si="293"/>
        <v>14</v>
      </c>
      <c r="Q2003">
        <f>IF($O2003="buy",$P2003,"")</f>
        <v>14</v>
      </c>
      <c r="R2003" t="str">
        <f>IF($O2003="hold",$P2003,"")</f>
        <v/>
      </c>
      <c r="S2003" t="str">
        <f>IF($O2003="sell",$P2003,"")</f>
        <v/>
      </c>
      <c r="T2003">
        <f t="shared" ca="1" si="285"/>
        <v>0.69022027519490781</v>
      </c>
      <c r="U2003" t="str">
        <f ca="1">IF(T2003&lt;VLOOKUP(P2003,$Y$2:$AE$82,5),"buy",IF(T2003&lt;VLOOKUP(P2003,$Y$2:$AE$82,5)+VLOOKUP(P2003,$Y$2:$AE$82,6),"hold","sell"))</f>
        <v>buy</v>
      </c>
      <c r="V2003" s="2">
        <f t="shared" ca="1" si="290"/>
        <v>249.94626155376594</v>
      </c>
      <c r="W2003" s="1">
        <f t="shared" ca="1" si="291"/>
        <v>0</v>
      </c>
      <c r="Y2003">
        <v>6</v>
      </c>
      <c r="Z2003">
        <v>443.10144693031657</v>
      </c>
      <c r="AA2003">
        <f t="shared" si="294"/>
        <v>4.4310144693031654</v>
      </c>
    </row>
    <row r="2004" spans="1:27" x14ac:dyDescent="0.25">
      <c r="A2004">
        <v>2002</v>
      </c>
      <c r="B2004" s="8" t="s">
        <v>2013</v>
      </c>
      <c r="C2004" s="8" t="str">
        <f t="shared" si="287"/>
        <v>2021-04-19 21:20:00</v>
      </c>
      <c r="D2004">
        <v>7.1524000000000004E-2</v>
      </c>
      <c r="E2004">
        <f t="shared" ca="1" si="288"/>
        <v>0.39494000000000001</v>
      </c>
      <c r="F2004">
        <v>0.40094000000000002</v>
      </c>
      <c r="G2004">
        <v>0.39160499999999998</v>
      </c>
      <c r="H2004">
        <v>0</v>
      </c>
      <c r="I2004" t="s">
        <v>10</v>
      </c>
      <c r="J2004" t="b">
        <v>0</v>
      </c>
      <c r="K2004" t="s">
        <v>11</v>
      </c>
      <c r="L2004">
        <f t="shared" si="289"/>
        <v>1.0509479323372877</v>
      </c>
      <c r="M2004">
        <f t="shared" si="292"/>
        <v>1.818807832298849</v>
      </c>
      <c r="N2004">
        <f t="shared" si="292"/>
        <v>4.4729986049052215</v>
      </c>
      <c r="O2004" t="str">
        <f t="shared" si="286"/>
        <v>sell</v>
      </c>
      <c r="P2004">
        <f t="shared" si="293"/>
        <v>14</v>
      </c>
      <c r="Q2004" t="str">
        <f>IF($O2004="buy",$P2004,"")</f>
        <v/>
      </c>
      <c r="R2004" t="str">
        <f>IF($O2004="hold",$P2004,"")</f>
        <v/>
      </c>
      <c r="S2004">
        <f>IF($O2004="sell",$P2004,"")</f>
        <v>14</v>
      </c>
      <c r="T2004">
        <f t="shared" ca="1" si="285"/>
        <v>0.43943593678241832</v>
      </c>
      <c r="U2004" t="str">
        <f ca="1">IF(T2004&lt;VLOOKUP(P2004,$Y$2:$AE$82,5),"buy",IF(T2004&lt;VLOOKUP(P2004,$Y$2:$AE$82,5)+VLOOKUP(P2004,$Y$2:$AE$82,6),"hold","sell"))</f>
        <v>buy</v>
      </c>
      <c r="V2004" s="2">
        <f t="shared" ca="1" si="290"/>
        <v>249.94626155376594</v>
      </c>
      <c r="W2004" s="1">
        <f t="shared" ca="1" si="291"/>
        <v>0</v>
      </c>
      <c r="Y2004">
        <v>7</v>
      </c>
      <c r="Z2004">
        <v>176.61653495999963</v>
      </c>
      <c r="AA2004">
        <f t="shared" si="294"/>
        <v>1.7661653495999963</v>
      </c>
    </row>
    <row r="2005" spans="1:27" x14ac:dyDescent="0.25">
      <c r="A2005">
        <v>2003</v>
      </c>
      <c r="B2005" s="8" t="s">
        <v>2014</v>
      </c>
      <c r="C2005" s="8" t="str">
        <f t="shared" si="287"/>
        <v>2021-04-19 21:25:00</v>
      </c>
      <c r="D2005">
        <v>7.0885000000000004E-2</v>
      </c>
      <c r="E2005">
        <f t="shared" ca="1" si="288"/>
        <v>0.39941599999999999</v>
      </c>
      <c r="F2005">
        <v>0.40081099999999997</v>
      </c>
      <c r="G2005">
        <v>0.389094</v>
      </c>
      <c r="H2005">
        <v>0</v>
      </c>
      <c r="I2005" t="s">
        <v>10</v>
      </c>
      <c r="J2005" t="b">
        <v>0</v>
      </c>
      <c r="K2005" t="s">
        <v>11</v>
      </c>
      <c r="L2005">
        <f t="shared" si="289"/>
        <v>-2.5962051233884931</v>
      </c>
      <c r="M2005">
        <f t="shared" si="292"/>
        <v>-3.6471530557257807</v>
      </c>
      <c r="N2005">
        <f t="shared" si="292"/>
        <v>-5.4659608880246298</v>
      </c>
      <c r="O2005" t="str">
        <f t="shared" si="286"/>
        <v>buy</v>
      </c>
      <c r="P2005">
        <f t="shared" si="293"/>
        <v>14</v>
      </c>
      <c r="Q2005">
        <f>IF($O2005="buy",$P2005,"")</f>
        <v>14</v>
      </c>
      <c r="R2005" t="str">
        <f>IF($O2005="hold",$P2005,"")</f>
        <v/>
      </c>
      <c r="S2005" t="str">
        <f>IF($O2005="sell",$P2005,"")</f>
        <v/>
      </c>
      <c r="T2005">
        <f t="shared" ca="1" si="285"/>
        <v>0.66981221406090263</v>
      </c>
      <c r="U2005" t="str">
        <f ca="1">IF(T2005&lt;VLOOKUP(P2005,$Y$2:$AE$82,5),"buy",IF(T2005&lt;VLOOKUP(P2005,$Y$2:$AE$82,5)+VLOOKUP(P2005,$Y$2:$AE$82,6),"hold","sell"))</f>
        <v>buy</v>
      </c>
      <c r="V2005" s="2">
        <f t="shared" ca="1" si="290"/>
        <v>249.94626155376594</v>
      </c>
      <c r="W2005" s="1">
        <f t="shared" ca="1" si="291"/>
        <v>0</v>
      </c>
      <c r="Y2005">
        <v>8</v>
      </c>
      <c r="Z2005">
        <v>258.52844123360637</v>
      </c>
      <c r="AA2005">
        <f t="shared" si="294"/>
        <v>2.5852844123360637</v>
      </c>
    </row>
    <row r="2006" spans="1:27" x14ac:dyDescent="0.25">
      <c r="A2006">
        <v>2004</v>
      </c>
      <c r="B2006" s="8" t="s">
        <v>2015</v>
      </c>
      <c r="C2006" s="8" t="str">
        <f t="shared" si="287"/>
        <v>2021-04-19 21:30:00</v>
      </c>
      <c r="D2006">
        <v>7.1363999999999997E-2</v>
      </c>
      <c r="E2006">
        <f t="shared" ca="1" si="288"/>
        <v>0.39292199999999999</v>
      </c>
      <c r="F2006">
        <v>0.39844600000000002</v>
      </c>
      <c r="G2006">
        <v>0.38844800000000002</v>
      </c>
      <c r="H2006">
        <v>0</v>
      </c>
      <c r="I2006" t="s">
        <v>10</v>
      </c>
      <c r="J2006" t="b">
        <v>0</v>
      </c>
      <c r="K2006" t="s">
        <v>11</v>
      </c>
      <c r="L2006">
        <f t="shared" si="289"/>
        <v>1.9330754980018052</v>
      </c>
      <c r="M2006">
        <f t="shared" si="292"/>
        <v>4.5292806213902983</v>
      </c>
      <c r="N2006">
        <f t="shared" si="292"/>
        <v>8.1764336771160799</v>
      </c>
      <c r="O2006" t="str">
        <f t="shared" si="286"/>
        <v>sell</v>
      </c>
      <c r="P2006">
        <f t="shared" si="293"/>
        <v>14</v>
      </c>
      <c r="Q2006" t="str">
        <f>IF($O2006="buy",$P2006,"")</f>
        <v/>
      </c>
      <c r="R2006" t="str">
        <f>IF($O2006="hold",$P2006,"")</f>
        <v/>
      </c>
      <c r="S2006">
        <f>IF($O2006="sell",$P2006,"")</f>
        <v>14</v>
      </c>
      <c r="T2006">
        <f t="shared" ref="T2006:T2017" ca="1" si="295">RAND()</f>
        <v>0.69221186444775551</v>
      </c>
      <c r="U2006" t="str">
        <f ca="1">IF(T2006&lt;VLOOKUP(P2006,$Y$2:$AE$82,5),"buy",IF(T2006&lt;VLOOKUP(P2006,$Y$2:$AE$82,5)+VLOOKUP(P2006,$Y$2:$AE$82,6),"hold","sell"))</f>
        <v>buy</v>
      </c>
      <c r="V2006" s="2">
        <f t="shared" ca="1" si="290"/>
        <v>249.94626155376594</v>
      </c>
      <c r="W2006" s="1">
        <f t="shared" ca="1" si="291"/>
        <v>0</v>
      </c>
      <c r="Y2006">
        <v>9</v>
      </c>
      <c r="Z2006">
        <v>223.24707997403635</v>
      </c>
      <c r="AA2006">
        <f t="shared" si="294"/>
        <v>2.2324707997403634</v>
      </c>
    </row>
    <row r="2007" spans="1:27" x14ac:dyDescent="0.25">
      <c r="A2007">
        <v>2005</v>
      </c>
      <c r="B2007" s="8" t="s">
        <v>2016</v>
      </c>
      <c r="C2007" s="8" t="str">
        <f t="shared" si="287"/>
        <v>2021-04-19 21:35:00</v>
      </c>
      <c r="D2007">
        <v>7.1147000000000002E-2</v>
      </c>
      <c r="E2007">
        <f t="shared" ca="1" si="288"/>
        <v>0.39668999999999999</v>
      </c>
      <c r="F2007">
        <v>0.39878599999999997</v>
      </c>
      <c r="G2007">
        <v>0.38960699999999998</v>
      </c>
      <c r="H2007">
        <v>0</v>
      </c>
      <c r="I2007" t="s">
        <v>10</v>
      </c>
      <c r="J2007" t="b">
        <v>0</v>
      </c>
      <c r="K2007" t="s">
        <v>11</v>
      </c>
      <c r="L2007">
        <f t="shared" si="289"/>
        <v>-0.87840667994718657</v>
      </c>
      <c r="M2007">
        <f t="shared" si="292"/>
        <v>-2.8114821779489918</v>
      </c>
      <c r="N2007">
        <f t="shared" si="292"/>
        <v>-7.3407627993392897</v>
      </c>
      <c r="O2007" t="str">
        <f t="shared" ref="O2007:O2017" si="296">IF(D2007=MIN(D2006:D2008),"buy",IF(D2007=MAX(D2006:D2008),"sell","hold"))</f>
        <v>hold</v>
      </c>
      <c r="P2007">
        <f t="shared" si="293"/>
        <v>14</v>
      </c>
      <c r="Q2007" t="str">
        <f>IF($O2007="buy",$P2007,"")</f>
        <v/>
      </c>
      <c r="R2007">
        <f>IF($O2007="hold",$P2007,"")</f>
        <v>14</v>
      </c>
      <c r="S2007" t="str">
        <f>IF($O2007="sell",$P2007,"")</f>
        <v/>
      </c>
      <c r="T2007">
        <f t="shared" ca="1" si="295"/>
        <v>0.68045304186430289</v>
      </c>
      <c r="U2007" t="str">
        <f ca="1">IF(T2007&lt;VLOOKUP(P2007,$Y$2:$AE$82,5),"buy",IF(T2007&lt;VLOOKUP(P2007,$Y$2:$AE$82,5)+VLOOKUP(P2007,$Y$2:$AE$82,6),"hold","sell"))</f>
        <v>buy</v>
      </c>
      <c r="V2007" s="2">
        <f t="shared" ca="1" si="290"/>
        <v>249.94626155376594</v>
      </c>
      <c r="W2007" s="1">
        <f t="shared" ca="1" si="291"/>
        <v>0</v>
      </c>
      <c r="Y2007">
        <v>10</v>
      </c>
      <c r="Z2007">
        <v>182.35568984287337</v>
      </c>
      <c r="AA2007">
        <f t="shared" si="294"/>
        <v>1.8235568984287338</v>
      </c>
    </row>
    <row r="2008" spans="1:27" x14ac:dyDescent="0.25">
      <c r="A2008">
        <v>2006</v>
      </c>
      <c r="B2008" s="8" t="s">
        <v>2017</v>
      </c>
      <c r="C2008" s="8" t="str">
        <f t="shared" si="287"/>
        <v>2021-04-19 21:40:00</v>
      </c>
      <c r="D2008">
        <v>7.1141999999999997E-2</v>
      </c>
      <c r="E2008">
        <f t="shared" ca="1" si="288"/>
        <v>0.39514500000000002</v>
      </c>
      <c r="F2008">
        <v>0.39988800000000002</v>
      </c>
      <c r="G2008">
        <v>0.39091999999999999</v>
      </c>
      <c r="H2008">
        <v>0</v>
      </c>
      <c r="I2008" t="s">
        <v>10</v>
      </c>
      <c r="J2008" t="b">
        <v>0</v>
      </c>
      <c r="K2008" t="s">
        <v>11</v>
      </c>
      <c r="L2008">
        <f t="shared" si="289"/>
        <v>-2.0241207701850658E-2</v>
      </c>
      <c r="M2008">
        <f t="shared" si="292"/>
        <v>0.8581654722453359</v>
      </c>
      <c r="N2008">
        <f t="shared" si="292"/>
        <v>3.6696476501943276</v>
      </c>
      <c r="O2008" t="str">
        <f t="shared" si="296"/>
        <v>hold</v>
      </c>
      <c r="P2008">
        <f t="shared" si="293"/>
        <v>14</v>
      </c>
      <c r="Q2008" t="str">
        <f>IF($O2008="buy",$P2008,"")</f>
        <v/>
      </c>
      <c r="R2008">
        <f>IF($O2008="hold",$P2008,"")</f>
        <v>14</v>
      </c>
      <c r="S2008" t="str">
        <f>IF($O2008="sell",$P2008,"")</f>
        <v/>
      </c>
      <c r="T2008">
        <f t="shared" ca="1" si="295"/>
        <v>0.85492433498721765</v>
      </c>
      <c r="U2008" t="str">
        <f ca="1">IF(T2008&lt;VLOOKUP(P2008,$Y$2:$AE$82,5),"buy",IF(T2008&lt;VLOOKUP(P2008,$Y$2:$AE$82,5)+VLOOKUP(P2008,$Y$2:$AE$82,6),"hold","sell"))</f>
        <v>buy</v>
      </c>
      <c r="V2008" s="2">
        <f t="shared" ca="1" si="290"/>
        <v>249.94626155376594</v>
      </c>
      <c r="W2008" s="1">
        <f t="shared" ca="1" si="291"/>
        <v>0</v>
      </c>
      <c r="Y2008">
        <v>11</v>
      </c>
      <c r="Z2008">
        <v>252.10377109401622</v>
      </c>
      <c r="AA2008">
        <f t="shared" si="294"/>
        <v>2.521037710940162</v>
      </c>
    </row>
    <row r="2009" spans="1:27" x14ac:dyDescent="0.25">
      <c r="A2009">
        <v>2007</v>
      </c>
      <c r="B2009" s="8" t="s">
        <v>2018</v>
      </c>
      <c r="C2009" s="8" t="str">
        <f t="shared" si="287"/>
        <v>2021-04-19 21:45:00</v>
      </c>
      <c r="D2009">
        <v>7.1105000000000002E-2</v>
      </c>
      <c r="E2009">
        <f t="shared" ca="1" si="288"/>
        <v>0.39798499999999998</v>
      </c>
      <c r="F2009">
        <v>0.40187899999999999</v>
      </c>
      <c r="G2009">
        <v>0.39368399999999998</v>
      </c>
      <c r="H2009">
        <v>0</v>
      </c>
      <c r="I2009" t="s">
        <v>10</v>
      </c>
      <c r="J2009" t="b">
        <v>0</v>
      </c>
      <c r="K2009" t="s">
        <v>11</v>
      </c>
      <c r="L2009">
        <f t="shared" si="289"/>
        <v>-0.14986287898070233</v>
      </c>
      <c r="M2009">
        <f t="shared" si="292"/>
        <v>-0.12962167127885166</v>
      </c>
      <c r="N2009">
        <f t="shared" si="292"/>
        <v>-0.98778714352418762</v>
      </c>
      <c r="O2009" t="str">
        <f t="shared" si="296"/>
        <v>buy</v>
      </c>
      <c r="P2009">
        <f t="shared" si="293"/>
        <v>14</v>
      </c>
      <c r="Q2009">
        <f>IF($O2009="buy",$P2009,"")</f>
        <v>14</v>
      </c>
      <c r="R2009" t="str">
        <f>IF($O2009="hold",$P2009,"")</f>
        <v/>
      </c>
      <c r="S2009" t="str">
        <f>IF($O2009="sell",$P2009,"")</f>
        <v/>
      </c>
      <c r="T2009">
        <f t="shared" ca="1" si="295"/>
        <v>7.440469402945793E-2</v>
      </c>
      <c r="U2009" t="str">
        <f ca="1">IF(T2009&lt;VLOOKUP(P2009,$Y$2:$AE$82,5),"buy",IF(T2009&lt;VLOOKUP(P2009,$Y$2:$AE$82,5)+VLOOKUP(P2009,$Y$2:$AE$82,6),"hold","sell"))</f>
        <v>buy</v>
      </c>
      <c r="V2009" s="2">
        <f t="shared" ca="1" si="290"/>
        <v>249.94626155376594</v>
      </c>
      <c r="W2009" s="1">
        <f t="shared" ca="1" si="291"/>
        <v>0</v>
      </c>
      <c r="Y2009">
        <v>12</v>
      </c>
      <c r="Z2009">
        <v>256.21348269379058</v>
      </c>
      <c r="AA2009">
        <f t="shared" si="294"/>
        <v>2.5621348269379056</v>
      </c>
    </row>
    <row r="2010" spans="1:27" x14ac:dyDescent="0.25">
      <c r="A2010">
        <v>2008</v>
      </c>
      <c r="B2010" s="8" t="s">
        <v>2019</v>
      </c>
      <c r="C2010" s="8" t="str">
        <f t="shared" si="287"/>
        <v>2021-04-19 21:50:00</v>
      </c>
      <c r="D2010">
        <v>7.1167999999999995E-2</v>
      </c>
      <c r="E2010">
        <f t="shared" ca="1" si="288"/>
        <v>0.39904200000000001</v>
      </c>
      <c r="F2010">
        <v>0.40140300000000001</v>
      </c>
      <c r="G2010">
        <v>0.39366400000000001</v>
      </c>
      <c r="H2010">
        <v>0</v>
      </c>
      <c r="I2010" t="s">
        <v>10</v>
      </c>
      <c r="J2010" t="b">
        <v>0</v>
      </c>
      <c r="K2010" t="s">
        <v>11</v>
      </c>
      <c r="L2010">
        <f t="shared" si="289"/>
        <v>0.2549460434028788</v>
      </c>
      <c r="M2010">
        <f t="shared" si="292"/>
        <v>0.40480892238358113</v>
      </c>
      <c r="N2010">
        <f t="shared" si="292"/>
        <v>0.53443059366243273</v>
      </c>
      <c r="O2010" t="str">
        <f t="shared" si="296"/>
        <v>hold</v>
      </c>
      <c r="P2010">
        <f t="shared" si="293"/>
        <v>14</v>
      </c>
      <c r="Q2010" t="str">
        <f>IF($O2010="buy",$P2010,"")</f>
        <v/>
      </c>
      <c r="R2010">
        <f>IF($O2010="hold",$P2010,"")</f>
        <v>14</v>
      </c>
      <c r="S2010" t="str">
        <f>IF($O2010="sell",$P2010,"")</f>
        <v/>
      </c>
      <c r="T2010">
        <f t="shared" ca="1" si="295"/>
        <v>0.49359700369778492</v>
      </c>
      <c r="U2010" t="str">
        <f ca="1">IF(T2010&lt;VLOOKUP(P2010,$Y$2:$AE$82,5),"buy",IF(T2010&lt;VLOOKUP(P2010,$Y$2:$AE$82,5)+VLOOKUP(P2010,$Y$2:$AE$82,6),"hold","sell"))</f>
        <v>buy</v>
      </c>
      <c r="V2010" s="2">
        <f t="shared" ca="1" si="290"/>
        <v>249.94626155376594</v>
      </c>
      <c r="W2010" s="1">
        <f t="shared" ca="1" si="291"/>
        <v>0</v>
      </c>
      <c r="Y2010">
        <v>13</v>
      </c>
      <c r="Z2010">
        <v>240.46087993997727</v>
      </c>
      <c r="AA2010">
        <f t="shared" si="294"/>
        <v>2.4046087993997727</v>
      </c>
    </row>
    <row r="2011" spans="1:27" x14ac:dyDescent="0.25">
      <c r="A2011">
        <v>2009</v>
      </c>
      <c r="B2011" s="8" t="s">
        <v>2020</v>
      </c>
      <c r="C2011" s="8" t="str">
        <f t="shared" si="287"/>
        <v>2021-04-19 21:55:00</v>
      </c>
      <c r="D2011">
        <v>7.1400000000000005E-2</v>
      </c>
      <c r="E2011">
        <f t="shared" ca="1" si="288"/>
        <v>0.39905499999999999</v>
      </c>
      <c r="F2011">
        <v>0.40114300000000003</v>
      </c>
      <c r="G2011">
        <v>0.39375100000000002</v>
      </c>
      <c r="H2011">
        <v>0</v>
      </c>
      <c r="I2011" t="s">
        <v>10</v>
      </c>
      <c r="J2011" t="b">
        <v>0</v>
      </c>
      <c r="K2011" t="s">
        <v>11</v>
      </c>
      <c r="L2011">
        <f t="shared" si="289"/>
        <v>0.93579831823835868</v>
      </c>
      <c r="M2011">
        <f t="shared" si="292"/>
        <v>0.68085227483547994</v>
      </c>
      <c r="N2011">
        <f t="shared" si="292"/>
        <v>0.27604335245189882</v>
      </c>
      <c r="O2011" t="str">
        <f t="shared" si="296"/>
        <v>hold</v>
      </c>
      <c r="P2011">
        <f t="shared" si="293"/>
        <v>14</v>
      </c>
      <c r="Q2011" t="str">
        <f>IF($O2011="buy",$P2011,"")</f>
        <v/>
      </c>
      <c r="R2011">
        <f>IF($O2011="hold",$P2011,"")</f>
        <v>14</v>
      </c>
      <c r="S2011" t="str">
        <f>IF($O2011="sell",$P2011,"")</f>
        <v/>
      </c>
      <c r="T2011">
        <f t="shared" ca="1" si="295"/>
        <v>3.1511280039581813E-2</v>
      </c>
      <c r="U2011" t="str">
        <f ca="1">IF(T2011&lt;VLOOKUP(P2011,$Y$2:$AE$82,5),"buy",IF(T2011&lt;VLOOKUP(P2011,$Y$2:$AE$82,5)+VLOOKUP(P2011,$Y$2:$AE$82,6),"hold","sell"))</f>
        <v>buy</v>
      </c>
      <c r="V2011" s="2">
        <f t="shared" ca="1" si="290"/>
        <v>249.94626155376594</v>
      </c>
      <c r="W2011" s="1">
        <f t="shared" ca="1" si="291"/>
        <v>0</v>
      </c>
      <c r="Y2011">
        <v>14</v>
      </c>
      <c r="Z2011">
        <v>206.20955358645654</v>
      </c>
      <c r="AA2011">
        <f t="shared" si="294"/>
        <v>2.0620955358645654</v>
      </c>
    </row>
    <row r="2012" spans="1:27" x14ac:dyDescent="0.25">
      <c r="A2012">
        <v>2010</v>
      </c>
      <c r="B2012" s="8" t="s">
        <v>2021</v>
      </c>
      <c r="C2012" s="8" t="str">
        <f t="shared" si="287"/>
        <v>2021-04-19 22:00:00</v>
      </c>
      <c r="D2012">
        <v>7.1670999999999999E-2</v>
      </c>
      <c r="E2012">
        <f t="shared" ca="1" si="288"/>
        <v>0.39745999999999998</v>
      </c>
      <c r="F2012">
        <v>0.401169</v>
      </c>
      <c r="G2012">
        <v>0.39449800000000002</v>
      </c>
      <c r="H2012">
        <v>0</v>
      </c>
      <c r="I2012" t="s">
        <v>10</v>
      </c>
      <c r="J2012" t="b">
        <v>0</v>
      </c>
      <c r="K2012" t="s">
        <v>11</v>
      </c>
      <c r="L2012">
        <f t="shared" si="289"/>
        <v>1.0889760164178817</v>
      </c>
      <c r="M2012">
        <f t="shared" si="292"/>
        <v>0.15317769817952298</v>
      </c>
      <c r="N2012">
        <f t="shared" si="292"/>
        <v>-0.52767457665595696</v>
      </c>
      <c r="O2012" t="str">
        <f t="shared" si="296"/>
        <v>hold</v>
      </c>
      <c r="P2012">
        <f t="shared" si="293"/>
        <v>14</v>
      </c>
      <c r="Q2012" t="str">
        <f>IF($O2012="buy",$P2012,"")</f>
        <v/>
      </c>
      <c r="R2012">
        <f>IF($O2012="hold",$P2012,"")</f>
        <v>14</v>
      </c>
      <c r="S2012" t="str">
        <f>IF($O2012="sell",$P2012,"")</f>
        <v/>
      </c>
      <c r="T2012">
        <f t="shared" ca="1" si="295"/>
        <v>0.71952890821042792</v>
      </c>
      <c r="U2012" t="str">
        <f ca="1">IF(T2012&lt;VLOOKUP(P2012,$Y$2:$AE$82,5),"buy",IF(T2012&lt;VLOOKUP(P2012,$Y$2:$AE$82,5)+VLOOKUP(P2012,$Y$2:$AE$82,6),"hold","sell"))</f>
        <v>buy</v>
      </c>
      <c r="V2012" s="2">
        <f t="shared" ca="1" si="290"/>
        <v>249.94626155376594</v>
      </c>
      <c r="W2012" s="1">
        <f t="shared" ca="1" si="291"/>
        <v>0</v>
      </c>
      <c r="Y2012">
        <v>15</v>
      </c>
      <c r="Z2012">
        <v>241.8863071794286</v>
      </c>
      <c r="AA2012">
        <f t="shared" si="294"/>
        <v>2.4188630717942861</v>
      </c>
    </row>
    <row r="2013" spans="1:27" x14ac:dyDescent="0.25">
      <c r="A2013">
        <v>2011</v>
      </c>
      <c r="B2013" s="8" t="s">
        <v>2022</v>
      </c>
      <c r="C2013" s="8" t="str">
        <f t="shared" si="287"/>
        <v>2021-04-19 22:05:00</v>
      </c>
      <c r="D2013">
        <v>7.2112999999999997E-2</v>
      </c>
      <c r="E2013">
        <f t="shared" ca="1" si="288"/>
        <v>0.39943800000000002</v>
      </c>
      <c r="F2013">
        <v>0.40256799999999998</v>
      </c>
      <c r="G2013">
        <v>0.39535599999999999</v>
      </c>
      <c r="H2013">
        <v>0</v>
      </c>
      <c r="I2013" t="s">
        <v>10</v>
      </c>
      <c r="J2013" t="b">
        <v>0</v>
      </c>
      <c r="K2013" t="s">
        <v>11</v>
      </c>
      <c r="L2013">
        <f t="shared" si="289"/>
        <v>1.7652295682027841</v>
      </c>
      <c r="M2013">
        <f t="shared" si="292"/>
        <v>0.67625355178490243</v>
      </c>
      <c r="N2013">
        <f t="shared" si="292"/>
        <v>0.52307585360537945</v>
      </c>
      <c r="O2013" t="str">
        <f t="shared" si="296"/>
        <v>sell</v>
      </c>
      <c r="P2013">
        <f t="shared" si="293"/>
        <v>14</v>
      </c>
      <c r="Q2013" t="str">
        <f>IF($O2013="buy",$P2013,"")</f>
        <v/>
      </c>
      <c r="R2013" t="str">
        <f>IF($O2013="hold",$P2013,"")</f>
        <v/>
      </c>
      <c r="S2013">
        <f>IF($O2013="sell",$P2013,"")</f>
        <v>14</v>
      </c>
      <c r="T2013">
        <f t="shared" ca="1" si="295"/>
        <v>0.66519658220071765</v>
      </c>
      <c r="U2013" t="str">
        <f ca="1">IF(T2013&lt;VLOOKUP(P2013,$Y$2:$AE$82,5),"buy",IF(T2013&lt;VLOOKUP(P2013,$Y$2:$AE$82,5)+VLOOKUP(P2013,$Y$2:$AE$82,6),"hold","sell"))</f>
        <v>buy</v>
      </c>
      <c r="V2013" s="2">
        <f t="shared" ca="1" si="290"/>
        <v>249.94626155376594</v>
      </c>
      <c r="W2013" s="1">
        <f t="shared" ca="1" si="291"/>
        <v>0</v>
      </c>
      <c r="Y2013">
        <v>16</v>
      </c>
      <c r="Z2013">
        <v>358.60826559664247</v>
      </c>
      <c r="AA2013">
        <f t="shared" si="294"/>
        <v>3.5860826559664245</v>
      </c>
    </row>
    <row r="2014" spans="1:27" x14ac:dyDescent="0.25">
      <c r="A2014">
        <v>2012</v>
      </c>
      <c r="B2014" s="8" t="s">
        <v>2023</v>
      </c>
      <c r="C2014" s="8" t="str">
        <f t="shared" si="287"/>
        <v>2021-04-19 22:10:00</v>
      </c>
      <c r="D2014">
        <v>7.1772000000000002E-2</v>
      </c>
      <c r="E2014">
        <f t="shared" ca="1" si="288"/>
        <v>0.400086</v>
      </c>
      <c r="F2014">
        <v>0.40251399999999998</v>
      </c>
      <c r="G2014">
        <v>0.395756</v>
      </c>
      <c r="H2014">
        <v>0</v>
      </c>
      <c r="I2014" t="s">
        <v>10</v>
      </c>
      <c r="J2014" t="b">
        <v>0</v>
      </c>
      <c r="K2014" t="s">
        <v>11</v>
      </c>
      <c r="L2014">
        <f t="shared" si="289"/>
        <v>-1.3683330559474671</v>
      </c>
      <c r="M2014">
        <f t="shared" si="292"/>
        <v>-3.133562624150251</v>
      </c>
      <c r="N2014">
        <f t="shared" si="292"/>
        <v>-3.8098161759351532</v>
      </c>
      <c r="O2014" t="str">
        <f t="shared" si="296"/>
        <v>hold</v>
      </c>
      <c r="P2014">
        <f t="shared" si="293"/>
        <v>14</v>
      </c>
      <c r="Q2014" t="str">
        <f>IF($O2014="buy",$P2014,"")</f>
        <v/>
      </c>
      <c r="R2014">
        <f>IF($O2014="hold",$P2014,"")</f>
        <v>14</v>
      </c>
      <c r="S2014" t="str">
        <f>IF($O2014="sell",$P2014,"")</f>
        <v/>
      </c>
      <c r="T2014">
        <f t="shared" ca="1" si="295"/>
        <v>0.85747209658965973</v>
      </c>
      <c r="U2014" t="str">
        <f ca="1">IF(T2014&lt;VLOOKUP(P2014,$Y$2:$AE$82,5),"buy",IF(T2014&lt;VLOOKUP(P2014,$Y$2:$AE$82,5)+VLOOKUP(P2014,$Y$2:$AE$82,6),"hold","sell"))</f>
        <v>buy</v>
      </c>
      <c r="V2014" s="2">
        <f t="shared" ca="1" si="290"/>
        <v>249.94626155376594</v>
      </c>
      <c r="W2014" s="1">
        <f t="shared" ca="1" si="291"/>
        <v>0</v>
      </c>
      <c r="Y2014">
        <v>17</v>
      </c>
      <c r="Z2014">
        <v>397.66605482213424</v>
      </c>
      <c r="AA2014">
        <f t="shared" si="294"/>
        <v>3.9766605482213424</v>
      </c>
    </row>
    <row r="2015" spans="1:27" x14ac:dyDescent="0.25">
      <c r="A2015">
        <v>2013</v>
      </c>
      <c r="B2015" s="8" t="s">
        <v>2024</v>
      </c>
      <c r="C2015" s="8" t="str">
        <f t="shared" si="287"/>
        <v>2021-04-19 22:15:00</v>
      </c>
      <c r="D2015">
        <v>7.1607000000000004E-2</v>
      </c>
      <c r="E2015">
        <f t="shared" ca="1" si="288"/>
        <v>0.40004000000000001</v>
      </c>
      <c r="F2015">
        <v>0.42233199999999999</v>
      </c>
      <c r="G2015">
        <v>0.39619300000000002</v>
      </c>
      <c r="H2015">
        <v>0</v>
      </c>
      <c r="I2015" t="s">
        <v>10</v>
      </c>
      <c r="J2015" t="b">
        <v>0</v>
      </c>
      <c r="K2015" t="s">
        <v>11</v>
      </c>
      <c r="L2015">
        <f t="shared" si="289"/>
        <v>-0.66362227079306491</v>
      </c>
      <c r="M2015">
        <f t="shared" si="292"/>
        <v>0.70471078515440222</v>
      </c>
      <c r="N2015">
        <f t="shared" si="292"/>
        <v>3.8382734093046533</v>
      </c>
      <c r="O2015" t="str">
        <f t="shared" si="296"/>
        <v>hold</v>
      </c>
      <c r="P2015">
        <f t="shared" si="293"/>
        <v>14</v>
      </c>
      <c r="Q2015" t="str">
        <f>IF($O2015="buy",$P2015,"")</f>
        <v/>
      </c>
      <c r="R2015">
        <f>IF($O2015="hold",$P2015,"")</f>
        <v>14</v>
      </c>
      <c r="S2015" t="str">
        <f>IF($O2015="sell",$P2015,"")</f>
        <v/>
      </c>
      <c r="T2015">
        <f t="shared" ca="1" si="295"/>
        <v>0.12223052774589527</v>
      </c>
      <c r="U2015" t="str">
        <f ca="1">IF(T2015&lt;VLOOKUP(P2015,$Y$2:$AE$82,5),"buy",IF(T2015&lt;VLOOKUP(P2015,$Y$2:$AE$82,5)+VLOOKUP(P2015,$Y$2:$AE$82,6),"hold","sell"))</f>
        <v>buy</v>
      </c>
      <c r="V2015" s="2">
        <f t="shared" ca="1" si="290"/>
        <v>249.94626155376594</v>
      </c>
      <c r="W2015" s="1">
        <f t="shared" ca="1" si="291"/>
        <v>0</v>
      </c>
      <c r="Y2015">
        <v>18</v>
      </c>
      <c r="Z2015">
        <v>240.0417903806196</v>
      </c>
      <c r="AA2015">
        <f t="shared" si="294"/>
        <v>2.4004179038061961</v>
      </c>
    </row>
    <row r="2016" spans="1:27" x14ac:dyDescent="0.25">
      <c r="A2016">
        <v>2014</v>
      </c>
      <c r="B2016" s="8" t="s">
        <v>2025</v>
      </c>
      <c r="C2016" s="8" t="str">
        <f t="shared" si="287"/>
        <v>2021-04-19 22:20:00</v>
      </c>
      <c r="D2016">
        <v>7.1592000000000003E-2</v>
      </c>
      <c r="E2016">
        <f t="shared" ca="1" si="288"/>
        <v>0.41840100000000002</v>
      </c>
      <c r="F2016">
        <v>0.42263699999999998</v>
      </c>
      <c r="G2016">
        <v>0.40241199999999999</v>
      </c>
      <c r="H2016">
        <v>0</v>
      </c>
      <c r="I2016" t="s">
        <v>10</v>
      </c>
      <c r="J2016" t="b">
        <v>0</v>
      </c>
      <c r="K2016" t="s">
        <v>11</v>
      </c>
      <c r="L2016">
        <f t="shared" si="289"/>
        <v>-6.0341937702866763E-2</v>
      </c>
      <c r="M2016">
        <f t="shared" si="292"/>
        <v>0.60328033309019813</v>
      </c>
      <c r="N2016">
        <f t="shared" si="292"/>
        <v>-0.10143045206420409</v>
      </c>
      <c r="O2016" t="str">
        <f t="shared" si="296"/>
        <v>buy</v>
      </c>
      <c r="P2016">
        <f t="shared" si="293"/>
        <v>14</v>
      </c>
      <c r="Q2016">
        <f>IF($O2016="buy",$P2016,"")</f>
        <v>14</v>
      </c>
      <c r="R2016" t="str">
        <f>IF($O2016="hold",$P2016,"")</f>
        <v/>
      </c>
      <c r="S2016" t="str">
        <f>IF($O2016="sell",$P2016,"")</f>
        <v/>
      </c>
      <c r="T2016">
        <f t="shared" ca="1" si="295"/>
        <v>0.69997601535578369</v>
      </c>
      <c r="U2016" t="str">
        <f ca="1">IF(T2016&lt;VLOOKUP(P2016,$Y$2:$AE$82,5),"buy",IF(T2016&lt;VLOOKUP(P2016,$Y$2:$AE$82,5)+VLOOKUP(P2016,$Y$2:$AE$82,6),"hold","sell"))</f>
        <v>buy</v>
      </c>
      <c r="V2016" s="2">
        <f t="shared" ca="1" si="290"/>
        <v>249.94626155376594</v>
      </c>
      <c r="W2016" s="1">
        <f t="shared" ca="1" si="291"/>
        <v>0</v>
      </c>
      <c r="Y2016">
        <v>19</v>
      </c>
      <c r="Z2016">
        <v>215.97700007553672</v>
      </c>
      <c r="AA2016">
        <f t="shared" si="294"/>
        <v>2.1597700007553673</v>
      </c>
    </row>
    <row r="2017" spans="1:27" x14ac:dyDescent="0.25">
      <c r="A2017">
        <v>2015</v>
      </c>
      <c r="B2017" s="8" t="s">
        <v>2026</v>
      </c>
      <c r="C2017" s="8" t="str">
        <f t="shared" si="287"/>
        <v>2021-04-19 22:25:00</v>
      </c>
      <c r="D2017">
        <v>7.1759000000000003E-2</v>
      </c>
      <c r="E2017">
        <f t="shared" ca="1" si="288"/>
        <v>0.41378599999999999</v>
      </c>
      <c r="F2017">
        <v>0.41890300000000003</v>
      </c>
      <c r="G2017">
        <v>0.40972999999999998</v>
      </c>
      <c r="H2017">
        <v>0</v>
      </c>
      <c r="I2017" t="s">
        <v>10</v>
      </c>
      <c r="J2017" t="b">
        <v>0</v>
      </c>
      <c r="K2017" t="s">
        <v>11</v>
      </c>
      <c r="L2017">
        <f t="shared" si="289"/>
        <v>0.67024345300253663</v>
      </c>
      <c r="M2017">
        <f t="shared" si="292"/>
        <v>0.7305853907054034</v>
      </c>
      <c r="N2017">
        <f t="shared" si="292"/>
        <v>0.12730505761520527</v>
      </c>
      <c r="O2017" t="str">
        <f t="shared" si="296"/>
        <v>sell</v>
      </c>
      <c r="P2017">
        <f t="shared" si="293"/>
        <v>14</v>
      </c>
      <c r="Q2017" t="str">
        <f>IF($O2017="buy",$P2017,"")</f>
        <v/>
      </c>
      <c r="R2017" t="str">
        <f>IF($O2017="hold",$P2017,"")</f>
        <v/>
      </c>
      <c r="S2017">
        <f>IF($O2017="sell",$P2017,"")</f>
        <v>14</v>
      </c>
      <c r="T2017">
        <f t="shared" ca="1" si="295"/>
        <v>0.60983734600417039</v>
      </c>
      <c r="U2017" t="s">
        <v>2044</v>
      </c>
      <c r="V2017" s="2">
        <f t="shared" ca="1" si="290"/>
        <v>0</v>
      </c>
      <c r="W2017" s="1">
        <f t="shared" ca="1" si="291"/>
        <v>17.93589378283669</v>
      </c>
      <c r="Y2017">
        <v>20</v>
      </c>
      <c r="Z2017">
        <v>224.74605749524653</v>
      </c>
      <c r="AA2017">
        <f t="shared" si="294"/>
        <v>2.2474605749524654</v>
      </c>
    </row>
    <row r="2018" spans="1:27" x14ac:dyDescent="0.25">
      <c r="AA2018">
        <f>AVERAGE(AA1998:AA2017)</f>
        <v>2.5591637977453199</v>
      </c>
    </row>
    <row r="2019" spans="1:27" x14ac:dyDescent="0.25">
      <c r="AA2019">
        <f>STDEV(AA1998:AA2017)</f>
        <v>0.68810250761729874</v>
      </c>
    </row>
    <row r="2020" spans="1:27" x14ac:dyDescent="0.25">
      <c r="AA2020">
        <f>(AA2018-1)/AA2019</f>
        <v>2.2658888472071639</v>
      </c>
    </row>
    <row r="2021" spans="1:27" x14ac:dyDescent="0.25">
      <c r="AA2021">
        <f>_xlfn.NORM.DIST(1,AA2018,AA2019,TRUE)</f>
        <v>1.1729094820054175E-2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doge_1minute_week_24_7</vt:lpstr>
      <vt:lpstr>Chart1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Ashley Watson</dc:creator>
  <cp:lastModifiedBy>Watson, Aaron M (Contractor)</cp:lastModifiedBy>
  <dcterms:created xsi:type="dcterms:W3CDTF">2021-04-20T21:16:02Z</dcterms:created>
  <dcterms:modified xsi:type="dcterms:W3CDTF">2021-04-21T17:32:41Z</dcterms:modified>
</cp:coreProperties>
</file>