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177" documentId="8_{AECF5A1F-C523-497A-B2A1-66620ACB315E}" xr6:coauthVersionLast="47" xr6:coauthVersionMax="47" xr10:uidLastSave="{AEC8B137-F832-4A03-854D-3877CC5A827C}"/>
  <bookViews>
    <workbookView xWindow="-108" yWindow="-108" windowWidth="23256" windowHeight="12456" firstSheet="1" activeTab="2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  <c r="C5" i="3"/>
  <c r="C4" i="3"/>
  <c r="C3" i="3"/>
  <c r="C2" i="3"/>
  <c r="C6" i="3"/>
  <c r="B6" i="3"/>
  <c r="B5" i="3"/>
  <c r="B4" i="3"/>
  <c r="B3" i="3"/>
  <c r="B2" i="3"/>
  <c r="H6" i="3"/>
  <c r="H5" i="3"/>
  <c r="H4" i="3"/>
  <c r="H3" i="3"/>
  <c r="H2" i="3"/>
  <c r="E6" i="3"/>
  <c r="E5" i="3"/>
  <c r="E4" i="3"/>
  <c r="E3" i="3"/>
  <c r="E2" i="3"/>
  <c r="B6" i="2"/>
</calcChain>
</file>

<file path=xl/sharedStrings.xml><?xml version="1.0" encoding="utf-8"?>
<sst xmlns="http://schemas.openxmlformats.org/spreadsheetml/2006/main" count="105" uniqueCount="14">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</sst>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164" formatCode="0.0000"/>
    </dxf>
    <dxf>
      <numFmt numFmtId="165" formatCode="0.000"/>
    </dxf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2.0309999999999998E-3</c:v>
                </c:pt>
                <c:pt idx="1">
                  <c:v>3.0690000000000001E-3</c:v>
                </c:pt>
                <c:pt idx="2">
                  <c:v>5.1830000000000001E-3</c:v>
                </c:pt>
                <c:pt idx="3">
                  <c:v>2.0179999999999998E-3</c:v>
                </c:pt>
                <c:pt idx="4">
                  <c:v>2.0109999999999998E-3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0.37533833333333333</c:v>
                </c:pt>
                <c:pt idx="1">
                  <c:v>1.5142666666666669</c:v>
                </c:pt>
                <c:pt idx="2">
                  <c:v>5.6746633333333323</c:v>
                </c:pt>
                <c:pt idx="3">
                  <c:v>22.592433333333332</c:v>
                </c:pt>
                <c:pt idx="4">
                  <c:v>35.15826666666667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0.28608600000000001</c:v>
                </c:pt>
                <c:pt idx="1">
                  <c:v>1.1996799999999999</c:v>
                </c:pt>
                <c:pt idx="2">
                  <c:v>4.6637266666666664</c:v>
                </c:pt>
                <c:pt idx="3">
                  <c:v>18.733766666666664</c:v>
                </c:pt>
                <c:pt idx="4">
                  <c:v>29.435566666666663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</c:formatCode>
                <c:ptCount val="5"/>
                <c:pt idx="0">
                  <c:v>7.1536666666666667E-3</c:v>
                </c:pt>
                <c:pt idx="1">
                  <c:v>2.1510000000000001E-2</c:v>
                </c:pt>
                <c:pt idx="2">
                  <c:v>2.7834000000000001E-2</c:v>
                </c:pt>
                <c:pt idx="3">
                  <c:v>6.7357333333333338E-2</c:v>
                </c:pt>
                <c:pt idx="4">
                  <c:v>7.0836999999999997E-2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5.2649999999999997E-3</c:v>
                </c:pt>
                <c:pt idx="1">
                  <c:v>6.1253333333333333E-3</c:v>
                </c:pt>
                <c:pt idx="2">
                  <c:v>1.4749333333333335E-2</c:v>
                </c:pt>
                <c:pt idx="3">
                  <c:v>2.0516000000000003E-2</c:v>
                </c:pt>
                <c:pt idx="4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0.33670966666666668</c:v>
                </c:pt>
                <c:pt idx="1">
                  <c:v>1.5623633333333331</c:v>
                </c:pt>
                <c:pt idx="2">
                  <c:v>5.593583333333334</c:v>
                </c:pt>
                <c:pt idx="3">
                  <c:v>22.380733333333335</c:v>
                </c:pt>
                <c:pt idx="4">
                  <c:v>35.907533333333333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83820</xdr:rowOff>
    </xdr:from>
    <xdr:to>
      <xdr:col>19</xdr:col>
      <xdr:colOff>53340</xdr:colOff>
      <xdr:row>19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45720</xdr:rowOff>
    </xdr:from>
    <xdr:to>
      <xdr:col>20</xdr:col>
      <xdr:colOff>548640</xdr:colOff>
      <xdr:row>20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0</xdr:row>
      <xdr:rowOff>0</xdr:rowOff>
    </xdr:from>
    <xdr:to>
      <xdr:col>20</xdr:col>
      <xdr:colOff>236220</xdr:colOff>
      <xdr:row>18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0</xdr:row>
      <xdr:rowOff>0</xdr:rowOff>
    </xdr:from>
    <xdr:to>
      <xdr:col>19</xdr:col>
      <xdr:colOff>441960</xdr:colOff>
      <xdr:row>17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H6" totalsRowShown="0">
  <autoFilter ref="A1:H6" xr:uid="{8823178C-8734-4A27-A77E-F8D0D6749A08}"/>
  <tableColumns count="8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Couting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H6" totalsRowShown="0">
  <autoFilter ref="A1:H6" xr:uid="{8823178C-8734-4A27-A77E-F8D0D6749A08}"/>
  <tableColumns count="8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Cou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H6" totalsRowShown="0">
  <autoFilter ref="A1:H6" xr:uid="{A40AA6AD-2F47-43F1-B765-C68DAECD3079}"/>
  <tableColumns count="8">
    <tableColumn id="1" xr3:uid="{7BB7217C-59F8-4792-9EA0-0720D6D8B12E}" name="Tamanho"/>
    <tableColumn id="2" xr3:uid="{C5127529-A4E4-4639-A4FA-738598E99596}" name="BubbleSort" dataDxfId="4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3"/>
    <tableColumn id="4" xr3:uid="{BF3C1C79-92F0-4E93-AE3F-44D10600C26D}" name="SelectionSort"/>
    <tableColumn id="5" xr3:uid="{71DF7DE3-1D14-438B-AA85-26258AB0E16E}" name="MergeSort" dataDxfId="2"/>
    <tableColumn id="6" xr3:uid="{D7044A8A-343F-410A-A47C-299C79374E83}" name="QuickSort"/>
    <tableColumn id="7" xr3:uid="{44EE4653-5828-4AD8-89F5-DCD6FFFB7171}" name="HeapSort"/>
    <tableColumn id="9" xr3:uid="{06AF528E-0B37-497F-86E3-9CA2A978E533}" name="RadixSort" dataDxfId="1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H6" totalsRowShown="0">
  <autoFilter ref="A1:H6" xr:uid="{59E19B13-715F-472A-A7B5-ACE0684BA986}"/>
  <tableColumns count="8">
    <tableColumn id="1" xr3:uid="{88AB9604-3310-46A1-AD70-21C2608B01C8}" name="Tamanho"/>
    <tableColumn id="2" xr3:uid="{AB29B0C4-1AC7-48FD-8D3C-13AA6916E031}" name="BubbleSort" dataDxfId="0"/>
    <tableColumn id="3" xr3:uid="{277890D8-FE28-4EFB-A704-7CA343850008}" name="InsertionSort"/>
    <tableColumn id="4" xr3:uid="{7B9C2A85-4991-44A3-8EB5-C25296FAD161}" name="SelectionSort"/>
    <tableColumn id="5" xr3:uid="{4450D16D-D01F-43DF-B8B1-9C2BAE2DFD58}" name="MergeSort"/>
    <tableColumn id="6" xr3:uid="{8F5D90A6-8E0B-4E1B-8D02-4E5B09ACDCA0}" name="QuickSort"/>
    <tableColumn id="7" xr3:uid="{59D8846C-91B6-4237-BE54-A17E0A509527}" name="HeapSort"/>
    <tableColumn id="8" xr3:uid="{6B8DE172-995E-41FE-BF4F-C27226F78BC4}" name="CoutingSor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H6" totalsRowShown="0">
  <autoFilter ref="A1:H6" xr:uid="{619396B8-4D34-41CE-9058-67D32CCB2D0F}"/>
  <tableColumns count="8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/>
    <tableColumn id="6" xr3:uid="{ACF4646F-3D62-4D2C-AFE7-17C20339F4C3}" name="QuickSort"/>
    <tableColumn id="7" xr3:uid="{0B50FEDD-0752-47C3-ABE3-0D8374A536C0}" name="HeapSort"/>
    <tableColumn id="8" xr3:uid="{C8222E89-0ECB-433B-90A5-CBD88DB6FE41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H6" totalsRowShown="0">
  <autoFilter ref="A1:H6" xr:uid="{8823178C-8734-4A27-A77E-F8D0D6749A08}"/>
  <tableColumns count="8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Couting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H6" totalsRowShown="0">
  <autoFilter ref="A1:H6" xr:uid="{8823178C-8734-4A27-A77E-F8D0D6749A08}"/>
  <tableColumns count="8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Couting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H6" totalsRowShown="0">
  <autoFilter ref="A1:H6" xr:uid="{8823178C-8734-4A27-A77E-F8D0D6749A08}"/>
  <tableColumns count="8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Couting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H6" totalsRowShown="0">
  <autoFilter ref="A1:H6" xr:uid="{8823178C-8734-4A27-A77E-F8D0D6749A08}"/>
  <tableColumns count="8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Couting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H6"/>
  <sheetViews>
    <sheetView workbookViewId="0">
      <selection activeCell="F11" sqref="F11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H6"/>
  <sheetViews>
    <sheetView workbookViewId="0">
      <selection activeCell="E12" sqref="E1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H6"/>
  <sheetViews>
    <sheetView workbookViewId="0">
      <selection activeCell="C7" sqref="C7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  <c r="B2" s="1">
        <v>2.0309999999999998E-3</v>
      </c>
    </row>
    <row r="3" spans="1:8" x14ac:dyDescent="0.3">
      <c r="A3">
        <v>20000</v>
      </c>
      <c r="B3" s="1">
        <v>3.0690000000000001E-3</v>
      </c>
    </row>
    <row r="4" spans="1:8" x14ac:dyDescent="0.3">
      <c r="A4">
        <v>40000</v>
      </c>
      <c r="B4" s="1">
        <v>5.1830000000000001E-3</v>
      </c>
    </row>
    <row r="5" spans="1:8" x14ac:dyDescent="0.3">
      <c r="A5">
        <v>80000</v>
      </c>
      <c r="B5" s="1">
        <v>2.0179999999999998E-3</v>
      </c>
    </row>
    <row r="6" spans="1:8" x14ac:dyDescent="0.3">
      <c r="A6">
        <v>100000</v>
      </c>
      <c r="B6" s="1">
        <f>(0.002015+0.002007)/2</f>
        <v>2.0109999999999998E-3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tabSelected="1" workbookViewId="0">
      <selection activeCell="D4" sqref="D4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4">
        <f>(0.400121 + 0.35489 + 0.371004)/3</f>
        <v>0.37533833333333333</v>
      </c>
      <c r="C2" s="4">
        <f>(0.28909+0.278629+0.290539)/3</f>
        <v>0.28608600000000001</v>
      </c>
      <c r="E2" s="3">
        <f>(0.006058 + 0.006755 + 0.008648)/3</f>
        <v>7.1536666666666667E-3</v>
      </c>
      <c r="H2" s="2">
        <f>(0.004854+0.005872+0.005069)/3</f>
        <v>5.2649999999999997E-3</v>
      </c>
    </row>
    <row r="3" spans="1:9" x14ac:dyDescent="0.3">
      <c r="A3">
        <v>20000</v>
      </c>
      <c r="B3" s="4">
        <f>(1.59393+1.47473+1.47414)/3</f>
        <v>1.5142666666666669</v>
      </c>
      <c r="C3" s="4">
        <f>(1.2161+1.14851+1.23443)/3</f>
        <v>1.1996799999999999</v>
      </c>
      <c r="E3" s="3">
        <f>(0.032114 + 0.017049 + 0.015367)/3</f>
        <v>2.1510000000000001E-2</v>
      </c>
      <c r="H3" s="2">
        <f>(0.005196+0.005353+0.007827)/3</f>
        <v>6.1253333333333333E-3</v>
      </c>
    </row>
    <row r="4" spans="1:9" x14ac:dyDescent="0.3">
      <c r="A4">
        <v>40000</v>
      </c>
      <c r="B4" s="4">
        <f>(5.73225 + 5.69743 + 5.59431)/3</f>
        <v>5.6746633333333323</v>
      </c>
      <c r="C4" s="4">
        <f>(4.75831+4.64676+4.58611)/3</f>
        <v>4.6637266666666664</v>
      </c>
      <c r="E4" s="3">
        <f>(0.025146 + 0.031812 + 0.026544)/3</f>
        <v>2.7834000000000001E-2</v>
      </c>
      <c r="H4" s="2">
        <f>(0.015147+0.012408+0.016693)/3</f>
        <v>1.4749333333333335E-2</v>
      </c>
    </row>
    <row r="5" spans="1:9" x14ac:dyDescent="0.3">
      <c r="A5">
        <v>80000</v>
      </c>
      <c r="B5" s="4">
        <f>(22.6429+22.6126+22.5218)/3</f>
        <v>22.592433333333332</v>
      </c>
      <c r="C5" s="4">
        <f>(19.0952+18.4903+18.6158)/3</f>
        <v>18.733766666666664</v>
      </c>
      <c r="E5" s="3">
        <f>(0.077793 + 0.082077 + 0.042202)/3</f>
        <v>6.7357333333333338E-2</v>
      </c>
      <c r="H5" s="2">
        <f>(0.020408+0.022819+0.018321)/3</f>
        <v>2.0516000000000003E-2</v>
      </c>
    </row>
    <row r="6" spans="1:9" x14ac:dyDescent="0.3">
      <c r="A6">
        <v>100000</v>
      </c>
      <c r="B6" s="4">
        <f>(35.2107+35.4054+34.8587)/3</f>
        <v>35.15826666666667</v>
      </c>
      <c r="C6" s="4">
        <f>(29.7728+28.9981+29.5358)/3</f>
        <v>29.435566666666663</v>
      </c>
      <c r="E6" s="3">
        <f>(0.081262 + 0.065537 + 0.065712)/3</f>
        <v>7.0836999999999997E-2</v>
      </c>
      <c r="H6" s="2">
        <f>(0.022816 + 0.024383 + 0.023301)/3</f>
        <v>2.3499999999999997E-2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H6"/>
  <sheetViews>
    <sheetView workbookViewId="0">
      <selection activeCell="G11" sqref="G11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  <c r="B2" s="4">
        <f>(0.325188+0.367946+0.316995)/3</f>
        <v>0.33670966666666668</v>
      </c>
    </row>
    <row r="3" spans="1:8" x14ac:dyDescent="0.3">
      <c r="A3">
        <v>20000</v>
      </c>
      <c r="B3" s="4">
        <f>(1.52425+1.63456+1.52828)/3</f>
        <v>1.5623633333333331</v>
      </c>
    </row>
    <row r="4" spans="1:8" x14ac:dyDescent="0.3">
      <c r="A4">
        <v>40000</v>
      </c>
      <c r="B4" s="4">
        <f>(5.53739+5.55585+5.68751)/3</f>
        <v>5.593583333333334</v>
      </c>
    </row>
    <row r="5" spans="1:8" x14ac:dyDescent="0.3">
      <c r="A5">
        <v>80000</v>
      </c>
      <c r="B5" s="4">
        <f>(22.768+22.2722+22.102)/3</f>
        <v>22.380733333333335</v>
      </c>
    </row>
    <row r="6" spans="1:8" x14ac:dyDescent="0.3">
      <c r="A6">
        <v>100000</v>
      </c>
      <c r="B6" s="4">
        <f>(34.6919+35.3491+37.6816)/3</f>
        <v>35.907533333333333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H6"/>
  <sheetViews>
    <sheetView workbookViewId="0">
      <selection activeCell="F14" sqref="F14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H6"/>
  <sheetViews>
    <sheetView workbookViewId="0">
      <selection activeCell="E12" sqref="E1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H6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H6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H6"/>
  <sheetViews>
    <sheetView workbookViewId="0">
      <selection activeCell="E6" sqref="E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2025-05-20T02:56:20Z</dcterms:modified>
</cp:coreProperties>
</file>