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nscu-my.sharepoint.com/personal/wp8798rh_minnstate_edu/Documents/GitHub/eprof1/MIS452/Summative06/"/>
    </mc:Choice>
  </mc:AlternateContent>
  <xr:revisionPtr revIDLastSave="432" documentId="8_{80375E41-85A5-43C6-A981-72A12CF38FB6}" xr6:coauthVersionLast="47" xr6:coauthVersionMax="47" xr10:uidLastSave="{32508FF3-8251-465B-B1BB-9CBDA9E5EC42}"/>
  <bookViews>
    <workbookView xWindow="-108" yWindow="-108" windowWidth="23256" windowHeight="12252" xr2:uid="{386CA21B-62C5-473F-857E-763F55F67A5F}"/>
  </bookViews>
  <sheets>
    <sheet name="P6-1 Dec2Bin" sheetId="1" r:id="rId1"/>
    <sheet name="P6-2 Bin2Dec" sheetId="2" r:id="rId2"/>
    <sheet name="P6-3 CIDR" sheetId="3" r:id="rId3"/>
    <sheet name="P6-4 Prefix" sheetId="4" r:id="rId4"/>
  </sheets>
  <definedNames>
    <definedName name="SubnetMask">'P6-3 CIDR'!$E$24:$F$55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F4" i="4"/>
  <c r="F5" i="4"/>
  <c r="E4" i="4"/>
  <c r="E5" i="4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3" i="4"/>
  <c r="F3" i="4" s="1"/>
  <c r="C46" i="4"/>
  <c r="D46" i="4" s="1"/>
  <c r="C47" i="4"/>
  <c r="D47" i="4" s="1"/>
  <c r="C48" i="4"/>
  <c r="D48" i="4" s="1"/>
  <c r="C49" i="4"/>
  <c r="D49" i="4" s="1"/>
  <c r="C50" i="4"/>
  <c r="D50" i="4" s="1"/>
  <c r="C51" i="4"/>
  <c r="D51" i="4" s="1"/>
  <c r="C52" i="4"/>
  <c r="D52" i="4" s="1"/>
  <c r="C53" i="4"/>
  <c r="D53" i="4" s="1"/>
  <c r="C54" i="4"/>
  <c r="D54" i="4" s="1"/>
  <c r="C55" i="4"/>
  <c r="D55" i="4" s="1"/>
  <c r="C56" i="4"/>
  <c r="D56" i="4" s="1"/>
  <c r="C57" i="4"/>
  <c r="D57" i="4" s="1"/>
  <c r="C58" i="4"/>
  <c r="D58" i="4" s="1"/>
  <c r="C59" i="4"/>
  <c r="D59" i="4" s="1"/>
  <c r="C60" i="4"/>
  <c r="D60" i="4" s="1"/>
  <c r="C61" i="4"/>
  <c r="D61" i="4" s="1"/>
  <c r="C62" i="4"/>
  <c r="D62" i="4" s="1"/>
  <c r="C63" i="4"/>
  <c r="D63" i="4" s="1"/>
  <c r="C64" i="4"/>
  <c r="D64" i="4" s="1"/>
  <c r="C65" i="4"/>
  <c r="D65" i="4" s="1"/>
  <c r="C66" i="4"/>
  <c r="D66" i="4" s="1"/>
  <c r="C67" i="4"/>
  <c r="D67" i="4" s="1"/>
  <c r="C36" i="4"/>
  <c r="D36" i="4" s="1"/>
  <c r="C37" i="4"/>
  <c r="D37" i="4" s="1"/>
  <c r="C38" i="4"/>
  <c r="D38" i="4" s="1"/>
  <c r="C39" i="4"/>
  <c r="D39" i="4" s="1"/>
  <c r="C40" i="4"/>
  <c r="D40" i="4" s="1"/>
  <c r="C41" i="4"/>
  <c r="D41" i="4" s="1"/>
  <c r="C42" i="4"/>
  <c r="D42" i="4" s="1"/>
  <c r="C43" i="4"/>
  <c r="D43" i="4" s="1"/>
  <c r="C44" i="4"/>
  <c r="D44" i="4" s="1"/>
  <c r="C45" i="4"/>
  <c r="D45" i="4" s="1"/>
  <c r="C35" i="4"/>
  <c r="D35" i="4" s="1"/>
  <c r="D3" i="3"/>
  <c r="E3" i="3" s="1"/>
  <c r="F2" i="1"/>
  <c r="G2" i="1"/>
  <c r="H2" i="1"/>
  <c r="I2" i="1"/>
  <c r="J2" i="1"/>
  <c r="K2" i="1"/>
  <c r="L2" i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tc={FF7E2A73-7EEF-4446-BDAA-0BAC4FE42A57}</author>
    <author>tc={4B65E923-0AAC-413C-8B6F-81B487F9B9D7}</author>
    <author>tc={0F333AEE-E834-413A-8FEA-CCB432766259}</author>
  </authors>
  <commentList>
    <comment ref="C2" authorId="0" shapeId="0" xr:uid="{FF7E2A73-7EEF-4446-BDAA-0BAC4FE42A57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SubnetMasks Lookup table</t>
      </text>
    </comment>
    <comment ref="D2" authorId="1" shapeId="0" xr:uid="{4B65E923-0AAC-413C-8B6F-81B487F9B9D7}">
      <text>
        <t>[Threaded comment]
Your version of Excel allows you to read this threaded comment; however, any edits to it will get removed if the file is opened in a newer version of Excel. Learn more: https://go.microsoft.com/fwlink/?linkid=870924
Comment:
    32 minus prefix</t>
      </text>
    </comment>
    <comment ref="E2" authorId="2" shapeId="0" xr:uid="{0F333AEE-E834-413A-8FEA-CCB432766259}">
      <text>
        <t>[Threaded comment]
Your version of Excel allows you to read this threaded comment; however, any edits to it will get removed if the file is opened in a newer version of Excel. Learn more: https://go.microsoft.com/fwlink/?linkid=870924
Comment:
    2 to the power of Host bits minus 2</t>
      </text>
    </comment>
  </commentList>
</comments>
</file>

<file path=xl/sharedStrings.xml><?xml version="1.0" encoding="utf-8"?>
<sst xmlns="http://schemas.openxmlformats.org/spreadsheetml/2006/main" count="126" uniqueCount="115">
  <si>
    <t>Decimal</t>
  </si>
  <si>
    <t>Binary</t>
  </si>
  <si>
    <t>Network/prefix</t>
  </si>
  <si>
    <t>Host bits</t>
  </si>
  <si>
    <t>10.1.100.128/26</t>
  </si>
  <si>
    <t>10.1.96.0/19</t>
  </si>
  <si>
    <t>192.168.1.0/24</t>
  </si>
  <si>
    <t>172.31.0.0/16</t>
  </si>
  <si>
    <t>10.255.255.252/30</t>
  </si>
  <si>
    <t>172.28.240.0/20</t>
  </si>
  <si>
    <t>10.44.108.0/22</t>
  </si>
  <si>
    <t>192.168.100.24/21</t>
  </si>
  <si>
    <t>172.23.64.0/18</t>
  </si>
  <si>
    <t>192.168.5.128/25</t>
  </si>
  <si>
    <t>Number of hosts</t>
  </si>
  <si>
    <t>172.16.1.0/24</t>
  </si>
  <si>
    <t>Ref: for removing prefix from column B string:</t>
  </si>
  <si>
    <t>https://www.automateexcel.com/formulas/extract-text-before-after-character/</t>
  </si>
  <si>
    <t>Ref: for subnet masks:</t>
  </si>
  <si>
    <t xml:space="preserve">https://www.calculator.net/ip-subnet-calculator.html </t>
  </si>
  <si>
    <t>Subnet mask*</t>
  </si>
  <si>
    <t>Lookup subnet mask based on prefix</t>
  </si>
  <si>
    <t>255.255.255.0</t>
  </si>
  <si>
    <t>Network ID</t>
  </si>
  <si>
    <t>Required hosts</t>
  </si>
  <si>
    <t>Network ID/prefix</t>
  </si>
  <si>
    <t>172.16.1.0</t>
  </si>
  <si>
    <t>10.1.100.128</t>
  </si>
  <si>
    <t>10.1.96.0</t>
  </si>
  <si>
    <t>192.168.1.0</t>
  </si>
  <si>
    <t>172.31.0.0</t>
  </si>
  <si>
    <t>10.255.255.252</t>
  </si>
  <si>
    <t>172.28.240.0</t>
  </si>
  <si>
    <t>10.44.108.0</t>
  </si>
  <si>
    <t>192.168.240.0</t>
  </si>
  <si>
    <t>172.23.64.0</t>
  </si>
  <si>
    <t>192.168.5.128</t>
  </si>
  <si>
    <t>Hosts</t>
  </si>
  <si>
    <t>Bits</t>
  </si>
  <si>
    <t>256,8</t>
  </si>
  <si>
    <t>64,6</t>
  </si>
  <si>
    <t>8192,13</t>
  </si>
  <si>
    <t>Hosts provided, Host bits needed</t>
  </si>
  <si>
    <t>Prefix size</t>
  </si>
  <si>
    <t>Network mask</t>
  </si>
  <si>
    <t>Usable hosts per subnet</t>
  </si>
  <si>
    <t>/1</t>
  </si>
  <si>
    <t>128.0.0.0</t>
  </si>
  <si>
    <t>/2</t>
  </si>
  <si>
    <t>192.0.0.0</t>
  </si>
  <si>
    <t>/3</t>
  </si>
  <si>
    <t>224.0.0.0</t>
  </si>
  <si>
    <t>/4</t>
  </si>
  <si>
    <t>240.0.0.0</t>
  </si>
  <si>
    <t>/5</t>
  </si>
  <si>
    <t>248.0.0.0</t>
  </si>
  <si>
    <t>/6</t>
  </si>
  <si>
    <t>252.0.0.0</t>
  </si>
  <si>
    <t>/7</t>
  </si>
  <si>
    <t>254.0.0.0</t>
  </si>
  <si>
    <t>/8</t>
  </si>
  <si>
    <t>255.0.0.0</t>
  </si>
  <si>
    <t>/9</t>
  </si>
  <si>
    <t>255.128.0.0</t>
  </si>
  <si>
    <t>/10</t>
  </si>
  <si>
    <t>255.192.0.0</t>
  </si>
  <si>
    <t>/11</t>
  </si>
  <si>
    <t>255.224.0.0</t>
  </si>
  <si>
    <t>/12</t>
  </si>
  <si>
    <t>255.240.0.0</t>
  </si>
  <si>
    <t>/13</t>
  </si>
  <si>
    <t>255.248.0.0</t>
  </si>
  <si>
    <t>/14</t>
  </si>
  <si>
    <t>255.252.0.0</t>
  </si>
  <si>
    <t>/15</t>
  </si>
  <si>
    <t>255.254.0.0</t>
  </si>
  <si>
    <t>/16</t>
  </si>
  <si>
    <t>255.255.0.0</t>
  </si>
  <si>
    <t>/17</t>
  </si>
  <si>
    <t>255.255.128.0</t>
  </si>
  <si>
    <t>/18</t>
  </si>
  <si>
    <t>255.255.192.0</t>
  </si>
  <si>
    <t>/19</t>
  </si>
  <si>
    <t>255.255.224.0</t>
  </si>
  <si>
    <t>/20</t>
  </si>
  <si>
    <t>255.255.240.0</t>
  </si>
  <si>
    <t>/21</t>
  </si>
  <si>
    <t>255.255.248.0</t>
  </si>
  <si>
    <t>/22</t>
  </si>
  <si>
    <t>255.255.252.0</t>
  </si>
  <si>
    <t>/23</t>
  </si>
  <si>
    <t>255.255.254.0</t>
  </si>
  <si>
    <t>/24</t>
  </si>
  <si>
    <t>/25</t>
  </si>
  <si>
    <t>255.255.255.128</t>
  </si>
  <si>
    <t>/26</t>
  </si>
  <si>
    <t>255.255.255.192</t>
  </si>
  <si>
    <t>/27</t>
  </si>
  <si>
    <t>255.255.255.224</t>
  </si>
  <si>
    <t>/28</t>
  </si>
  <si>
    <t>255.255.255.240</t>
  </si>
  <si>
    <t>/29</t>
  </si>
  <si>
    <t>255.255.255.248</t>
  </si>
  <si>
    <t>/30</t>
  </si>
  <si>
    <t>255.255.255.252</t>
  </si>
  <si>
    <t>/31</t>
  </si>
  <si>
    <t>255.255.255.254</t>
  </si>
  <si>
    <t>/32</t>
  </si>
  <si>
    <t>255.255.255.255</t>
  </si>
  <si>
    <t>Subnet Masks come from the Lookup Table below</t>
  </si>
  <si>
    <t>Note: once you select the number of Host bits needed, the other values are easily calculated.  Look at the cell formulas.</t>
  </si>
  <si>
    <t>Note: Formulas are provided in cells c3:e3 to calculate the required values.</t>
  </si>
  <si>
    <t>Note: one possible formula is =Dec2Bin("Decimal")</t>
  </si>
  <si>
    <t>Note: one possible formula is =BIN2DEC2("binary")</t>
  </si>
  <si>
    <t>select value equal or greater than required hosts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</si>
</sst>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0000000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0F0F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thick">
        <color rgb="FF666666"/>
      </bottom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164" fontId="1" fillId="0" borderId="0" xfId="0" applyNumberFormat="1" applyFont="1"/>
    <xf numFmtId="49" fontId="1" fillId="0" borderId="0" xfId="0" applyNumberFormat="1" applyFont="1"/>
    <xf numFmtId="0" fontId="0" fillId="0" borderId="0" xfId="0" applyFont="1"/>
    <xf numFmtId="49" fontId="0" fillId="0" borderId="0" xfId="0" applyNumberFormat="1" applyFont="1"/>
    <xf numFmtId="0" fontId="3" fillId="0" borderId="0" xfId="2" applyFont="1"/>
    <xf numFmtId="0" fontId="5" fillId="0" borderId="0" xfId="0" applyFont="1"/>
    <xf numFmtId="165" fontId="1" fillId="0" borderId="0" xfId="1" applyNumberFormat="1" applyFont="1"/>
    <xf numFmtId="0" fontId="4" fillId="0" borderId="0" xfId="0" applyFont="1"/>
    <xf numFmtId="165" fontId="4" fillId="0" borderId="0" xfId="1" applyNumberFormat="1" applyFont="1"/>
    <xf numFmtId="0" fontId="7" fillId="2" borderId="1" xfId="0" applyFont="1" applyFill="1" applyBorder="1" applyAlignment="1">
      <alignment vertical="center" wrapText="1"/>
    </xf>
    <xf numFmtId="0" fontId="8" fillId="3" borderId="2" xfId="0" applyFont="1" applyFill="1" applyBorder="1" applyAlignment="1">
      <alignment vertical="center" wrapText="1"/>
    </xf>
    <xf numFmtId="3" fontId="8" fillId="3" borderId="2" xfId="0" applyNumberFormat="1" applyFont="1" applyFill="1" applyBorder="1" applyAlignment="1">
      <alignment horizontal="right" vertical="center" wrapText="1"/>
    </xf>
    <xf numFmtId="0" fontId="8" fillId="4" borderId="2" xfId="0" applyFont="1" applyFill="1" applyBorder="1" applyAlignment="1">
      <alignment vertical="center" wrapText="1"/>
    </xf>
    <xf numFmtId="3" fontId="8" fillId="4" borderId="2" xfId="0" applyNumberFormat="1" applyFont="1" applyFill="1" applyBorder="1" applyAlignment="1">
      <alignment horizontal="right" vertical="center" wrapText="1"/>
    </xf>
    <xf numFmtId="0" fontId="8" fillId="3" borderId="2" xfId="0" applyFont="1" applyFill="1" applyBorder="1" applyAlignment="1">
      <alignment horizontal="right" vertical="center" wrapText="1"/>
    </xf>
    <xf numFmtId="0" fontId="8" fillId="4" borderId="2" xfId="0" applyFont="1" applyFill="1" applyBorder="1" applyAlignment="1">
      <alignment horizontal="right" vertical="center" wrapText="1"/>
    </xf>
    <xf numFmtId="1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5" borderId="3" xfId="0" applyFont="1" applyFill="1" applyBorder="1" applyProtection="1">
      <protection locked="0"/>
    </xf>
    <xf numFmtId="1" fontId="1" fillId="5" borderId="3" xfId="0" applyNumberFormat="1" applyFont="1" applyFill="1" applyBorder="1" applyProtection="1">
      <protection locked="0"/>
    </xf>
    <xf numFmtId="164" fontId="1" fillId="5" borderId="3" xfId="0" applyNumberFormat="1" applyFont="1" applyFill="1" applyBorder="1" applyProtection="1"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256540</xdr:colOff>
      <xdr:row>20</xdr:row>
      <xdr:rowOff>66040</xdr:rowOff>
    </xdr:from>
    <xdr:to>
      <xdr:col>2</xdr:col>
      <xdr:colOff>2670162</xdr:colOff>
      <xdr:row>68</xdr:row>
      <xdr:rowOff>40781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BD399E-603B-49F7-8090-3850B8709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5540" y="6327140"/>
          <a:ext cx="5177142" cy="902603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aulson, Patrick G" id="{BD755B4C-02E7-451D-8D1F-2741F9D27A24}" userId="S::wp8798rh@minnstate.edu::b0df62ef-2774-4648-a1b3-1c1d265090a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1-07-30T22:05:31.45" personId="{BD755B4C-02E7-451D-8D1F-2741F9D27A24}" id="{FF7E2A73-7EEF-4446-BDAA-0BAC4FE42A57}">
    <text>from SubnetMasks Lookup table</text>
  </threadedComment>
  <threadedComment ref="D2" dT="2021-07-30T21:51:27.16" personId="{BD755B4C-02E7-451D-8D1F-2741F9D27A24}" id="{4B65E923-0AAC-413C-8B6F-81B487F9B9D7}">
    <text>32 minus prefix</text>
  </threadedComment>
  <threadedComment ref="E2" dT="2021-07-30T21:50:43.25" personId="{BD755B4C-02E7-451D-8D1F-2741F9D27A24}" id="{0F333AEE-E834-413A-8FEA-CCB432766259}">
    <text>2 to the power of Host bits minus 2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www.calculator.net/ip-subnet-calculator.html" TargetMode="External"/><Relationship Id="rId1" Type="http://schemas.openxmlformats.org/officeDocument/2006/relationships/hyperlink" Target="https://www.automateexcel.com/formulas/extract-text-before-after-character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0BA7E-0648-4791-B367-F8246C22EA18}">
  <dimension ref="A1:M14"/>
  <sheetViews>
    <sheetView tabSelected="1" workbookViewId="0">
      <selection activeCell="C3" sqref="C3"/>
    </sheetView>
  </sheetViews>
  <sheetFormatPr defaultRowHeight="14.4" x14ac:dyDescent="0.3"/>
  <cols>
    <col min="2" max="2" width="15" bestFit="1" customWidth="1"/>
    <col min="3" max="3" width="28.6640625" customWidth="1"/>
  </cols>
  <sheetData>
    <row r="1" spans="1:13" x14ac:dyDescent="0.3">
      <c r="A1" t="s">
        <v>112</v>
      </c>
      <c r="F1">
        <v>7</v>
      </c>
      <c r="G1">
        <v>6</v>
      </c>
      <c r="H1">
        <v>5</v>
      </c>
      <c r="I1">
        <v>4</v>
      </c>
      <c r="J1">
        <v>3</v>
      </c>
      <c r="K1">
        <v>2</v>
      </c>
      <c r="L1">
        <v>1</v>
      </c>
      <c r="M1">
        <v>0</v>
      </c>
    </row>
    <row r="2" spans="1:13" ht="28.8" x14ac:dyDescent="0.55000000000000004">
      <c r="A2" s="1"/>
      <c r="B2" s="1" t="s">
        <v>0</v>
      </c>
      <c r="C2" s="1" t="s">
        <v>1</v>
      </c>
      <c r="F2">
        <f t="shared" ref="F2:L2" si="0">POWER(2,F1)</f>
        <v>128</v>
      </c>
      <c r="G2">
        <f t="shared" si="0"/>
        <v>64</v>
      </c>
      <c r="H2">
        <f t="shared" si="0"/>
        <v>32</v>
      </c>
      <c r="I2">
        <f t="shared" si="0"/>
        <v>16</v>
      </c>
      <c r="J2">
        <f t="shared" si="0"/>
        <v>8</v>
      </c>
      <c r="K2">
        <f t="shared" si="0"/>
        <v>4</v>
      </c>
      <c r="L2">
        <f t="shared" si="0"/>
        <v>2</v>
      </c>
      <c r="M2">
        <f>POWER(2,M1)</f>
        <v>1</v>
      </c>
    </row>
    <row r="3" spans="1:13" ht="28.8" x14ac:dyDescent="0.55000000000000004">
      <c r="A3" s="7">
        <v>1</v>
      </c>
      <c r="B3" s="1">
        <v>167</v>
      </c>
      <c r="C3" s="23"/>
    </row>
    <row r="4" spans="1:13" ht="28.8" x14ac:dyDescent="0.55000000000000004">
      <c r="A4" s="7">
        <v>2</v>
      </c>
      <c r="B4" s="1">
        <v>149</v>
      </c>
      <c r="C4" s="23"/>
    </row>
    <row r="5" spans="1:13" ht="28.8" x14ac:dyDescent="0.55000000000000004">
      <c r="A5" s="7">
        <v>3</v>
      </c>
      <c r="B5" s="1">
        <v>252</v>
      </c>
      <c r="C5" s="23"/>
    </row>
    <row r="6" spans="1:13" ht="28.8" x14ac:dyDescent="0.55000000000000004">
      <c r="A6" s="7">
        <v>4</v>
      </c>
      <c r="B6" s="1">
        <v>128</v>
      </c>
      <c r="C6" s="23"/>
    </row>
    <row r="7" spans="1:13" ht="28.8" x14ac:dyDescent="0.55000000000000004">
      <c r="A7" s="7">
        <v>5</v>
      </c>
      <c r="B7" s="1">
        <v>64</v>
      </c>
      <c r="C7" s="23"/>
    </row>
    <row r="8" spans="1:13" ht="28.8" x14ac:dyDescent="0.55000000000000004">
      <c r="A8" s="7">
        <v>6</v>
      </c>
      <c r="B8" s="1">
        <v>240</v>
      </c>
      <c r="C8" s="23"/>
    </row>
    <row r="9" spans="1:13" ht="28.8" x14ac:dyDescent="0.55000000000000004">
      <c r="A9" s="7">
        <v>7</v>
      </c>
      <c r="B9" s="1">
        <v>255</v>
      </c>
      <c r="C9" s="23"/>
    </row>
    <row r="10" spans="1:13" ht="28.8" x14ac:dyDescent="0.55000000000000004">
      <c r="A10" s="7">
        <v>8</v>
      </c>
      <c r="B10" s="1">
        <v>14</v>
      </c>
      <c r="C10" s="23"/>
    </row>
    <row r="11" spans="1:13" ht="28.8" x14ac:dyDescent="0.55000000000000004">
      <c r="A11" s="7">
        <v>9</v>
      </c>
      <c r="B11" s="1">
        <v>15</v>
      </c>
      <c r="C11" s="23"/>
    </row>
    <row r="12" spans="1:13" ht="28.8" x14ac:dyDescent="0.55000000000000004">
      <c r="A12" s="7">
        <v>10</v>
      </c>
      <c r="B12" s="1">
        <v>63</v>
      </c>
      <c r="C12" s="23"/>
    </row>
    <row r="13" spans="1:13" ht="28.8" x14ac:dyDescent="0.55000000000000004">
      <c r="A13" s="7">
        <v>11</v>
      </c>
      <c r="B13" s="1">
        <v>188</v>
      </c>
      <c r="C13" s="23"/>
    </row>
    <row r="14" spans="1:13" ht="28.8" x14ac:dyDescent="0.55000000000000004">
      <c r="A14" s="7">
        <v>12</v>
      </c>
      <c r="B14" s="1">
        <v>224</v>
      </c>
      <c r="C14" s="23"/>
    </row>
  </sheetData>
  <sheetProtection sheet="1" objects="1" scenario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E1E2E-C741-4BC3-87AB-A6DF288C89B0}">
  <dimension ref="A1:E14"/>
  <sheetViews>
    <sheetView workbookViewId="0">
      <selection activeCell="C3" sqref="C3"/>
    </sheetView>
  </sheetViews>
  <sheetFormatPr defaultRowHeight="14.4" x14ac:dyDescent="0.3"/>
  <cols>
    <col min="1" max="1" width="9" bestFit="1" customWidth="1"/>
    <col min="2" max="2" width="18.5546875" bestFit="1" customWidth="1"/>
    <col min="3" max="3" width="15" bestFit="1" customWidth="1"/>
  </cols>
  <sheetData>
    <row r="1" spans="1:5" x14ac:dyDescent="0.3">
      <c r="A1" t="s">
        <v>113</v>
      </c>
    </row>
    <row r="2" spans="1:5" ht="28.8" x14ac:dyDescent="0.55000000000000004">
      <c r="A2" s="1"/>
      <c r="B2" s="1" t="s">
        <v>1</v>
      </c>
      <c r="C2" s="1" t="s">
        <v>0</v>
      </c>
      <c r="D2" s="1"/>
      <c r="E2" s="1"/>
    </row>
    <row r="3" spans="1:5" ht="28.8" x14ac:dyDescent="0.55000000000000004">
      <c r="A3" s="7">
        <v>1</v>
      </c>
      <c r="B3" s="2">
        <v>110101</v>
      </c>
      <c r="C3" s="21"/>
      <c r="D3" s="1"/>
      <c r="E3" s="1"/>
    </row>
    <row r="4" spans="1:5" ht="28.8" x14ac:dyDescent="0.55000000000000004">
      <c r="A4" s="7">
        <v>2</v>
      </c>
      <c r="B4" s="2">
        <v>11111000</v>
      </c>
      <c r="C4" s="21"/>
      <c r="D4" s="1"/>
      <c r="E4" s="1"/>
    </row>
    <row r="5" spans="1:5" ht="28.8" x14ac:dyDescent="0.55000000000000004">
      <c r="A5" s="7">
        <v>3</v>
      </c>
      <c r="B5" s="2">
        <v>11111</v>
      </c>
      <c r="C5" s="21"/>
      <c r="D5" s="1"/>
      <c r="E5" s="1"/>
    </row>
    <row r="6" spans="1:5" ht="28.8" x14ac:dyDescent="0.55000000000000004">
      <c r="A6" s="7">
        <v>4</v>
      </c>
      <c r="B6" s="2">
        <v>10101010</v>
      </c>
      <c r="C6" s="21"/>
      <c r="D6" s="1"/>
      <c r="E6" s="1"/>
    </row>
    <row r="7" spans="1:5" ht="28.8" x14ac:dyDescent="0.55000000000000004">
      <c r="A7" s="7">
        <v>5</v>
      </c>
      <c r="B7" s="2">
        <v>1010101</v>
      </c>
      <c r="C7" s="21"/>
      <c r="D7" s="1"/>
      <c r="E7" s="1"/>
    </row>
    <row r="8" spans="1:5" ht="28.8" x14ac:dyDescent="0.55000000000000004">
      <c r="A8" s="7">
        <v>6</v>
      </c>
      <c r="B8" s="2">
        <v>11111110</v>
      </c>
      <c r="C8" s="21"/>
      <c r="D8" s="1"/>
      <c r="E8" s="1"/>
    </row>
    <row r="9" spans="1:5" ht="28.8" x14ac:dyDescent="0.55000000000000004">
      <c r="A9" s="7">
        <v>7</v>
      </c>
      <c r="B9" s="2">
        <v>11111100</v>
      </c>
      <c r="C9" s="21"/>
      <c r="D9" s="1"/>
      <c r="E9" s="1"/>
    </row>
    <row r="10" spans="1:5" ht="28.8" x14ac:dyDescent="0.55000000000000004">
      <c r="A10" s="7">
        <v>8</v>
      </c>
      <c r="B10" s="2">
        <v>111011</v>
      </c>
      <c r="C10" s="21"/>
      <c r="D10" s="1"/>
      <c r="E10" s="1"/>
    </row>
    <row r="11" spans="1:5" ht="28.8" x14ac:dyDescent="0.55000000000000004">
      <c r="A11" s="7">
        <v>9</v>
      </c>
      <c r="B11" s="2">
        <v>11001100</v>
      </c>
      <c r="C11" s="21"/>
      <c r="D11" s="1"/>
      <c r="E11" s="1"/>
    </row>
    <row r="12" spans="1:5" ht="28.8" x14ac:dyDescent="0.55000000000000004">
      <c r="A12" s="7">
        <v>10</v>
      </c>
      <c r="B12" s="2">
        <v>110011</v>
      </c>
      <c r="C12" s="21"/>
      <c r="D12" s="1"/>
      <c r="E12" s="1"/>
    </row>
    <row r="13" spans="1:5" ht="28.8" x14ac:dyDescent="0.55000000000000004">
      <c r="A13" s="7">
        <v>11</v>
      </c>
      <c r="B13" s="2">
        <v>111</v>
      </c>
      <c r="C13" s="21"/>
      <c r="D13" s="1"/>
      <c r="E13" s="1"/>
    </row>
    <row r="14" spans="1:5" ht="28.8" x14ac:dyDescent="0.55000000000000004">
      <c r="A14" s="7">
        <v>12</v>
      </c>
      <c r="B14" s="2">
        <v>111100</v>
      </c>
      <c r="C14" s="21"/>
      <c r="D14" s="1"/>
      <c r="E14" s="1"/>
    </row>
  </sheetData>
  <sheetProtection sheet="1" objects="1" scenario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2C4E2-C66E-410E-B668-6DB31337AE6C}">
  <dimension ref="A1:I55"/>
  <sheetViews>
    <sheetView workbookViewId="0">
      <selection activeCell="C4" sqref="C4"/>
    </sheetView>
  </sheetViews>
  <sheetFormatPr defaultRowHeight="14.4" x14ac:dyDescent="0.3"/>
  <cols>
    <col min="1" max="1" width="13" customWidth="1"/>
    <col min="2" max="2" width="40.33203125" bestFit="1" customWidth="1"/>
    <col min="3" max="3" width="39.77734375" customWidth="1"/>
    <col min="4" max="4" width="22.44140625" customWidth="1"/>
    <col min="5" max="5" width="29.5546875" bestFit="1" customWidth="1"/>
    <col min="6" max="7" width="22.77734375" customWidth="1"/>
  </cols>
  <sheetData>
    <row r="1" spans="1:9" x14ac:dyDescent="0.3">
      <c r="A1" t="s">
        <v>111</v>
      </c>
    </row>
    <row r="2" spans="1:9" ht="58.2" customHeight="1" x14ac:dyDescent="0.55000000000000004">
      <c r="A2" s="1"/>
      <c r="B2" s="19" t="s">
        <v>2</v>
      </c>
      <c r="C2" s="19" t="s">
        <v>20</v>
      </c>
      <c r="D2" s="19" t="s">
        <v>3</v>
      </c>
      <c r="E2" s="20" t="s">
        <v>14</v>
      </c>
      <c r="H2" s="1"/>
      <c r="I2" s="1"/>
    </row>
    <row r="3" spans="1:9" ht="28.8" x14ac:dyDescent="0.55000000000000004">
      <c r="A3" s="7">
        <v>1</v>
      </c>
      <c r="B3" s="3" t="s">
        <v>15</v>
      </c>
      <c r="C3" s="1" t="str">
        <f>VLOOKUP("/" &amp; RIGHT(B3,LEN(B3)-FIND("/",B3)),SubnetMask,2,FALSE)</f>
        <v>255.255.255.0</v>
      </c>
      <c r="D3" s="18">
        <f>(32-RIGHT(B3,LEN(B3)-FIND("/",B3)))</f>
        <v>8</v>
      </c>
      <c r="E3" s="18">
        <f>POWER(2,D3)-2</f>
        <v>254</v>
      </c>
    </row>
    <row r="4" spans="1:9" ht="28.8" x14ac:dyDescent="0.55000000000000004">
      <c r="A4" s="7">
        <v>2</v>
      </c>
      <c r="B4" s="3" t="s">
        <v>4</v>
      </c>
      <c r="C4" s="21"/>
      <c r="D4" s="22"/>
      <c r="E4" s="21"/>
    </row>
    <row r="5" spans="1:9" ht="28.8" x14ac:dyDescent="0.55000000000000004">
      <c r="A5" s="7">
        <v>3</v>
      </c>
      <c r="B5" s="3" t="s">
        <v>5</v>
      </c>
      <c r="C5" s="21"/>
      <c r="D5" s="22"/>
      <c r="E5" s="21"/>
    </row>
    <row r="6" spans="1:9" ht="28.8" x14ac:dyDescent="0.55000000000000004">
      <c r="A6" s="7">
        <v>4</v>
      </c>
      <c r="B6" s="3" t="s">
        <v>6</v>
      </c>
      <c r="C6" s="21"/>
      <c r="D6" s="22"/>
      <c r="E6" s="21"/>
    </row>
    <row r="7" spans="1:9" ht="28.8" x14ac:dyDescent="0.55000000000000004">
      <c r="A7" s="7">
        <v>5</v>
      </c>
      <c r="B7" s="3" t="s">
        <v>7</v>
      </c>
      <c r="C7" s="21"/>
      <c r="D7" s="22"/>
      <c r="E7" s="21"/>
    </row>
    <row r="8" spans="1:9" ht="28.8" x14ac:dyDescent="0.55000000000000004">
      <c r="A8" s="7">
        <v>6</v>
      </c>
      <c r="B8" s="3" t="s">
        <v>8</v>
      </c>
      <c r="C8" s="21"/>
      <c r="D8" s="22"/>
      <c r="E8" s="21"/>
    </row>
    <row r="9" spans="1:9" ht="28.8" x14ac:dyDescent="0.55000000000000004">
      <c r="A9" s="7">
        <v>7</v>
      </c>
      <c r="B9" s="3" t="s">
        <v>9</v>
      </c>
      <c r="C9" s="21"/>
      <c r="D9" s="22"/>
      <c r="E9" s="21"/>
    </row>
    <row r="10" spans="1:9" ht="28.8" x14ac:dyDescent="0.55000000000000004">
      <c r="A10" s="7">
        <v>8</v>
      </c>
      <c r="B10" s="3" t="s">
        <v>10</v>
      </c>
      <c r="C10" s="21"/>
      <c r="D10" s="22"/>
      <c r="E10" s="21"/>
    </row>
    <row r="11" spans="1:9" ht="28.8" x14ac:dyDescent="0.55000000000000004">
      <c r="A11" s="7">
        <v>9</v>
      </c>
      <c r="B11" s="3" t="s">
        <v>11</v>
      </c>
      <c r="C11" s="21"/>
      <c r="D11" s="22"/>
      <c r="E11" s="21"/>
    </row>
    <row r="12" spans="1:9" ht="28.8" x14ac:dyDescent="0.55000000000000004">
      <c r="A12" s="7">
        <v>10</v>
      </c>
      <c r="B12" s="3" t="s">
        <v>12</v>
      </c>
      <c r="C12" s="21"/>
      <c r="D12" s="22"/>
      <c r="E12" s="21"/>
    </row>
    <row r="13" spans="1:9" ht="28.8" x14ac:dyDescent="0.55000000000000004">
      <c r="A13" s="7">
        <v>11</v>
      </c>
      <c r="B13" s="3" t="s">
        <v>13</v>
      </c>
      <c r="C13" s="21"/>
      <c r="D13" s="22"/>
      <c r="E13" s="21"/>
    </row>
    <row r="15" spans="1:9" x14ac:dyDescent="0.3">
      <c r="B15" s="4"/>
      <c r="C15" s="4"/>
      <c r="D15" s="4"/>
    </row>
    <row r="16" spans="1:9" x14ac:dyDescent="0.3">
      <c r="B16" s="5" t="s">
        <v>16</v>
      </c>
      <c r="C16" s="6" t="s">
        <v>17</v>
      </c>
      <c r="D16" s="4"/>
    </row>
    <row r="17" spans="2:7" x14ac:dyDescent="0.3">
      <c r="B17" s="4"/>
      <c r="C17" s="4"/>
      <c r="D17" s="4"/>
    </row>
    <row r="18" spans="2:7" x14ac:dyDescent="0.3">
      <c r="B18" s="4" t="s">
        <v>18</v>
      </c>
      <c r="C18" s="6" t="s">
        <v>19</v>
      </c>
      <c r="D18" s="4"/>
    </row>
    <row r="19" spans="2:7" x14ac:dyDescent="0.3">
      <c r="B19" s="4"/>
      <c r="C19" s="4"/>
      <c r="D19" s="4"/>
    </row>
    <row r="20" spans="2:7" x14ac:dyDescent="0.3">
      <c r="B20" s="4" t="s">
        <v>21</v>
      </c>
      <c r="C20" s="4"/>
      <c r="D20" s="4"/>
    </row>
    <row r="21" spans="2:7" x14ac:dyDescent="0.3">
      <c r="B21" s="4"/>
      <c r="C21" s="4"/>
      <c r="D21" s="4"/>
    </row>
    <row r="22" spans="2:7" ht="15" thickBot="1" x14ac:dyDescent="0.35">
      <c r="B22" s="4"/>
      <c r="C22" s="4"/>
      <c r="D22" s="4"/>
      <c r="E22" t="s">
        <v>109</v>
      </c>
    </row>
    <row r="23" spans="2:7" ht="15" thickBot="1" x14ac:dyDescent="0.35">
      <c r="E23" s="11" t="s">
        <v>43</v>
      </c>
      <c r="F23" s="11" t="s">
        <v>44</v>
      </c>
      <c r="G23" s="11" t="s">
        <v>45</v>
      </c>
    </row>
    <row r="24" spans="2:7" ht="15.6" thickTop="1" thickBot="1" x14ac:dyDescent="0.35">
      <c r="E24" s="12" t="s">
        <v>46</v>
      </c>
      <c r="F24" s="12" t="s">
        <v>47</v>
      </c>
      <c r="G24" s="13">
        <v>2147483646</v>
      </c>
    </row>
    <row r="25" spans="2:7" ht="15" thickBot="1" x14ac:dyDescent="0.35">
      <c r="E25" s="14" t="s">
        <v>48</v>
      </c>
      <c r="F25" s="14" t="s">
        <v>49</v>
      </c>
      <c r="G25" s="15">
        <v>1073741822</v>
      </c>
    </row>
    <row r="26" spans="2:7" ht="15" thickBot="1" x14ac:dyDescent="0.35">
      <c r="E26" s="12" t="s">
        <v>50</v>
      </c>
      <c r="F26" s="12" t="s">
        <v>51</v>
      </c>
      <c r="G26" s="13">
        <v>536870910</v>
      </c>
    </row>
    <row r="27" spans="2:7" ht="15" thickBot="1" x14ac:dyDescent="0.35">
      <c r="E27" s="14" t="s">
        <v>52</v>
      </c>
      <c r="F27" s="14" t="s">
        <v>53</v>
      </c>
      <c r="G27" s="15">
        <v>268435454</v>
      </c>
    </row>
    <row r="28" spans="2:7" ht="15" thickBot="1" x14ac:dyDescent="0.35">
      <c r="E28" s="12" t="s">
        <v>54</v>
      </c>
      <c r="F28" s="12" t="s">
        <v>55</v>
      </c>
      <c r="G28" s="13">
        <v>134217726</v>
      </c>
    </row>
    <row r="29" spans="2:7" ht="15" thickBot="1" x14ac:dyDescent="0.35">
      <c r="E29" s="14" t="s">
        <v>56</v>
      </c>
      <c r="F29" s="14" t="s">
        <v>57</v>
      </c>
      <c r="G29" s="15">
        <v>67108862</v>
      </c>
    </row>
    <row r="30" spans="2:7" ht="15" thickBot="1" x14ac:dyDescent="0.35">
      <c r="E30" s="12" t="s">
        <v>58</v>
      </c>
      <c r="F30" s="12" t="s">
        <v>59</v>
      </c>
      <c r="G30" s="13">
        <v>33554430</v>
      </c>
    </row>
    <row r="31" spans="2:7" ht="15" thickBot="1" x14ac:dyDescent="0.35">
      <c r="E31" s="12" t="s">
        <v>60</v>
      </c>
      <c r="F31" s="12" t="s">
        <v>61</v>
      </c>
      <c r="G31" s="13">
        <v>16777214</v>
      </c>
    </row>
    <row r="32" spans="2:7" ht="15" thickBot="1" x14ac:dyDescent="0.35">
      <c r="E32" s="14" t="s">
        <v>62</v>
      </c>
      <c r="F32" s="14" t="s">
        <v>63</v>
      </c>
      <c r="G32" s="15">
        <v>8388606</v>
      </c>
    </row>
    <row r="33" spans="5:7" ht="15" thickBot="1" x14ac:dyDescent="0.35">
      <c r="E33" s="12" t="s">
        <v>64</v>
      </c>
      <c r="F33" s="12" t="s">
        <v>65</v>
      </c>
      <c r="G33" s="13">
        <v>4194302</v>
      </c>
    </row>
    <row r="34" spans="5:7" ht="15" thickBot="1" x14ac:dyDescent="0.35">
      <c r="E34" s="14" t="s">
        <v>66</v>
      </c>
      <c r="F34" s="14" t="s">
        <v>67</v>
      </c>
      <c r="G34" s="15">
        <v>2097150</v>
      </c>
    </row>
    <row r="35" spans="5:7" ht="15" thickBot="1" x14ac:dyDescent="0.35">
      <c r="E35" s="12" t="s">
        <v>68</v>
      </c>
      <c r="F35" s="12" t="s">
        <v>69</v>
      </c>
      <c r="G35" s="13">
        <v>1048574</v>
      </c>
    </row>
    <row r="36" spans="5:7" ht="15" thickBot="1" x14ac:dyDescent="0.35">
      <c r="E36" s="14" t="s">
        <v>70</v>
      </c>
      <c r="F36" s="14" t="s">
        <v>71</v>
      </c>
      <c r="G36" s="15">
        <v>524286</v>
      </c>
    </row>
    <row r="37" spans="5:7" ht="15" thickBot="1" x14ac:dyDescent="0.35">
      <c r="E37" s="12" t="s">
        <v>72</v>
      </c>
      <c r="F37" s="12" t="s">
        <v>73</v>
      </c>
      <c r="G37" s="13">
        <v>262142</v>
      </c>
    </row>
    <row r="38" spans="5:7" ht="15" thickBot="1" x14ac:dyDescent="0.35">
      <c r="E38" s="14" t="s">
        <v>74</v>
      </c>
      <c r="F38" s="14" t="s">
        <v>75</v>
      </c>
      <c r="G38" s="15">
        <v>131070</v>
      </c>
    </row>
    <row r="39" spans="5:7" ht="15" thickBot="1" x14ac:dyDescent="0.35">
      <c r="E39" s="14" t="s">
        <v>76</v>
      </c>
      <c r="F39" s="14" t="s">
        <v>77</v>
      </c>
      <c r="G39" s="15">
        <v>65534</v>
      </c>
    </row>
    <row r="40" spans="5:7" ht="15" thickBot="1" x14ac:dyDescent="0.35">
      <c r="E40" s="12" t="s">
        <v>78</v>
      </c>
      <c r="F40" s="12" t="s">
        <v>79</v>
      </c>
      <c r="G40" s="13">
        <v>32766</v>
      </c>
    </row>
    <row r="41" spans="5:7" ht="15" thickBot="1" x14ac:dyDescent="0.35">
      <c r="E41" s="14" t="s">
        <v>80</v>
      </c>
      <c r="F41" s="14" t="s">
        <v>81</v>
      </c>
      <c r="G41" s="15">
        <v>16382</v>
      </c>
    </row>
    <row r="42" spans="5:7" ht="15" thickBot="1" x14ac:dyDescent="0.35">
      <c r="E42" s="12" t="s">
        <v>82</v>
      </c>
      <c r="F42" s="12" t="s">
        <v>83</v>
      </c>
      <c r="G42" s="13">
        <v>8190</v>
      </c>
    </row>
    <row r="43" spans="5:7" ht="15" thickBot="1" x14ac:dyDescent="0.35">
      <c r="E43" s="14" t="s">
        <v>84</v>
      </c>
      <c r="F43" s="14" t="s">
        <v>85</v>
      </c>
      <c r="G43" s="15">
        <v>4094</v>
      </c>
    </row>
    <row r="44" spans="5:7" ht="15" thickBot="1" x14ac:dyDescent="0.35">
      <c r="E44" s="12" t="s">
        <v>86</v>
      </c>
      <c r="F44" s="12" t="s">
        <v>87</v>
      </c>
      <c r="G44" s="13">
        <v>2046</v>
      </c>
    </row>
    <row r="45" spans="5:7" ht="15" thickBot="1" x14ac:dyDescent="0.35">
      <c r="E45" s="14" t="s">
        <v>88</v>
      </c>
      <c r="F45" s="14" t="s">
        <v>89</v>
      </c>
      <c r="G45" s="15">
        <v>1022</v>
      </c>
    </row>
    <row r="46" spans="5:7" ht="15" thickBot="1" x14ac:dyDescent="0.35">
      <c r="E46" s="12" t="s">
        <v>90</v>
      </c>
      <c r="F46" s="12" t="s">
        <v>91</v>
      </c>
      <c r="G46" s="16">
        <v>510</v>
      </c>
    </row>
    <row r="47" spans="5:7" ht="15" thickBot="1" x14ac:dyDescent="0.35">
      <c r="E47" s="12" t="s">
        <v>92</v>
      </c>
      <c r="F47" s="12" t="s">
        <v>22</v>
      </c>
      <c r="G47" s="16">
        <v>254</v>
      </c>
    </row>
    <row r="48" spans="5:7" ht="15" thickBot="1" x14ac:dyDescent="0.35">
      <c r="E48" s="14" t="s">
        <v>93</v>
      </c>
      <c r="F48" s="14" t="s">
        <v>94</v>
      </c>
      <c r="G48" s="17">
        <v>126</v>
      </c>
    </row>
    <row r="49" spans="5:7" ht="15" thickBot="1" x14ac:dyDescent="0.35">
      <c r="E49" s="12" t="s">
        <v>95</v>
      </c>
      <c r="F49" s="12" t="s">
        <v>96</v>
      </c>
      <c r="G49" s="16">
        <v>62</v>
      </c>
    </row>
    <row r="50" spans="5:7" ht="15" thickBot="1" x14ac:dyDescent="0.35">
      <c r="E50" s="14" t="s">
        <v>97</v>
      </c>
      <c r="F50" s="14" t="s">
        <v>98</v>
      </c>
      <c r="G50" s="17">
        <v>30</v>
      </c>
    </row>
    <row r="51" spans="5:7" ht="15" thickBot="1" x14ac:dyDescent="0.35">
      <c r="E51" s="12" t="s">
        <v>99</v>
      </c>
      <c r="F51" s="12" t="s">
        <v>100</v>
      </c>
      <c r="G51" s="16">
        <v>14</v>
      </c>
    </row>
    <row r="52" spans="5:7" ht="15" thickBot="1" x14ac:dyDescent="0.35">
      <c r="E52" s="14" t="s">
        <v>101</v>
      </c>
      <c r="F52" s="14" t="s">
        <v>102</v>
      </c>
      <c r="G52" s="17">
        <v>6</v>
      </c>
    </row>
    <row r="53" spans="5:7" ht="15" thickBot="1" x14ac:dyDescent="0.35">
      <c r="E53" s="12" t="s">
        <v>103</v>
      </c>
      <c r="F53" s="12" t="s">
        <v>104</v>
      </c>
      <c r="G53" s="16">
        <v>2</v>
      </c>
    </row>
    <row r="54" spans="5:7" ht="15" thickBot="1" x14ac:dyDescent="0.35">
      <c r="E54" s="14" t="s">
        <v>105</v>
      </c>
      <c r="F54" s="14" t="s">
        <v>106</v>
      </c>
      <c r="G54" s="17">
        <v>0</v>
      </c>
    </row>
    <row r="55" spans="5:7" ht="15" thickBot="1" x14ac:dyDescent="0.35">
      <c r="E55" s="12" t="s">
        <v>107</v>
      </c>
      <c r="F55" s="12" t="s">
        <v>108</v>
      </c>
      <c r="G55" s="16">
        <v>0</v>
      </c>
    </row>
  </sheetData>
  <sheetProtection sheet="1" objects="1" scenarios="1"/>
  <hyperlinks>
    <hyperlink ref="C16" r:id="rId1" xr:uid="{6B623DA6-701F-4FE7-90BB-B459B7FBE774}"/>
    <hyperlink ref="C18" r:id="rId2" xr:uid="{743420FA-3AA6-4DD3-BF89-ABED568E35F9}"/>
  </hyperlinks>
  <pageMargins left="0.7" right="0.7" top="0.75" bottom="0.75" header="0.3" footer="0.3"/>
  <pageSetup orientation="portrait" r:id="rId3"/>
  <drawing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EE81F-BDC9-4DA5-BC3C-31689E9B775E}">
  <dimension ref="A1:G69"/>
  <sheetViews>
    <sheetView workbookViewId="0">
      <selection activeCell="D6" sqref="D6"/>
    </sheetView>
  </sheetViews>
  <sheetFormatPr defaultRowHeight="14.4" x14ac:dyDescent="0.3"/>
  <cols>
    <col min="2" max="2" width="28.109375" bestFit="1" customWidth="1"/>
    <col min="3" max="3" width="26.5546875" bestFit="1" customWidth="1"/>
    <col min="4" max="4" width="87.21875" customWidth="1"/>
    <col min="5" max="5" width="16" bestFit="1" customWidth="1"/>
    <col min="6" max="6" width="37.21875" customWidth="1"/>
  </cols>
  <sheetData>
    <row r="1" spans="1:7" x14ac:dyDescent="0.3">
      <c r="A1" t="s">
        <v>110</v>
      </c>
    </row>
    <row r="2" spans="1:7" ht="28.8" x14ac:dyDescent="0.55000000000000004">
      <c r="B2" s="19" t="s">
        <v>23</v>
      </c>
      <c r="C2" s="19" t="s">
        <v>24</v>
      </c>
      <c r="D2" s="19" t="s">
        <v>42</v>
      </c>
      <c r="E2" s="19" t="s">
        <v>3</v>
      </c>
      <c r="F2" s="19" t="s">
        <v>25</v>
      </c>
      <c r="G2" s="1"/>
    </row>
    <row r="3" spans="1:7" ht="28.8" x14ac:dyDescent="0.55000000000000004">
      <c r="A3">
        <v>1</v>
      </c>
      <c r="B3" s="1" t="s">
        <v>26</v>
      </c>
      <c r="C3" s="8">
        <v>254</v>
      </c>
      <c r="D3" s="1" t="s">
        <v>39</v>
      </c>
      <c r="E3" s="1" t="str">
        <f>(RIGHT(D3,LEN(D3)-FIND(",",D3)))</f>
        <v>8</v>
      </c>
      <c r="F3" s="1" t="str">
        <f>B3 &amp;"/"&amp;(32-E3)</f>
        <v>172.16.1.0/24</v>
      </c>
      <c r="G3" s="1"/>
    </row>
    <row r="4" spans="1:7" ht="28.8" x14ac:dyDescent="0.55000000000000004">
      <c r="A4">
        <v>2</v>
      </c>
      <c r="B4" s="1" t="s">
        <v>27</v>
      </c>
      <c r="C4" s="8">
        <v>62</v>
      </c>
      <c r="D4" s="1" t="s">
        <v>40</v>
      </c>
      <c r="E4" s="1" t="str">
        <f t="shared" ref="E4:E13" si="0">(RIGHT(D4,LEN(D4)-FIND(",",D4)))</f>
        <v>6</v>
      </c>
      <c r="F4" s="1" t="str">
        <f t="shared" ref="F4:F13" si="1">B4 &amp;"/"&amp;(32-E4)</f>
        <v>10.1.100.128/26</v>
      </c>
      <c r="G4" s="1"/>
    </row>
    <row r="5" spans="1:7" ht="28.8" x14ac:dyDescent="0.55000000000000004">
      <c r="A5">
        <v>3</v>
      </c>
      <c r="B5" s="1" t="s">
        <v>28</v>
      </c>
      <c r="C5" s="8">
        <v>8190</v>
      </c>
      <c r="D5" s="1" t="s">
        <v>41</v>
      </c>
      <c r="E5" s="1" t="str">
        <f t="shared" si="0"/>
        <v>13</v>
      </c>
      <c r="F5" s="1" t="str">
        <f t="shared" si="1"/>
        <v>10.1.96.0/19</v>
      </c>
      <c r="G5" s="1"/>
    </row>
    <row r="6" spans="1:7" ht="28.8" x14ac:dyDescent="0.55000000000000004">
      <c r="A6">
        <v>4</v>
      </c>
      <c r="B6" s="1" t="s">
        <v>29</v>
      </c>
      <c r="C6" s="8">
        <v>200</v>
      </c>
      <c r="D6" s="21" t="s">
        <v>114</v>
      </c>
      <c r="E6" s="21" t="e">
        <f t="shared" si="0"/>
        <v>#VALUE!</v>
      </c>
      <c r="F6" s="21" t="e">
        <f t="shared" si="1"/>
        <v>#VALUE!</v>
      </c>
      <c r="G6" s="1"/>
    </row>
    <row r="7" spans="1:7" ht="28.8" x14ac:dyDescent="0.55000000000000004">
      <c r="A7">
        <v>5</v>
      </c>
      <c r="B7" s="1" t="s">
        <v>30</v>
      </c>
      <c r="C7" s="8">
        <v>65000</v>
      </c>
      <c r="D7" s="21" t="s">
        <v>114</v>
      </c>
      <c r="E7" s="21" t="e">
        <f t="shared" si="0"/>
        <v>#VALUE!</v>
      </c>
      <c r="F7" s="21" t="e">
        <f t="shared" si="1"/>
        <v>#VALUE!</v>
      </c>
      <c r="G7" s="1"/>
    </row>
    <row r="8" spans="1:7" ht="28.8" x14ac:dyDescent="0.55000000000000004">
      <c r="A8">
        <v>6</v>
      </c>
      <c r="B8" s="1" t="s">
        <v>31</v>
      </c>
      <c r="C8" s="8">
        <v>2</v>
      </c>
      <c r="D8" s="21" t="s">
        <v>114</v>
      </c>
      <c r="E8" s="21" t="e">
        <f t="shared" si="0"/>
        <v>#VALUE!</v>
      </c>
      <c r="F8" s="21" t="e">
        <f t="shared" si="1"/>
        <v>#VALUE!</v>
      </c>
      <c r="G8" s="1"/>
    </row>
    <row r="9" spans="1:7" ht="28.8" x14ac:dyDescent="0.55000000000000004">
      <c r="A9">
        <v>7</v>
      </c>
      <c r="B9" s="1" t="s">
        <v>32</v>
      </c>
      <c r="C9" s="8">
        <v>4000</v>
      </c>
      <c r="D9" s="21" t="s">
        <v>114</v>
      </c>
      <c r="E9" s="21" t="e">
        <f t="shared" si="0"/>
        <v>#VALUE!</v>
      </c>
      <c r="F9" s="21" t="e">
        <f t="shared" si="1"/>
        <v>#VALUE!</v>
      </c>
      <c r="G9" s="1"/>
    </row>
    <row r="10" spans="1:7" ht="28.8" x14ac:dyDescent="0.55000000000000004">
      <c r="A10">
        <v>8</v>
      </c>
      <c r="B10" s="1" t="s">
        <v>33</v>
      </c>
      <c r="C10" s="8">
        <v>900</v>
      </c>
      <c r="D10" s="21" t="s">
        <v>114</v>
      </c>
      <c r="E10" s="21" t="e">
        <f t="shared" si="0"/>
        <v>#VALUE!</v>
      </c>
      <c r="F10" s="21" t="e">
        <f t="shared" si="1"/>
        <v>#VALUE!</v>
      </c>
      <c r="G10" s="1"/>
    </row>
    <row r="11" spans="1:7" ht="28.8" x14ac:dyDescent="0.55000000000000004">
      <c r="A11">
        <v>9</v>
      </c>
      <c r="B11" s="1" t="s">
        <v>34</v>
      </c>
      <c r="C11" s="8">
        <v>2200</v>
      </c>
      <c r="D11" s="21" t="s">
        <v>114</v>
      </c>
      <c r="E11" s="21" t="e">
        <f t="shared" si="0"/>
        <v>#VALUE!</v>
      </c>
      <c r="F11" s="21" t="e">
        <f t="shared" si="1"/>
        <v>#VALUE!</v>
      </c>
      <c r="G11" s="1"/>
    </row>
    <row r="12" spans="1:7" ht="28.8" x14ac:dyDescent="0.55000000000000004">
      <c r="A12">
        <v>10</v>
      </c>
      <c r="B12" s="1" t="s">
        <v>35</v>
      </c>
      <c r="C12" s="8">
        <v>16000</v>
      </c>
      <c r="D12" s="21" t="s">
        <v>114</v>
      </c>
      <c r="E12" s="21" t="e">
        <f t="shared" si="0"/>
        <v>#VALUE!</v>
      </c>
      <c r="F12" s="21" t="e">
        <f t="shared" si="1"/>
        <v>#VALUE!</v>
      </c>
      <c r="G12" s="1"/>
    </row>
    <row r="13" spans="1:7" ht="28.8" x14ac:dyDescent="0.55000000000000004">
      <c r="A13">
        <v>11</v>
      </c>
      <c r="B13" s="1" t="s">
        <v>36</v>
      </c>
      <c r="C13" s="8">
        <v>110</v>
      </c>
      <c r="D13" s="21" t="s">
        <v>114</v>
      </c>
      <c r="E13" s="21" t="e">
        <f t="shared" si="0"/>
        <v>#VALUE!</v>
      </c>
      <c r="F13" s="21" t="e">
        <f t="shared" si="1"/>
        <v>#VALUE!</v>
      </c>
      <c r="G13" s="1"/>
    </row>
    <row r="33" spans="2:5" x14ac:dyDescent="0.3">
      <c r="B33" s="9" t="s">
        <v>38</v>
      </c>
      <c r="C33" s="9" t="s">
        <v>37</v>
      </c>
      <c r="D33" s="9"/>
      <c r="E33" s="9"/>
    </row>
    <row r="34" spans="2:5" x14ac:dyDescent="0.3">
      <c r="B34" s="9"/>
      <c r="C34" s="9"/>
      <c r="D34" s="9" t="s">
        <v>114</v>
      </c>
      <c r="E34" s="9"/>
    </row>
    <row r="35" spans="2:5" x14ac:dyDescent="0.3">
      <c r="B35" s="9">
        <v>0</v>
      </c>
      <c r="C35" s="10">
        <f>POWER(2,B35)</f>
        <v>1</v>
      </c>
      <c r="D35" s="9" t="str">
        <f>C35 &amp;"," &amp; B35</f>
        <v>1,0</v>
      </c>
      <c r="E35" s="9"/>
    </row>
    <row r="36" spans="2:5" x14ac:dyDescent="0.3">
      <c r="B36" s="9">
        <v>1</v>
      </c>
      <c r="C36" s="10">
        <f t="shared" ref="C36:C67" si="2">POWER(2,B36)</f>
        <v>2</v>
      </c>
      <c r="D36" s="9" t="str">
        <f t="shared" ref="D36:D67" si="3">C36 &amp;"," &amp; B36</f>
        <v>2,1</v>
      </c>
      <c r="E36" s="9"/>
    </row>
    <row r="37" spans="2:5" x14ac:dyDescent="0.3">
      <c r="B37" s="9">
        <v>2</v>
      </c>
      <c r="C37" s="10">
        <f t="shared" si="2"/>
        <v>4</v>
      </c>
      <c r="D37" s="9" t="str">
        <f t="shared" si="3"/>
        <v>4,2</v>
      </c>
      <c r="E37" s="9"/>
    </row>
    <row r="38" spans="2:5" x14ac:dyDescent="0.3">
      <c r="B38" s="9">
        <v>3</v>
      </c>
      <c r="C38" s="10">
        <f t="shared" si="2"/>
        <v>8</v>
      </c>
      <c r="D38" s="9" t="str">
        <f t="shared" si="3"/>
        <v>8,3</v>
      </c>
      <c r="E38" s="9"/>
    </row>
    <row r="39" spans="2:5" x14ac:dyDescent="0.3">
      <c r="B39" s="9">
        <v>4</v>
      </c>
      <c r="C39" s="10">
        <f t="shared" si="2"/>
        <v>16</v>
      </c>
      <c r="D39" s="9" t="str">
        <f t="shared" si="3"/>
        <v>16,4</v>
      </c>
      <c r="E39" s="9"/>
    </row>
    <row r="40" spans="2:5" x14ac:dyDescent="0.3">
      <c r="B40" s="9">
        <v>5</v>
      </c>
      <c r="C40" s="10">
        <f t="shared" si="2"/>
        <v>32</v>
      </c>
      <c r="D40" s="9" t="str">
        <f t="shared" si="3"/>
        <v>32,5</v>
      </c>
      <c r="E40" s="9"/>
    </row>
    <row r="41" spans="2:5" x14ac:dyDescent="0.3">
      <c r="B41" s="9">
        <v>6</v>
      </c>
      <c r="C41" s="10">
        <f t="shared" si="2"/>
        <v>64</v>
      </c>
      <c r="D41" s="9" t="str">
        <f t="shared" si="3"/>
        <v>64,6</v>
      </c>
      <c r="E41" s="9"/>
    </row>
    <row r="42" spans="2:5" x14ac:dyDescent="0.3">
      <c r="B42" s="9">
        <v>7</v>
      </c>
      <c r="C42" s="10">
        <f t="shared" si="2"/>
        <v>128</v>
      </c>
      <c r="D42" s="9" t="str">
        <f t="shared" si="3"/>
        <v>128,7</v>
      </c>
      <c r="E42" s="9"/>
    </row>
    <row r="43" spans="2:5" x14ac:dyDescent="0.3">
      <c r="B43" s="9">
        <v>8</v>
      </c>
      <c r="C43" s="10">
        <f t="shared" si="2"/>
        <v>256</v>
      </c>
      <c r="D43" s="9" t="str">
        <f t="shared" si="3"/>
        <v>256,8</v>
      </c>
      <c r="E43" s="9"/>
    </row>
    <row r="44" spans="2:5" x14ac:dyDescent="0.3">
      <c r="B44" s="9">
        <v>9</v>
      </c>
      <c r="C44" s="10">
        <f t="shared" si="2"/>
        <v>512</v>
      </c>
      <c r="D44" s="9" t="str">
        <f t="shared" si="3"/>
        <v>512,9</v>
      </c>
      <c r="E44" s="9"/>
    </row>
    <row r="45" spans="2:5" x14ac:dyDescent="0.3">
      <c r="B45" s="9">
        <v>10</v>
      </c>
      <c r="C45" s="10">
        <f t="shared" si="2"/>
        <v>1024</v>
      </c>
      <c r="D45" s="9" t="str">
        <f t="shared" si="3"/>
        <v>1024,10</v>
      </c>
      <c r="E45" s="9"/>
    </row>
    <row r="46" spans="2:5" x14ac:dyDescent="0.3">
      <c r="B46" s="9">
        <v>11</v>
      </c>
      <c r="C46" s="10">
        <f t="shared" si="2"/>
        <v>2048</v>
      </c>
      <c r="D46" s="9" t="str">
        <f t="shared" si="3"/>
        <v>2048,11</v>
      </c>
      <c r="E46" s="9"/>
    </row>
    <row r="47" spans="2:5" x14ac:dyDescent="0.3">
      <c r="B47" s="9">
        <v>12</v>
      </c>
      <c r="C47" s="10">
        <f t="shared" si="2"/>
        <v>4096</v>
      </c>
      <c r="D47" s="9" t="str">
        <f t="shared" si="3"/>
        <v>4096,12</v>
      </c>
      <c r="E47" s="9"/>
    </row>
    <row r="48" spans="2:5" x14ac:dyDescent="0.3">
      <c r="B48" s="9">
        <v>13</v>
      </c>
      <c r="C48" s="10">
        <f t="shared" si="2"/>
        <v>8192</v>
      </c>
      <c r="D48" s="9" t="str">
        <f t="shared" si="3"/>
        <v>8192,13</v>
      </c>
      <c r="E48" s="9"/>
    </row>
    <row r="49" spans="2:5" x14ac:dyDescent="0.3">
      <c r="B49" s="9">
        <v>14</v>
      </c>
      <c r="C49" s="10">
        <f t="shared" si="2"/>
        <v>16384</v>
      </c>
      <c r="D49" s="9" t="str">
        <f t="shared" si="3"/>
        <v>16384,14</v>
      </c>
      <c r="E49" s="9"/>
    </row>
    <row r="50" spans="2:5" x14ac:dyDescent="0.3">
      <c r="B50" s="9">
        <v>15</v>
      </c>
      <c r="C50" s="10">
        <f t="shared" si="2"/>
        <v>32768</v>
      </c>
      <c r="D50" s="9" t="str">
        <f t="shared" si="3"/>
        <v>32768,15</v>
      </c>
      <c r="E50" s="9"/>
    </row>
    <row r="51" spans="2:5" x14ac:dyDescent="0.3">
      <c r="B51" s="9">
        <v>16</v>
      </c>
      <c r="C51" s="10">
        <f t="shared" si="2"/>
        <v>65536</v>
      </c>
      <c r="D51" s="9" t="str">
        <f t="shared" si="3"/>
        <v>65536,16</v>
      </c>
      <c r="E51" s="9"/>
    </row>
    <row r="52" spans="2:5" x14ac:dyDescent="0.3">
      <c r="B52" s="9">
        <v>17</v>
      </c>
      <c r="C52" s="10">
        <f t="shared" si="2"/>
        <v>131072</v>
      </c>
      <c r="D52" s="9" t="str">
        <f t="shared" si="3"/>
        <v>131072,17</v>
      </c>
      <c r="E52" s="9"/>
    </row>
    <row r="53" spans="2:5" x14ac:dyDescent="0.3">
      <c r="B53" s="9">
        <v>18</v>
      </c>
      <c r="C53" s="10">
        <f t="shared" si="2"/>
        <v>262144</v>
      </c>
      <c r="D53" s="9" t="str">
        <f t="shared" si="3"/>
        <v>262144,18</v>
      </c>
      <c r="E53" s="9"/>
    </row>
    <row r="54" spans="2:5" x14ac:dyDescent="0.3">
      <c r="B54" s="9">
        <v>19</v>
      </c>
      <c r="C54" s="10">
        <f t="shared" si="2"/>
        <v>524288</v>
      </c>
      <c r="D54" s="9" t="str">
        <f t="shared" si="3"/>
        <v>524288,19</v>
      </c>
      <c r="E54" s="9"/>
    </row>
    <row r="55" spans="2:5" x14ac:dyDescent="0.3">
      <c r="B55" s="9">
        <v>20</v>
      </c>
      <c r="C55" s="10">
        <f t="shared" si="2"/>
        <v>1048576</v>
      </c>
      <c r="D55" s="9" t="str">
        <f t="shared" si="3"/>
        <v>1048576,20</v>
      </c>
      <c r="E55" s="9"/>
    </row>
    <row r="56" spans="2:5" x14ac:dyDescent="0.3">
      <c r="B56" s="9">
        <v>21</v>
      </c>
      <c r="C56" s="10">
        <f t="shared" si="2"/>
        <v>2097152</v>
      </c>
      <c r="D56" s="9" t="str">
        <f t="shared" si="3"/>
        <v>2097152,21</v>
      </c>
      <c r="E56" s="9"/>
    </row>
    <row r="57" spans="2:5" x14ac:dyDescent="0.3">
      <c r="B57" s="9">
        <v>22</v>
      </c>
      <c r="C57" s="10">
        <f t="shared" si="2"/>
        <v>4194304</v>
      </c>
      <c r="D57" s="9" t="str">
        <f t="shared" si="3"/>
        <v>4194304,22</v>
      </c>
      <c r="E57" s="9"/>
    </row>
    <row r="58" spans="2:5" x14ac:dyDescent="0.3">
      <c r="B58" s="9">
        <v>23</v>
      </c>
      <c r="C58" s="10">
        <f t="shared" si="2"/>
        <v>8388608</v>
      </c>
      <c r="D58" s="9" t="str">
        <f t="shared" si="3"/>
        <v>8388608,23</v>
      </c>
      <c r="E58" s="9"/>
    </row>
    <row r="59" spans="2:5" x14ac:dyDescent="0.3">
      <c r="B59" s="9">
        <v>24</v>
      </c>
      <c r="C59" s="10">
        <f t="shared" si="2"/>
        <v>16777216</v>
      </c>
      <c r="D59" s="9" t="str">
        <f t="shared" si="3"/>
        <v>16777216,24</v>
      </c>
      <c r="E59" s="9"/>
    </row>
    <row r="60" spans="2:5" x14ac:dyDescent="0.3">
      <c r="B60" s="9">
        <v>25</v>
      </c>
      <c r="C60" s="10">
        <f t="shared" si="2"/>
        <v>33554432</v>
      </c>
      <c r="D60" s="9" t="str">
        <f t="shared" si="3"/>
        <v>33554432,25</v>
      </c>
      <c r="E60" s="9"/>
    </row>
    <row r="61" spans="2:5" x14ac:dyDescent="0.3">
      <c r="B61" s="9">
        <v>26</v>
      </c>
      <c r="C61" s="10">
        <f t="shared" si="2"/>
        <v>67108864</v>
      </c>
      <c r="D61" s="9" t="str">
        <f t="shared" si="3"/>
        <v>67108864,26</v>
      </c>
      <c r="E61" s="9"/>
    </row>
    <row r="62" spans="2:5" x14ac:dyDescent="0.3">
      <c r="B62" s="9">
        <v>27</v>
      </c>
      <c r="C62" s="10">
        <f t="shared" si="2"/>
        <v>134217728</v>
      </c>
      <c r="D62" s="9" t="str">
        <f t="shared" si="3"/>
        <v>134217728,27</v>
      </c>
      <c r="E62" s="9"/>
    </row>
    <row r="63" spans="2:5" x14ac:dyDescent="0.3">
      <c r="B63" s="9">
        <v>28</v>
      </c>
      <c r="C63" s="10">
        <f t="shared" si="2"/>
        <v>268435456</v>
      </c>
      <c r="D63" s="9" t="str">
        <f t="shared" si="3"/>
        <v>268435456,28</v>
      </c>
      <c r="E63" s="9"/>
    </row>
    <row r="64" spans="2:5" x14ac:dyDescent="0.3">
      <c r="B64" s="9">
        <v>29</v>
      </c>
      <c r="C64" s="10">
        <f t="shared" si="2"/>
        <v>536870912</v>
      </c>
      <c r="D64" s="9" t="str">
        <f t="shared" si="3"/>
        <v>536870912,29</v>
      </c>
      <c r="E64" s="9"/>
    </row>
    <row r="65" spans="2:5" x14ac:dyDescent="0.3">
      <c r="B65" s="9">
        <v>30</v>
      </c>
      <c r="C65" s="10">
        <f t="shared" si="2"/>
        <v>1073741824</v>
      </c>
      <c r="D65" s="9" t="str">
        <f t="shared" si="3"/>
        <v>1073741824,30</v>
      </c>
      <c r="E65" s="9"/>
    </row>
    <row r="66" spans="2:5" x14ac:dyDescent="0.3">
      <c r="B66" s="9">
        <v>31</v>
      </c>
      <c r="C66" s="10">
        <f t="shared" si="2"/>
        <v>2147483648</v>
      </c>
      <c r="D66" s="9" t="str">
        <f t="shared" si="3"/>
        <v>2147483648,31</v>
      </c>
      <c r="E66" s="9"/>
    </row>
    <row r="67" spans="2:5" x14ac:dyDescent="0.3">
      <c r="B67" s="9">
        <v>32</v>
      </c>
      <c r="C67" s="10">
        <f t="shared" si="2"/>
        <v>4294967296</v>
      </c>
      <c r="D67" s="9" t="str">
        <f t="shared" si="3"/>
        <v>4294967296,32</v>
      </c>
      <c r="E67" s="9"/>
    </row>
    <row r="68" spans="2:5" x14ac:dyDescent="0.3">
      <c r="B68" s="9"/>
      <c r="C68" s="9"/>
      <c r="D68" s="9"/>
      <c r="E68" s="9"/>
    </row>
    <row r="69" spans="2:5" x14ac:dyDescent="0.3">
      <c r="B69" s="9"/>
      <c r="C69" s="9"/>
      <c r="D69" s="9"/>
      <c r="E69" s="9"/>
    </row>
  </sheetData>
  <sheetProtection sheet="1" objects="1" scenarios="1"/>
  <phoneticPr fontId="6" type="noConversion"/>
  <dataValidations count="1">
    <dataValidation type="list" allowBlank="1" showInputMessage="1" showErrorMessage="1" promptTitle="Host bits needed" prompt="Host bits selected must equal or exceed required hosts number." sqref="D3:D13" xr:uid="{9AC9B104-470D-4418-855E-B2536EA1D591}">
      <formula1>$D$34:$D$67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P6-1 Dec2Bin</vt:lpstr>
      <vt:lpstr>P6-2 Bin2Dec</vt:lpstr>
      <vt:lpstr>P6-3 CIDR</vt:lpstr>
      <vt:lpstr>P6-4 Prefix</vt:lpstr>
      <vt:lpstr>SubnetMask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Paulson, Patrick G</dc:creator>
  <cp:lastModifiedBy>Paulson, Patrick G</cp:lastModifiedBy>
  <dcterms:created xsi:type="dcterms:W3CDTF">2021-07-30T17:18:53Z</dcterms:created>
  <dcterms:modified xsi:type="dcterms:W3CDTF">2021-07-30T22:53:41Z</dcterms:modified>
</cp:coreProperties>
</file>