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CD0FC2A9-4FCA-4233-9F70-3FBB7ECEDB19}" xr6:coauthVersionLast="47" xr6:coauthVersionMax="47" xr10:uidLastSave="{00000000-0000-0000-0000-000000000000}"/>
  <bookViews>
    <workbookView xWindow="-110" yWindow="-110" windowWidth="19420" windowHeight="11500" xr2:uid="{8CC0110C-8D3A-4C7A-8A41-80594298D2A7}"/>
  </bookViews>
  <sheets>
    <sheet name="支払明細書" sheetId="1" r:id="rId1"/>
    <sheet name="支払依頼書帳票" sheetId="6" r:id="rId2"/>
    <sheet name="決済案内" sheetId="2" r:id="rId3"/>
    <sheet name="固都税精算" sheetId="3" r:id="rId4"/>
    <sheet name="領収証" sheetId="4" r:id="rId5"/>
    <sheet name="領収証 (仲介手数料)" sheetId="8" r:id="rId6"/>
    <sheet name="領収証 (業務委託料)" sheetId="7" r:id="rId7"/>
    <sheet name="振替伝票" sheetId="5" r:id="rId8"/>
    <sheet name="振替伝票 (仲介・業務委託)" sheetId="9" r:id="rId9"/>
  </sheets>
  <definedNames>
    <definedName name="_xlnm.Print_Area" localSheetId="6">'領収証 (業務委託料)'!$A$1:$J$25</definedName>
    <definedName name="_xlnm.Print_Area" localSheetId="5">'領収証 (仲介手数料)'!$A$1:$J$25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9" l="1"/>
  <c r="B10" i="9"/>
  <c r="D7" i="8"/>
  <c r="D7" i="7"/>
  <c r="K6" i="6"/>
  <c r="J6" i="6"/>
  <c r="M5" i="6"/>
  <c r="M4" i="6"/>
  <c r="M6" i="6" s="1"/>
  <c r="G10" i="9" l="1"/>
  <c r="D10" i="5"/>
  <c r="B10" i="5"/>
  <c r="G10" i="5" l="1"/>
  <c r="D29" i="2"/>
  <c r="G17" i="3"/>
  <c r="E18" i="1" l="1"/>
  <c r="F9" i="3" l="1"/>
  <c r="J7" i="3" l="1"/>
  <c r="J8" i="3"/>
  <c r="D9" i="3"/>
  <c r="E17" i="3"/>
  <c r="J9" i="3" l="1"/>
  <c r="J11" i="3"/>
  <c r="J12" i="3" l="1"/>
  <c r="G15" i="3" s="1"/>
  <c r="E14" i="3" l="1"/>
  <c r="E15" i="3"/>
  <c r="G14" i="3"/>
  <c r="J16" i="3"/>
  <c r="D7" i="4" l="1"/>
  <c r="J17" i="3"/>
</calcChain>
</file>

<file path=xl/sharedStrings.xml><?xml version="1.0" encoding="utf-8"?>
<sst xmlns="http://schemas.openxmlformats.org/spreadsheetml/2006/main" count="283" uniqueCount="203">
  <si>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</si>
  <si>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</si>
  <si>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</si>
  <si>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</si>
  <si>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</si>
  <si>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</si>
  <si>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</si>
  <si>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</si>
  <si>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</si>
  <si>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</si>
  <si>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</si>
  <si>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</si>
  <si>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</si>
  <si>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</si>
  <si>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</si>
  <si>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</si>
  <si>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</si>
  <si>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</si>
  <si>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</si>
  <si>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</si>
  <si>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</si>
  <si>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</si>
  <si>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</si>
  <si>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</si>
  <si>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</si>
  <si>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</si>
  <si>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</si>
  <si>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</si>
  <si>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</si>
  <si>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</si>
  <si>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</si>
  <si>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</si>
  <si>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</si>
  <si>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</si>
  <si>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</si>
  <si>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</si>
  <si>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</si>
  <si>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</si>
  <si>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</si>
  <si>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</si>
  <si>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</si>
  <si>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</si>
  <si>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</si>
  <si>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</si>
  <si>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</si>
  <si>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</si>
  <si>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</si>
  <si>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</si>
  <si>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</si>
  <si>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</si>
  <si>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</si>
  <si>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</si>
  <si>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</si>
  <si>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</si>
  <si>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</si>
  <si>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</si>
  <si>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</si>
  <si>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</si>
  <si>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</si>
  <si>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</si>
  <si>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</si>
  <si>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</si>
  <si>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</si>
  <si>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</si>
  <si>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</si>
  <si>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</si>
  <si>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</si>
  <si>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</si>
  <si>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</si>
  <si>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</si>
  <si>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</si>
  <si>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</si>
  <si>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</si>
  <si>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</si>
  <si>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</si>
  <si>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</si>
  <si>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</si>
  <si>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</si>
  <si>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</si>
  <si>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</si>
  <si>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</si>
  <si>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</si>
  <si>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</si>
  <si>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</si>
  <si>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</si>
  <si>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</si>
  <si>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</si>
  <si>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</si>
  <si>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</si>
  <si>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</si>
  <si>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</si>
  <si>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</si>
  <si>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</si>
  <si>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</si>
  <si>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</si>
  <si>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</si>
  <si>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</si>
  <si>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</si>
  <si>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</si>
  <si>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</si>
  <si>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</si>
  <si>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</si>
  <si>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</si>
  <si>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</si>
  <si>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</si>
  <si>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</si>
  <si>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</si>
  <si>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</si>
  <si>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</si>
  <si>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</si>
  <si>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</si>
  <si>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</si>
  <si>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</si>
  <si>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</si>
  <si>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</si>
  <si>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</si>
  <si>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</si>
  <si>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</si>
  <si>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</si>
  <si>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賃料精算金</t>
  </si>
  <si>
    <t>その他精算金</t>
  </si>
  <si>
    <t>ー</t>
  </si>
  <si>
    <t>円(別紙ご参照ください。)</t>
  </si>
  <si>
    <t>代金合計：　</t>
    <rPh sb="0" eb="2">
      <t>ダイキン</t>
    </rPh>
    <rPh sb="2" eb="4">
      <t>ゴウケイ</t>
    </rPh>
    <phoneticPr fontId="1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</si>
  <si>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</si>
  <si>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　　東京都中央区銀座三丁目９番７号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</si>
  <si>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</si>
  <si>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</si>
  <si>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$salesDecisionDay$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</si>
  <si>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</si>
  <si>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</si>
  <si>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</si>
  <si>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</si>
  <si>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</si>
  <si>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</si>
  <si>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</si>
  <si>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</si>
  <si>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</si>
  <si>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</si>
  <si>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</si>
  <si>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</si>
  <si>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</si>
  <si>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</si>
  <si>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</si>
  <si>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</si>
  <si>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</si>
  <si>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</si>
  <si>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</si>
  <si>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</si>
  <si>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</si>
  <si>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$debtorKanjyoDetailName$</t>
    <phoneticPr fontId="2"/>
  </si>
  <si>
    <t>$creditorKanjyoDetailName$</t>
    <phoneticPr fontId="2"/>
  </si>
  <si>
    <t>　振込一覧</t>
    <rPh sb="1" eb="3">
      <t>フリコミ</t>
    </rPh>
    <rPh sb="3" eb="5">
      <t>イチラン</t>
    </rPh>
    <phoneticPr fontId="2"/>
  </si>
  <si>
    <t>(物件番号：$contractBukkenNo$）</t>
    <phoneticPr fontId="2"/>
  </si>
  <si>
    <t>$contractFixDay_dt_kanji_intermediary$</t>
    <phoneticPr fontId="2"/>
  </si>
  <si>
    <t>支払い</t>
    <rPh sb="0" eb="2">
      <t>シハラ</t>
    </rPh>
    <phoneticPr fontId="45"/>
  </si>
  <si>
    <t>買主： 株式会社メトロス開発</t>
  </si>
  <si>
    <t>担当：$contractStaffName$</t>
    <rPh sb="0" eb="2">
      <t>タントウ</t>
    </rPh>
    <phoneticPr fontId="2"/>
  </si>
  <si>
    <t>日時</t>
    <rPh sb="0" eb="2">
      <t>ニチジ</t>
    </rPh>
    <phoneticPr fontId="2"/>
  </si>
  <si>
    <t>契約書
番号</t>
    <rPh sb="0" eb="3">
      <t>ケイヤクショ</t>
    </rPh>
    <rPh sb="4" eb="6">
      <t>バンゴウ</t>
    </rPh>
    <phoneticPr fontId="2"/>
  </si>
  <si>
    <t>地　番
家屋番号</t>
    <rPh sb="0" eb="1">
      <t>チ</t>
    </rPh>
    <rPh sb="2" eb="3">
      <t>バン</t>
    </rPh>
    <rPh sb="4" eb="8">
      <t>カオクバンゴウ</t>
    </rPh>
    <phoneticPr fontId="45"/>
  </si>
  <si>
    <t>支払先</t>
    <rPh sb="0" eb="2">
      <t>シハライ</t>
    </rPh>
    <rPh sb="2" eb="3">
      <t>サキ</t>
    </rPh>
    <phoneticPr fontId="45"/>
  </si>
  <si>
    <t>振込先</t>
  </si>
  <si>
    <t>振込口座名義</t>
    <rPh sb="2" eb="4">
      <t>コウザ</t>
    </rPh>
    <phoneticPr fontId="45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</si>
  <si>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</si>
  <si>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</si>
  <si>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</si>
  <si>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</si>
  <si>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代金</t>
    <rPh sb="0" eb="2">
      <t>ダイキン</t>
    </rPh>
    <phoneticPr fontId="45"/>
  </si>
  <si>
    <t>送金金額</t>
  </si>
  <si>
    <t>備考</t>
    <phoneticPr fontId="2"/>
  </si>
  <si>
    <t>$contractFixDateTime_intermediary$</t>
    <phoneticPr fontId="2"/>
  </si>
  <si>
    <t>$contractFormNumber$</t>
    <phoneticPr fontId="2"/>
  </si>
  <si>
    <t>$list_blockOrBuildingNumber$</t>
    <phoneticPr fontId="2"/>
  </si>
  <si>
    <t>$supplierName_intermediary$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</si>
  <si>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</si>
  <si>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</si>
  <si>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</si>
  <si>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</si>
  <si>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</si>
  <si>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</si>
  <si>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</si>
  <si>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</si>
  <si>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$supplierName_outsourcing$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</si>
  <si>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</si>
  <si>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</si>
  <si>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</si>
  <si>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</si>
  <si>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</si>
  <si>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</si>
  <si>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</si>
  <si>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合計</t>
    <rPh sb="0" eb="2">
      <t>ゴウケイ</t>
    </rPh>
    <phoneticPr fontId="45"/>
  </si>
  <si>
    <t>株式会社メトロス開発</t>
    <rPh sb="0" eb="4">
      <t>カブシキガイシャ</t>
    </rPh>
    <rPh sb="8" eb="10">
      <t>カイハツ</t>
    </rPh>
    <phoneticPr fontId="22"/>
  </si>
  <si>
    <t>$addressAndBlockOrBuildingNumber$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</si>
  <si>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2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</si>
  <si>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</si>
  <si>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22"/>
  </si>
  <si>
    <t>以下余白</t>
    <phoneticPr fontId="2"/>
  </si>
  <si>
    <t>上記所在物件の不動産売買契約書第3条に基づく売買代金として</t>
    <rPh sb="22" eb="24">
      <t>バイバイ</t>
    </rPh>
    <rPh sb="24" eb="25">
      <t>ダイ</t>
    </rPh>
    <phoneticPr fontId="22"/>
  </si>
  <si>
    <t>$contractFixDay_dt_kanji_outsourcing$</t>
    <phoneticPr fontId="2"/>
  </si>
  <si>
    <t>　　　　 　　　　　                                  ㊞</t>
    <phoneticPr fontId="2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</si>
  <si>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42"/>
  </si>
  <si>
    <t>$contractFixDay$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</si>
</sst>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  <numFmt numFmtId="195" formatCode="[$]ggge&quot;年&quot;m&quot;月&quot;d&quot;日&quot;;@" x16r2:formatCode16="[$-ja-JP-x-gannen]ggge&quot;年&quot;m&quot;月&quot;d&quot;日&quot;;@"/>
    <numFmt numFmtId="196" formatCode="#,##0_);\(#,##0\)"/>
    <numFmt numFmtId="197" formatCode="[$-411]ggge&quot;年&quot;m&quot;月&quot;d&quot;日&quot;;@"/>
    <numFmt numFmtId="198" formatCode="[$-F800]dddd\,\ mmmm\ dd\,\ yyyy"/>
    <numFmt numFmtId="199" formatCode="yyyy/m/d\ h:mm;@"/>
    <numFmt numFmtId="200" formatCode="#,##0_ "/>
  </numFmts>
  <fonts count="5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4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  <xf numFmtId="0" fontId="43" fillId="0" borderId="0">
      <alignment vertical="center"/>
    </xf>
  </cellStyleXfs>
  <cellXfs count="343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58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1" fillId="0" borderId="0" xfId="0" applyFont="1">
      <alignment vertical="center"/>
    </xf>
    <xf numFmtId="0" fontId="0" fillId="0" borderId="44" xfId="0" applyBorder="1">
      <alignment vertical="center"/>
    </xf>
    <xf numFmtId="0" fontId="0" fillId="0" borderId="57" xfId="0" applyBorder="1">
      <alignment vertical="center"/>
    </xf>
    <xf numFmtId="0" fontId="0" fillId="0" borderId="3" xfId="0" applyBorder="1" applyAlignment="1">
      <alignment horizontal="center" vertical="center"/>
    </xf>
    <xf numFmtId="195" fontId="0" fillId="0" borderId="44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1" fontId="9" fillId="0" borderId="60" xfId="0" applyNumberFormat="1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41" fontId="9" fillId="0" borderId="62" xfId="0" applyNumberFormat="1" applyFont="1" applyBorder="1" applyAlignment="1">
      <alignment horizontal="center" vertical="center"/>
    </xf>
    <xf numFmtId="41" fontId="9" fillId="0" borderId="59" xfId="0" applyNumberFormat="1" applyFont="1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0" fillId="0" borderId="54" xfId="0" applyBorder="1">
      <alignment vertical="center"/>
    </xf>
    <xf numFmtId="49" fontId="26" fillId="0" borderId="4" xfId="4" applyNumberFormat="1" applyFont="1" applyBorder="1">
      <alignment vertical="center"/>
    </xf>
    <xf numFmtId="0" fontId="26" fillId="0" borderId="4" xfId="4" applyFont="1" applyBorder="1">
      <alignment vertical="center"/>
    </xf>
    <xf numFmtId="0" fontId="26" fillId="0" borderId="0" xfId="4" applyFont="1">
      <alignment vertical="center"/>
    </xf>
    <xf numFmtId="197" fontId="26" fillId="0" borderId="0" xfId="4" applyNumberFormat="1" applyFont="1">
      <alignment vertical="center"/>
    </xf>
    <xf numFmtId="198" fontId="44" fillId="0" borderId="0" xfId="4" applyNumberFormat="1" applyFont="1" applyAlignment="1">
      <alignment vertical="center" shrinkToFit="1"/>
    </xf>
    <xf numFmtId="0" fontId="26" fillId="0" borderId="44" xfId="4" applyFont="1" applyBorder="1" applyAlignment="1">
      <alignment horizontal="center" vertical="center"/>
    </xf>
    <xf numFmtId="0" fontId="20" fillId="0" borderId="44" xfId="4" applyFont="1" applyBorder="1" applyAlignment="1">
      <alignment horizontal="center" vertical="center"/>
    </xf>
    <xf numFmtId="0" fontId="26" fillId="0" borderId="44" xfId="4" applyFont="1" applyBorder="1" applyAlignment="1">
      <alignment horizontal="center" vertical="center" shrinkToFit="1"/>
    </xf>
    <xf numFmtId="0" fontId="46" fillId="0" borderId="44" xfId="4" applyFont="1" applyBorder="1" applyAlignment="1">
      <alignment horizontal="center" vertical="center"/>
    </xf>
    <xf numFmtId="199" fontId="26" fillId="0" borderId="44" xfId="4" applyNumberFormat="1" applyFont="1" applyBorder="1" applyAlignment="1">
      <alignment vertical="center" shrinkToFit="1"/>
    </xf>
    <xf numFmtId="49" fontId="47" fillId="0" borderId="44" xfId="4" applyNumberFormat="1" applyFont="1" applyBorder="1" applyAlignment="1">
      <alignment horizontal="center" vertical="center" wrapText="1"/>
    </xf>
    <xf numFmtId="0" fontId="26" fillId="0" borderId="44" xfId="4" applyFont="1" applyBorder="1" applyAlignment="1">
      <alignment horizontal="center" vertical="center" wrapText="1" shrinkToFit="1"/>
    </xf>
    <xf numFmtId="200" fontId="46" fillId="0" borderId="44" xfId="4" applyNumberFormat="1" applyFont="1" applyBorder="1" applyAlignment="1">
      <alignment horizontal="right" vertical="center"/>
    </xf>
    <xf numFmtId="200" fontId="46" fillId="0" borderId="44" xfId="4" applyNumberFormat="1" applyFont="1" applyBorder="1">
      <alignment vertical="center"/>
    </xf>
    <xf numFmtId="177" fontId="26" fillId="0" borderId="44" xfId="4" applyNumberFormat="1" applyFont="1" applyBorder="1" applyAlignment="1">
      <alignment vertical="center" shrinkToFit="1"/>
    </xf>
    <xf numFmtId="177" fontId="26" fillId="0" borderId="3" xfId="4" applyNumberFormat="1" applyFont="1" applyBorder="1" applyAlignment="1">
      <alignment vertical="center" shrinkToFit="1"/>
    </xf>
    <xf numFmtId="177" fontId="44" fillId="0" borderId="2" xfId="4" applyNumberFormat="1" applyFont="1" applyBorder="1" applyAlignment="1">
      <alignment horizontal="center" vertical="center" shrinkToFit="1"/>
    </xf>
    <xf numFmtId="177" fontId="20" fillId="0" borderId="2" xfId="4" applyNumberFormat="1" applyFont="1" applyBorder="1" applyAlignment="1">
      <alignment horizontal="center" vertical="center" shrinkToFit="1"/>
    </xf>
    <xf numFmtId="177" fontId="49" fillId="0" borderId="1" xfId="4" applyNumberFormat="1" applyFont="1" applyBorder="1" applyAlignment="1">
      <alignment horizontal="center" vertical="center" shrinkToFit="1"/>
    </xf>
    <xf numFmtId="177" fontId="26" fillId="0" borderId="0" xfId="4" applyNumberFormat="1" applyFont="1" applyAlignment="1">
      <alignment vertical="center" shrinkToFit="1"/>
    </xf>
    <xf numFmtId="0" fontId="26" fillId="0" borderId="0" xfId="4" applyFont="1" applyAlignment="1">
      <alignment horizontal="center" vertical="center"/>
    </xf>
    <xf numFmtId="0" fontId="46" fillId="0" borderId="45" xfId="4" applyFont="1" applyBorder="1" applyAlignment="1">
      <alignment horizontal="center" vertical="center"/>
    </xf>
    <xf numFmtId="0" fontId="46" fillId="0" borderId="46" xfId="4" applyFont="1" applyBorder="1" applyAlignment="1">
      <alignment horizontal="center" vertical="center"/>
    </xf>
    <xf numFmtId="0" fontId="21" fillId="0" borderId="0" xfId="2" applyFont="1" applyAlignment="1">
      <alignment horizontal="center" vertical="center" shrinkToFit="1"/>
    </xf>
    <xf numFmtId="182" fontId="21" fillId="0" borderId="0" xfId="2" applyNumberFormat="1" applyFont="1" applyAlignment="1">
      <alignment horizontal="center" vertical="center" shrinkToFit="1"/>
    </xf>
    <xf numFmtId="58" fontId="46" fillId="0" borderId="0" xfId="2" applyNumberFormat="1" applyFont="1" applyAlignment="1">
      <alignment vertical="center"/>
    </xf>
    <xf numFmtId="58" fontId="26" fillId="0" borderId="0" xfId="2" applyNumberFormat="1" applyFont="1" applyAlignment="1">
      <alignment horizontal="left" vertical="center"/>
    </xf>
    <xf numFmtId="0" fontId="20" fillId="0" borderId="29" xfId="2" applyFont="1" applyBorder="1" applyAlignment="1">
      <alignment horizontal="right" vertical="center" shrinkToFit="1"/>
    </xf>
    <xf numFmtId="0" fontId="20" fillId="0" borderId="0" xfId="2" applyFont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0" fillId="0" borderId="4" xfId="0" applyBorder="1" applyAlignment="1">
      <alignment horizontal="left" shrinkToFi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00" fontId="46" fillId="0" borderId="44" xfId="4" applyNumberFormat="1" applyFont="1" applyBorder="1">
      <alignment vertical="center"/>
    </xf>
    <xf numFmtId="200" fontId="48" fillId="4" borderId="44" xfId="4" applyNumberFormat="1" applyFont="1" applyFill="1" applyBorder="1">
      <alignment vertical="center"/>
    </xf>
    <xf numFmtId="177" fontId="50" fillId="0" borderId="44" xfId="4" applyNumberFormat="1" applyFont="1" applyBorder="1" applyAlignment="1">
      <alignment horizontal="left" vertical="top" shrinkToFit="1"/>
    </xf>
    <xf numFmtId="0" fontId="26" fillId="0" borderId="46" xfId="4" applyFont="1" applyBorder="1" applyAlignment="1">
      <alignment horizontal="center" vertical="center"/>
    </xf>
    <xf numFmtId="0" fontId="26" fillId="0" borderId="47" xfId="4" applyFont="1" applyBorder="1" applyAlignment="1">
      <alignment horizontal="center" vertical="center"/>
    </xf>
    <xf numFmtId="0" fontId="26" fillId="0" borderId="63" xfId="4" applyFont="1" applyBorder="1" applyAlignment="1">
      <alignment horizontal="center" vertical="center"/>
    </xf>
    <xf numFmtId="0" fontId="26" fillId="0" borderId="65" xfId="4" applyFont="1" applyBorder="1" applyAlignment="1">
      <alignment horizontal="center" vertical="center"/>
    </xf>
    <xf numFmtId="0" fontId="26" fillId="0" borderId="67" xfId="4" applyFont="1" applyBorder="1" applyAlignment="1">
      <alignment horizontal="center" vertical="center"/>
    </xf>
    <xf numFmtId="0" fontId="26" fillId="0" borderId="64" xfId="4" applyFont="1" applyBorder="1" applyAlignment="1">
      <alignment horizontal="center" vertical="center"/>
    </xf>
    <xf numFmtId="0" fontId="26" fillId="0" borderId="66" xfId="4" applyFont="1" applyBorder="1" applyAlignment="1">
      <alignment horizontal="center" vertical="center"/>
    </xf>
    <xf numFmtId="0" fontId="26" fillId="0" borderId="68" xfId="4" applyFont="1" applyBorder="1" applyAlignment="1">
      <alignment horizontal="center" vertical="center"/>
    </xf>
    <xf numFmtId="0" fontId="26" fillId="0" borderId="48" xfId="4" applyFont="1" applyBorder="1" applyAlignment="1">
      <alignment horizontal="center" vertical="center"/>
    </xf>
    <xf numFmtId="0" fontId="26" fillId="0" borderId="49" xfId="4" applyFont="1" applyBorder="1" applyAlignment="1">
      <alignment horizontal="center" vertical="center"/>
    </xf>
    <xf numFmtId="0" fontId="26" fillId="0" borderId="50" xfId="4" applyFont="1" applyBorder="1" applyAlignment="1">
      <alignment horizontal="center" vertical="center"/>
    </xf>
    <xf numFmtId="0" fontId="26" fillId="0" borderId="51" xfId="4" applyFont="1" applyBorder="1" applyAlignment="1">
      <alignment horizontal="center" vertical="center"/>
    </xf>
    <xf numFmtId="0" fontId="26" fillId="0" borderId="52" xfId="4" applyFont="1" applyBorder="1" applyAlignment="1">
      <alignment horizontal="center" vertical="center"/>
    </xf>
    <xf numFmtId="0" fontId="26" fillId="0" borderId="53" xfId="4" applyFont="1" applyBorder="1" applyAlignment="1">
      <alignment horizontal="center" vertical="center"/>
    </xf>
    <xf numFmtId="0" fontId="26" fillId="4" borderId="44" xfId="4" applyFont="1" applyFill="1" applyBorder="1" applyAlignment="1">
      <alignment horizontal="center" vertical="center"/>
    </xf>
    <xf numFmtId="0" fontId="26" fillId="0" borderId="44" xfId="4" applyFont="1" applyBorder="1" applyAlignment="1">
      <alignment horizontal="center" vertical="center"/>
    </xf>
    <xf numFmtId="200" fontId="46" fillId="0" borderId="44" xfId="4" applyNumberFormat="1" applyFont="1" applyBorder="1" applyAlignment="1">
      <alignment horizontal="center" vertical="center"/>
    </xf>
    <xf numFmtId="0" fontId="20" fillId="0" borderId="44" xfId="4" applyFont="1" applyBorder="1" applyAlignment="1">
      <alignment horizontal="left" vertical="top" wrapText="1"/>
    </xf>
    <xf numFmtId="0" fontId="26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Border="1" applyAlignment="1">
      <alignment horizontal="right" vertical="center"/>
    </xf>
    <xf numFmtId="0" fontId="20" fillId="0" borderId="21" xfId="2" applyFont="1" applyBorder="1" applyAlignment="1">
      <alignment horizontal="right" vertical="center"/>
    </xf>
    <xf numFmtId="0" fontId="20" fillId="0" borderId="21" xfId="2" applyFont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0" fontId="20" fillId="0" borderId="4" xfId="2" applyFont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34" xfId="2" applyNumberFormat="1" applyFont="1" applyBorder="1" applyAlignment="1">
      <alignment horizontal="right" vertical="center"/>
    </xf>
    <xf numFmtId="190" fontId="26" fillId="0" borderId="12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Border="1" applyAlignment="1">
      <alignment horizontal="center" vertical="center" shrinkToFit="1"/>
    </xf>
    <xf numFmtId="0" fontId="19" fillId="0" borderId="21" xfId="2" applyBorder="1"/>
    <xf numFmtId="0" fontId="19" fillId="0" borderId="36" xfId="2" applyBorder="1"/>
    <xf numFmtId="58" fontId="20" fillId="0" borderId="22" xfId="2" applyNumberFormat="1" applyFont="1" applyBorder="1" applyAlignment="1">
      <alignment horizontal="center" vertical="center" shrinkToFit="1"/>
    </xf>
    <xf numFmtId="58" fontId="20" fillId="0" borderId="21" xfId="2" applyNumberFormat="1" applyFont="1" applyBorder="1" applyAlignment="1">
      <alignment horizontal="center" vertical="center" shrinkToFit="1"/>
    </xf>
    <xf numFmtId="58" fontId="20" fillId="0" borderId="20" xfId="2" applyNumberFormat="1" applyFont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shrinkToFit="1"/>
    </xf>
    <xf numFmtId="0" fontId="20" fillId="0" borderId="8" xfId="2" applyFont="1" applyBorder="1" applyAlignment="1">
      <alignment horizontal="center" vertical="center" shrinkToFit="1"/>
    </xf>
    <xf numFmtId="0" fontId="20" fillId="0" borderId="7" xfId="2" applyFont="1" applyBorder="1" applyAlignment="1">
      <alignment horizontal="center" vertical="center" shrinkToFit="1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Border="1" applyAlignment="1" applyProtection="1">
      <alignment horizontal="left" vertical="center" shrinkToFit="1"/>
      <protection locked="0"/>
    </xf>
    <xf numFmtId="0" fontId="20" fillId="0" borderId="2" xfId="2" applyFont="1" applyBorder="1" applyAlignment="1" applyProtection="1">
      <alignment horizontal="left" vertical="center" shrinkToFit="1"/>
      <protection locked="0"/>
    </xf>
    <xf numFmtId="0" fontId="20" fillId="0" borderId="1" xfId="2" applyFont="1" applyBorder="1" applyAlignment="1" applyProtection="1">
      <alignment horizontal="left" vertical="center" shrinkToFit="1"/>
      <protection locked="0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Border="1" applyAlignment="1">
      <alignment horizontal="right" vertical="center"/>
    </xf>
    <xf numFmtId="191" fontId="24" fillId="0" borderId="12" xfId="2" applyNumberFormat="1" applyFont="1" applyBorder="1" applyAlignment="1">
      <alignment horizontal="right" vertical="center"/>
    </xf>
    <xf numFmtId="191" fontId="24" fillId="0" borderId="11" xfId="2" applyNumberFormat="1" applyFont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58" fontId="20" fillId="0" borderId="0" xfId="2" applyNumberFormat="1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0" fontId="20" fillId="0" borderId="4" xfId="2" applyFont="1" applyBorder="1" applyAlignment="1">
      <alignment horizontal="left" vertical="center" shrinkToFit="1"/>
    </xf>
    <xf numFmtId="0" fontId="20" fillId="0" borderId="43" xfId="2" applyFont="1" applyBorder="1" applyAlignment="1" applyProtection="1">
      <alignment horizontal="left" vertical="center" shrinkToFit="1"/>
      <protection locked="0"/>
    </xf>
    <xf numFmtId="0" fontId="0" fillId="0" borderId="29" xfId="0" applyBorder="1" applyAlignment="1">
      <alignment horizontal="right" vertical="center"/>
    </xf>
    <xf numFmtId="0" fontId="0" fillId="3" borderId="44" xfId="0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61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96" fontId="0" fillId="0" borderId="43" xfId="0" applyNumberFormat="1" applyBorder="1" applyAlignment="1">
      <alignment horizontal="right" vertical="center"/>
    </xf>
    <xf numFmtId="19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5">
    <cellStyle name="桁区切り" xfId="1" builtinId="6"/>
    <cellStyle name="桁区切り 2" xfId="3" xr:uid="{BD7445E9-A777-4780-9CDC-405701966106}"/>
    <cellStyle name="標準" xfId="0" builtinId="0"/>
    <cellStyle name="標準 2" xfId="4" xr:uid="{558CD263-EAC3-4D4B-BA9B-6FF15973EAFA}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11</xdr:row>
      <xdr:rowOff>104775</xdr:rowOff>
    </xdr:from>
    <xdr:to>
      <xdr:col>10</xdr:col>
      <xdr:colOff>158750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5499100" y="3565525"/>
          <a:ext cx="3048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758825</xdr:colOff>
      <xdr:row>12</xdr:row>
      <xdr:rowOff>104775</xdr:rowOff>
    </xdr:from>
    <xdr:to>
      <xdr:col>10</xdr:col>
      <xdr:colOff>168425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508625" y="3946525"/>
          <a:ext cx="30495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4.58203125" customWidth="1"/>
    <col min="8" max="8" width="7.08203125" customWidth="1"/>
    <col min="9" max="9" width="4.83203125" customWidth="1"/>
    <col min="10" max="11" width="11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G1" s="12" t="s">
        <v>15</v>
      </c>
      <c r="H1" s="154" t="s">
        <v>86</v>
      </c>
      <c r="I1" s="154"/>
      <c r="J1" s="154"/>
      <c r="K1" s="154"/>
    </row>
    <row r="2" spans="1:11" ht="68.25" customHeight="1" x14ac:dyDescent="0.55000000000000004">
      <c r="G2" s="94"/>
    </row>
    <row r="3" spans="1:11" ht="40.5" customHeight="1" x14ac:dyDescent="0.55000000000000004">
      <c r="A3" s="175" t="s">
        <v>14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8" t="s">
        <v>88</v>
      </c>
      <c r="D5" s="8"/>
      <c r="E5" s="8"/>
      <c r="F5" s="8"/>
      <c r="G5" s="153" t="s">
        <v>87</v>
      </c>
      <c r="H5" s="153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1" t="s">
        <v>89</v>
      </c>
      <c r="D8" s="8"/>
      <c r="E8" s="8"/>
      <c r="F8" s="8"/>
      <c r="G8" s="151"/>
      <c r="H8" s="151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76" t="s">
        <v>9</v>
      </c>
      <c r="K11" s="176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52" t="s">
        <v>90</v>
      </c>
      <c r="F12" s="152"/>
      <c r="G12" s="152"/>
      <c r="H12" s="152"/>
      <c r="I12" s="8"/>
      <c r="J12" s="150" t="s">
        <v>4</v>
      </c>
      <c r="K12" s="150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52" t="s">
        <v>110</v>
      </c>
      <c r="F13" s="152"/>
      <c r="G13" s="152"/>
      <c r="H13" s="152"/>
      <c r="I13" s="8"/>
      <c r="J13" s="150" t="s">
        <v>4</v>
      </c>
      <c r="K13" s="150"/>
    </row>
    <row r="14" spans="1:11" ht="30" customHeight="1" x14ac:dyDescent="0.55000000000000004">
      <c r="A14" s="8"/>
      <c r="B14" s="8" t="s">
        <v>3</v>
      </c>
      <c r="C14" s="10"/>
      <c r="D14" s="8"/>
      <c r="E14" s="160"/>
      <c r="F14" s="160"/>
      <c r="G14" s="161"/>
      <c r="I14" s="8"/>
      <c r="J14" s="150" t="s">
        <v>1</v>
      </c>
      <c r="K14" s="150"/>
    </row>
    <row r="15" spans="1:11" ht="30" customHeight="1" x14ac:dyDescent="0.55000000000000004">
      <c r="A15" s="8"/>
      <c r="B15" s="8" t="s">
        <v>2</v>
      </c>
      <c r="C15" s="9"/>
      <c r="D15" s="8"/>
      <c r="E15" s="162"/>
      <c r="F15" s="162"/>
      <c r="G15" s="163"/>
      <c r="I15" s="8"/>
      <c r="J15" s="150" t="s">
        <v>1</v>
      </c>
      <c r="K15" s="150"/>
    </row>
    <row r="16" spans="1:11" ht="30" customHeight="1" x14ac:dyDescent="0.55000000000000004">
      <c r="G16" s="7"/>
    </row>
    <row r="18" spans="1:11" ht="45" customHeight="1" x14ac:dyDescent="0.55000000000000004">
      <c r="A18" s="6"/>
      <c r="B18" s="158" t="s">
        <v>0</v>
      </c>
      <c r="C18" s="159"/>
      <c r="D18" s="5"/>
      <c r="E18" s="164">
        <f>SUM(E12:G15)</f>
        <v>0</v>
      </c>
      <c r="F18" s="165"/>
      <c r="G18" s="165"/>
      <c r="H18" s="166"/>
      <c r="I18" s="4"/>
    </row>
    <row r="21" spans="1:11" x14ac:dyDescent="0.55000000000000004">
      <c r="C21" s="93"/>
    </row>
    <row r="22" spans="1:11" ht="20" x14ac:dyDescent="0.55000000000000004">
      <c r="C22" t="s">
        <v>105</v>
      </c>
      <c r="D22" s="3"/>
      <c r="E22" s="1"/>
    </row>
    <row r="23" spans="1:11" ht="20" x14ac:dyDescent="0.55000000000000004">
      <c r="C23" t="s">
        <v>106</v>
      </c>
      <c r="D23" s="3"/>
      <c r="E23" s="2"/>
    </row>
    <row r="24" spans="1:11" ht="20" x14ac:dyDescent="0.55000000000000004">
      <c r="C24" t="s">
        <v>104</v>
      </c>
      <c r="D24" s="1"/>
      <c r="E24" s="1"/>
    </row>
    <row r="27" spans="1:11" ht="18.5" thickBot="1" x14ac:dyDescent="0.6"/>
    <row r="28" spans="1:11" ht="18" customHeight="1" thickBot="1" x14ac:dyDescent="0.6">
      <c r="F28" s="167"/>
      <c r="G28" s="168"/>
      <c r="H28" s="167"/>
      <c r="I28" s="168"/>
      <c r="J28" s="103"/>
      <c r="K28" s="120"/>
    </row>
    <row r="29" spans="1:11" ht="18" customHeight="1" x14ac:dyDescent="0.55000000000000004">
      <c r="F29" s="169"/>
      <c r="G29" s="170"/>
      <c r="H29" s="169"/>
      <c r="I29" s="170"/>
      <c r="J29" s="155"/>
      <c r="K29" s="155"/>
    </row>
    <row r="30" spans="1:11" ht="18" customHeight="1" x14ac:dyDescent="0.55000000000000004">
      <c r="F30" s="171"/>
      <c r="G30" s="172"/>
      <c r="H30" s="171"/>
      <c r="I30" s="172"/>
      <c r="J30" s="156"/>
      <c r="K30" s="156"/>
    </row>
    <row r="31" spans="1:11" ht="18" customHeight="1" x14ac:dyDescent="0.55000000000000004">
      <c r="F31" s="171"/>
      <c r="G31" s="172"/>
      <c r="H31" s="171"/>
      <c r="I31" s="172"/>
      <c r="J31" s="156"/>
      <c r="K31" s="156"/>
    </row>
    <row r="32" spans="1:11" ht="18" customHeight="1" thickBot="1" x14ac:dyDescent="0.6">
      <c r="F32" s="173"/>
      <c r="G32" s="174"/>
      <c r="H32" s="173"/>
      <c r="I32" s="174"/>
      <c r="J32" s="157"/>
      <c r="K32" s="157"/>
    </row>
  </sheetData>
  <mergeCells count="21">
    <mergeCell ref="H1:K1"/>
    <mergeCell ref="J14:K14"/>
    <mergeCell ref="J15:K15"/>
    <mergeCell ref="J29:J32"/>
    <mergeCell ref="B18:C18"/>
    <mergeCell ref="E14:G14"/>
    <mergeCell ref="E15:G15"/>
    <mergeCell ref="E18:H18"/>
    <mergeCell ref="H28:I28"/>
    <mergeCell ref="H29:I32"/>
    <mergeCell ref="F29:G32"/>
    <mergeCell ref="F28:G28"/>
    <mergeCell ref="K29:K32"/>
    <mergeCell ref="A3:K3"/>
    <mergeCell ref="J11:K11"/>
    <mergeCell ref="J12:K12"/>
    <mergeCell ref="J13:K13"/>
    <mergeCell ref="G8:H8"/>
    <mergeCell ref="E12:H12"/>
    <mergeCell ref="E13:H13"/>
    <mergeCell ref="G5:H5"/>
  </mergeCells>
  <phoneticPr fontId="2"/>
  <pageMargins left="0.9055118110236221" right="0.70866141732283472" top="0.9448818897637796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5A54-3BDB-4270-902D-6009F4FADACB}">
  <sheetPr>
    <pageSetUpPr fitToPage="1"/>
  </sheetPr>
  <dimension ref="A1:Q14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141" customWidth="1"/>
    <col min="2" max="2" width="17.5" style="123" bestFit="1" customWidth="1"/>
    <col min="3" max="3" width="15.83203125" style="123" customWidth="1"/>
    <col min="4" max="4" width="21.33203125" style="123" customWidth="1"/>
    <col min="5" max="5" width="27.33203125" style="123" customWidth="1"/>
    <col min="6" max="6" width="12" style="123" customWidth="1"/>
    <col min="7" max="7" width="12.58203125" style="123" customWidth="1"/>
    <col min="8" max="8" width="10.58203125" style="123" customWidth="1"/>
    <col min="9" max="9" width="12.75" style="123" customWidth="1"/>
    <col min="10" max="10" width="12.08203125" style="123" customWidth="1"/>
    <col min="11" max="11" width="6.08203125" style="123" customWidth="1"/>
    <col min="12" max="13" width="8.58203125" style="123" customWidth="1"/>
    <col min="14" max="14" width="5.33203125" style="123" customWidth="1"/>
    <col min="15" max="15" width="3.33203125" style="123" customWidth="1"/>
    <col min="16" max="16" width="4.9140625" style="123" customWidth="1"/>
    <col min="17" max="17" width="3.9140625" style="123" customWidth="1"/>
    <col min="18" max="16384" width="9" style="123"/>
  </cols>
  <sheetData>
    <row r="1" spans="1:17" ht="26.25" customHeight="1" x14ac:dyDescent="0.55000000000000004">
      <c r="A1" s="121" t="s">
        <v>88</v>
      </c>
      <c r="B1" s="122"/>
      <c r="C1" s="122" t="s">
        <v>152</v>
      </c>
      <c r="D1" s="123" t="s">
        <v>153</v>
      </c>
      <c r="G1" s="124"/>
      <c r="H1" s="125" t="s">
        <v>154</v>
      </c>
      <c r="I1" s="123" t="s">
        <v>155</v>
      </c>
      <c r="J1" s="123" t="s">
        <v>156</v>
      </c>
      <c r="M1" s="123" t="s">
        <v>157</v>
      </c>
    </row>
    <row r="2" spans="1:17" ht="18" customHeight="1" x14ac:dyDescent="0.55000000000000004">
      <c r="A2" s="195" t="s">
        <v>158</v>
      </c>
      <c r="B2" s="198" t="s">
        <v>159</v>
      </c>
      <c r="C2" s="199" t="s">
        <v>160</v>
      </c>
      <c r="D2" s="195" t="s">
        <v>161</v>
      </c>
      <c r="E2" s="195" t="s">
        <v>162</v>
      </c>
      <c r="F2" s="195"/>
      <c r="G2" s="195"/>
      <c r="H2" s="195"/>
      <c r="I2" s="195"/>
    </row>
    <row r="3" spans="1:17" ht="18" customHeight="1" x14ac:dyDescent="0.55000000000000004">
      <c r="A3" s="195"/>
      <c r="B3" s="195"/>
      <c r="C3" s="200"/>
      <c r="D3" s="195"/>
      <c r="E3" s="126" t="s">
        <v>163</v>
      </c>
      <c r="F3" s="128" t="s">
        <v>164</v>
      </c>
      <c r="G3" s="126" t="s">
        <v>165</v>
      </c>
      <c r="H3" s="129" t="s">
        <v>166</v>
      </c>
      <c r="I3" s="126" t="s">
        <v>167</v>
      </c>
      <c r="J3" s="126" t="s">
        <v>168</v>
      </c>
      <c r="K3" s="195"/>
      <c r="L3" s="195"/>
      <c r="M3" s="194" t="s">
        <v>169</v>
      </c>
      <c r="N3" s="194"/>
      <c r="O3" s="195" t="s">
        <v>170</v>
      </c>
      <c r="P3" s="195"/>
      <c r="Q3" s="195"/>
    </row>
    <row r="4" spans="1:17" ht="41.25" customHeight="1" x14ac:dyDescent="0.55000000000000004">
      <c r="A4" s="130" t="s">
        <v>171</v>
      </c>
      <c r="B4" s="126" t="s">
        <v>172</v>
      </c>
      <c r="C4" s="131" t="s">
        <v>173</v>
      </c>
      <c r="D4" s="132" t="s">
        <v>174</v>
      </c>
      <c r="E4" s="127" t="s">
        <v>175</v>
      </c>
      <c r="F4" s="127" t="s">
        <v>176</v>
      </c>
      <c r="G4" s="127" t="s">
        <v>177</v>
      </c>
      <c r="H4" s="127" t="s">
        <v>178</v>
      </c>
      <c r="I4" s="127" t="s">
        <v>179</v>
      </c>
      <c r="J4" s="133" t="s">
        <v>180</v>
      </c>
      <c r="K4" s="196"/>
      <c r="L4" s="196"/>
      <c r="M4" s="178" t="e">
        <f>IF(OR(J4&lt;&gt;"", K4&lt;&gt;""), J4+K4, "")</f>
        <v>#VALUE!</v>
      </c>
      <c r="N4" s="178"/>
      <c r="O4" s="197" t="s">
        <v>181</v>
      </c>
      <c r="P4" s="197"/>
      <c r="Q4" s="197"/>
    </row>
    <row r="5" spans="1:17" ht="35.15" customHeight="1" x14ac:dyDescent="0.55000000000000004">
      <c r="A5" s="130" t="s">
        <v>182</v>
      </c>
      <c r="B5" s="126" t="s">
        <v>172</v>
      </c>
      <c r="C5" s="131" t="s">
        <v>173</v>
      </c>
      <c r="D5" s="132" t="s">
        <v>183</v>
      </c>
      <c r="E5" s="127" t="s">
        <v>184</v>
      </c>
      <c r="F5" s="127" t="s">
        <v>185</v>
      </c>
      <c r="G5" s="127" t="s">
        <v>186</v>
      </c>
      <c r="H5" s="127" t="s">
        <v>187</v>
      </c>
      <c r="I5" s="127" t="s">
        <v>188</v>
      </c>
      <c r="J5" s="133" t="s">
        <v>189</v>
      </c>
      <c r="K5" s="196"/>
      <c r="L5" s="196"/>
      <c r="M5" s="178" t="e">
        <f>IF(OR(J5&lt;&gt;"", K5&lt;&gt;""), J5+K5, "")</f>
        <v>#VALUE!</v>
      </c>
      <c r="N5" s="178"/>
      <c r="O5" s="197" t="s">
        <v>190</v>
      </c>
      <c r="P5" s="197"/>
      <c r="Q5" s="197"/>
    </row>
    <row r="6" spans="1:17" s="140" customFormat="1" ht="22.5" customHeight="1" x14ac:dyDescent="0.55000000000000004">
      <c r="A6" s="135"/>
      <c r="B6" s="136"/>
      <c r="C6" s="137"/>
      <c r="D6" s="137"/>
      <c r="E6" s="138"/>
      <c r="F6" s="137"/>
      <c r="G6" s="137"/>
      <c r="H6" s="137"/>
      <c r="I6" s="139" t="s">
        <v>191</v>
      </c>
      <c r="J6" s="134">
        <f>SUM(J4:J5)</f>
        <v>0</v>
      </c>
      <c r="K6" s="177">
        <f>SUM(K4:K5)</f>
        <v>0</v>
      </c>
      <c r="L6" s="177"/>
      <c r="M6" s="178" t="e">
        <f>SUM(M4:M5)</f>
        <v>#VALUE!</v>
      </c>
      <c r="N6" s="178"/>
      <c r="O6" s="179"/>
      <c r="P6" s="179"/>
      <c r="Q6" s="179"/>
    </row>
    <row r="7" spans="1:17" ht="13" customHeight="1" x14ac:dyDescent="0.55000000000000004"/>
    <row r="8" spans="1:17" ht="13" customHeight="1" thickBot="1" x14ac:dyDescent="0.6"/>
    <row r="9" spans="1:17" ht="13" customHeight="1" thickBot="1" x14ac:dyDescent="0.6">
      <c r="L9" s="142"/>
      <c r="M9" s="143"/>
      <c r="N9" s="180"/>
      <c r="O9" s="181"/>
      <c r="P9" s="180"/>
      <c r="Q9" s="181"/>
    </row>
    <row r="10" spans="1:17" ht="13" customHeight="1" x14ac:dyDescent="0.55000000000000004">
      <c r="L10" s="182"/>
      <c r="M10" s="185"/>
      <c r="N10" s="188"/>
      <c r="O10" s="189"/>
      <c r="P10" s="188"/>
      <c r="Q10" s="189"/>
    </row>
    <row r="11" spans="1:17" ht="13" customHeight="1" x14ac:dyDescent="0.55000000000000004">
      <c r="L11" s="183"/>
      <c r="M11" s="186"/>
      <c r="N11" s="190"/>
      <c r="O11" s="191"/>
      <c r="P11" s="190"/>
      <c r="Q11" s="191"/>
    </row>
    <row r="12" spans="1:17" ht="13" customHeight="1" x14ac:dyDescent="0.55000000000000004">
      <c r="L12" s="183"/>
      <c r="M12" s="186"/>
      <c r="N12" s="190"/>
      <c r="O12" s="191"/>
      <c r="P12" s="190"/>
      <c r="Q12" s="191"/>
    </row>
    <row r="13" spans="1:17" ht="13" customHeight="1" thickBot="1" x14ac:dyDescent="0.6">
      <c r="L13" s="184"/>
      <c r="M13" s="187"/>
      <c r="N13" s="192"/>
      <c r="O13" s="193"/>
      <c r="P13" s="192"/>
      <c r="Q13" s="193"/>
    </row>
    <row r="14" spans="1:17" ht="13" customHeight="1" x14ac:dyDescent="0.55000000000000004"/>
  </sheetData>
  <mergeCells count="23">
    <mergeCell ref="A2:A3"/>
    <mergeCell ref="B2:B3"/>
    <mergeCell ref="C2:C3"/>
    <mergeCell ref="D2:D3"/>
    <mergeCell ref="E2:I2"/>
    <mergeCell ref="L10:L13"/>
    <mergeCell ref="M10:M13"/>
    <mergeCell ref="N10:O13"/>
    <mergeCell ref="P10:Q13"/>
    <mergeCell ref="M3:N3"/>
    <mergeCell ref="O3:Q3"/>
    <mergeCell ref="K4:L4"/>
    <mergeCell ref="M4:N4"/>
    <mergeCell ref="O4:Q4"/>
    <mergeCell ref="K5:L5"/>
    <mergeCell ref="M5:N5"/>
    <mergeCell ref="O5:Q5"/>
    <mergeCell ref="K3:L3"/>
    <mergeCell ref="K6:L6"/>
    <mergeCell ref="M6:N6"/>
    <mergeCell ref="O6:Q6"/>
    <mergeCell ref="N9:O9"/>
    <mergeCell ref="P9:Q9"/>
  </mergeCells>
  <phoneticPr fontId="2"/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202" t="s">
        <v>85</v>
      </c>
      <c r="I1" s="202"/>
    </row>
    <row r="2" spans="2:9" x14ac:dyDescent="0.55000000000000004">
      <c r="B2" s="208" t="s">
        <v>107</v>
      </c>
      <c r="C2" s="208"/>
      <c r="D2" s="208"/>
      <c r="E2" s="1" t="s">
        <v>37</v>
      </c>
      <c r="H2" s="96"/>
    </row>
    <row r="3" spans="2:9" ht="11.25" customHeight="1" x14ac:dyDescent="0.55000000000000004"/>
    <row r="4" spans="2:9" x14ac:dyDescent="0.55000000000000004">
      <c r="F4" s="21" t="s">
        <v>36</v>
      </c>
      <c r="G4" s="209" t="s">
        <v>124</v>
      </c>
      <c r="H4" s="209"/>
      <c r="I4" s="209"/>
    </row>
    <row r="5" spans="2:9" x14ac:dyDescent="0.55000000000000004">
      <c r="G5" s="202" t="s">
        <v>35</v>
      </c>
      <c r="H5" s="202"/>
      <c r="I5" s="202"/>
    </row>
    <row r="6" spans="2:9" x14ac:dyDescent="0.55000000000000004">
      <c r="G6" s="14" t="s">
        <v>34</v>
      </c>
      <c r="H6" s="205" t="s">
        <v>33</v>
      </c>
      <c r="I6" s="205"/>
    </row>
    <row r="7" spans="2:9" x14ac:dyDescent="0.55000000000000004">
      <c r="G7" s="202"/>
      <c r="H7" s="202"/>
      <c r="I7" s="202"/>
    </row>
    <row r="9" spans="2:9" x14ac:dyDescent="0.55000000000000004">
      <c r="C9" s="210" t="s">
        <v>111</v>
      </c>
      <c r="D9" s="210"/>
      <c r="E9" s="210"/>
      <c r="F9" s="211" t="s">
        <v>32</v>
      </c>
      <c r="G9" s="211"/>
      <c r="H9" s="211"/>
    </row>
    <row r="10" spans="2:9" ht="12" customHeight="1" x14ac:dyDescent="0.55000000000000004"/>
    <row r="11" spans="2:9" x14ac:dyDescent="0.55000000000000004">
      <c r="C11" s="20" t="s">
        <v>31</v>
      </c>
      <c r="D11" s="20"/>
      <c r="E11" s="20"/>
      <c r="F11" s="20"/>
      <c r="G11" s="20"/>
      <c r="H11" s="20"/>
    </row>
    <row r="12" spans="2:9" x14ac:dyDescent="0.55000000000000004">
      <c r="C12" s="20" t="s">
        <v>30</v>
      </c>
      <c r="D12" s="20"/>
      <c r="E12" s="20"/>
      <c r="F12" s="20"/>
      <c r="G12" s="20"/>
      <c r="H12" s="20"/>
    </row>
    <row r="13" spans="2:9" x14ac:dyDescent="0.55000000000000004">
      <c r="C13" s="20" t="s">
        <v>29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28</v>
      </c>
    </row>
    <row r="15" spans="2:9" ht="10.5" customHeight="1" x14ac:dyDescent="0.55000000000000004"/>
    <row r="16" spans="2:9" x14ac:dyDescent="0.55000000000000004">
      <c r="B16" s="15" t="s">
        <v>27</v>
      </c>
    </row>
    <row r="17" spans="2:9" x14ac:dyDescent="0.55000000000000004">
      <c r="B17" s="212" t="s">
        <v>108</v>
      </c>
      <c r="C17" s="212"/>
      <c r="D17" s="19"/>
      <c r="E17" s="1" t="s">
        <v>26</v>
      </c>
    </row>
    <row r="18" spans="2:9" ht="12.75" customHeight="1" x14ac:dyDescent="0.55000000000000004"/>
    <row r="19" spans="2:9" x14ac:dyDescent="0.55000000000000004">
      <c r="B19" s="15" t="s">
        <v>25</v>
      </c>
    </row>
    <row r="20" spans="2:9" x14ac:dyDescent="0.55000000000000004">
      <c r="B20" s="213"/>
      <c r="C20" s="213"/>
      <c r="D20" s="213"/>
      <c r="E20" s="213"/>
      <c r="F20" s="213"/>
      <c r="G20" s="213"/>
      <c r="H20" s="213"/>
      <c r="I20" s="213"/>
    </row>
    <row r="21" spans="2:9" x14ac:dyDescent="0.55000000000000004">
      <c r="B21" s="213"/>
      <c r="C21" s="213"/>
      <c r="D21" s="213"/>
      <c r="E21" s="213"/>
      <c r="F21" s="213"/>
      <c r="G21" s="213"/>
      <c r="H21" s="213"/>
      <c r="I21" s="213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24</v>
      </c>
    </row>
    <row r="24" spans="2:9" x14ac:dyDescent="0.55000000000000004">
      <c r="B24" s="202" t="s">
        <v>23</v>
      </c>
      <c r="C24" s="202"/>
      <c r="D24" s="207" t="s">
        <v>112</v>
      </c>
      <c r="E24" s="207"/>
      <c r="F24" s="207"/>
      <c r="G24" s="17" t="s">
        <v>20</v>
      </c>
    </row>
    <row r="25" spans="2:9" x14ac:dyDescent="0.55000000000000004">
      <c r="B25" s="202" t="s">
        <v>22</v>
      </c>
      <c r="C25" s="202"/>
      <c r="D25" s="203" t="s">
        <v>109</v>
      </c>
      <c r="E25" s="203"/>
      <c r="F25" s="203"/>
      <c r="G25" s="16" t="s">
        <v>21</v>
      </c>
    </row>
    <row r="26" spans="2:9" x14ac:dyDescent="0.55000000000000004">
      <c r="B26" s="202" t="s">
        <v>119</v>
      </c>
      <c r="C26" s="202"/>
      <c r="D26" s="204" t="s">
        <v>121</v>
      </c>
      <c r="E26" s="204"/>
      <c r="F26" s="204"/>
      <c r="G26" s="16" t="s">
        <v>122</v>
      </c>
    </row>
    <row r="27" spans="2:9" x14ac:dyDescent="0.55000000000000004">
      <c r="B27" s="202" t="s">
        <v>120</v>
      </c>
      <c r="C27" s="202"/>
      <c r="D27" s="203" t="s">
        <v>121</v>
      </c>
      <c r="E27" s="203"/>
      <c r="F27" s="203"/>
      <c r="G27" s="16" t="s">
        <v>122</v>
      </c>
    </row>
    <row r="28" spans="2:9" ht="9" customHeight="1" x14ac:dyDescent="0.55000000000000004">
      <c r="G28" s="16"/>
    </row>
    <row r="29" spans="2:9" x14ac:dyDescent="0.55000000000000004">
      <c r="B29" s="202" t="s">
        <v>123</v>
      </c>
      <c r="C29" s="202"/>
      <c r="D29" s="206">
        <f>SUM(D24:F27)</f>
        <v>0</v>
      </c>
      <c r="E29" s="206"/>
      <c r="F29" s="206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202" t="s">
        <v>99</v>
      </c>
      <c r="C32" s="202"/>
      <c r="D32" s="205" t="s">
        <v>100</v>
      </c>
      <c r="E32" s="205"/>
    </row>
    <row r="33" spans="2:5" x14ac:dyDescent="0.55000000000000004">
      <c r="B33" s="102" t="s">
        <v>101</v>
      </c>
      <c r="C33" s="14" t="s">
        <v>18</v>
      </c>
      <c r="D33" s="201" t="s">
        <v>102</v>
      </c>
      <c r="E33" s="201"/>
    </row>
    <row r="34" spans="2:5" x14ac:dyDescent="0.55000000000000004">
      <c r="B34" s="202" t="s">
        <v>103</v>
      </c>
      <c r="C34" s="202"/>
      <c r="D34" s="202"/>
      <c r="E34" s="1" t="s">
        <v>17</v>
      </c>
    </row>
  </sheetData>
  <mergeCells count="25"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58203125" style="22"/>
  </cols>
  <sheetData>
    <row r="1" spans="1:12" ht="25" customHeight="1" x14ac:dyDescent="0.55000000000000004">
      <c r="A1" s="75"/>
      <c r="B1" s="267" t="s">
        <v>70</v>
      </c>
      <c r="C1" s="267"/>
      <c r="D1" s="267"/>
      <c r="E1" s="267"/>
      <c r="F1" s="267"/>
      <c r="G1" s="267"/>
      <c r="H1" s="267"/>
      <c r="I1" s="267"/>
      <c r="J1" s="267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268" t="s">
        <v>69</v>
      </c>
      <c r="C3" s="269"/>
      <c r="D3" s="270" t="s">
        <v>114</v>
      </c>
      <c r="E3" s="271"/>
      <c r="F3" s="272"/>
      <c r="G3" s="255" t="s">
        <v>68</v>
      </c>
      <c r="H3" s="256"/>
      <c r="I3" s="273" t="s">
        <v>108</v>
      </c>
      <c r="J3" s="274"/>
      <c r="K3" s="275"/>
      <c r="L3" s="72"/>
    </row>
    <row r="4" spans="1:12" ht="27" customHeight="1" x14ac:dyDescent="0.55000000000000004">
      <c r="B4" s="276" t="s">
        <v>67</v>
      </c>
      <c r="C4" s="277"/>
      <c r="D4" s="278" t="s">
        <v>66</v>
      </c>
      <c r="E4" s="279"/>
      <c r="F4" s="280"/>
      <c r="G4" s="284" t="s">
        <v>65</v>
      </c>
      <c r="H4" s="285"/>
      <c r="I4" s="281" t="s">
        <v>107</v>
      </c>
      <c r="J4" s="282"/>
      <c r="K4" s="283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252" t="s">
        <v>64</v>
      </c>
      <c r="C6" s="68"/>
      <c r="D6" s="255" t="s">
        <v>63</v>
      </c>
      <c r="E6" s="256"/>
      <c r="F6" s="255" t="s">
        <v>62</v>
      </c>
      <c r="G6" s="257"/>
      <c r="H6" s="257"/>
      <c r="I6" s="255" t="s">
        <v>49</v>
      </c>
      <c r="J6" s="257"/>
      <c r="K6" s="258"/>
      <c r="L6" s="67"/>
    </row>
    <row r="7" spans="1:12" ht="20.149999999999999" customHeight="1" x14ac:dyDescent="0.55000000000000004">
      <c r="B7" s="253"/>
      <c r="C7" s="65" t="s">
        <v>54</v>
      </c>
      <c r="D7" s="259" t="s">
        <v>91</v>
      </c>
      <c r="E7" s="260"/>
      <c r="F7" s="259" t="s">
        <v>93</v>
      </c>
      <c r="G7" s="261"/>
      <c r="H7" s="260"/>
      <c r="I7" s="66" t="s">
        <v>61</v>
      </c>
      <c r="J7" s="259" t="e">
        <f>D7+F7</f>
        <v>#VALUE!</v>
      </c>
      <c r="K7" s="262"/>
      <c r="L7" s="61"/>
    </row>
    <row r="8" spans="1:12" ht="20.149999999999999" customHeight="1" x14ac:dyDescent="0.55000000000000004">
      <c r="B8" s="253"/>
      <c r="C8" s="65" t="s">
        <v>51</v>
      </c>
      <c r="D8" s="259" t="s">
        <v>92</v>
      </c>
      <c r="E8" s="260"/>
      <c r="F8" s="259" t="s">
        <v>94</v>
      </c>
      <c r="G8" s="261"/>
      <c r="H8" s="261"/>
      <c r="I8" s="64" t="s">
        <v>60</v>
      </c>
      <c r="J8" s="259" t="e">
        <f>D8+F8</f>
        <v>#VALUE!</v>
      </c>
      <c r="K8" s="262"/>
      <c r="L8" s="61"/>
    </row>
    <row r="9" spans="1:12" ht="20.149999999999999" customHeight="1" x14ac:dyDescent="0.55000000000000004">
      <c r="B9" s="254"/>
      <c r="C9" s="63" t="s">
        <v>49</v>
      </c>
      <c r="D9" s="263">
        <f>SUM(D7:E8)</f>
        <v>0</v>
      </c>
      <c r="E9" s="264"/>
      <c r="F9" s="263">
        <f>SUM(F7:H8)</f>
        <v>0</v>
      </c>
      <c r="G9" s="265"/>
      <c r="H9" s="265"/>
      <c r="I9" s="62" t="s">
        <v>59</v>
      </c>
      <c r="J9" s="263">
        <f>D9+F9</f>
        <v>0</v>
      </c>
      <c r="K9" s="266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238" t="s">
        <v>58</v>
      </c>
      <c r="C11" s="239"/>
      <c r="D11" s="59" t="s">
        <v>57</v>
      </c>
      <c r="E11" s="242" t="s">
        <v>95</v>
      </c>
      <c r="F11" s="243"/>
      <c r="G11" s="99" t="s">
        <v>26</v>
      </c>
      <c r="H11" s="244" t="s">
        <v>97</v>
      </c>
      <c r="I11" s="244"/>
      <c r="J11" s="245" t="e">
        <f>H11-E11+1</f>
        <v>#VALUE!</v>
      </c>
      <c r="K11" s="246"/>
      <c r="L11" s="57"/>
    </row>
    <row r="12" spans="1:12" ht="20.149999999999999" customHeight="1" x14ac:dyDescent="0.55000000000000004">
      <c r="B12" s="240"/>
      <c r="C12" s="241"/>
      <c r="D12" s="58" t="s">
        <v>56</v>
      </c>
      <c r="E12" s="247" t="s">
        <v>96</v>
      </c>
      <c r="F12" s="248"/>
      <c r="G12" s="100" t="s">
        <v>26</v>
      </c>
      <c r="H12" s="249" t="s">
        <v>98</v>
      </c>
      <c r="I12" s="249"/>
      <c r="J12" s="250" t="e">
        <f>365-J11</f>
        <v>#VALUE!</v>
      </c>
      <c r="K12" s="251"/>
      <c r="L12" s="57"/>
    </row>
    <row r="13" spans="1:12" ht="10" customHeight="1" x14ac:dyDescent="0.55000000000000004"/>
    <row r="14" spans="1:12" ht="20.149999999999999" customHeight="1" x14ac:dyDescent="0.55000000000000004">
      <c r="B14" s="223" t="s">
        <v>55</v>
      </c>
      <c r="C14" s="56"/>
      <c r="D14" s="55" t="s">
        <v>54</v>
      </c>
      <c r="E14" s="54" t="e">
        <f>J12</f>
        <v>#VALUE!</v>
      </c>
      <c r="F14" s="53" t="s">
        <v>53</v>
      </c>
      <c r="G14" s="236" t="e">
        <f>J$11+J$12</f>
        <v>#VALUE!</v>
      </c>
      <c r="H14" s="236"/>
      <c r="I14" s="226" t="s">
        <v>115</v>
      </c>
      <c r="J14" s="226"/>
      <c r="K14" s="227"/>
      <c r="L14" s="38"/>
    </row>
    <row r="15" spans="1:12" ht="20.149999999999999" customHeight="1" x14ac:dyDescent="0.55000000000000004">
      <c r="B15" s="224"/>
      <c r="C15" s="52" t="s">
        <v>52</v>
      </c>
      <c r="D15" s="51" t="s">
        <v>51</v>
      </c>
      <c r="E15" s="50" t="e">
        <f>J12</f>
        <v>#VALUE!</v>
      </c>
      <c r="F15" s="49" t="s">
        <v>50</v>
      </c>
      <c r="G15" s="237" t="e">
        <f>J$11+J$12</f>
        <v>#VALUE!</v>
      </c>
      <c r="H15" s="237"/>
      <c r="I15" s="228" t="s">
        <v>116</v>
      </c>
      <c r="J15" s="228"/>
      <c r="K15" s="229"/>
      <c r="L15" s="38"/>
    </row>
    <row r="16" spans="1:12" ht="20.149999999999999" customHeight="1" x14ac:dyDescent="0.55000000000000004">
      <c r="B16" s="224"/>
      <c r="C16" s="48"/>
      <c r="D16" s="47" t="s">
        <v>49</v>
      </c>
      <c r="E16" s="46"/>
      <c r="F16" s="45"/>
      <c r="G16" s="235"/>
      <c r="H16" s="235"/>
      <c r="I16" s="44" t="s">
        <v>48</v>
      </c>
      <c r="J16" s="230" t="e">
        <f>I14+I15</f>
        <v>#VALUE!</v>
      </c>
      <c r="K16" s="231"/>
      <c r="L16" s="38"/>
    </row>
    <row r="17" spans="2:12" ht="20.149999999999999" customHeight="1" x14ac:dyDescent="0.55000000000000004">
      <c r="B17" s="225"/>
      <c r="C17" s="43" t="s">
        <v>47</v>
      </c>
      <c r="D17" s="42"/>
      <c r="E17" s="41" t="str">
        <f>I9</f>
        <v>（C）</v>
      </c>
      <c r="F17" s="23" t="s">
        <v>46</v>
      </c>
      <c r="G17" s="234" t="str">
        <f>I16</f>
        <v>（Ｄ）</v>
      </c>
      <c r="H17" s="234"/>
      <c r="I17" s="40"/>
      <c r="J17" s="232" t="e">
        <f>J9-J16</f>
        <v>#VALUE!</v>
      </c>
      <c r="K17" s="233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214" t="s">
        <v>45</v>
      </c>
      <c r="C19" s="215"/>
      <c r="D19" s="216"/>
      <c r="E19" s="36"/>
      <c r="F19" s="36"/>
      <c r="G19" s="219"/>
      <c r="H19" s="219"/>
      <c r="I19" s="35" t="s">
        <v>44</v>
      </c>
      <c r="J19" s="217" t="s">
        <v>117</v>
      </c>
      <c r="K19" s="218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220" t="s">
        <v>43</v>
      </c>
      <c r="C21" s="221"/>
      <c r="D21" s="222"/>
      <c r="E21" s="36"/>
      <c r="F21" s="36"/>
      <c r="G21" s="219"/>
      <c r="H21" s="219"/>
      <c r="I21" s="35" t="s">
        <v>42</v>
      </c>
      <c r="J21" s="217" t="s">
        <v>110</v>
      </c>
      <c r="K21" s="218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9:D19"/>
    <mergeCell ref="J19:K19"/>
    <mergeCell ref="G19:H19"/>
    <mergeCell ref="B21:D21"/>
    <mergeCell ref="J21:K21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58203125" style="22" customWidth="1"/>
    <col min="15" max="16384" width="8.582031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97" t="s">
        <v>84</v>
      </c>
      <c r="C2" s="297"/>
      <c r="D2" s="297"/>
      <c r="E2" s="297"/>
      <c r="F2" s="297"/>
      <c r="G2" s="297"/>
      <c r="H2" s="297"/>
      <c r="I2" s="297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98" t="s">
        <v>107</v>
      </c>
      <c r="C5" s="298"/>
      <c r="D5" s="298"/>
      <c r="E5" s="298"/>
      <c r="F5" s="90" t="s">
        <v>41</v>
      </c>
      <c r="I5" s="30"/>
      <c r="L5" s="307" t="s">
        <v>118</v>
      </c>
      <c r="N5" s="85"/>
    </row>
    <row r="6" spans="1:16" ht="33" customHeight="1" x14ac:dyDescent="0.55000000000000004">
      <c r="L6" s="308"/>
      <c r="N6" s="85"/>
    </row>
    <row r="7" spans="1:16" ht="24" customHeight="1" x14ac:dyDescent="0.55000000000000004">
      <c r="D7" s="299" t="e">
        <f>G13+G14</f>
        <v>#VALUE!</v>
      </c>
      <c r="E7" s="300"/>
      <c r="F7" s="300"/>
      <c r="G7" s="300"/>
      <c r="H7" s="301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302" t="s">
        <v>83</v>
      </c>
      <c r="C10" s="303"/>
      <c r="D10" s="304" t="s">
        <v>113</v>
      </c>
      <c r="E10" s="305"/>
      <c r="F10" s="305"/>
      <c r="G10" s="305"/>
      <c r="H10" s="305"/>
      <c r="I10" s="306"/>
      <c r="J10" s="29"/>
      <c r="L10" s="292">
        <v>8250000</v>
      </c>
      <c r="M10" s="292"/>
      <c r="N10" s="292"/>
      <c r="O10" s="292"/>
      <c r="P10" s="292"/>
    </row>
    <row r="11" spans="1:16" ht="25" customHeight="1" x14ac:dyDescent="0.55000000000000004">
      <c r="J11" s="26"/>
      <c r="L11" s="22" t="s">
        <v>77</v>
      </c>
    </row>
    <row r="12" spans="1:16" ht="25" customHeight="1" x14ac:dyDescent="0.55000000000000004">
      <c r="B12" s="318" t="s">
        <v>82</v>
      </c>
      <c r="C12" s="319"/>
      <c r="D12" s="319"/>
      <c r="E12" s="319"/>
      <c r="F12" s="319"/>
      <c r="G12" s="319" t="s">
        <v>81</v>
      </c>
      <c r="H12" s="319"/>
      <c r="I12" s="320"/>
      <c r="J12" s="26"/>
      <c r="L12" s="22" t="s">
        <v>76</v>
      </c>
    </row>
    <row r="13" spans="1:16" ht="24.75" customHeight="1" x14ac:dyDescent="0.55000000000000004">
      <c r="B13" s="309" t="s">
        <v>80</v>
      </c>
      <c r="C13" s="310"/>
      <c r="D13" s="310"/>
      <c r="E13" s="310"/>
      <c r="F13" s="311"/>
      <c r="G13" s="312" t="s">
        <v>112</v>
      </c>
      <c r="H13" s="313"/>
      <c r="I13" s="314"/>
      <c r="J13" s="26"/>
      <c r="L13" s="22" t="s">
        <v>74</v>
      </c>
    </row>
    <row r="14" spans="1:16" ht="25" customHeight="1" x14ac:dyDescent="0.55000000000000004">
      <c r="B14" s="315" t="s">
        <v>79</v>
      </c>
      <c r="C14" s="316"/>
      <c r="D14" s="316"/>
      <c r="E14" s="316"/>
      <c r="F14" s="317"/>
      <c r="G14" s="312" t="s">
        <v>109</v>
      </c>
      <c r="H14" s="313"/>
      <c r="I14" s="314"/>
      <c r="J14" s="26"/>
      <c r="L14" s="22" t="s">
        <v>73</v>
      </c>
    </row>
    <row r="15" spans="1:16" ht="25" customHeight="1" x14ac:dyDescent="0.55000000000000004">
      <c r="B15" s="286" t="s">
        <v>78</v>
      </c>
      <c r="C15" s="287"/>
      <c r="D15" s="287"/>
      <c r="E15" s="287"/>
      <c r="F15" s="288"/>
      <c r="G15" s="289"/>
      <c r="H15" s="290"/>
      <c r="I15" s="291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294" t="s">
        <v>108</v>
      </c>
      <c r="C17" s="294"/>
      <c r="D17" s="82" t="s">
        <v>75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40</v>
      </c>
      <c r="F19" s="295" t="s">
        <v>125</v>
      </c>
      <c r="G19" s="295"/>
      <c r="H19" s="295"/>
      <c r="I19" s="295"/>
      <c r="J19" s="295"/>
    </row>
    <row r="20" spans="2:14" ht="21.75" customHeight="1" x14ac:dyDescent="0.55000000000000004">
      <c r="D20" s="27"/>
      <c r="E20" s="78"/>
      <c r="F20" s="296" t="s">
        <v>72</v>
      </c>
      <c r="G20" s="296"/>
      <c r="H20" s="296"/>
      <c r="I20" s="296"/>
      <c r="J20" s="28"/>
    </row>
    <row r="21" spans="2:14" ht="21.75" customHeight="1" x14ac:dyDescent="0.55000000000000004">
      <c r="E21" s="78" t="s">
        <v>39</v>
      </c>
      <c r="F21" s="293" t="s">
        <v>71</v>
      </c>
      <c r="G21" s="293"/>
      <c r="H21" s="293"/>
      <c r="I21" s="293"/>
      <c r="J21" s="293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38</v>
      </c>
      <c r="F25" s="76"/>
      <c r="K25" s="28"/>
    </row>
  </sheetData>
  <mergeCells count="19">
    <mergeCell ref="L5:L6"/>
    <mergeCell ref="B13:F13"/>
    <mergeCell ref="G13:I13"/>
    <mergeCell ref="B14:F14"/>
    <mergeCell ref="G14:I14"/>
    <mergeCell ref="B12:F12"/>
    <mergeCell ref="G12:I12"/>
    <mergeCell ref="B2:I2"/>
    <mergeCell ref="B5:E5"/>
    <mergeCell ref="D7:H7"/>
    <mergeCell ref="B10:C10"/>
    <mergeCell ref="D10:I10"/>
    <mergeCell ref="B15:F15"/>
    <mergeCell ref="G15:I15"/>
    <mergeCell ref="L10:P10"/>
    <mergeCell ref="F21:J21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0CF7-8DB5-4BC8-AED4-B182F1EBEE83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7" t="s">
        <v>84</v>
      </c>
      <c r="C2" s="297"/>
      <c r="D2" s="297"/>
      <c r="E2" s="297"/>
      <c r="F2" s="297"/>
      <c r="G2" s="297"/>
      <c r="H2" s="297"/>
      <c r="I2" s="297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4"/>
    </row>
    <row r="5" spans="1:16" ht="25" customHeight="1" x14ac:dyDescent="0.2">
      <c r="B5" s="298" t="s">
        <v>192</v>
      </c>
      <c r="C5" s="298"/>
      <c r="D5" s="298"/>
      <c r="E5" s="298"/>
      <c r="F5" s="90" t="s">
        <v>41</v>
      </c>
      <c r="I5" s="145"/>
    </row>
    <row r="6" spans="1:16" ht="33" customHeight="1" x14ac:dyDescent="0.55000000000000004"/>
    <row r="7" spans="1:16" ht="24" customHeight="1" x14ac:dyDescent="0.55000000000000004">
      <c r="D7" s="299" t="e">
        <f>G13+G14</f>
        <v>#VALUE!</v>
      </c>
      <c r="E7" s="300"/>
      <c r="F7" s="300"/>
      <c r="G7" s="300"/>
      <c r="H7" s="301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2" t="s">
        <v>83</v>
      </c>
      <c r="C10" s="303"/>
      <c r="D10" s="324" t="s">
        <v>193</v>
      </c>
      <c r="E10" s="305"/>
      <c r="F10" s="305"/>
      <c r="G10" s="305"/>
      <c r="H10" s="305"/>
      <c r="I10" s="306"/>
      <c r="J10" s="29"/>
      <c r="L10" s="292">
        <v>8250000</v>
      </c>
      <c r="M10" s="292"/>
      <c r="N10" s="292"/>
      <c r="O10" s="292"/>
      <c r="P10" s="292"/>
    </row>
    <row r="11" spans="1:16" ht="25" customHeight="1" x14ac:dyDescent="0.55000000000000004">
      <c r="J11" s="26"/>
      <c r="L11" s="22" t="s">
        <v>194</v>
      </c>
    </row>
    <row r="12" spans="1:16" ht="25" customHeight="1" x14ac:dyDescent="0.55000000000000004">
      <c r="B12" s="318" t="s">
        <v>82</v>
      </c>
      <c r="C12" s="319"/>
      <c r="D12" s="319"/>
      <c r="E12" s="319"/>
      <c r="F12" s="319"/>
      <c r="G12" s="319" t="s">
        <v>81</v>
      </c>
      <c r="H12" s="319"/>
      <c r="I12" s="320"/>
      <c r="J12" s="26"/>
      <c r="L12" s="22" t="s">
        <v>76</v>
      </c>
    </row>
    <row r="13" spans="1:16" ht="24.75" customHeight="1" x14ac:dyDescent="0.55000000000000004">
      <c r="B13" s="309" t="s">
        <v>201</v>
      </c>
      <c r="C13" s="310"/>
      <c r="D13" s="310"/>
      <c r="E13" s="310"/>
      <c r="F13" s="311"/>
      <c r="G13" s="312" t="s">
        <v>180</v>
      </c>
      <c r="H13" s="313"/>
      <c r="I13" s="314"/>
      <c r="J13" s="26"/>
      <c r="L13" s="22" t="s">
        <v>196</v>
      </c>
    </row>
    <row r="14" spans="1:16" ht="25" customHeight="1" x14ac:dyDescent="0.55000000000000004">
      <c r="B14" s="315" t="s">
        <v>197</v>
      </c>
      <c r="C14" s="316"/>
      <c r="D14" s="316"/>
      <c r="E14" s="316"/>
      <c r="F14" s="317"/>
      <c r="G14" s="312"/>
      <c r="H14" s="313"/>
      <c r="I14" s="314"/>
      <c r="J14" s="26"/>
      <c r="L14" s="22" t="s">
        <v>198</v>
      </c>
    </row>
    <row r="15" spans="1:16" ht="25" customHeight="1" x14ac:dyDescent="0.55000000000000004">
      <c r="B15" s="286"/>
      <c r="C15" s="287"/>
      <c r="D15" s="287"/>
      <c r="E15" s="287"/>
      <c r="F15" s="288"/>
      <c r="G15" s="289"/>
      <c r="H15" s="290"/>
      <c r="I15" s="291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1" t="s">
        <v>154</v>
      </c>
      <c r="C17" s="321"/>
      <c r="D17" s="146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7"/>
      <c r="C18" s="147"/>
      <c r="D18" s="147"/>
      <c r="E18" s="147"/>
      <c r="F18" s="147"/>
      <c r="G18" s="147"/>
      <c r="H18" s="147"/>
      <c r="I18" s="147"/>
    </row>
    <row r="19" spans="2:10" ht="21.75" customHeight="1" x14ac:dyDescent="0.55000000000000004">
      <c r="D19" s="27"/>
      <c r="E19" s="78" t="s">
        <v>40</v>
      </c>
      <c r="F19" s="241"/>
      <c r="G19" s="241"/>
      <c r="H19" s="241"/>
      <c r="I19" s="241"/>
      <c r="J19" s="241"/>
    </row>
    <row r="20" spans="2:10" ht="21.75" customHeight="1" x14ac:dyDescent="0.55000000000000004">
      <c r="D20" s="27"/>
      <c r="E20" s="78"/>
      <c r="F20" s="322"/>
      <c r="G20" s="322"/>
      <c r="H20" s="322"/>
      <c r="I20" s="322"/>
    </row>
    <row r="21" spans="2:10" ht="21.75" customHeight="1" x14ac:dyDescent="0.55000000000000004">
      <c r="E21" s="78" t="s">
        <v>39</v>
      </c>
      <c r="F21" s="323" t="s">
        <v>200</v>
      </c>
      <c r="G21" s="323"/>
      <c r="H21" s="323"/>
      <c r="I21" s="323"/>
      <c r="J21" s="323"/>
    </row>
    <row r="22" spans="2:10" ht="21.75" customHeight="1" x14ac:dyDescent="0.55000000000000004">
      <c r="E22" s="78"/>
      <c r="F22" s="148"/>
      <c r="G22" s="148"/>
      <c r="H22" s="148"/>
      <c r="I22" s="148"/>
      <c r="J22" s="148"/>
    </row>
    <row r="23" spans="2:10" ht="21.75" customHeight="1" x14ac:dyDescent="0.55000000000000004">
      <c r="E23" s="78"/>
      <c r="F23" s="149"/>
      <c r="G23" s="149"/>
      <c r="H23" s="149"/>
      <c r="I23" s="149"/>
      <c r="J23" s="149"/>
    </row>
    <row r="24" spans="2:10" ht="12" x14ac:dyDescent="0.55000000000000004">
      <c r="F24" s="149"/>
      <c r="G24" s="149"/>
      <c r="H24" s="149"/>
      <c r="I24" s="149"/>
      <c r="J24" s="149"/>
    </row>
    <row r="25" spans="2:10" ht="17.25" customHeight="1" x14ac:dyDescent="0.15">
      <c r="B25" s="25" t="s">
        <v>38</v>
      </c>
      <c r="F25" s="76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4BCE-DAD2-4010-8D18-A6F67F1F87D8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7" t="s">
        <v>84</v>
      </c>
      <c r="C2" s="297"/>
      <c r="D2" s="297"/>
      <c r="E2" s="297"/>
      <c r="F2" s="297"/>
      <c r="G2" s="297"/>
      <c r="H2" s="297"/>
      <c r="I2" s="297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4"/>
    </row>
    <row r="5" spans="1:16" ht="25" customHeight="1" x14ac:dyDescent="0.2">
      <c r="B5" s="298" t="s">
        <v>192</v>
      </c>
      <c r="C5" s="298"/>
      <c r="D5" s="298"/>
      <c r="E5" s="298"/>
      <c r="F5" s="90" t="s">
        <v>41</v>
      </c>
      <c r="I5" s="145"/>
    </row>
    <row r="6" spans="1:16" ht="33" customHeight="1" x14ac:dyDescent="0.55000000000000004"/>
    <row r="7" spans="1:16" ht="24" customHeight="1" x14ac:dyDescent="0.55000000000000004">
      <c r="D7" s="299" t="e">
        <f>G13+G14</f>
        <v>#VALUE!</v>
      </c>
      <c r="E7" s="300"/>
      <c r="F7" s="300"/>
      <c r="G7" s="300"/>
      <c r="H7" s="301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2" t="s">
        <v>83</v>
      </c>
      <c r="C10" s="303"/>
      <c r="D10" s="324" t="s">
        <v>193</v>
      </c>
      <c r="E10" s="305"/>
      <c r="F10" s="305"/>
      <c r="G10" s="305"/>
      <c r="H10" s="305"/>
      <c r="I10" s="306"/>
      <c r="J10" s="29"/>
      <c r="L10" s="292">
        <v>8250000</v>
      </c>
      <c r="M10" s="292"/>
      <c r="N10" s="292"/>
      <c r="O10" s="292"/>
      <c r="P10" s="292"/>
    </row>
    <row r="11" spans="1:16" ht="25" customHeight="1" x14ac:dyDescent="0.55000000000000004">
      <c r="J11" s="26"/>
      <c r="L11" s="22" t="s">
        <v>194</v>
      </c>
    </row>
    <row r="12" spans="1:16" ht="25" customHeight="1" x14ac:dyDescent="0.55000000000000004">
      <c r="B12" s="318" t="s">
        <v>82</v>
      </c>
      <c r="C12" s="319"/>
      <c r="D12" s="319"/>
      <c r="E12" s="319"/>
      <c r="F12" s="319"/>
      <c r="G12" s="319" t="s">
        <v>81</v>
      </c>
      <c r="H12" s="319"/>
      <c r="I12" s="320"/>
      <c r="J12" s="26"/>
      <c r="L12" s="22" t="s">
        <v>76</v>
      </c>
    </row>
    <row r="13" spans="1:16" ht="24.75" customHeight="1" x14ac:dyDescent="0.55000000000000004">
      <c r="B13" s="309" t="s">
        <v>195</v>
      </c>
      <c r="C13" s="310"/>
      <c r="D13" s="310"/>
      <c r="E13" s="310"/>
      <c r="F13" s="311"/>
      <c r="G13" s="312" t="s">
        <v>189</v>
      </c>
      <c r="H13" s="313"/>
      <c r="I13" s="314"/>
      <c r="J13" s="26"/>
      <c r="L13" s="22" t="s">
        <v>196</v>
      </c>
    </row>
    <row r="14" spans="1:16" ht="25" customHeight="1" x14ac:dyDescent="0.55000000000000004">
      <c r="B14" s="315" t="s">
        <v>197</v>
      </c>
      <c r="C14" s="316"/>
      <c r="D14" s="316"/>
      <c r="E14" s="316"/>
      <c r="F14" s="317"/>
      <c r="G14" s="312"/>
      <c r="H14" s="313"/>
      <c r="I14" s="314"/>
      <c r="J14" s="26"/>
      <c r="L14" s="22" t="s">
        <v>198</v>
      </c>
    </row>
    <row r="15" spans="1:16" ht="25" customHeight="1" x14ac:dyDescent="0.55000000000000004">
      <c r="B15" s="286"/>
      <c r="C15" s="287"/>
      <c r="D15" s="287"/>
      <c r="E15" s="287"/>
      <c r="F15" s="288"/>
      <c r="G15" s="289"/>
      <c r="H15" s="290"/>
      <c r="I15" s="291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1" t="s">
        <v>199</v>
      </c>
      <c r="C17" s="321"/>
      <c r="D17" s="146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7"/>
      <c r="C18" s="147"/>
      <c r="D18" s="147"/>
      <c r="E18" s="147"/>
      <c r="F18" s="147"/>
      <c r="G18" s="147"/>
      <c r="H18" s="147"/>
      <c r="I18" s="147"/>
    </row>
    <row r="19" spans="2:10" ht="21.75" customHeight="1" x14ac:dyDescent="0.55000000000000004">
      <c r="D19" s="27"/>
      <c r="E19" s="78" t="s">
        <v>40</v>
      </c>
      <c r="F19" s="241"/>
      <c r="G19" s="241"/>
      <c r="H19" s="241"/>
      <c r="I19" s="241"/>
      <c r="J19" s="241"/>
    </row>
    <row r="20" spans="2:10" ht="21.75" customHeight="1" x14ac:dyDescent="0.55000000000000004">
      <c r="D20" s="27"/>
      <c r="E20" s="78"/>
      <c r="F20" s="322"/>
      <c r="G20" s="322"/>
      <c r="H20" s="322"/>
      <c r="I20" s="322"/>
    </row>
    <row r="21" spans="2:10" ht="21.75" customHeight="1" x14ac:dyDescent="0.55000000000000004">
      <c r="E21" s="78" t="s">
        <v>39</v>
      </c>
      <c r="F21" s="323" t="s">
        <v>200</v>
      </c>
      <c r="G21" s="323"/>
      <c r="H21" s="323"/>
      <c r="I21" s="323"/>
      <c r="J21" s="323"/>
    </row>
    <row r="22" spans="2:10" ht="21.75" customHeight="1" x14ac:dyDescent="0.55000000000000004">
      <c r="E22" s="78"/>
      <c r="F22" s="148"/>
      <c r="G22" s="148"/>
      <c r="H22" s="148"/>
      <c r="I22" s="148"/>
      <c r="J22" s="148"/>
    </row>
    <row r="23" spans="2:10" ht="21.75" customHeight="1" x14ac:dyDescent="0.55000000000000004">
      <c r="E23" s="78"/>
      <c r="F23" s="149"/>
      <c r="G23" s="149"/>
      <c r="H23" s="149"/>
      <c r="I23" s="149"/>
      <c r="J23" s="149"/>
    </row>
    <row r="24" spans="2:10" ht="12" x14ac:dyDescent="0.55000000000000004">
      <c r="F24" s="149"/>
      <c r="G24" s="149"/>
      <c r="H24" s="149"/>
      <c r="I24" s="149"/>
      <c r="J24" s="149"/>
    </row>
    <row r="25" spans="2:10" ht="17.25" customHeight="1" x14ac:dyDescent="0.15">
      <c r="B25" s="25" t="s">
        <v>38</v>
      </c>
      <c r="F25" s="76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B72C-F088-49F3-A7DD-8E76D4229389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H2" s="105"/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128</v>
      </c>
      <c r="C3" s="109" t="s">
        <v>129</v>
      </c>
      <c r="D3" s="110"/>
      <c r="H3" s="338"/>
      <c r="I3" s="338"/>
      <c r="J3" s="340"/>
      <c r="K3" s="338"/>
      <c r="L3" s="342"/>
      <c r="M3" s="339"/>
      <c r="N3" s="339"/>
    </row>
    <row r="4" spans="1:14" x14ac:dyDescent="0.55000000000000004">
      <c r="H4" s="338"/>
      <c r="I4" s="338"/>
      <c r="J4" s="341"/>
      <c r="K4" s="338"/>
      <c r="L4" s="342"/>
      <c r="M4" s="339"/>
      <c r="N4" s="339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6" t="s">
        <v>134</v>
      </c>
      <c r="F6" s="326"/>
      <c r="G6" s="326"/>
      <c r="H6" s="326"/>
      <c r="I6" s="326" t="s">
        <v>135</v>
      </c>
      <c r="J6" s="326"/>
      <c r="K6" s="326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6"/>
      <c r="F7" s="326"/>
      <c r="G7" s="326"/>
      <c r="H7" s="326"/>
      <c r="I7" s="326"/>
      <c r="J7" s="326"/>
      <c r="K7" s="326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27" t="s">
        <v>143</v>
      </c>
      <c r="F8" s="328"/>
      <c r="G8" s="328"/>
      <c r="H8" s="329"/>
      <c r="I8" s="333" t="s">
        <v>144</v>
      </c>
      <c r="J8" s="333"/>
      <c r="K8" s="333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30"/>
      <c r="F9" s="331"/>
      <c r="G9" s="331"/>
      <c r="H9" s="332"/>
      <c r="I9" s="333"/>
      <c r="J9" s="333"/>
      <c r="K9" s="333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4" t="s">
        <v>149</v>
      </c>
      <c r="F10" s="159"/>
      <c r="G10" s="335">
        <f>SUM(B10-D10)</f>
        <v>0</v>
      </c>
      <c r="H10" s="336"/>
      <c r="I10" s="334"/>
      <c r="J10" s="159"/>
      <c r="K10" s="337"/>
    </row>
    <row r="11" spans="1:14" x14ac:dyDescent="0.55000000000000004">
      <c r="I11" s="325" t="s">
        <v>66</v>
      </c>
      <c r="J11" s="325"/>
      <c r="K11" s="325"/>
    </row>
  </sheetData>
  <mergeCells count="15">
    <mergeCell ref="H3:H4"/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A6C2-B59B-4A39-B437-5344B87E26EA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202</v>
      </c>
      <c r="C3" s="109" t="s">
        <v>129</v>
      </c>
      <c r="D3" s="110"/>
      <c r="I3" s="338"/>
      <c r="J3" s="340"/>
      <c r="K3" s="338"/>
      <c r="L3" s="342"/>
      <c r="M3" s="339"/>
      <c r="N3" s="339"/>
    </row>
    <row r="4" spans="1:14" x14ac:dyDescent="0.55000000000000004">
      <c r="I4" s="338"/>
      <c r="J4" s="341"/>
      <c r="K4" s="338"/>
      <c r="L4" s="342"/>
      <c r="M4" s="339"/>
      <c r="N4" s="339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6" t="s">
        <v>134</v>
      </c>
      <c r="F6" s="326"/>
      <c r="G6" s="326"/>
      <c r="H6" s="326"/>
      <c r="I6" s="326" t="s">
        <v>135</v>
      </c>
      <c r="J6" s="326"/>
      <c r="K6" s="326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6"/>
      <c r="F7" s="326"/>
      <c r="G7" s="326"/>
      <c r="H7" s="326"/>
      <c r="I7" s="326"/>
      <c r="J7" s="326"/>
      <c r="K7" s="326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27" t="s">
        <v>143</v>
      </c>
      <c r="F8" s="328"/>
      <c r="G8" s="328"/>
      <c r="H8" s="329"/>
      <c r="I8" s="333" t="s">
        <v>144</v>
      </c>
      <c r="J8" s="333"/>
      <c r="K8" s="333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30"/>
      <c r="F9" s="331"/>
      <c r="G9" s="331"/>
      <c r="H9" s="332"/>
      <c r="I9" s="333"/>
      <c r="J9" s="333"/>
      <c r="K9" s="333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4" t="s">
        <v>149</v>
      </c>
      <c r="F10" s="159"/>
      <c r="G10" s="335">
        <f>SUM(B10-D10)</f>
        <v>0</v>
      </c>
      <c r="H10" s="336"/>
      <c r="I10" s="334"/>
      <c r="J10" s="159"/>
      <c r="K10" s="337"/>
    </row>
    <row r="11" spans="1:14" x14ac:dyDescent="0.55000000000000004">
      <c r="I11" s="325" t="s">
        <v>66</v>
      </c>
      <c r="J11" s="325"/>
      <c r="K11" s="325"/>
    </row>
  </sheetData>
  <mergeCells count="14"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支払明細書</vt:lpstr>
      <vt:lpstr>支払依頼書帳票</vt:lpstr>
      <vt:lpstr>決済案内</vt:lpstr>
      <vt:lpstr>固都税精算</vt:lpstr>
      <vt:lpstr>領収証</vt:lpstr>
      <vt:lpstr>領収証 (仲介手数料)</vt:lpstr>
      <vt:lpstr>領収証 (業務委託料)</vt:lpstr>
      <vt:lpstr>振替伝票</vt:lpstr>
      <vt:lpstr>振替伝票 (仲介・業務委託)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綾音 富原</cp:lastModifiedBy>
  <cp:lastPrinted>2022-06-26T18:08:29Z</cp:lastPrinted>
  <dcterms:created xsi:type="dcterms:W3CDTF">2022-05-17T02:10:17Z</dcterms:created>
  <dcterms:modified xsi:type="dcterms:W3CDTF">2025-06-16T04:20:33Z</dcterms:modified>
</cp:coreProperties>
</file>