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06A9690B-1C8F-42ED-A4B0-4B2C863BD4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9" l="1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4" i="17"/>
  <c r="M8" i="17" s="1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<sst xmlns="http://schemas.openxmlformats.org/spreadsheetml/2006/main" count="295" uniqueCount="223">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</sst>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</numFmts>
  <fonts count="50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370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2" fillId="0" borderId="1" xfId="1" applyNumberFormat="1" applyFont="1" applyBorder="1" applyAlignment="1">
      <alignment vertical="top" shrinkToFit="1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177" fontId="19" fillId="0" borderId="1" xfId="1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203" fontId="6" fillId="0" borderId="0" xfId="2" applyNumberFormat="1" applyFont="1" applyAlignment="1">
      <alignment horizontal="left" vertical="center"/>
    </xf>
    <xf numFmtId="197" fontId="3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0" fontId="14" fillId="0" borderId="1" xfId="4" applyFont="1" applyBorder="1" applyAlignment="1">
      <alignment horizontal="center" vertical="center"/>
    </xf>
    <xf numFmtId="197" fontId="14" fillId="0" borderId="1" xfId="4" applyNumberFormat="1" applyFont="1" applyBorder="1" applyAlignment="1">
      <alignment horizontal="right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58" fontId="14" fillId="0" borderId="68" xfId="4" applyNumberFormat="1" applyFont="1" applyBorder="1" applyAlignment="1">
      <alignment horizontal="left"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12.33203125" style="4" customWidth="1"/>
    <col min="17" max="16384" width="9" style="4"/>
  </cols>
  <sheetData>
    <row r="1" spans="1:18" ht="26.25" customHeight="1" x14ac:dyDescent="0.55000000000000004">
      <c r="A1" s="2" t="s">
        <v>93</v>
      </c>
      <c r="B1" s="3"/>
      <c r="C1" s="3" t="s">
        <v>75</v>
      </c>
      <c r="D1" s="4" t="s">
        <v>98</v>
      </c>
      <c r="G1" s="5"/>
      <c r="H1" s="6" t="s">
        <v>107</v>
      </c>
      <c r="I1" s="4" t="s">
        <v>164</v>
      </c>
      <c r="K1" s="4" t="s">
        <v>85</v>
      </c>
      <c r="M1" s="4" t="s">
        <v>104</v>
      </c>
      <c r="R1" s="4" t="s">
        <v>165</v>
      </c>
    </row>
    <row r="2" spans="1:18" ht="18" customHeight="1" x14ac:dyDescent="0.55000000000000004">
      <c r="A2" s="177" t="s">
        <v>73</v>
      </c>
      <c r="B2" s="195" t="s">
        <v>6</v>
      </c>
      <c r="C2" s="196" t="s">
        <v>0</v>
      </c>
      <c r="D2" s="177" t="s">
        <v>81</v>
      </c>
      <c r="E2" s="177" t="s">
        <v>77</v>
      </c>
      <c r="F2" s="177"/>
      <c r="G2" s="177"/>
      <c r="H2" s="177"/>
      <c r="I2" s="177"/>
      <c r="R2" s="4" t="s">
        <v>166</v>
      </c>
    </row>
    <row r="3" spans="1:18" ht="18" customHeight="1" x14ac:dyDescent="0.55000000000000004">
      <c r="A3" s="177"/>
      <c r="B3" s="177"/>
      <c r="C3" s="197"/>
      <c r="D3" s="177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177" t="s">
        <v>2</v>
      </c>
      <c r="L3" s="177"/>
      <c r="M3" s="193" t="s">
        <v>153</v>
      </c>
      <c r="N3" s="193"/>
      <c r="O3" s="177" t="s">
        <v>4</v>
      </c>
      <c r="P3" s="177"/>
      <c r="R3" s="4" t="s">
        <v>167</v>
      </c>
    </row>
    <row r="4" spans="1:18" ht="41.25" customHeight="1" x14ac:dyDescent="0.55000000000000004">
      <c r="A4" s="10" t="s">
        <v>103</v>
      </c>
      <c r="B4" s="7" t="s">
        <v>86</v>
      </c>
      <c r="C4" s="11" t="s">
        <v>120</v>
      </c>
      <c r="D4" s="12" t="s">
        <v>119</v>
      </c>
      <c r="E4" s="13" t="s">
        <v>87</v>
      </c>
      <c r="F4" s="13" t="s">
        <v>88</v>
      </c>
      <c r="G4" s="13" t="s">
        <v>89</v>
      </c>
      <c r="H4" s="13" t="s">
        <v>90</v>
      </c>
      <c r="I4" s="13" t="s">
        <v>91</v>
      </c>
      <c r="J4" s="14" t="s">
        <v>122</v>
      </c>
      <c r="K4" s="188" t="s">
        <v>152</v>
      </c>
      <c r="L4" s="188"/>
      <c r="M4" s="194" t="s">
        <v>154</v>
      </c>
      <c r="N4" s="194"/>
      <c r="O4" s="178"/>
      <c r="P4" s="178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189">
        <f>SUM(K4:K4)</f>
        <v>0</v>
      </c>
      <c r="L5" s="189"/>
      <c r="M5" s="194">
        <f>SUM(M4:M4)</f>
        <v>0</v>
      </c>
      <c r="N5" s="194"/>
      <c r="O5" s="179"/>
      <c r="P5" s="179"/>
    </row>
    <row r="7" spans="1:18" ht="13" customHeight="1" thickBot="1" x14ac:dyDescent="0.6"/>
    <row r="8" spans="1:18" ht="13" customHeight="1" thickBot="1" x14ac:dyDescent="0.6">
      <c r="L8" s="98" t="s">
        <v>173</v>
      </c>
      <c r="M8" s="98" t="s">
        <v>174</v>
      </c>
      <c r="N8" s="180"/>
      <c r="O8" s="181"/>
    </row>
    <row r="9" spans="1:18" ht="13" customHeight="1" x14ac:dyDescent="0.55000000000000004">
      <c r="L9" s="190"/>
      <c r="M9" s="190"/>
      <c r="N9" s="182"/>
      <c r="O9" s="183"/>
    </row>
    <row r="10" spans="1:18" ht="13" customHeight="1" x14ac:dyDescent="0.55000000000000004">
      <c r="L10" s="191"/>
      <c r="M10" s="191"/>
      <c r="N10" s="184"/>
      <c r="O10" s="185"/>
    </row>
    <row r="11" spans="1:18" ht="13" customHeight="1" x14ac:dyDescent="0.55000000000000004">
      <c r="L11" s="191"/>
      <c r="M11" s="191"/>
      <c r="N11" s="184"/>
      <c r="O11" s="185"/>
    </row>
    <row r="12" spans="1:18" ht="13" customHeight="1" thickBot="1" x14ac:dyDescent="0.6">
      <c r="L12" s="192"/>
      <c r="M12" s="192"/>
      <c r="N12" s="186"/>
      <c r="O12" s="187"/>
    </row>
  </sheetData>
  <mergeCells count="18">
    <mergeCell ref="A2:A3"/>
    <mergeCell ref="B2:B3"/>
    <mergeCell ref="C2:C3"/>
    <mergeCell ref="D2:D3"/>
    <mergeCell ref="E2:I2"/>
    <mergeCell ref="K3:L3"/>
    <mergeCell ref="K4:L4"/>
    <mergeCell ref="K5:L5"/>
    <mergeCell ref="L9:L12"/>
    <mergeCell ref="M3:N3"/>
    <mergeCell ref="M4:N4"/>
    <mergeCell ref="M5:N5"/>
    <mergeCell ref="M9:M12"/>
    <mergeCell ref="O3:P3"/>
    <mergeCell ref="O4:P4"/>
    <mergeCell ref="O5:P5"/>
    <mergeCell ref="N8:O8"/>
    <mergeCell ref="N9:O1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12.33203125" style="4" customWidth="1"/>
    <col min="17" max="16384" width="9" style="4"/>
  </cols>
  <sheetData>
    <row r="1" spans="1:16" ht="26.25" customHeight="1" x14ac:dyDescent="0.55000000000000004">
      <c r="A1" s="2" t="s">
        <v>93</v>
      </c>
      <c r="B1" s="3"/>
      <c r="C1" s="3" t="s">
        <v>75</v>
      </c>
      <c r="D1" s="4" t="s">
        <v>98</v>
      </c>
      <c r="G1" s="5"/>
      <c r="H1" s="6" t="s">
        <v>140</v>
      </c>
      <c r="I1" s="4" t="s">
        <v>76</v>
      </c>
      <c r="J1" s="4" t="s">
        <v>123</v>
      </c>
      <c r="M1" s="4" t="s">
        <v>104</v>
      </c>
    </row>
    <row r="2" spans="1:16" ht="18" customHeight="1" x14ac:dyDescent="0.55000000000000004">
      <c r="A2" s="177" t="s">
        <v>73</v>
      </c>
      <c r="B2" s="195" t="s">
        <v>6</v>
      </c>
      <c r="C2" s="196" t="s">
        <v>0</v>
      </c>
      <c r="D2" s="177" t="s">
        <v>147</v>
      </c>
      <c r="E2" s="177" t="s">
        <v>77</v>
      </c>
      <c r="F2" s="177"/>
      <c r="G2" s="177"/>
      <c r="H2" s="177"/>
      <c r="I2" s="177"/>
    </row>
    <row r="3" spans="1:16" ht="18" customHeight="1" x14ac:dyDescent="0.55000000000000004">
      <c r="A3" s="177"/>
      <c r="B3" s="177"/>
      <c r="C3" s="197"/>
      <c r="D3" s="177"/>
      <c r="E3" s="7" t="s">
        <v>1</v>
      </c>
      <c r="F3" s="8" t="s">
        <v>99</v>
      </c>
      <c r="G3" s="7" t="s">
        <v>100</v>
      </c>
      <c r="H3" s="9" t="s">
        <v>101</v>
      </c>
      <c r="I3" s="7" t="s">
        <v>102</v>
      </c>
      <c r="J3" s="7" t="s">
        <v>80</v>
      </c>
      <c r="K3" s="177"/>
      <c r="L3" s="177"/>
      <c r="M3" s="193" t="s">
        <v>3</v>
      </c>
      <c r="N3" s="193"/>
      <c r="O3" s="177" t="s">
        <v>148</v>
      </c>
      <c r="P3" s="177"/>
    </row>
    <row r="4" spans="1:16" ht="41.25" customHeight="1" x14ac:dyDescent="0.55000000000000004">
      <c r="A4" s="10" t="s">
        <v>124</v>
      </c>
      <c r="B4" s="7" t="s">
        <v>86</v>
      </c>
      <c r="C4" s="11" t="s">
        <v>120</v>
      </c>
      <c r="D4" s="12" t="s">
        <v>149</v>
      </c>
      <c r="E4" s="13" t="s">
        <v>125</v>
      </c>
      <c r="F4" s="13" t="s">
        <v>126</v>
      </c>
      <c r="G4" s="13" t="s">
        <v>127</v>
      </c>
      <c r="H4" s="13" t="s">
        <v>128</v>
      </c>
      <c r="I4" s="13" t="s">
        <v>129</v>
      </c>
      <c r="J4" s="14" t="s">
        <v>130</v>
      </c>
      <c r="K4" s="199"/>
      <c r="L4" s="199"/>
      <c r="M4" s="194" t="e">
        <f>J4+K4</f>
        <v>#VALUE!</v>
      </c>
      <c r="N4" s="194"/>
      <c r="O4" s="178" t="s">
        <v>131</v>
      </c>
      <c r="P4" s="178"/>
    </row>
    <row r="5" spans="1:16" ht="35.15" customHeight="1" x14ac:dyDescent="0.55000000000000004">
      <c r="A5" s="10" t="s">
        <v>132</v>
      </c>
      <c r="B5" s="7" t="s">
        <v>86</v>
      </c>
      <c r="C5" s="11" t="s">
        <v>120</v>
      </c>
      <c r="D5" s="12" t="s">
        <v>150</v>
      </c>
      <c r="E5" s="13" t="s">
        <v>133</v>
      </c>
      <c r="F5" s="13" t="s">
        <v>134</v>
      </c>
      <c r="G5" s="13" t="s">
        <v>135</v>
      </c>
      <c r="H5" s="13" t="s">
        <v>136</v>
      </c>
      <c r="I5" s="13" t="s">
        <v>137</v>
      </c>
      <c r="J5" s="14" t="s">
        <v>138</v>
      </c>
      <c r="K5" s="199"/>
      <c r="L5" s="199"/>
      <c r="M5" s="194" t="e">
        <f>J5+K5</f>
        <v>#VALUE!</v>
      </c>
      <c r="N5" s="194"/>
      <c r="O5" s="178" t="s">
        <v>139</v>
      </c>
      <c r="P5" s="178"/>
    </row>
    <row r="6" spans="1:16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189"/>
      <c r="L6" s="189"/>
      <c r="M6" s="194"/>
      <c r="N6" s="194"/>
      <c r="O6" s="198"/>
      <c r="P6" s="198"/>
    </row>
    <row r="7" spans="1:16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189"/>
      <c r="L7" s="189"/>
      <c r="M7" s="194"/>
      <c r="N7" s="194"/>
      <c r="O7" s="198"/>
      <c r="P7" s="198"/>
    </row>
    <row r="8" spans="1:16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189">
        <f>SUM(K4:K7)</f>
        <v>0</v>
      </c>
      <c r="L8" s="189"/>
      <c r="M8" s="194" t="e">
        <f>SUM(M4:M7)</f>
        <v>#VALUE!</v>
      </c>
      <c r="N8" s="194"/>
      <c r="O8" s="179"/>
      <c r="P8" s="179"/>
    </row>
    <row r="9" spans="1:16" ht="13" customHeight="1" x14ac:dyDescent="0.55000000000000004"/>
    <row r="10" spans="1:16" ht="13" customHeight="1" thickBot="1" x14ac:dyDescent="0.6"/>
    <row r="11" spans="1:16" ht="13" customHeight="1" thickBot="1" x14ac:dyDescent="0.6">
      <c r="L11" s="98" t="s">
        <v>173</v>
      </c>
      <c r="M11" s="98" t="s">
        <v>174</v>
      </c>
      <c r="N11" s="180"/>
      <c r="O11" s="181"/>
    </row>
    <row r="12" spans="1:16" ht="13" customHeight="1" x14ac:dyDescent="0.55000000000000004">
      <c r="L12" s="190"/>
      <c r="M12" s="190"/>
      <c r="N12" s="182"/>
      <c r="O12" s="183"/>
    </row>
    <row r="13" spans="1:16" ht="13" customHeight="1" x14ac:dyDescent="0.55000000000000004">
      <c r="L13" s="191"/>
      <c r="M13" s="191"/>
      <c r="N13" s="184"/>
      <c r="O13" s="185"/>
    </row>
    <row r="14" spans="1:16" ht="13" customHeight="1" x14ac:dyDescent="0.55000000000000004">
      <c r="L14" s="191"/>
      <c r="M14" s="191"/>
      <c r="N14" s="184"/>
      <c r="O14" s="185"/>
    </row>
    <row r="15" spans="1:16" ht="13" customHeight="1" thickBot="1" x14ac:dyDescent="0.6">
      <c r="L15" s="192"/>
      <c r="M15" s="192"/>
      <c r="N15" s="186"/>
      <c r="O15" s="187"/>
    </row>
    <row r="16" spans="1:16" ht="13" customHeight="1" x14ac:dyDescent="0.55000000000000004"/>
  </sheetData>
  <mergeCells count="27">
    <mergeCell ref="A2:A3"/>
    <mergeCell ref="B2:B3"/>
    <mergeCell ref="C2:C3"/>
    <mergeCell ref="D2:D3"/>
    <mergeCell ref="E2:I2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O8:P8"/>
    <mergeCell ref="N11:O11"/>
    <mergeCell ref="N12:O15"/>
    <mergeCell ref="O3:P3"/>
    <mergeCell ref="O4:P4"/>
    <mergeCell ref="O5:P5"/>
    <mergeCell ref="O6:P6"/>
    <mergeCell ref="O7:P7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00" t="s">
        <v>106</v>
      </c>
      <c r="I1" s="200"/>
      <c r="K1" s="25" t="s">
        <v>82</v>
      </c>
    </row>
    <row r="2" spans="2:11" x14ac:dyDescent="0.55000000000000004">
      <c r="B2" s="205" t="s">
        <v>160</v>
      </c>
      <c r="C2" s="205"/>
      <c r="D2" s="205"/>
      <c r="E2" s="25" t="s">
        <v>82</v>
      </c>
      <c r="K2" s="25" t="s">
        <v>156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00" t="s">
        <v>84</v>
      </c>
      <c r="H4" s="200"/>
      <c r="I4" s="200"/>
    </row>
    <row r="5" spans="2:11" x14ac:dyDescent="0.55000000000000004">
      <c r="G5" s="200" t="s">
        <v>70</v>
      </c>
      <c r="H5" s="200"/>
      <c r="I5" s="200"/>
    </row>
    <row r="6" spans="2:11" x14ac:dyDescent="0.55000000000000004">
      <c r="G6" s="27" t="s">
        <v>19</v>
      </c>
      <c r="H6" s="206" t="s">
        <v>71</v>
      </c>
      <c r="I6" s="206"/>
    </row>
    <row r="7" spans="2:11" x14ac:dyDescent="0.55000000000000004">
      <c r="G7" s="200" t="s">
        <v>104</v>
      </c>
      <c r="H7" s="200"/>
      <c r="I7" s="200"/>
    </row>
    <row r="8" spans="2:11" ht="4.5" customHeight="1" x14ac:dyDescent="0.55000000000000004"/>
    <row r="9" spans="2:11" x14ac:dyDescent="0.55000000000000004">
      <c r="C9" s="201" t="s">
        <v>93</v>
      </c>
      <c r="D9" s="202"/>
      <c r="E9" s="202"/>
      <c r="F9" s="203" t="s">
        <v>20</v>
      </c>
      <c r="G9" s="203"/>
      <c r="H9" s="203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04" t="s">
        <v>105</v>
      </c>
      <c r="C17" s="204"/>
      <c r="D17" s="30" t="s">
        <v>92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09" t="s">
        <v>163</v>
      </c>
      <c r="C23" s="209"/>
      <c r="D23" s="210" t="s">
        <v>122</v>
      </c>
      <c r="E23" s="210"/>
      <c r="F23" s="210"/>
      <c r="G23" s="32" t="s">
        <v>32</v>
      </c>
    </row>
    <row r="24" spans="2:7" x14ac:dyDescent="0.55000000000000004">
      <c r="B24" s="200" t="s">
        <v>29</v>
      </c>
      <c r="C24" s="200"/>
      <c r="D24" s="210" t="s">
        <v>152</v>
      </c>
      <c r="E24" s="210"/>
      <c r="F24" s="210"/>
      <c r="G24" s="32" t="s">
        <v>33</v>
      </c>
    </row>
    <row r="25" spans="2:7" x14ac:dyDescent="0.55000000000000004">
      <c r="B25" s="200" t="s">
        <v>30</v>
      </c>
      <c r="C25" s="200"/>
      <c r="D25" s="210" t="s">
        <v>41</v>
      </c>
      <c r="E25" s="210"/>
      <c r="F25" s="210"/>
      <c r="G25" s="32" t="s">
        <v>33</v>
      </c>
    </row>
    <row r="26" spans="2:7" x14ac:dyDescent="0.55000000000000004">
      <c r="B26" s="200" t="s">
        <v>31</v>
      </c>
      <c r="C26" s="200"/>
      <c r="D26" s="210" t="s">
        <v>41</v>
      </c>
      <c r="E26" s="210"/>
      <c r="F26" s="210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00" t="s">
        <v>175</v>
      </c>
      <c r="C28" s="200"/>
      <c r="D28" s="207" t="e">
        <f>D23+D24</f>
        <v>#VALUE!</v>
      </c>
      <c r="E28" s="207"/>
      <c r="F28" s="207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00" t="s">
        <v>88</v>
      </c>
      <c r="C31" s="200"/>
      <c r="D31" s="200" t="s">
        <v>89</v>
      </c>
      <c r="E31" s="200"/>
    </row>
    <row r="32" spans="2:7" x14ac:dyDescent="0.55000000000000004">
      <c r="B32" s="200" t="s">
        <v>90</v>
      </c>
      <c r="C32" s="200"/>
      <c r="D32" s="200" t="s">
        <v>91</v>
      </c>
      <c r="E32" s="200"/>
    </row>
    <row r="33" spans="1:5" ht="36" customHeight="1" x14ac:dyDescent="0.55000000000000004">
      <c r="B33" s="208" t="s">
        <v>87</v>
      </c>
      <c r="C33" s="200"/>
      <c r="D33" s="200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157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64" t="s">
        <v>42</v>
      </c>
      <c r="C1" s="264"/>
      <c r="D1" s="264"/>
      <c r="E1" s="264"/>
      <c r="F1" s="264"/>
      <c r="G1" s="264"/>
      <c r="H1" s="264"/>
      <c r="I1" s="264"/>
      <c r="J1" s="264"/>
      <c r="K1" s="34"/>
      <c r="L1" s="34"/>
    </row>
    <row r="2" spans="1:12" ht="18" customHeight="1" x14ac:dyDescent="0.55000000000000004"/>
    <row r="3" spans="1:12" ht="24" customHeight="1" x14ac:dyDescent="0.2">
      <c r="B3" s="265" t="s">
        <v>44</v>
      </c>
      <c r="C3" s="266"/>
      <c r="D3" s="267" t="s">
        <v>121</v>
      </c>
      <c r="E3" s="268"/>
      <c r="F3" s="269"/>
      <c r="G3" s="256" t="s">
        <v>43</v>
      </c>
      <c r="H3" s="257"/>
      <c r="I3" s="270" t="s">
        <v>108</v>
      </c>
      <c r="J3" s="271"/>
      <c r="K3" s="272"/>
      <c r="L3" s="37"/>
    </row>
    <row r="4" spans="1:12" ht="24" customHeight="1" x14ac:dyDescent="0.55000000000000004">
      <c r="B4" s="273" t="s">
        <v>45</v>
      </c>
      <c r="C4" s="274"/>
      <c r="D4" s="275" t="s">
        <v>160</v>
      </c>
      <c r="E4" s="276"/>
      <c r="F4" s="277"/>
      <c r="G4" s="281" t="s">
        <v>46</v>
      </c>
      <c r="H4" s="282"/>
      <c r="I4" s="278" t="s">
        <v>94</v>
      </c>
      <c r="J4" s="279"/>
      <c r="K4" s="280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53" t="s">
        <v>47</v>
      </c>
      <c r="C6" s="36"/>
      <c r="D6" s="256" t="s">
        <v>48</v>
      </c>
      <c r="E6" s="257"/>
      <c r="F6" s="256" t="s">
        <v>49</v>
      </c>
      <c r="G6" s="258"/>
      <c r="H6" s="258"/>
      <c r="I6" s="256" t="s">
        <v>50</v>
      </c>
      <c r="J6" s="258"/>
      <c r="K6" s="259"/>
      <c r="L6" s="41"/>
    </row>
    <row r="7" spans="1:12" ht="20.149999999999999" customHeight="1" x14ac:dyDescent="0.55000000000000004">
      <c r="B7" s="254"/>
      <c r="C7" s="42" t="s">
        <v>51</v>
      </c>
      <c r="D7" s="260" t="s">
        <v>109</v>
      </c>
      <c r="E7" s="261"/>
      <c r="F7" s="260" t="s">
        <v>110</v>
      </c>
      <c r="G7" s="262"/>
      <c r="H7" s="261"/>
      <c r="I7" s="43" t="s">
        <v>52</v>
      </c>
      <c r="J7" s="260" t="e">
        <f>D7+F7</f>
        <v>#VALUE!</v>
      </c>
      <c r="K7" s="263"/>
      <c r="L7" s="44"/>
    </row>
    <row r="8" spans="1:12" ht="20.149999999999999" customHeight="1" x14ac:dyDescent="0.55000000000000004">
      <c r="B8" s="254"/>
      <c r="C8" s="42" t="s">
        <v>53</v>
      </c>
      <c r="D8" s="260" t="s">
        <v>113</v>
      </c>
      <c r="E8" s="261"/>
      <c r="F8" s="260" t="s">
        <v>114</v>
      </c>
      <c r="G8" s="262"/>
      <c r="H8" s="262"/>
      <c r="I8" s="45" t="s">
        <v>54</v>
      </c>
      <c r="J8" s="260" t="e">
        <f>D8+F8</f>
        <v>#VALUE!</v>
      </c>
      <c r="K8" s="263"/>
      <c r="L8" s="44"/>
    </row>
    <row r="9" spans="1:12" ht="20.149999999999999" customHeight="1" x14ac:dyDescent="0.55000000000000004">
      <c r="B9" s="255"/>
      <c r="C9" s="38" t="s">
        <v>50</v>
      </c>
      <c r="D9" s="235">
        <f>SUM(D7:E8)</f>
        <v>0</v>
      </c>
      <c r="E9" s="236"/>
      <c r="F9" s="235">
        <f>SUM(F7:H8)</f>
        <v>0</v>
      </c>
      <c r="G9" s="237"/>
      <c r="H9" s="237"/>
      <c r="I9" s="46" t="s">
        <v>55</v>
      </c>
      <c r="J9" s="235">
        <f>D9+F9</f>
        <v>0</v>
      </c>
      <c r="K9" s="238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39" t="s">
        <v>56</v>
      </c>
      <c r="C11" s="240"/>
      <c r="D11" s="47" t="s">
        <v>57</v>
      </c>
      <c r="E11" s="243" t="s">
        <v>111</v>
      </c>
      <c r="F11" s="244"/>
      <c r="G11" s="53" t="s">
        <v>170</v>
      </c>
      <c r="H11" s="245" t="s">
        <v>169</v>
      </c>
      <c r="I11" s="245"/>
      <c r="J11" s="246" t="e">
        <f>H11-E11+1</f>
        <v>#VALUE!</v>
      </c>
      <c r="K11" s="247"/>
      <c r="L11" s="48"/>
    </row>
    <row r="12" spans="1:12" ht="20.149999999999999" customHeight="1" x14ac:dyDescent="0.55000000000000004">
      <c r="B12" s="241"/>
      <c r="C12" s="242"/>
      <c r="D12" s="49" t="s">
        <v>58</v>
      </c>
      <c r="E12" s="248" t="s">
        <v>112</v>
      </c>
      <c r="F12" s="249"/>
      <c r="G12" s="97" t="s">
        <v>170</v>
      </c>
      <c r="H12" s="250" t="s">
        <v>171</v>
      </c>
      <c r="I12" s="250"/>
      <c r="J12" s="251" t="e">
        <f>H12-E12+1</f>
        <v>#VALUE!</v>
      </c>
      <c r="K12" s="252"/>
      <c r="L12" s="48"/>
    </row>
    <row r="13" spans="1:12" ht="10" customHeight="1" x14ac:dyDescent="0.55000000000000004"/>
    <row r="14" spans="1:12" ht="20.149999999999999" customHeight="1" x14ac:dyDescent="0.55000000000000004">
      <c r="B14" s="216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230" t="e">
        <f>J$11+J$12</f>
        <v>#VALUE!</v>
      </c>
      <c r="H14" s="230"/>
      <c r="I14" s="219" t="s">
        <v>95</v>
      </c>
      <c r="J14" s="219"/>
      <c r="K14" s="220"/>
      <c r="L14" s="54"/>
    </row>
    <row r="15" spans="1:12" ht="20.149999999999999" customHeight="1" x14ac:dyDescent="0.55000000000000004">
      <c r="B15" s="217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231" t="e">
        <f>J$11+J$12</f>
        <v>#VALUE!</v>
      </c>
      <c r="H15" s="231"/>
      <c r="I15" s="221" t="s">
        <v>96</v>
      </c>
      <c r="J15" s="221"/>
      <c r="K15" s="222"/>
      <c r="L15" s="54"/>
    </row>
    <row r="16" spans="1:12" ht="20.149999999999999" customHeight="1" x14ac:dyDescent="0.55000000000000004">
      <c r="B16" s="217"/>
      <c r="C16" s="59"/>
      <c r="D16" s="60" t="s">
        <v>50</v>
      </c>
      <c r="E16" s="61"/>
      <c r="F16" s="62"/>
      <c r="G16" s="232"/>
      <c r="H16" s="232"/>
      <c r="I16" s="63" t="s">
        <v>63</v>
      </c>
      <c r="J16" s="223" t="e">
        <f>I14+I15</f>
        <v>#VALUE!</v>
      </c>
      <c r="K16" s="224"/>
      <c r="L16" s="54"/>
    </row>
    <row r="17" spans="2:12" ht="20.149999999999999" customHeight="1" x14ac:dyDescent="0.55000000000000004">
      <c r="B17" s="218"/>
      <c r="C17" s="64" t="s">
        <v>64</v>
      </c>
      <c r="D17" s="65"/>
      <c r="E17" s="66" t="str">
        <f>I9</f>
        <v>（C）</v>
      </c>
      <c r="F17" s="67" t="s">
        <v>65</v>
      </c>
      <c r="G17" s="233" t="str">
        <f>I16</f>
        <v>（Ｄ）</v>
      </c>
      <c r="H17" s="233"/>
      <c r="I17" s="68"/>
      <c r="J17" s="225" t="e">
        <f>J9-J16</f>
        <v>#VALUE!</v>
      </c>
      <c r="K17" s="226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227" t="s">
        <v>66</v>
      </c>
      <c r="C19" s="228"/>
      <c r="D19" s="229"/>
      <c r="E19" s="70"/>
      <c r="F19" s="70"/>
      <c r="G19" s="234"/>
      <c r="H19" s="234"/>
      <c r="I19" s="71" t="s">
        <v>67</v>
      </c>
      <c r="J19" s="214" t="s">
        <v>97</v>
      </c>
      <c r="K19" s="215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11" t="s">
        <v>68</v>
      </c>
      <c r="C21" s="212"/>
      <c r="D21" s="213"/>
      <c r="E21" s="70"/>
      <c r="F21" s="70"/>
      <c r="G21" s="234"/>
      <c r="H21" s="234"/>
      <c r="I21" s="71" t="s">
        <v>69</v>
      </c>
      <c r="J21" s="214" t="s">
        <v>152</v>
      </c>
      <c r="K21" s="215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06" t="s">
        <v>7</v>
      </c>
      <c r="C2" s="306"/>
      <c r="D2" s="306"/>
      <c r="E2" s="306"/>
      <c r="F2" s="306"/>
      <c r="G2" s="306"/>
      <c r="H2" s="306"/>
      <c r="I2" s="306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07" t="s">
        <v>16</v>
      </c>
      <c r="C5" s="307"/>
      <c r="D5" s="307"/>
      <c r="E5" s="307"/>
      <c r="F5" s="78" t="s">
        <v>8</v>
      </c>
      <c r="I5" s="92"/>
      <c r="L5" s="283" t="s">
        <v>159</v>
      </c>
    </row>
    <row r="6" spans="1:12" ht="33" customHeight="1" x14ac:dyDescent="0.55000000000000004">
      <c r="L6" s="284"/>
    </row>
    <row r="7" spans="1:12" ht="24" customHeight="1" x14ac:dyDescent="0.55000000000000004">
      <c r="D7" s="308" t="e">
        <f>G13+G14</f>
        <v>#VALUE!</v>
      </c>
      <c r="E7" s="309"/>
      <c r="F7" s="309"/>
      <c r="G7" s="309"/>
      <c r="H7" s="310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11" t="s">
        <v>9</v>
      </c>
      <c r="C10" s="312"/>
      <c r="D10" s="313" t="s">
        <v>121</v>
      </c>
      <c r="E10" s="314"/>
      <c r="F10" s="314"/>
      <c r="G10" s="314"/>
      <c r="H10" s="314"/>
      <c r="I10" s="315"/>
      <c r="J10" s="79"/>
      <c r="L10" s="35" t="s">
        <v>115</v>
      </c>
    </row>
    <row r="11" spans="1:12" ht="25" customHeight="1" x14ac:dyDescent="0.55000000000000004">
      <c r="J11" s="83"/>
      <c r="L11" s="35" t="s">
        <v>162</v>
      </c>
    </row>
    <row r="12" spans="1:12" ht="25" customHeight="1" x14ac:dyDescent="0.55000000000000004">
      <c r="B12" s="291" t="s">
        <v>10</v>
      </c>
      <c r="C12" s="292"/>
      <c r="D12" s="292"/>
      <c r="E12" s="292"/>
      <c r="F12" s="292"/>
      <c r="G12" s="292" t="s">
        <v>11</v>
      </c>
      <c r="H12" s="292"/>
      <c r="I12" s="293"/>
      <c r="J12" s="83"/>
      <c r="L12" s="35" t="s">
        <v>116</v>
      </c>
    </row>
    <row r="13" spans="1:12" ht="24.75" customHeight="1" x14ac:dyDescent="0.55000000000000004">
      <c r="B13" s="294" t="s">
        <v>161</v>
      </c>
      <c r="C13" s="295"/>
      <c r="D13" s="295"/>
      <c r="E13" s="295"/>
      <c r="F13" s="296"/>
      <c r="G13" s="297" t="s">
        <v>151</v>
      </c>
      <c r="H13" s="298"/>
      <c r="I13" s="299"/>
      <c r="J13" s="83"/>
      <c r="L13" s="35" t="s">
        <v>117</v>
      </c>
    </row>
    <row r="14" spans="1:12" ht="25" customHeight="1" x14ac:dyDescent="0.55000000000000004">
      <c r="B14" s="300" t="s">
        <v>172</v>
      </c>
      <c r="C14" s="301"/>
      <c r="D14" s="301"/>
      <c r="E14" s="301"/>
      <c r="F14" s="302"/>
      <c r="G14" s="297" t="s">
        <v>155</v>
      </c>
      <c r="H14" s="298"/>
      <c r="I14" s="299"/>
      <c r="J14" s="83"/>
      <c r="L14" s="35" t="s">
        <v>158</v>
      </c>
    </row>
    <row r="15" spans="1:12" ht="25" customHeight="1" x14ac:dyDescent="0.55000000000000004">
      <c r="B15" s="288" t="s">
        <v>12</v>
      </c>
      <c r="C15" s="289"/>
      <c r="D15" s="289"/>
      <c r="E15" s="289"/>
      <c r="F15" s="290"/>
      <c r="G15" s="303"/>
      <c r="H15" s="304"/>
      <c r="I15" s="305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287" t="s">
        <v>108</v>
      </c>
      <c r="C17" s="287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42"/>
      <c r="G19" s="242"/>
      <c r="H19" s="242"/>
      <c r="I19" s="242"/>
      <c r="J19" s="242"/>
    </row>
    <row r="20" spans="2:10" ht="21.75" customHeight="1" x14ac:dyDescent="0.55000000000000004">
      <c r="D20" s="87"/>
      <c r="E20" s="88"/>
      <c r="F20" s="285"/>
      <c r="G20" s="285"/>
      <c r="H20" s="285"/>
      <c r="I20" s="285"/>
    </row>
    <row r="21" spans="2:10" ht="21.75" customHeight="1" x14ac:dyDescent="0.55000000000000004">
      <c r="E21" s="88" t="s">
        <v>14</v>
      </c>
      <c r="F21" s="286" t="s">
        <v>18</v>
      </c>
      <c r="G21" s="286"/>
      <c r="H21" s="286"/>
      <c r="I21" s="286"/>
      <c r="J21" s="286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06" t="s">
        <v>7</v>
      </c>
      <c r="C2" s="306"/>
      <c r="D2" s="306"/>
      <c r="E2" s="306"/>
      <c r="F2" s="306"/>
      <c r="G2" s="306"/>
      <c r="H2" s="306"/>
      <c r="I2" s="306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07" t="s">
        <v>16</v>
      </c>
      <c r="C5" s="307"/>
      <c r="D5" s="307"/>
      <c r="E5" s="307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08" t="e">
        <f>G13+G14</f>
        <v>#VALUE!</v>
      </c>
      <c r="E7" s="309"/>
      <c r="F7" s="309"/>
      <c r="G7" s="309"/>
      <c r="H7" s="310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11" t="s">
        <v>9</v>
      </c>
      <c r="C10" s="312"/>
      <c r="D10" s="313" t="s">
        <v>121</v>
      </c>
      <c r="E10" s="314"/>
      <c r="F10" s="314"/>
      <c r="G10" s="314"/>
      <c r="H10" s="314"/>
      <c r="I10" s="315"/>
      <c r="J10" s="79"/>
      <c r="L10" s="316">
        <v>8250000</v>
      </c>
      <c r="M10" s="316"/>
      <c r="N10" s="316"/>
      <c r="O10" s="316"/>
      <c r="P10" s="316"/>
    </row>
    <row r="11" spans="1:16" ht="25" customHeight="1" x14ac:dyDescent="0.55000000000000004">
      <c r="J11" s="83"/>
      <c r="L11" s="35" t="s">
        <v>143</v>
      </c>
    </row>
    <row r="12" spans="1:16" ht="25" customHeight="1" x14ac:dyDescent="0.55000000000000004">
      <c r="B12" s="291" t="s">
        <v>10</v>
      </c>
      <c r="C12" s="292"/>
      <c r="D12" s="292"/>
      <c r="E12" s="292"/>
      <c r="F12" s="292"/>
      <c r="G12" s="292" t="s">
        <v>11</v>
      </c>
      <c r="H12" s="292"/>
      <c r="I12" s="293"/>
      <c r="J12" s="83"/>
      <c r="L12" s="35" t="s">
        <v>144</v>
      </c>
    </row>
    <row r="13" spans="1:16" ht="24.75" customHeight="1" x14ac:dyDescent="0.55000000000000004">
      <c r="B13" s="294" t="s">
        <v>141</v>
      </c>
      <c r="C13" s="295"/>
      <c r="D13" s="295"/>
      <c r="E13" s="295"/>
      <c r="F13" s="296"/>
      <c r="G13" s="297" t="s">
        <v>138</v>
      </c>
      <c r="H13" s="298"/>
      <c r="I13" s="299"/>
      <c r="J13" s="83"/>
      <c r="L13" s="35" t="s">
        <v>145</v>
      </c>
    </row>
    <row r="14" spans="1:16" ht="25" customHeight="1" x14ac:dyDescent="0.55000000000000004">
      <c r="B14" s="300" t="s">
        <v>142</v>
      </c>
      <c r="C14" s="301"/>
      <c r="D14" s="301"/>
      <c r="E14" s="301"/>
      <c r="F14" s="302"/>
      <c r="G14" s="297"/>
      <c r="H14" s="298"/>
      <c r="I14" s="299"/>
      <c r="J14" s="83"/>
      <c r="L14" s="35" t="s">
        <v>146</v>
      </c>
    </row>
    <row r="15" spans="1:16" ht="25" customHeight="1" x14ac:dyDescent="0.55000000000000004">
      <c r="B15" s="288"/>
      <c r="C15" s="289"/>
      <c r="D15" s="289"/>
      <c r="E15" s="289"/>
      <c r="F15" s="290"/>
      <c r="G15" s="303"/>
      <c r="H15" s="304"/>
      <c r="I15" s="305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287" t="s">
        <v>168</v>
      </c>
      <c r="C17" s="287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42"/>
      <c r="G19" s="242"/>
      <c r="H19" s="242"/>
      <c r="I19" s="242"/>
      <c r="J19" s="242"/>
    </row>
    <row r="20" spans="2:10" ht="21.75" customHeight="1" x14ac:dyDescent="0.55000000000000004">
      <c r="D20" s="87"/>
      <c r="E20" s="88"/>
      <c r="F20" s="285"/>
      <c r="G20" s="285"/>
      <c r="H20" s="285"/>
      <c r="I20" s="285"/>
    </row>
    <row r="21" spans="2:10" ht="21.75" customHeight="1" x14ac:dyDescent="0.55000000000000004">
      <c r="E21" s="88" t="s">
        <v>14</v>
      </c>
      <c r="F21" s="286" t="s">
        <v>18</v>
      </c>
      <c r="G21" s="286"/>
      <c r="H21" s="286"/>
      <c r="I21" s="286"/>
      <c r="J21" s="286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100" customWidth="1"/>
    <col min="2" max="2" width="17" style="100" customWidth="1"/>
    <col min="3" max="3" width="7.33203125" style="100" customWidth="1"/>
    <col min="4" max="4" width="13.25" style="100" customWidth="1"/>
    <col min="5" max="5" width="4.25" style="100" customWidth="1"/>
    <col min="6" max="6" width="15.08203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08203125" style="100" bestFit="1" customWidth="1"/>
    <col min="14" max="14" width="15.08203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58203125" style="101"/>
  </cols>
  <sheetData>
    <row r="1" spans="1:17" ht="6.75" customHeight="1" x14ac:dyDescent="0.55000000000000004">
      <c r="A1" s="99"/>
    </row>
    <row r="2" spans="1:17" ht="23.5" customHeight="1" x14ac:dyDescent="0.55000000000000004">
      <c r="A2" s="102"/>
      <c r="B2" s="321" t="s">
        <v>176</v>
      </c>
      <c r="C2" s="321"/>
      <c r="D2" s="321"/>
      <c r="E2" s="321"/>
      <c r="F2" s="321"/>
      <c r="G2" s="321"/>
      <c r="H2" s="321"/>
      <c r="I2" s="321"/>
      <c r="J2" s="103"/>
      <c r="K2" s="103"/>
      <c r="L2" s="103"/>
      <c r="M2" s="103"/>
    </row>
    <row r="3" spans="1:17" ht="15" customHeight="1" x14ac:dyDescent="0.5500000000000000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55000000000000004">
      <c r="B4" s="105" t="s">
        <v>177</v>
      </c>
      <c r="C4" s="322" t="s">
        <v>214</v>
      </c>
      <c r="D4" s="322"/>
      <c r="E4" s="322"/>
      <c r="F4" s="117" t="s">
        <v>178</v>
      </c>
      <c r="G4" s="323" t="s">
        <v>215</v>
      </c>
      <c r="H4" s="324"/>
      <c r="I4" s="324"/>
      <c r="J4" s="107"/>
      <c r="K4" s="108"/>
      <c r="L4" s="108"/>
      <c r="M4" s="108"/>
    </row>
    <row r="5" spans="1:17" ht="45.75" customHeight="1" x14ac:dyDescent="0.55000000000000004">
      <c r="B5" s="109" t="s">
        <v>179</v>
      </c>
      <c r="C5" s="325" t="s">
        <v>216</v>
      </c>
      <c r="D5" s="325"/>
      <c r="E5" s="325"/>
      <c r="F5" s="106" t="s">
        <v>180</v>
      </c>
      <c r="G5" s="326" t="s">
        <v>181</v>
      </c>
      <c r="H5" s="326"/>
      <c r="I5" s="327"/>
      <c r="J5" s="107"/>
    </row>
    <row r="6" spans="1:17" ht="26.25" hidden="1" customHeight="1" x14ac:dyDescent="0.55000000000000004">
      <c r="B6" s="110" t="s">
        <v>182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5500000000000000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5500000000000000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5500000000000000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55000000000000004">
      <c r="B10" s="110" t="s">
        <v>183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55000000000000004">
      <c r="B11" s="114" t="s">
        <v>184</v>
      </c>
      <c r="C11" s="328" t="s">
        <v>183</v>
      </c>
      <c r="D11" s="328"/>
      <c r="E11" s="328"/>
      <c r="F11" s="112"/>
      <c r="G11" s="104"/>
      <c r="H11" s="104"/>
      <c r="I11" s="104"/>
      <c r="J11" s="104"/>
    </row>
    <row r="12" spans="1:17" ht="19.5" customHeight="1" x14ac:dyDescent="0.55000000000000004">
      <c r="B12" s="346" t="s">
        <v>203</v>
      </c>
      <c r="C12" s="347" t="s">
        <v>204</v>
      </c>
      <c r="D12" s="347"/>
      <c r="E12" s="347"/>
      <c r="F12" s="112"/>
      <c r="G12" s="104"/>
      <c r="H12" s="104"/>
      <c r="I12" s="104"/>
      <c r="J12" s="104"/>
    </row>
    <row r="13" spans="1:17" ht="19.5" customHeight="1" x14ac:dyDescent="0.55000000000000004">
      <c r="B13" s="109" t="s">
        <v>50</v>
      </c>
      <c r="C13" s="317" t="s">
        <v>220</v>
      </c>
      <c r="D13" s="317"/>
      <c r="E13" s="317"/>
      <c r="F13" s="112" t="s">
        <v>185</v>
      </c>
      <c r="G13" s="104"/>
      <c r="H13" s="104"/>
      <c r="I13" s="104"/>
      <c r="J13" s="104"/>
      <c r="L13" s="169"/>
    </row>
    <row r="14" spans="1:17" ht="8.25" customHeight="1" x14ac:dyDescent="0.5500000000000000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55000000000000004">
      <c r="B15" s="104" t="s">
        <v>186</v>
      </c>
      <c r="C15" s="104"/>
      <c r="D15" s="104"/>
      <c r="E15" s="104"/>
      <c r="F15" s="104"/>
      <c r="G15" s="104"/>
      <c r="H15" s="104"/>
      <c r="I15" s="104"/>
      <c r="J15" s="104"/>
      <c r="K15" s="171" t="s">
        <v>213</v>
      </c>
      <c r="L15" s="171" t="s">
        <v>207</v>
      </c>
      <c r="M15" s="172" t="s">
        <v>211</v>
      </c>
      <c r="N15" s="172" t="s">
        <v>209</v>
      </c>
      <c r="O15" s="171" t="s">
        <v>208</v>
      </c>
      <c r="P15" s="171" t="s">
        <v>212</v>
      </c>
      <c r="Q15" s="172" t="s">
        <v>210</v>
      </c>
    </row>
    <row r="16" spans="1:17" ht="20.149999999999999" customHeight="1" x14ac:dyDescent="0.55000000000000004">
      <c r="B16" s="116" t="s">
        <v>187</v>
      </c>
      <c r="C16" s="318" t="s">
        <v>188</v>
      </c>
      <c r="D16" s="319"/>
      <c r="E16" s="320" t="s">
        <v>189</v>
      </c>
      <c r="F16" s="320"/>
      <c r="G16" s="320" t="s">
        <v>50</v>
      </c>
      <c r="H16" s="320"/>
      <c r="I16" s="320"/>
      <c r="J16" s="104"/>
      <c r="K16" s="173" t="e">
        <f>IF(L16 = "","",MONTH(L16))</f>
        <v>#VALUE!</v>
      </c>
      <c r="L16" s="174" t="s">
        <v>217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49999999999999" customHeight="1" x14ac:dyDescent="0.55000000000000004">
      <c r="B17" s="346" t="s">
        <v>203</v>
      </c>
      <c r="C17" s="348" t="s">
        <v>205</v>
      </c>
      <c r="D17" s="349"/>
      <c r="E17" s="350" t="s">
        <v>206</v>
      </c>
      <c r="F17" s="350"/>
      <c r="G17" s="317" t="s">
        <v>219</v>
      </c>
      <c r="H17" s="317"/>
      <c r="I17" s="317"/>
      <c r="J17" s="112"/>
    </row>
    <row r="18" spans="1:13" ht="20.149999999999999" customHeight="1" x14ac:dyDescent="0.55000000000000004">
      <c r="B18" s="118" t="s">
        <v>190</v>
      </c>
      <c r="C18" s="329" t="s">
        <v>221</v>
      </c>
      <c r="D18" s="330"/>
      <c r="E18" s="329" t="s">
        <v>222</v>
      </c>
      <c r="F18" s="330"/>
      <c r="G18" s="317" t="s">
        <v>218</v>
      </c>
      <c r="H18" s="331"/>
      <c r="I18" s="331"/>
      <c r="J18" s="112" t="s">
        <v>118</v>
      </c>
      <c r="L18" s="119"/>
      <c r="M18" s="119"/>
    </row>
    <row r="19" spans="1:13" ht="20.149999999999999" customHeight="1" x14ac:dyDescent="0.2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49999999999999" customHeight="1" x14ac:dyDescent="0.55000000000000004">
      <c r="B20" s="126" t="s">
        <v>191</v>
      </c>
      <c r="C20" s="351" t="e">
        <f>M16</f>
        <v>#VALUE!</v>
      </c>
      <c r="D20" s="352"/>
      <c r="E20" s="353" t="s">
        <v>192</v>
      </c>
      <c r="F20" s="354" t="e">
        <f>N16</f>
        <v>#VALUE!</v>
      </c>
      <c r="G20" s="354"/>
      <c r="H20" s="354"/>
      <c r="I20" s="355"/>
      <c r="J20" s="127"/>
      <c r="K20" s="119"/>
      <c r="L20" s="170"/>
      <c r="M20" s="119"/>
    </row>
    <row r="21" spans="1:13" ht="22" customHeight="1" x14ac:dyDescent="0.2">
      <c r="B21" s="128" t="s">
        <v>210</v>
      </c>
      <c r="C21" s="356"/>
      <c r="D21" s="357" t="e">
        <f>IF(L16 = "", "", "(B)×" &amp; Q16 &amp; "日")</f>
        <v>#VALUE!</v>
      </c>
      <c r="E21" s="358" t="s">
        <v>60</v>
      </c>
      <c r="F21" s="359" t="e">
        <f>O16</f>
        <v>#VALUE!</v>
      </c>
      <c r="G21" s="360"/>
      <c r="H21" s="361" t="e">
        <f>IF(L16 = "", "", G18-H22)</f>
        <v>#VALUE!</v>
      </c>
      <c r="I21" s="362"/>
      <c r="L21" s="119"/>
      <c r="M21" s="119"/>
    </row>
    <row r="22" spans="1:13" ht="19.5" customHeight="1" x14ac:dyDescent="0.2">
      <c r="B22" s="132" t="s">
        <v>193</v>
      </c>
      <c r="C22" s="363"/>
      <c r="D22" s="364" t="e">
        <f>IF(L16 ="","", "(B)×" &amp; P16 &amp; "日")</f>
        <v>#VALUE!</v>
      </c>
      <c r="E22" s="365" t="s">
        <v>60</v>
      </c>
      <c r="F22" s="366" t="e">
        <f>O16</f>
        <v>#VALUE!</v>
      </c>
      <c r="G22" s="367"/>
      <c r="H22" s="368" t="e">
        <f>IF(L16 = "","", G18/O16*P16)</f>
        <v>#VALUE!</v>
      </c>
      <c r="I22" s="369"/>
      <c r="J22" s="112" t="s">
        <v>55</v>
      </c>
      <c r="L22" s="119"/>
      <c r="M22" s="119"/>
    </row>
    <row r="23" spans="1:13" ht="22" customHeight="1" x14ac:dyDescent="0.2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2" customHeight="1" x14ac:dyDescent="0.55000000000000004">
      <c r="B24" s="332" t="e">
        <f>""&amp;K16&amp;"月分日割り賃料、敷金"</f>
        <v>#VALUE!</v>
      </c>
      <c r="C24" s="333"/>
      <c r="D24" s="333"/>
      <c r="E24" s="333"/>
      <c r="F24" s="333"/>
      <c r="G24" s="333"/>
      <c r="H24" s="333"/>
      <c r="I24" s="334"/>
      <c r="J24" s="139"/>
      <c r="K24" s="140"/>
      <c r="L24" s="119"/>
      <c r="M24" s="119"/>
    </row>
    <row r="25" spans="1:13" ht="22" customHeight="1" x14ac:dyDescent="0.2">
      <c r="B25" s="128" t="s">
        <v>194</v>
      </c>
      <c r="C25" s="129"/>
      <c r="D25" s="141" t="s">
        <v>195</v>
      </c>
      <c r="E25" s="130"/>
      <c r="F25" s="142"/>
      <c r="G25" s="131"/>
      <c r="H25" s="335" t="e">
        <f>C13+H22</f>
        <v>#VALUE!</v>
      </c>
      <c r="I25" s="336"/>
      <c r="J25" s="137"/>
      <c r="K25" s="140"/>
      <c r="L25" s="119"/>
      <c r="M25" s="119"/>
    </row>
    <row r="26" spans="1:13" ht="22" customHeight="1" x14ac:dyDescent="0.2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2" customHeight="1" x14ac:dyDescent="0.2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2" customHeight="1" x14ac:dyDescent="0.5500000000000000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55000000000000004">
      <c r="B29" s="337" t="s">
        <v>196</v>
      </c>
      <c r="C29" s="337"/>
      <c r="D29" s="337"/>
      <c r="E29" s="337"/>
      <c r="F29" s="337"/>
      <c r="G29" s="337"/>
      <c r="H29" s="337"/>
      <c r="I29" s="337"/>
      <c r="J29" s="337"/>
      <c r="K29" s="140"/>
    </row>
    <row r="30" spans="1:13" ht="28.5" customHeight="1" x14ac:dyDescent="0.2">
      <c r="A30" s="140"/>
      <c r="B30" s="338"/>
      <c r="C30" s="338"/>
      <c r="D30" s="153"/>
      <c r="E30" s="154"/>
      <c r="F30" s="154"/>
      <c r="G30" s="154"/>
      <c r="H30" s="155"/>
      <c r="I30" s="339"/>
      <c r="J30" s="156"/>
      <c r="K30" s="140"/>
    </row>
    <row r="31" spans="1:13" s="140" customFormat="1" ht="15" customHeight="1" x14ac:dyDescent="0.25">
      <c r="A31" s="140" t="s">
        <v>197</v>
      </c>
      <c r="B31" s="341" t="str">
        <f>C5</f>
        <v>$list_contractorNameDot$</v>
      </c>
      <c r="C31" s="342"/>
      <c r="D31" s="153" t="s">
        <v>198</v>
      </c>
      <c r="E31" s="157"/>
      <c r="F31" s="104"/>
      <c r="G31" s="104"/>
      <c r="H31" s="104"/>
      <c r="I31" s="340"/>
      <c r="J31" s="158"/>
      <c r="L31" s="100"/>
      <c r="M31" s="100"/>
    </row>
    <row r="32" spans="1:13" s="140" customFormat="1" ht="24" customHeight="1" x14ac:dyDescent="0.2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55000000000000004">
      <c r="B33" s="104"/>
      <c r="C33" s="104"/>
      <c r="D33" s="343" t="e">
        <f>H25</f>
        <v>#VALUE!</v>
      </c>
      <c r="E33" s="343"/>
      <c r="F33" s="343"/>
      <c r="G33" s="160"/>
      <c r="H33" s="104"/>
      <c r="I33" s="104"/>
      <c r="J33" s="104"/>
      <c r="K33" s="161"/>
      <c r="L33" s="162"/>
      <c r="M33" s="162"/>
    </row>
    <row r="34" spans="1:13" ht="30" customHeight="1" x14ac:dyDescent="0.5500000000000000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2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2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55000000000000004">
      <c r="B37" s="104"/>
      <c r="C37" s="104"/>
      <c r="D37" s="104"/>
      <c r="E37" s="104"/>
      <c r="F37" s="110"/>
      <c r="G37" s="344"/>
      <c r="H37" s="344"/>
      <c r="I37" s="344"/>
      <c r="J37" s="166"/>
      <c r="L37" s="161"/>
      <c r="M37" s="161"/>
    </row>
    <row r="38" spans="1:13" ht="15.75" customHeight="1" x14ac:dyDescent="0.55000000000000004">
      <c r="B38" s="104"/>
      <c r="C38" s="104"/>
      <c r="D38" s="104"/>
      <c r="E38" s="104"/>
      <c r="F38" s="110"/>
      <c r="G38" s="344" t="str">
        <f>G4</f>
        <v>$contractFixDay_jpdt_kanji$</v>
      </c>
      <c r="H38" s="344"/>
      <c r="I38" s="344"/>
      <c r="J38" s="166"/>
    </row>
    <row r="39" spans="1:13" ht="24.75" customHeight="1" x14ac:dyDescent="0.5500000000000000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55000000000000004">
      <c r="B40" s="104"/>
      <c r="C40" s="104"/>
      <c r="D40" s="104"/>
      <c r="E40" s="104"/>
      <c r="F40" s="104"/>
      <c r="G40" s="344"/>
      <c r="H40" s="344"/>
      <c r="I40" s="344"/>
      <c r="J40" s="165"/>
      <c r="L40" s="161"/>
      <c r="M40" s="161"/>
    </row>
    <row r="41" spans="1:13" ht="25" customHeight="1" x14ac:dyDescent="0.55000000000000004">
      <c r="B41" s="110"/>
      <c r="C41" s="104"/>
      <c r="D41" s="104"/>
      <c r="E41" s="104"/>
      <c r="F41" s="110" t="s">
        <v>199</v>
      </c>
      <c r="G41" s="110"/>
      <c r="H41" s="166"/>
      <c r="I41" s="166"/>
      <c r="J41" s="166"/>
      <c r="L41" s="161"/>
      <c r="M41" s="161"/>
    </row>
    <row r="42" spans="1:13" ht="20.25" customHeight="1" x14ac:dyDescent="0.55000000000000004">
      <c r="B42" s="110"/>
      <c r="C42" s="104"/>
      <c r="D42" s="104"/>
      <c r="E42" s="104"/>
      <c r="F42" s="110" t="s">
        <v>200</v>
      </c>
      <c r="G42" s="104"/>
      <c r="H42" s="110"/>
      <c r="I42" s="166"/>
      <c r="J42" s="166"/>
    </row>
    <row r="43" spans="1:13" s="100" customFormat="1" ht="24.75" customHeight="1" x14ac:dyDescent="0.55000000000000004">
      <c r="B43" s="110"/>
      <c r="C43" s="104"/>
      <c r="D43" s="104"/>
      <c r="E43" s="167"/>
      <c r="F43" s="110" t="s">
        <v>201</v>
      </c>
      <c r="G43" s="104"/>
      <c r="H43" s="168"/>
      <c r="I43" s="168"/>
      <c r="J43" s="168"/>
    </row>
    <row r="45" spans="1:13" s="100" customFormat="1" ht="25" customHeight="1" x14ac:dyDescent="0.15">
      <c r="B45" s="345" t="s">
        <v>202</v>
      </c>
      <c r="C45" s="345"/>
      <c r="D45" s="345"/>
      <c r="E45" s="345"/>
      <c r="F45" s="345"/>
      <c r="G45" s="345"/>
      <c r="H45" s="345"/>
      <c r="I45" s="345"/>
    </row>
  </sheetData>
  <sheetProtection formatCells="0" formatColumns="0" formatRows="0" insertColumns="0" insertRows="0" insertHyperlinks="0" deleteColumns="0" deleteRows="0" sort="0" autoFilter="0" pivotTables="0"/>
  <mergeCells count="32">
    <mergeCell ref="D33:F33"/>
    <mergeCell ref="G37:I37"/>
    <mergeCell ref="G38:I38"/>
    <mergeCell ref="G40:I40"/>
    <mergeCell ref="B45:I45"/>
    <mergeCell ref="H22:I22"/>
    <mergeCell ref="B24:I24"/>
    <mergeCell ref="H25:I25"/>
    <mergeCell ref="B29:J29"/>
    <mergeCell ref="B30:C30"/>
    <mergeCell ref="I30:I31"/>
    <mergeCell ref="B31:C3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maruyama tatsuya</cp:lastModifiedBy>
  <cp:lastPrinted>2022-05-28T21:02:05Z</cp:lastPrinted>
  <dcterms:created xsi:type="dcterms:W3CDTF">2017-09-04T06:16:57Z</dcterms:created>
  <dcterms:modified xsi:type="dcterms:W3CDTF">2024-02-21T15:00:37Z</dcterms:modified>
</cp:coreProperties>
</file>