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CCFBBE6D-5FCC-447B-9848-D02E1982B8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9" l="1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4" i="17"/>
  <c r="M8" i="17" s="1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<sst xmlns="http://schemas.openxmlformats.org/spreadsheetml/2006/main" count="295" uniqueCount="223">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</sst>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</numFmts>
  <fonts count="50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367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69" xfId="4" applyNumberFormat="1" applyFont="1" applyBorder="1" applyAlignment="1">
      <alignment horizontal="right" vertical="center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74" xfId="4" applyNumberFormat="1" applyFont="1" applyBorder="1" applyAlignment="1">
      <alignment horizontal="center" vertical="center"/>
    </xf>
    <xf numFmtId="0" fontId="34" fillId="0" borderId="74" xfId="4" applyFont="1" applyBorder="1" applyAlignment="1">
      <alignment horizontal="center" vertical="center"/>
    </xf>
    <xf numFmtId="0" fontId="34" fillId="0" borderId="74" xfId="4" applyFont="1" applyBorder="1" applyAlignment="1">
      <alignment horizontal="right" vertical="center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58" fontId="46" fillId="0" borderId="68" xfId="4" applyNumberFormat="1" applyFont="1" applyBorder="1" applyAlignment="1">
      <alignment vertical="center"/>
    </xf>
    <xf numFmtId="0" fontId="35" fillId="0" borderId="1" xfId="4" applyFont="1" applyBorder="1" applyAlignment="1">
      <alignment horizontal="center" vertical="center"/>
    </xf>
    <xf numFmtId="192" fontId="35" fillId="0" borderId="71" xfId="4" applyNumberFormat="1" applyFont="1" applyBorder="1" applyAlignment="1">
      <alignment horizontal="left" vertical="center"/>
    </xf>
    <xf numFmtId="204" fontId="35" fillId="0" borderId="74" xfId="4" applyNumberFormat="1" applyFont="1" applyBorder="1" applyAlignment="1">
      <alignment horizontal="right" vertical="center"/>
    </xf>
    <xf numFmtId="192" fontId="35" fillId="0" borderId="74" xfId="4" applyNumberFormat="1" applyFont="1" applyBorder="1" applyAlignment="1">
      <alignment horizontal="left" vertical="center"/>
    </xf>
    <xf numFmtId="204" fontId="35" fillId="0" borderId="71" xfId="4" quotePrefix="1" applyNumberFormat="1" applyFont="1" applyBorder="1" applyAlignment="1">
      <alignment horizontal="right" vertical="center"/>
    </xf>
    <xf numFmtId="0" fontId="48" fillId="0" borderId="0" xfId="4" applyFont="1" applyAlignment="1">
      <alignment horizontal="left" vertical="center"/>
    </xf>
    <xf numFmtId="0" fontId="48" fillId="0" borderId="0" xfId="4" applyFont="1" applyAlignment="1">
      <alignment vertical="center"/>
    </xf>
    <xf numFmtId="198" fontId="49" fillId="0" borderId="0" xfId="0" applyNumberFormat="1" applyFont="1" applyAlignment="1">
      <alignment horizontal="left" vertical="center"/>
    </xf>
    <xf numFmtId="14" fontId="49" fillId="0" borderId="0" xfId="4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0" fontId="48" fillId="0" borderId="0" xfId="4" applyFont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6" fillId="0" borderId="1" xfId="1" applyFont="1" applyBorder="1" applyAlignment="1">
      <alignment horizontal="left" vertical="top" wrapText="1"/>
    </xf>
    <xf numFmtId="178" fontId="22" fillId="0" borderId="1" xfId="1" applyNumberFormat="1" applyFont="1" applyBorder="1" applyAlignment="1">
      <alignment vertical="top" shrinkToFit="1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23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193" fontId="35" fillId="0" borderId="74" xfId="4" applyNumberFormat="1" applyFont="1" applyBorder="1" applyAlignment="1">
      <alignment horizontal="right" vertical="center"/>
    </xf>
    <xf numFmtId="0" fontId="47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93" fontId="35" fillId="0" borderId="71" xfId="4" quotePrefix="1" applyNumberFormat="1" applyFont="1" applyBorder="1" applyAlignment="1">
      <alignment horizontal="right" vertical="center"/>
    </xf>
    <xf numFmtId="0" fontId="47" fillId="0" borderId="72" xfId="4" applyFont="1" applyBorder="1"/>
    <xf numFmtId="0" fontId="34" fillId="0" borderId="1" xfId="4" applyFont="1" applyBorder="1" applyAlignment="1">
      <alignment horizontal="center" vertical="center"/>
    </xf>
    <xf numFmtId="197" fontId="35" fillId="0" borderId="58" xfId="4" applyNumberFormat="1" applyFont="1" applyBorder="1" applyAlignment="1">
      <alignment horizontal="right" vertical="center"/>
    </xf>
    <xf numFmtId="197" fontId="35" fillId="0" borderId="59" xfId="4" applyNumberFormat="1" applyFont="1" applyBorder="1" applyAlignment="1">
      <alignment horizontal="right" vertical="center"/>
    </xf>
    <xf numFmtId="197" fontId="35" fillId="0" borderId="1" xfId="4" applyNumberFormat="1" applyFont="1" applyBorder="1" applyAlignment="1">
      <alignment horizontal="right" vertical="center" wrapText="1"/>
    </xf>
    <xf numFmtId="197" fontId="34" fillId="0" borderId="1" xfId="4" applyNumberFormat="1" applyFont="1" applyBorder="1" applyAlignment="1">
      <alignment horizontal="right" vertical="center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35" fillId="0" borderId="67" xfId="4" applyNumberFormat="1" applyFont="1" applyBorder="1" applyAlignment="1">
      <alignment horizontal="center" vertical="center"/>
    </xf>
    <xf numFmtId="58" fontId="35" fillId="0" borderId="68" xfId="4" applyNumberFormat="1" applyFont="1" applyBorder="1" applyAlignment="1">
      <alignment horizontal="center" vertical="center"/>
    </xf>
    <xf numFmtId="58" fontId="35" fillId="0" borderId="68" xfId="4" applyNumberFormat="1" applyFont="1" applyBorder="1" applyAlignment="1">
      <alignment horizontal="left" vertical="center"/>
    </xf>
    <xf numFmtId="197" fontId="35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.5" x14ac:dyDescent="0.4"/>
  <cols>
    <col min="1" max="1" width="12.875" style="24" customWidth="1"/>
    <col min="2" max="2" width="17.5" style="4" bestFit="1" customWidth="1"/>
    <col min="3" max="3" width="15.875" style="4" customWidth="1"/>
    <col min="4" max="4" width="21.375" style="4" customWidth="1"/>
    <col min="5" max="5" width="27.375" style="4" customWidth="1"/>
    <col min="6" max="6" width="12" style="4" customWidth="1"/>
    <col min="7" max="7" width="12.625" style="4" customWidth="1"/>
    <col min="8" max="8" width="10.625" style="4" customWidth="1"/>
    <col min="9" max="9" width="12.75" style="4" customWidth="1"/>
    <col min="10" max="10" width="12.125" style="4" customWidth="1"/>
    <col min="11" max="11" width="6.125" style="4" customWidth="1"/>
    <col min="12" max="13" width="8.625" style="4" customWidth="1"/>
    <col min="14" max="14" width="5.375" style="4" customWidth="1"/>
    <col min="15" max="15" width="3.375" style="4" customWidth="1"/>
    <col min="16" max="16" width="12.375" style="4" customWidth="1"/>
    <col min="17" max="16384" width="9" style="4"/>
  </cols>
  <sheetData>
    <row r="1" spans="1:18" ht="26.25" customHeight="1" x14ac:dyDescent="0.4">
      <c r="A1" s="2" t="s">
        <v>93</v>
      </c>
      <c r="B1" s="3"/>
      <c r="C1" s="3" t="s">
        <v>75</v>
      </c>
      <c r="D1" s="4" t="s">
        <v>98</v>
      </c>
      <c r="G1" s="5"/>
      <c r="H1" s="6" t="s">
        <v>107</v>
      </c>
      <c r="I1" s="4" t="s">
        <v>164</v>
      </c>
      <c r="K1" s="4" t="s">
        <v>85</v>
      </c>
      <c r="M1" s="4" t="s">
        <v>104</v>
      </c>
      <c r="R1" s="4" t="s">
        <v>165</v>
      </c>
    </row>
    <row r="2" spans="1:18" ht="18" customHeight="1" x14ac:dyDescent="0.4">
      <c r="A2" s="187" t="s">
        <v>73</v>
      </c>
      <c r="B2" s="188" t="s">
        <v>6</v>
      </c>
      <c r="C2" s="189" t="s">
        <v>0</v>
      </c>
      <c r="D2" s="187" t="s">
        <v>81</v>
      </c>
      <c r="E2" s="187" t="s">
        <v>77</v>
      </c>
      <c r="F2" s="187"/>
      <c r="G2" s="187"/>
      <c r="H2" s="187"/>
      <c r="I2" s="187"/>
      <c r="R2" s="4" t="s">
        <v>166</v>
      </c>
    </row>
    <row r="3" spans="1:18" ht="18" customHeight="1" x14ac:dyDescent="0.4">
      <c r="A3" s="187"/>
      <c r="B3" s="187"/>
      <c r="C3" s="190"/>
      <c r="D3" s="187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187" t="s">
        <v>2</v>
      </c>
      <c r="L3" s="187"/>
      <c r="M3" s="196" t="s">
        <v>153</v>
      </c>
      <c r="N3" s="196"/>
      <c r="O3" s="187" t="s">
        <v>4</v>
      </c>
      <c r="P3" s="187"/>
      <c r="R3" s="4" t="s">
        <v>167</v>
      </c>
    </row>
    <row r="4" spans="1:18" ht="41.25" customHeight="1" x14ac:dyDescent="0.4">
      <c r="A4" s="10" t="s">
        <v>103</v>
      </c>
      <c r="B4" s="7" t="s">
        <v>86</v>
      </c>
      <c r="C4" s="11" t="s">
        <v>120</v>
      </c>
      <c r="D4" s="12" t="s">
        <v>119</v>
      </c>
      <c r="E4" s="13" t="s">
        <v>87</v>
      </c>
      <c r="F4" s="13" t="s">
        <v>88</v>
      </c>
      <c r="G4" s="13" t="s">
        <v>89</v>
      </c>
      <c r="H4" s="13" t="s">
        <v>90</v>
      </c>
      <c r="I4" s="13" t="s">
        <v>91</v>
      </c>
      <c r="J4" s="14" t="s">
        <v>122</v>
      </c>
      <c r="K4" s="191" t="s">
        <v>152</v>
      </c>
      <c r="L4" s="191"/>
      <c r="M4" s="197" t="s">
        <v>154</v>
      </c>
      <c r="N4" s="197"/>
      <c r="O4" s="198"/>
      <c r="P4" s="198"/>
    </row>
    <row r="5" spans="1:18" s="23" customFormat="1" ht="22.5" customHeight="1" x14ac:dyDescent="0.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192">
        <f>SUM(K4:K4)</f>
        <v>0</v>
      </c>
      <c r="L5" s="192"/>
      <c r="M5" s="197">
        <f>SUM(M4:M4)</f>
        <v>0</v>
      </c>
      <c r="N5" s="197"/>
      <c r="O5" s="199"/>
      <c r="P5" s="199"/>
    </row>
    <row r="7" spans="1:18" ht="12.95" customHeight="1" thickBot="1" x14ac:dyDescent="0.45"/>
    <row r="8" spans="1:18" ht="12.95" customHeight="1" thickBot="1" x14ac:dyDescent="0.45">
      <c r="L8" s="98" t="s">
        <v>173</v>
      </c>
      <c r="M8" s="98" t="s">
        <v>174</v>
      </c>
      <c r="N8" s="200"/>
      <c r="O8" s="201"/>
    </row>
    <row r="9" spans="1:18" ht="12.95" customHeight="1" x14ac:dyDescent="0.4">
      <c r="L9" s="193"/>
      <c r="M9" s="193"/>
      <c r="N9" s="202"/>
      <c r="O9" s="203"/>
    </row>
    <row r="10" spans="1:18" ht="12.95" customHeight="1" x14ac:dyDescent="0.4">
      <c r="L10" s="194"/>
      <c r="M10" s="194"/>
      <c r="N10" s="204"/>
      <c r="O10" s="205"/>
    </row>
    <row r="11" spans="1:18" ht="12.95" customHeight="1" x14ac:dyDescent="0.4">
      <c r="L11" s="194"/>
      <c r="M11" s="194"/>
      <c r="N11" s="204"/>
      <c r="O11" s="205"/>
    </row>
    <row r="12" spans="1:18" ht="12.95" customHeight="1" thickBot="1" x14ac:dyDescent="0.45">
      <c r="L12" s="195"/>
      <c r="M12" s="195"/>
      <c r="N12" s="206"/>
      <c r="O12" s="207"/>
    </row>
  </sheetData>
  <mergeCells count="18">
    <mergeCell ref="O3:P3"/>
    <mergeCell ref="O4:P4"/>
    <mergeCell ref="O5:P5"/>
    <mergeCell ref="N8:O8"/>
    <mergeCell ref="N9:O12"/>
    <mergeCell ref="K3:L3"/>
    <mergeCell ref="K4:L4"/>
    <mergeCell ref="K5:L5"/>
    <mergeCell ref="L9:L12"/>
    <mergeCell ref="M3:N3"/>
    <mergeCell ref="M4:N4"/>
    <mergeCell ref="M5:N5"/>
    <mergeCell ref="M9:M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.5" x14ac:dyDescent="0.4"/>
  <cols>
    <col min="1" max="1" width="12.875" style="24" customWidth="1"/>
    <col min="2" max="2" width="17.5" style="4" bestFit="1" customWidth="1"/>
    <col min="3" max="3" width="15.875" style="4" customWidth="1"/>
    <col min="4" max="4" width="21.375" style="4" customWidth="1"/>
    <col min="5" max="5" width="27.375" style="4" customWidth="1"/>
    <col min="6" max="6" width="12" style="4" customWidth="1"/>
    <col min="7" max="7" width="12.625" style="4" customWidth="1"/>
    <col min="8" max="8" width="10.625" style="4" customWidth="1"/>
    <col min="9" max="9" width="12.75" style="4" customWidth="1"/>
    <col min="10" max="10" width="12.125" style="4" customWidth="1"/>
    <col min="11" max="11" width="6.125" style="4" customWidth="1"/>
    <col min="12" max="13" width="8.625" style="4" customWidth="1"/>
    <col min="14" max="14" width="5.375" style="4" customWidth="1"/>
    <col min="15" max="15" width="3.375" style="4" customWidth="1"/>
    <col min="16" max="16" width="12.375" style="4" customWidth="1"/>
    <col min="17" max="16384" width="9" style="4"/>
  </cols>
  <sheetData>
    <row r="1" spans="1:16" ht="26.25" customHeight="1" x14ac:dyDescent="0.4">
      <c r="A1" s="2" t="s">
        <v>93</v>
      </c>
      <c r="B1" s="3"/>
      <c r="C1" s="3" t="s">
        <v>75</v>
      </c>
      <c r="D1" s="4" t="s">
        <v>98</v>
      </c>
      <c r="G1" s="5"/>
      <c r="H1" s="6" t="s">
        <v>140</v>
      </c>
      <c r="I1" s="4" t="s">
        <v>76</v>
      </c>
      <c r="J1" s="4" t="s">
        <v>123</v>
      </c>
      <c r="M1" s="4" t="s">
        <v>104</v>
      </c>
    </row>
    <row r="2" spans="1:16" ht="18" customHeight="1" x14ac:dyDescent="0.4">
      <c r="A2" s="187" t="s">
        <v>73</v>
      </c>
      <c r="B2" s="188" t="s">
        <v>6</v>
      </c>
      <c r="C2" s="189" t="s">
        <v>0</v>
      </c>
      <c r="D2" s="187" t="s">
        <v>147</v>
      </c>
      <c r="E2" s="187" t="s">
        <v>77</v>
      </c>
      <c r="F2" s="187"/>
      <c r="G2" s="187"/>
      <c r="H2" s="187"/>
      <c r="I2" s="187"/>
    </row>
    <row r="3" spans="1:16" ht="18" customHeight="1" x14ac:dyDescent="0.4">
      <c r="A3" s="187"/>
      <c r="B3" s="187"/>
      <c r="C3" s="190"/>
      <c r="D3" s="187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187"/>
      <c r="L3" s="187"/>
      <c r="M3" s="196" t="s">
        <v>3</v>
      </c>
      <c r="N3" s="196"/>
      <c r="O3" s="187" t="s">
        <v>148</v>
      </c>
      <c r="P3" s="187"/>
    </row>
    <row r="4" spans="1:16" ht="41.25" customHeight="1" x14ac:dyDescent="0.4">
      <c r="A4" s="10" t="s">
        <v>124</v>
      </c>
      <c r="B4" s="7" t="s">
        <v>86</v>
      </c>
      <c r="C4" s="11" t="s">
        <v>120</v>
      </c>
      <c r="D4" s="12" t="s">
        <v>149</v>
      </c>
      <c r="E4" s="13" t="s">
        <v>125</v>
      </c>
      <c r="F4" s="13" t="s">
        <v>126</v>
      </c>
      <c r="G4" s="13" t="s">
        <v>127</v>
      </c>
      <c r="H4" s="13" t="s">
        <v>128</v>
      </c>
      <c r="I4" s="13" t="s">
        <v>129</v>
      </c>
      <c r="J4" s="14" t="s">
        <v>130</v>
      </c>
      <c r="K4" s="208"/>
      <c r="L4" s="208"/>
      <c r="M4" s="197" t="e">
        <f>J4+K4</f>
        <v>#VALUE!</v>
      </c>
      <c r="N4" s="197"/>
      <c r="O4" s="198" t="s">
        <v>131</v>
      </c>
      <c r="P4" s="198"/>
    </row>
    <row r="5" spans="1:16" ht="35.1" customHeight="1" x14ac:dyDescent="0.4">
      <c r="A5" s="10" t="s">
        <v>132</v>
      </c>
      <c r="B5" s="7" t="s">
        <v>86</v>
      </c>
      <c r="C5" s="11" t="s">
        <v>120</v>
      </c>
      <c r="D5" s="12" t="s">
        <v>150</v>
      </c>
      <c r="E5" s="13" t="s">
        <v>133</v>
      </c>
      <c r="F5" s="13" t="s">
        <v>134</v>
      </c>
      <c r="G5" s="13" t="s">
        <v>135</v>
      </c>
      <c r="H5" s="13" t="s">
        <v>136</v>
      </c>
      <c r="I5" s="13" t="s">
        <v>137</v>
      </c>
      <c r="J5" s="14" t="s">
        <v>138</v>
      </c>
      <c r="K5" s="208"/>
      <c r="L5" s="208"/>
      <c r="M5" s="197" t="e">
        <f>J5+K5</f>
        <v>#VALUE!</v>
      </c>
      <c r="N5" s="197"/>
      <c r="O5" s="198" t="s">
        <v>139</v>
      </c>
      <c r="P5" s="198"/>
    </row>
    <row r="6" spans="1:16" ht="35.1" customHeight="1" x14ac:dyDescent="0.4">
      <c r="A6" s="10"/>
      <c r="B6" s="7"/>
      <c r="C6" s="17"/>
      <c r="D6" s="7"/>
      <c r="E6" s="13"/>
      <c r="F6" s="7"/>
      <c r="G6" s="7"/>
      <c r="H6" s="15"/>
      <c r="I6" s="15"/>
      <c r="J6" s="16"/>
      <c r="K6" s="192"/>
      <c r="L6" s="192"/>
      <c r="M6" s="197"/>
      <c r="N6" s="197"/>
      <c r="O6" s="209"/>
      <c r="P6" s="209"/>
    </row>
    <row r="7" spans="1:16" ht="35.1" customHeight="1" x14ac:dyDescent="0.4">
      <c r="A7" s="18"/>
      <c r="B7" s="7"/>
      <c r="C7" s="17"/>
      <c r="D7" s="7"/>
      <c r="E7" s="13"/>
      <c r="F7" s="7"/>
      <c r="G7" s="7"/>
      <c r="H7" s="15"/>
      <c r="I7" s="15"/>
      <c r="J7" s="16"/>
      <c r="K7" s="192"/>
      <c r="L7" s="192"/>
      <c r="M7" s="197"/>
      <c r="N7" s="197"/>
      <c r="O7" s="209"/>
      <c r="P7" s="209"/>
    </row>
    <row r="8" spans="1:16" s="23" customFormat="1" ht="22.5" customHeight="1" x14ac:dyDescent="0.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192">
        <f>SUM(K4:K7)</f>
        <v>0</v>
      </c>
      <c r="L8" s="192"/>
      <c r="M8" s="197" t="e">
        <f>SUM(M4:M7)</f>
        <v>#VALUE!</v>
      </c>
      <c r="N8" s="197"/>
      <c r="O8" s="199"/>
      <c r="P8" s="199"/>
    </row>
    <row r="9" spans="1:16" ht="12.95" customHeight="1" x14ac:dyDescent="0.4"/>
    <row r="10" spans="1:16" ht="12.95" customHeight="1" thickBot="1" x14ac:dyDescent="0.45"/>
    <row r="11" spans="1:16" ht="12.95" customHeight="1" thickBot="1" x14ac:dyDescent="0.45">
      <c r="L11" s="98" t="s">
        <v>173</v>
      </c>
      <c r="M11" s="98" t="s">
        <v>174</v>
      </c>
      <c r="N11" s="200"/>
      <c r="O11" s="201"/>
    </row>
    <row r="12" spans="1:16" ht="12.95" customHeight="1" x14ac:dyDescent="0.4">
      <c r="L12" s="193"/>
      <c r="M12" s="193"/>
      <c r="N12" s="202"/>
      <c r="O12" s="203"/>
    </row>
    <row r="13" spans="1:16" ht="12.95" customHeight="1" x14ac:dyDescent="0.4">
      <c r="L13" s="194"/>
      <c r="M13" s="194"/>
      <c r="N13" s="204"/>
      <c r="O13" s="205"/>
    </row>
    <row r="14" spans="1:16" ht="12.95" customHeight="1" x14ac:dyDescent="0.4">
      <c r="L14" s="194"/>
      <c r="M14" s="194"/>
      <c r="N14" s="204"/>
      <c r="O14" s="205"/>
    </row>
    <row r="15" spans="1:16" ht="12.95" customHeight="1" thickBot="1" x14ac:dyDescent="0.45">
      <c r="L15" s="195"/>
      <c r="M15" s="195"/>
      <c r="N15" s="206"/>
      <c r="O15" s="207"/>
    </row>
    <row r="16" spans="1:16" ht="12.95" customHeight="1" x14ac:dyDescent="0.4"/>
  </sheetData>
  <mergeCells count="27">
    <mergeCell ref="O8:P8"/>
    <mergeCell ref="N11:O11"/>
    <mergeCell ref="N12:O15"/>
    <mergeCell ref="O3:P3"/>
    <mergeCell ref="O4:P4"/>
    <mergeCell ref="O5:P5"/>
    <mergeCell ref="O6:P6"/>
    <mergeCell ref="O7:P7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19.5" x14ac:dyDescent="0.4"/>
  <cols>
    <col min="1" max="1" width="6.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4">
      <c r="H1" s="210" t="s">
        <v>106</v>
      </c>
      <c r="I1" s="210"/>
      <c r="K1" s="25" t="s">
        <v>82</v>
      </c>
    </row>
    <row r="2" spans="2:11" x14ac:dyDescent="0.4">
      <c r="B2" s="219" t="s">
        <v>160</v>
      </c>
      <c r="C2" s="219"/>
      <c r="D2" s="219"/>
      <c r="E2" s="25" t="s">
        <v>82</v>
      </c>
      <c r="K2" s="25" t="s">
        <v>156</v>
      </c>
    </row>
    <row r="3" spans="2:11" ht="11.25" customHeight="1" x14ac:dyDescent="0.4">
      <c r="G3" s="26" t="s">
        <v>83</v>
      </c>
    </row>
    <row r="4" spans="2:11" x14ac:dyDescent="0.4">
      <c r="F4" s="26"/>
      <c r="G4" s="210" t="s">
        <v>84</v>
      </c>
      <c r="H4" s="210"/>
      <c r="I4" s="210"/>
    </row>
    <row r="5" spans="2:11" x14ac:dyDescent="0.4">
      <c r="G5" s="210" t="s">
        <v>70</v>
      </c>
      <c r="H5" s="210"/>
      <c r="I5" s="210"/>
    </row>
    <row r="6" spans="2:11" x14ac:dyDescent="0.4">
      <c r="G6" s="27" t="s">
        <v>19</v>
      </c>
      <c r="H6" s="220" t="s">
        <v>71</v>
      </c>
      <c r="I6" s="220"/>
    </row>
    <row r="7" spans="2:11" x14ac:dyDescent="0.4">
      <c r="G7" s="210" t="s">
        <v>104</v>
      </c>
      <c r="H7" s="210"/>
      <c r="I7" s="210"/>
    </row>
    <row r="8" spans="2:11" ht="4.5" customHeight="1" x14ac:dyDescent="0.4"/>
    <row r="9" spans="2:11" x14ac:dyDescent="0.4">
      <c r="C9" s="215" t="s">
        <v>93</v>
      </c>
      <c r="D9" s="216"/>
      <c r="E9" s="216"/>
      <c r="F9" s="217" t="s">
        <v>20</v>
      </c>
      <c r="G9" s="217"/>
      <c r="H9" s="217"/>
    </row>
    <row r="10" spans="2:11" ht="12" customHeight="1" x14ac:dyDescent="0.4"/>
    <row r="11" spans="2:11" x14ac:dyDescent="0.4">
      <c r="C11" s="28" t="s">
        <v>23</v>
      </c>
      <c r="D11" s="28"/>
      <c r="E11" s="28"/>
      <c r="F11" s="28"/>
      <c r="G11" s="28"/>
      <c r="H11" s="28"/>
    </row>
    <row r="12" spans="2:11" x14ac:dyDescent="0.4">
      <c r="C12" s="28" t="s">
        <v>21</v>
      </c>
      <c r="D12" s="28"/>
      <c r="E12" s="28"/>
      <c r="F12" s="28"/>
      <c r="G12" s="28"/>
      <c r="H12" s="28"/>
    </row>
    <row r="13" spans="2:11" x14ac:dyDescent="0.4">
      <c r="C13" s="28" t="s">
        <v>22</v>
      </c>
      <c r="D13" s="28"/>
      <c r="E13" s="28"/>
      <c r="F13" s="28"/>
      <c r="G13" s="28"/>
      <c r="H13" s="28"/>
    </row>
    <row r="14" spans="2:11" x14ac:dyDescent="0.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4"/>
    <row r="16" spans="2:11" x14ac:dyDescent="0.4">
      <c r="B16" s="29" t="s">
        <v>25</v>
      </c>
    </row>
    <row r="17" spans="2:7" x14ac:dyDescent="0.4">
      <c r="B17" s="218" t="s">
        <v>105</v>
      </c>
      <c r="C17" s="218"/>
      <c r="D17" s="30" t="s">
        <v>92</v>
      </c>
      <c r="E17" s="25" t="s">
        <v>26</v>
      </c>
    </row>
    <row r="18" spans="2:7" ht="12.75" customHeight="1" x14ac:dyDescent="0.4"/>
    <row r="19" spans="2:7" x14ac:dyDescent="0.4">
      <c r="B19" s="29" t="s">
        <v>27</v>
      </c>
    </row>
    <row r="20" spans="2:7" x14ac:dyDescent="0.4">
      <c r="B20" s="31"/>
    </row>
    <row r="21" spans="2:7" ht="9.75" customHeight="1" x14ac:dyDescent="0.4"/>
    <row r="22" spans="2:7" x14ac:dyDescent="0.4">
      <c r="B22" s="29" t="s">
        <v>28</v>
      </c>
    </row>
    <row r="23" spans="2:7" x14ac:dyDescent="0.4">
      <c r="B23" s="213" t="s">
        <v>163</v>
      </c>
      <c r="C23" s="213"/>
      <c r="D23" s="214" t="s">
        <v>122</v>
      </c>
      <c r="E23" s="214"/>
      <c r="F23" s="214"/>
      <c r="G23" s="32" t="s">
        <v>32</v>
      </c>
    </row>
    <row r="24" spans="2:7" x14ac:dyDescent="0.4">
      <c r="B24" s="210" t="s">
        <v>29</v>
      </c>
      <c r="C24" s="210"/>
      <c r="D24" s="214" t="s">
        <v>152</v>
      </c>
      <c r="E24" s="214"/>
      <c r="F24" s="214"/>
      <c r="G24" s="32" t="s">
        <v>33</v>
      </c>
    </row>
    <row r="25" spans="2:7" x14ac:dyDescent="0.4">
      <c r="B25" s="210" t="s">
        <v>30</v>
      </c>
      <c r="C25" s="210"/>
      <c r="D25" s="214" t="s">
        <v>41</v>
      </c>
      <c r="E25" s="214"/>
      <c r="F25" s="214"/>
      <c r="G25" s="32" t="s">
        <v>33</v>
      </c>
    </row>
    <row r="26" spans="2:7" x14ac:dyDescent="0.4">
      <c r="B26" s="210" t="s">
        <v>31</v>
      </c>
      <c r="C26" s="210"/>
      <c r="D26" s="214" t="s">
        <v>41</v>
      </c>
      <c r="E26" s="214"/>
      <c r="F26" s="214"/>
      <c r="G26" s="32" t="s">
        <v>33</v>
      </c>
    </row>
    <row r="27" spans="2:7" ht="9" customHeight="1" x14ac:dyDescent="0.4">
      <c r="G27" s="32"/>
    </row>
    <row r="28" spans="2:7" x14ac:dyDescent="0.4">
      <c r="B28" s="210" t="s">
        <v>175</v>
      </c>
      <c r="C28" s="210"/>
      <c r="D28" s="211" t="e">
        <f>D23+D24</f>
        <v>#VALUE!</v>
      </c>
      <c r="E28" s="211"/>
      <c r="F28" s="211"/>
      <c r="G28" s="32" t="s">
        <v>32</v>
      </c>
    </row>
    <row r="29" spans="2:7" ht="10.5" customHeight="1" x14ac:dyDescent="0.4"/>
    <row r="30" spans="2:7" x14ac:dyDescent="0.4">
      <c r="B30" s="29" t="s">
        <v>34</v>
      </c>
    </row>
    <row r="31" spans="2:7" x14ac:dyDescent="0.4">
      <c r="B31" s="210" t="s">
        <v>88</v>
      </c>
      <c r="C31" s="210"/>
      <c r="D31" s="210" t="s">
        <v>89</v>
      </c>
      <c r="E31" s="210"/>
    </row>
    <row r="32" spans="2:7" x14ac:dyDescent="0.4">
      <c r="B32" s="210" t="s">
        <v>90</v>
      </c>
      <c r="C32" s="210"/>
      <c r="D32" s="210" t="s">
        <v>91</v>
      </c>
      <c r="E32" s="210"/>
    </row>
    <row r="33" spans="1:5" ht="36" customHeight="1" x14ac:dyDescent="0.4">
      <c r="B33" s="212" t="s">
        <v>87</v>
      </c>
      <c r="C33" s="210"/>
      <c r="D33" s="210"/>
      <c r="E33" s="25" t="s">
        <v>72</v>
      </c>
    </row>
    <row r="34" spans="1:5" ht="9" customHeight="1" x14ac:dyDescent="0.4"/>
    <row r="35" spans="1:5" x14ac:dyDescent="0.4">
      <c r="B35" s="29" t="s">
        <v>35</v>
      </c>
    </row>
    <row r="36" spans="1:5" ht="16.5" customHeight="1" x14ac:dyDescent="0.4">
      <c r="A36" s="27" t="s">
        <v>36</v>
      </c>
      <c r="B36" s="25" t="s">
        <v>74</v>
      </c>
    </row>
    <row r="37" spans="1:5" ht="16.5" customHeight="1" x14ac:dyDescent="0.4">
      <c r="A37" s="27" t="s">
        <v>36</v>
      </c>
      <c r="B37" s="25" t="s">
        <v>37</v>
      </c>
    </row>
    <row r="38" spans="1:5" ht="16.5" customHeight="1" x14ac:dyDescent="0.4">
      <c r="A38" s="27" t="s">
        <v>36</v>
      </c>
      <c r="B38" s="25" t="s">
        <v>38</v>
      </c>
    </row>
    <row r="39" spans="1:5" ht="16.5" customHeight="1" x14ac:dyDescent="0.4">
      <c r="A39" s="27" t="s">
        <v>36</v>
      </c>
      <c r="B39" s="25" t="s">
        <v>39</v>
      </c>
    </row>
    <row r="40" spans="1:5" ht="16.5" customHeight="1" x14ac:dyDescent="0.4">
      <c r="A40" s="27" t="s">
        <v>36</v>
      </c>
      <c r="B40" s="25" t="s">
        <v>79</v>
      </c>
    </row>
    <row r="41" spans="1:5" ht="16.5" customHeight="1" x14ac:dyDescent="0.4">
      <c r="A41" s="27" t="s">
        <v>36</v>
      </c>
      <c r="B41" s="25" t="s">
        <v>78</v>
      </c>
    </row>
    <row r="42" spans="1:5" ht="16.5" customHeight="1" x14ac:dyDescent="0.4">
      <c r="A42" s="27" t="s">
        <v>36</v>
      </c>
      <c r="B42" s="25" t="s">
        <v>157</v>
      </c>
    </row>
    <row r="43" spans="1:5" ht="16.5" customHeight="1" x14ac:dyDescent="0.4">
      <c r="A43" s="27" t="s">
        <v>36</v>
      </c>
      <c r="B43" s="25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25" style="35" customWidth="1"/>
    <col min="2" max="2" width="4.625" style="35" customWidth="1"/>
    <col min="3" max="3" width="6.625" style="35" customWidth="1"/>
    <col min="4" max="4" width="7.125" style="35" customWidth="1"/>
    <col min="5" max="5" width="11.875" style="35" customWidth="1"/>
    <col min="6" max="6" width="5" style="35" customWidth="1"/>
    <col min="7" max="7" width="2.625" style="35" customWidth="1"/>
    <col min="8" max="8" width="9.75" style="35" customWidth="1"/>
    <col min="9" max="9" width="9.125" style="35" customWidth="1"/>
    <col min="10" max="10" width="7" style="35" bestFit="1" customWidth="1"/>
    <col min="11" max="11" width="6.875" style="35" customWidth="1"/>
    <col min="12" max="12" width="2.625" style="35" customWidth="1"/>
    <col min="13" max="16384" width="8.625" style="35"/>
  </cols>
  <sheetData>
    <row r="1" spans="1:12" ht="24.95" customHeight="1" x14ac:dyDescent="0.4">
      <c r="A1" s="33"/>
      <c r="B1" s="225" t="s">
        <v>42</v>
      </c>
      <c r="C1" s="225"/>
      <c r="D1" s="225"/>
      <c r="E1" s="225"/>
      <c r="F1" s="225"/>
      <c r="G1" s="225"/>
      <c r="H1" s="225"/>
      <c r="I1" s="225"/>
      <c r="J1" s="225"/>
      <c r="K1" s="34"/>
      <c r="L1" s="34"/>
    </row>
    <row r="2" spans="1:12" ht="18" customHeight="1" x14ac:dyDescent="0.4"/>
    <row r="3" spans="1:12" ht="24" customHeight="1" x14ac:dyDescent="0.15">
      <c r="B3" s="226" t="s">
        <v>44</v>
      </c>
      <c r="C3" s="227"/>
      <c r="D3" s="228" t="s">
        <v>121</v>
      </c>
      <c r="E3" s="229"/>
      <c r="F3" s="230"/>
      <c r="G3" s="242" t="s">
        <v>43</v>
      </c>
      <c r="H3" s="243"/>
      <c r="I3" s="231" t="s">
        <v>108</v>
      </c>
      <c r="J3" s="232"/>
      <c r="K3" s="233"/>
      <c r="L3" s="37"/>
    </row>
    <row r="4" spans="1:12" ht="24" customHeight="1" x14ac:dyDescent="0.4">
      <c r="B4" s="234" t="s">
        <v>45</v>
      </c>
      <c r="C4" s="235"/>
      <c r="D4" s="236" t="s">
        <v>160</v>
      </c>
      <c r="E4" s="237"/>
      <c r="F4" s="238"/>
      <c r="G4" s="244" t="s">
        <v>46</v>
      </c>
      <c r="H4" s="245"/>
      <c r="I4" s="239" t="s">
        <v>94</v>
      </c>
      <c r="J4" s="240"/>
      <c r="K4" s="241"/>
      <c r="L4" s="39"/>
    </row>
    <row r="5" spans="1:12" ht="15" customHeight="1" x14ac:dyDescent="0.4">
      <c r="B5" s="40"/>
      <c r="C5" s="40"/>
      <c r="D5" s="40"/>
      <c r="E5" s="40"/>
      <c r="F5" s="40"/>
      <c r="H5" s="40"/>
      <c r="I5" s="40"/>
      <c r="J5" s="40"/>
    </row>
    <row r="6" spans="1:12" ht="20.100000000000001" customHeight="1" x14ac:dyDescent="0.4">
      <c r="B6" s="264" t="s">
        <v>47</v>
      </c>
      <c r="C6" s="36"/>
      <c r="D6" s="242" t="s">
        <v>48</v>
      </c>
      <c r="E6" s="243"/>
      <c r="F6" s="242" t="s">
        <v>49</v>
      </c>
      <c r="G6" s="267"/>
      <c r="H6" s="267"/>
      <c r="I6" s="242" t="s">
        <v>50</v>
      </c>
      <c r="J6" s="267"/>
      <c r="K6" s="268"/>
      <c r="L6" s="41"/>
    </row>
    <row r="7" spans="1:12" ht="20.100000000000001" customHeight="1" x14ac:dyDescent="0.4">
      <c r="B7" s="265"/>
      <c r="C7" s="42" t="s">
        <v>51</v>
      </c>
      <c r="D7" s="221" t="s">
        <v>109</v>
      </c>
      <c r="E7" s="223"/>
      <c r="F7" s="221" t="s">
        <v>110</v>
      </c>
      <c r="G7" s="224"/>
      <c r="H7" s="223"/>
      <c r="I7" s="43" t="s">
        <v>52</v>
      </c>
      <c r="J7" s="221" t="e">
        <f>D7+F7</f>
        <v>#VALUE!</v>
      </c>
      <c r="K7" s="222"/>
      <c r="L7" s="44"/>
    </row>
    <row r="8" spans="1:12" ht="20.100000000000001" customHeight="1" x14ac:dyDescent="0.4">
      <c r="B8" s="265"/>
      <c r="C8" s="42" t="s">
        <v>53</v>
      </c>
      <c r="D8" s="221" t="s">
        <v>113</v>
      </c>
      <c r="E8" s="223"/>
      <c r="F8" s="221" t="s">
        <v>114</v>
      </c>
      <c r="G8" s="224"/>
      <c r="H8" s="224"/>
      <c r="I8" s="45" t="s">
        <v>54</v>
      </c>
      <c r="J8" s="221" t="e">
        <f>D8+F8</f>
        <v>#VALUE!</v>
      </c>
      <c r="K8" s="222"/>
      <c r="L8" s="44"/>
    </row>
    <row r="9" spans="1:12" ht="20.100000000000001" customHeight="1" x14ac:dyDescent="0.4">
      <c r="B9" s="266"/>
      <c r="C9" s="38" t="s">
        <v>50</v>
      </c>
      <c r="D9" s="246">
        <f>SUM(D7:E8)</f>
        <v>0</v>
      </c>
      <c r="E9" s="247"/>
      <c r="F9" s="246">
        <f>SUM(F7:H8)</f>
        <v>0</v>
      </c>
      <c r="G9" s="248"/>
      <c r="H9" s="248"/>
      <c r="I9" s="46" t="s">
        <v>55</v>
      </c>
      <c r="J9" s="246">
        <f>D9+F9</f>
        <v>0</v>
      </c>
      <c r="K9" s="249"/>
      <c r="L9" s="44"/>
    </row>
    <row r="10" spans="1:12" ht="15" customHeight="1" x14ac:dyDescent="0.4">
      <c r="B10" s="40"/>
      <c r="C10" s="40"/>
      <c r="D10" s="40"/>
      <c r="E10" s="40"/>
      <c r="F10" s="40"/>
      <c r="H10" s="40"/>
      <c r="I10" s="40"/>
      <c r="J10" s="40"/>
    </row>
    <row r="11" spans="1:12" ht="20.100000000000001" customHeight="1" x14ac:dyDescent="0.4">
      <c r="B11" s="250" t="s">
        <v>56</v>
      </c>
      <c r="C11" s="251"/>
      <c r="D11" s="47" t="s">
        <v>57</v>
      </c>
      <c r="E11" s="254" t="s">
        <v>111</v>
      </c>
      <c r="F11" s="255"/>
      <c r="G11" s="53" t="s">
        <v>170</v>
      </c>
      <c r="H11" s="256" t="s">
        <v>169</v>
      </c>
      <c r="I11" s="256"/>
      <c r="J11" s="257" t="e">
        <f>H11-E11+1</f>
        <v>#VALUE!</v>
      </c>
      <c r="K11" s="258"/>
      <c r="L11" s="48"/>
    </row>
    <row r="12" spans="1:12" ht="20.100000000000001" customHeight="1" x14ac:dyDescent="0.4">
      <c r="B12" s="252"/>
      <c r="C12" s="253"/>
      <c r="D12" s="49" t="s">
        <v>58</v>
      </c>
      <c r="E12" s="259" t="s">
        <v>112</v>
      </c>
      <c r="F12" s="260"/>
      <c r="G12" s="97" t="s">
        <v>170</v>
      </c>
      <c r="H12" s="261" t="s">
        <v>171</v>
      </c>
      <c r="I12" s="261"/>
      <c r="J12" s="262" t="e">
        <f>H12-E12+1</f>
        <v>#VALUE!</v>
      </c>
      <c r="K12" s="263"/>
      <c r="L12" s="48"/>
    </row>
    <row r="13" spans="1:12" ht="9.9499999999999993" customHeight="1" x14ac:dyDescent="0.4"/>
    <row r="14" spans="1:12" ht="20.100000000000001" customHeight="1" x14ac:dyDescent="0.4">
      <c r="B14" s="274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288" t="e">
        <f>J$11+J$12</f>
        <v>#VALUE!</v>
      </c>
      <c r="H14" s="288"/>
      <c r="I14" s="277" t="s">
        <v>95</v>
      </c>
      <c r="J14" s="277"/>
      <c r="K14" s="278"/>
      <c r="L14" s="54"/>
    </row>
    <row r="15" spans="1:12" ht="20.100000000000001" customHeight="1" x14ac:dyDescent="0.4">
      <c r="B15" s="275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289" t="e">
        <f>J$11+J$12</f>
        <v>#VALUE!</v>
      </c>
      <c r="H15" s="289"/>
      <c r="I15" s="279" t="s">
        <v>96</v>
      </c>
      <c r="J15" s="279"/>
      <c r="K15" s="280"/>
      <c r="L15" s="54"/>
    </row>
    <row r="16" spans="1:12" ht="20.100000000000001" customHeight="1" x14ac:dyDescent="0.4">
      <c r="B16" s="275"/>
      <c r="C16" s="59"/>
      <c r="D16" s="60" t="s">
        <v>50</v>
      </c>
      <c r="E16" s="61"/>
      <c r="F16" s="62"/>
      <c r="G16" s="290"/>
      <c r="H16" s="290"/>
      <c r="I16" s="63" t="s">
        <v>63</v>
      </c>
      <c r="J16" s="281" t="e">
        <f>I14+I15</f>
        <v>#VALUE!</v>
      </c>
      <c r="K16" s="282"/>
      <c r="L16" s="54"/>
    </row>
    <row r="17" spans="2:12" ht="20.100000000000001" customHeight="1" x14ac:dyDescent="0.4">
      <c r="B17" s="276"/>
      <c r="C17" s="64" t="s">
        <v>64</v>
      </c>
      <c r="D17" s="65"/>
      <c r="E17" s="66" t="str">
        <f>I9</f>
        <v>（C）</v>
      </c>
      <c r="F17" s="67" t="s">
        <v>65</v>
      </c>
      <c r="G17" s="291" t="str">
        <f>I16</f>
        <v>（Ｄ）</v>
      </c>
      <c r="H17" s="291"/>
      <c r="I17" s="68"/>
      <c r="J17" s="283" t="e">
        <f>J9-J16</f>
        <v>#VALUE!</v>
      </c>
      <c r="K17" s="284"/>
      <c r="L17" s="54"/>
    </row>
    <row r="18" spans="2:12" ht="8.1" customHeight="1" x14ac:dyDescent="0.4">
      <c r="I18" s="69"/>
      <c r="J18" s="69"/>
    </row>
    <row r="19" spans="2:12" ht="20.100000000000001" customHeight="1" x14ac:dyDescent="0.4">
      <c r="B19" s="285" t="s">
        <v>66</v>
      </c>
      <c r="C19" s="286"/>
      <c r="D19" s="287"/>
      <c r="E19" s="70"/>
      <c r="F19" s="70"/>
      <c r="G19" s="292"/>
      <c r="H19" s="292"/>
      <c r="I19" s="71" t="s">
        <v>67</v>
      </c>
      <c r="J19" s="272" t="s">
        <v>97</v>
      </c>
      <c r="K19" s="273"/>
      <c r="L19" s="54"/>
    </row>
    <row r="20" spans="2:12" ht="8.1" customHeight="1" x14ac:dyDescent="0.4">
      <c r="B20" s="72"/>
      <c r="C20" s="72"/>
      <c r="I20" s="73"/>
      <c r="J20" s="73"/>
    </row>
    <row r="21" spans="2:12" ht="20.100000000000001" customHeight="1" x14ac:dyDescent="0.4">
      <c r="B21" s="269" t="s">
        <v>68</v>
      </c>
      <c r="C21" s="270"/>
      <c r="D21" s="271"/>
      <c r="E21" s="70"/>
      <c r="F21" s="70"/>
      <c r="G21" s="292"/>
      <c r="H21" s="292"/>
      <c r="I21" s="71" t="s">
        <v>69</v>
      </c>
      <c r="J21" s="272" t="s">
        <v>152</v>
      </c>
      <c r="K21" s="273"/>
      <c r="L21" s="74"/>
    </row>
    <row r="22" spans="2:12" ht="24.75" customHeight="1" x14ac:dyDescent="0.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625" style="35" customWidth="1"/>
    <col min="2" max="3" width="6.625" style="35" customWidth="1"/>
    <col min="4" max="4" width="13.75" style="35" customWidth="1"/>
    <col min="5" max="5" width="3.5" style="35" bestFit="1" customWidth="1"/>
    <col min="6" max="6" width="10.625" style="35" customWidth="1"/>
    <col min="7" max="8" width="6.625" style="35" customWidth="1"/>
    <col min="9" max="9" width="7" style="35" bestFit="1" customWidth="1"/>
    <col min="10" max="10" width="2.625" style="35" customWidth="1"/>
    <col min="11" max="16384" width="8.625" style="35"/>
  </cols>
  <sheetData>
    <row r="1" spans="1:12" ht="24.95" customHeight="1" x14ac:dyDescent="0.4">
      <c r="A1" s="76"/>
    </row>
    <row r="2" spans="1:12" ht="24.95" customHeight="1" x14ac:dyDescent="0.4">
      <c r="A2" s="33"/>
      <c r="B2" s="293" t="s">
        <v>7</v>
      </c>
      <c r="C2" s="293"/>
      <c r="D2" s="293"/>
      <c r="E2" s="293"/>
      <c r="F2" s="293"/>
      <c r="G2" s="293"/>
      <c r="H2" s="293"/>
      <c r="I2" s="293"/>
      <c r="J2" s="34"/>
    </row>
    <row r="3" spans="1:12" ht="12" customHeight="1" x14ac:dyDescent="0.4"/>
    <row r="4" spans="1:12" ht="24.95" customHeight="1" x14ac:dyDescent="0.4">
      <c r="B4" s="77"/>
      <c r="C4" s="77"/>
      <c r="D4" s="77"/>
      <c r="E4" s="77"/>
      <c r="F4" s="77"/>
      <c r="G4" s="77"/>
      <c r="H4" s="77"/>
      <c r="I4" s="91"/>
    </row>
    <row r="5" spans="1:12" ht="24.95" customHeight="1" x14ac:dyDescent="0.15">
      <c r="B5" s="294" t="s">
        <v>16</v>
      </c>
      <c r="C5" s="294"/>
      <c r="D5" s="294"/>
      <c r="E5" s="294"/>
      <c r="F5" s="78" t="s">
        <v>8</v>
      </c>
      <c r="I5" s="92"/>
      <c r="L5" s="303" t="s">
        <v>159</v>
      </c>
    </row>
    <row r="6" spans="1:12" ht="33" customHeight="1" x14ac:dyDescent="0.4">
      <c r="L6" s="304"/>
    </row>
    <row r="7" spans="1:12" ht="24" customHeight="1" x14ac:dyDescent="0.4">
      <c r="D7" s="295" t="e">
        <f>G13+G14</f>
        <v>#VALUE!</v>
      </c>
      <c r="E7" s="296"/>
      <c r="F7" s="296"/>
      <c r="G7" s="296"/>
      <c r="H7" s="297"/>
      <c r="I7" s="41"/>
      <c r="J7" s="79"/>
    </row>
    <row r="8" spans="1:12" ht="18" customHeight="1" x14ac:dyDescent="0.4">
      <c r="E8" s="80"/>
      <c r="F8" s="81"/>
      <c r="G8" s="82"/>
      <c r="H8" s="82"/>
      <c r="I8" s="79"/>
      <c r="J8" s="79"/>
    </row>
    <row r="9" spans="1:12" ht="12.75" customHeight="1" x14ac:dyDescent="0.4">
      <c r="E9" s="80"/>
      <c r="F9" s="81"/>
      <c r="G9" s="82"/>
      <c r="H9" s="82"/>
      <c r="I9" s="79"/>
      <c r="J9" s="79"/>
    </row>
    <row r="10" spans="1:12" ht="24.95" customHeight="1" x14ac:dyDescent="0.4">
      <c r="B10" s="298" t="s">
        <v>9</v>
      </c>
      <c r="C10" s="299"/>
      <c r="D10" s="300" t="s">
        <v>121</v>
      </c>
      <c r="E10" s="301"/>
      <c r="F10" s="301"/>
      <c r="G10" s="301"/>
      <c r="H10" s="301"/>
      <c r="I10" s="302"/>
      <c r="J10" s="79"/>
      <c r="L10" s="35" t="s">
        <v>115</v>
      </c>
    </row>
    <row r="11" spans="1:12" ht="24.95" customHeight="1" x14ac:dyDescent="0.4">
      <c r="J11" s="83"/>
      <c r="L11" s="35" t="s">
        <v>162</v>
      </c>
    </row>
    <row r="12" spans="1:12" ht="24.95" customHeight="1" x14ac:dyDescent="0.4">
      <c r="B12" s="311" t="s">
        <v>10</v>
      </c>
      <c r="C12" s="312"/>
      <c r="D12" s="312"/>
      <c r="E12" s="312"/>
      <c r="F12" s="312"/>
      <c r="G12" s="312" t="s">
        <v>11</v>
      </c>
      <c r="H12" s="312"/>
      <c r="I12" s="313"/>
      <c r="J12" s="83"/>
      <c r="L12" s="35" t="s">
        <v>116</v>
      </c>
    </row>
    <row r="13" spans="1:12" ht="24.75" customHeight="1" x14ac:dyDescent="0.4">
      <c r="B13" s="314" t="s">
        <v>161</v>
      </c>
      <c r="C13" s="315"/>
      <c r="D13" s="315"/>
      <c r="E13" s="315"/>
      <c r="F13" s="316"/>
      <c r="G13" s="317" t="s">
        <v>151</v>
      </c>
      <c r="H13" s="318"/>
      <c r="I13" s="319"/>
      <c r="J13" s="83"/>
      <c r="L13" s="35" t="s">
        <v>117</v>
      </c>
    </row>
    <row r="14" spans="1:12" ht="24.95" customHeight="1" x14ac:dyDescent="0.4">
      <c r="B14" s="320" t="s">
        <v>172</v>
      </c>
      <c r="C14" s="321"/>
      <c r="D14" s="321"/>
      <c r="E14" s="321"/>
      <c r="F14" s="322"/>
      <c r="G14" s="317" t="s">
        <v>155</v>
      </c>
      <c r="H14" s="318"/>
      <c r="I14" s="319"/>
      <c r="J14" s="83"/>
      <c r="L14" s="35" t="s">
        <v>158</v>
      </c>
    </row>
    <row r="15" spans="1:12" ht="24.95" customHeight="1" x14ac:dyDescent="0.4">
      <c r="B15" s="308" t="s">
        <v>12</v>
      </c>
      <c r="C15" s="309"/>
      <c r="D15" s="309"/>
      <c r="E15" s="309"/>
      <c r="F15" s="310"/>
      <c r="G15" s="323"/>
      <c r="H15" s="324"/>
      <c r="I15" s="325"/>
    </row>
    <row r="16" spans="1:12" ht="24.95" customHeight="1" x14ac:dyDescent="0.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4">
      <c r="B17" s="307" t="s">
        <v>108</v>
      </c>
      <c r="C17" s="307"/>
      <c r="D17" s="93" t="s">
        <v>17</v>
      </c>
      <c r="E17" s="79"/>
      <c r="F17" s="79"/>
      <c r="G17" s="79"/>
      <c r="H17" s="79"/>
      <c r="I17" s="79"/>
    </row>
    <row r="18" spans="2:10" ht="27" customHeight="1" x14ac:dyDescent="0.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4">
      <c r="D19" s="87"/>
      <c r="E19" s="88" t="s">
        <v>13</v>
      </c>
      <c r="F19" s="253"/>
      <c r="G19" s="253"/>
      <c r="H19" s="253"/>
      <c r="I19" s="253"/>
      <c r="J19" s="253"/>
    </row>
    <row r="20" spans="2:10" ht="21.75" customHeight="1" x14ac:dyDescent="0.4">
      <c r="D20" s="87"/>
      <c r="E20" s="88"/>
      <c r="F20" s="305"/>
      <c r="G20" s="305"/>
      <c r="H20" s="305"/>
      <c r="I20" s="305"/>
    </row>
    <row r="21" spans="2:10" ht="21.75" customHeight="1" x14ac:dyDescent="0.4">
      <c r="E21" s="88" t="s">
        <v>14</v>
      </c>
      <c r="F21" s="306" t="s">
        <v>18</v>
      </c>
      <c r="G21" s="306"/>
      <c r="H21" s="306"/>
      <c r="I21" s="306"/>
      <c r="J21" s="306"/>
    </row>
    <row r="22" spans="2:10" ht="21.75" customHeight="1" x14ac:dyDescent="0.4">
      <c r="E22" s="88"/>
      <c r="F22" s="95"/>
      <c r="G22" s="95"/>
      <c r="H22" s="95"/>
      <c r="I22" s="95"/>
      <c r="J22" s="95"/>
    </row>
    <row r="23" spans="2:10" ht="21.75" customHeight="1" x14ac:dyDescent="0.4">
      <c r="E23" s="88"/>
      <c r="F23" s="96"/>
      <c r="G23" s="96"/>
      <c r="H23" s="96"/>
      <c r="I23" s="96"/>
      <c r="J23" s="96"/>
    </row>
    <row r="24" spans="2:10" ht="12" x14ac:dyDescent="0.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625" style="35" customWidth="1"/>
    <col min="2" max="3" width="6.625" style="35" customWidth="1"/>
    <col min="4" max="4" width="13.75" style="35" customWidth="1"/>
    <col min="5" max="5" width="3.5" style="35" bestFit="1" customWidth="1"/>
    <col min="6" max="6" width="10.625" style="35" customWidth="1"/>
    <col min="7" max="8" width="6.625" style="35" customWidth="1"/>
    <col min="9" max="9" width="7" style="35" bestFit="1" customWidth="1"/>
    <col min="10" max="10" width="2.625" style="35" customWidth="1"/>
    <col min="11" max="11" width="8.625" style="35"/>
    <col min="12" max="12" width="8.625" style="35" customWidth="1"/>
    <col min="13" max="16384" width="8.625" style="35"/>
  </cols>
  <sheetData>
    <row r="1" spans="1:16" ht="24.95" customHeight="1" x14ac:dyDescent="0.4">
      <c r="A1" s="76"/>
    </row>
    <row r="2" spans="1:16" ht="24.95" customHeight="1" x14ac:dyDescent="0.4">
      <c r="A2" s="33"/>
      <c r="B2" s="293" t="s">
        <v>7</v>
      </c>
      <c r="C2" s="293"/>
      <c r="D2" s="293"/>
      <c r="E2" s="293"/>
      <c r="F2" s="293"/>
      <c r="G2" s="293"/>
      <c r="H2" s="293"/>
      <c r="I2" s="293"/>
      <c r="J2" s="34"/>
    </row>
    <row r="3" spans="1:16" ht="12" customHeight="1" x14ac:dyDescent="0.4"/>
    <row r="4" spans="1:16" ht="24.95" customHeight="1" x14ac:dyDescent="0.4">
      <c r="B4" s="77"/>
      <c r="C4" s="77"/>
      <c r="D4" s="77"/>
      <c r="E4" s="77"/>
      <c r="F4" s="77"/>
      <c r="G4" s="77"/>
      <c r="H4" s="77"/>
      <c r="I4" s="91"/>
    </row>
    <row r="5" spans="1:16" ht="24.95" customHeight="1" x14ac:dyDescent="0.15">
      <c r="B5" s="294" t="s">
        <v>16</v>
      </c>
      <c r="C5" s="294"/>
      <c r="D5" s="294"/>
      <c r="E5" s="294"/>
      <c r="F5" s="78" t="s">
        <v>8</v>
      </c>
      <c r="I5" s="92"/>
    </row>
    <row r="6" spans="1:16" ht="33" customHeight="1" x14ac:dyDescent="0.4"/>
    <row r="7" spans="1:16" ht="24" customHeight="1" x14ac:dyDescent="0.4">
      <c r="D7" s="295" t="e">
        <f>G13+G14</f>
        <v>#VALUE!</v>
      </c>
      <c r="E7" s="296"/>
      <c r="F7" s="296"/>
      <c r="G7" s="296"/>
      <c r="H7" s="297"/>
      <c r="I7" s="41"/>
      <c r="J7" s="79"/>
    </row>
    <row r="8" spans="1:16" ht="18" customHeight="1" x14ac:dyDescent="0.4">
      <c r="E8" s="80"/>
      <c r="F8" s="81"/>
      <c r="G8" s="82"/>
      <c r="H8" s="82"/>
      <c r="I8" s="79"/>
      <c r="J8" s="79"/>
    </row>
    <row r="9" spans="1:16" ht="12.75" customHeight="1" x14ac:dyDescent="0.4">
      <c r="E9" s="80"/>
      <c r="F9" s="81"/>
      <c r="G9" s="82"/>
      <c r="H9" s="82"/>
      <c r="I9" s="79"/>
      <c r="J9" s="79"/>
    </row>
    <row r="10" spans="1:16" ht="24.95" customHeight="1" x14ac:dyDescent="0.4">
      <c r="B10" s="298" t="s">
        <v>9</v>
      </c>
      <c r="C10" s="299"/>
      <c r="D10" s="300" t="s">
        <v>121</v>
      </c>
      <c r="E10" s="301"/>
      <c r="F10" s="301"/>
      <c r="G10" s="301"/>
      <c r="H10" s="301"/>
      <c r="I10" s="302"/>
      <c r="J10" s="79"/>
      <c r="L10" s="326">
        <v>8250000</v>
      </c>
      <c r="M10" s="326"/>
      <c r="N10" s="326"/>
      <c r="O10" s="326"/>
      <c r="P10" s="326"/>
    </row>
    <row r="11" spans="1:16" ht="24.95" customHeight="1" x14ac:dyDescent="0.4">
      <c r="J11" s="83"/>
      <c r="L11" s="35" t="s">
        <v>143</v>
      </c>
    </row>
    <row r="12" spans="1:16" ht="24.95" customHeight="1" x14ac:dyDescent="0.4">
      <c r="B12" s="311" t="s">
        <v>10</v>
      </c>
      <c r="C12" s="312"/>
      <c r="D12" s="312"/>
      <c r="E12" s="312"/>
      <c r="F12" s="312"/>
      <c r="G12" s="312" t="s">
        <v>11</v>
      </c>
      <c r="H12" s="312"/>
      <c r="I12" s="313"/>
      <c r="J12" s="83"/>
      <c r="L12" s="35" t="s">
        <v>144</v>
      </c>
    </row>
    <row r="13" spans="1:16" ht="24.75" customHeight="1" x14ac:dyDescent="0.4">
      <c r="B13" s="314" t="s">
        <v>141</v>
      </c>
      <c r="C13" s="315"/>
      <c r="D13" s="315"/>
      <c r="E13" s="315"/>
      <c r="F13" s="316"/>
      <c r="G13" s="317" t="s">
        <v>138</v>
      </c>
      <c r="H13" s="318"/>
      <c r="I13" s="319"/>
      <c r="J13" s="83"/>
      <c r="L13" s="35" t="s">
        <v>145</v>
      </c>
    </row>
    <row r="14" spans="1:16" ht="24.95" customHeight="1" x14ac:dyDescent="0.4">
      <c r="B14" s="320" t="s">
        <v>142</v>
      </c>
      <c r="C14" s="321"/>
      <c r="D14" s="321"/>
      <c r="E14" s="321"/>
      <c r="F14" s="322"/>
      <c r="G14" s="317"/>
      <c r="H14" s="318"/>
      <c r="I14" s="319"/>
      <c r="J14" s="83"/>
      <c r="L14" s="35" t="s">
        <v>146</v>
      </c>
    </row>
    <row r="15" spans="1:16" ht="24.95" customHeight="1" x14ac:dyDescent="0.4">
      <c r="B15" s="308"/>
      <c r="C15" s="309"/>
      <c r="D15" s="309"/>
      <c r="E15" s="309"/>
      <c r="F15" s="310"/>
      <c r="G15" s="323"/>
      <c r="H15" s="324"/>
      <c r="I15" s="325"/>
    </row>
    <row r="16" spans="1:16" ht="24.95" customHeight="1" x14ac:dyDescent="0.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4">
      <c r="B17" s="307" t="s">
        <v>168</v>
      </c>
      <c r="C17" s="307"/>
      <c r="D17" s="93" t="s">
        <v>17</v>
      </c>
      <c r="E17" s="79"/>
      <c r="F17" s="79"/>
      <c r="G17" s="79"/>
      <c r="H17" s="79"/>
      <c r="I17" s="79"/>
    </row>
    <row r="18" spans="2:10" ht="27" customHeight="1" x14ac:dyDescent="0.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4">
      <c r="D19" s="87"/>
      <c r="E19" s="88" t="s">
        <v>13</v>
      </c>
      <c r="F19" s="253"/>
      <c r="G19" s="253"/>
      <c r="H19" s="253"/>
      <c r="I19" s="253"/>
      <c r="J19" s="253"/>
    </row>
    <row r="20" spans="2:10" ht="21.75" customHeight="1" x14ac:dyDescent="0.4">
      <c r="D20" s="87"/>
      <c r="E20" s="88"/>
      <c r="F20" s="305"/>
      <c r="G20" s="305"/>
      <c r="H20" s="305"/>
      <c r="I20" s="305"/>
    </row>
    <row r="21" spans="2:10" ht="21.75" customHeight="1" x14ac:dyDescent="0.4">
      <c r="E21" s="88" t="s">
        <v>14</v>
      </c>
      <c r="F21" s="306" t="s">
        <v>18</v>
      </c>
      <c r="G21" s="306"/>
      <c r="H21" s="306"/>
      <c r="I21" s="306"/>
      <c r="J21" s="306"/>
    </row>
    <row r="22" spans="2:10" ht="21.75" customHeight="1" x14ac:dyDescent="0.4">
      <c r="E22" s="88"/>
      <c r="F22" s="95"/>
      <c r="G22" s="95"/>
      <c r="H22" s="95"/>
      <c r="I22" s="95"/>
      <c r="J22" s="95"/>
    </row>
    <row r="23" spans="2:10" ht="21.75" customHeight="1" x14ac:dyDescent="0.4">
      <c r="E23" s="88"/>
      <c r="F23" s="96"/>
      <c r="G23" s="96"/>
      <c r="H23" s="96"/>
      <c r="I23" s="96"/>
      <c r="J23" s="96"/>
    </row>
    <row r="24" spans="2:10" ht="12" x14ac:dyDescent="0.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topLeftCell="A8" workbookViewId="0">
      <selection activeCell="A8" sqref="A8"/>
    </sheetView>
  </sheetViews>
  <sheetFormatPr defaultColWidth="8.625" defaultRowHeight="24.95" customHeight="1" x14ac:dyDescent="0.4"/>
  <cols>
    <col min="1" max="1" width="1.75" style="100" customWidth="1"/>
    <col min="2" max="2" width="17" style="100" customWidth="1"/>
    <col min="3" max="3" width="7.375" style="100" customWidth="1"/>
    <col min="4" max="4" width="13.25" style="100" customWidth="1"/>
    <col min="5" max="5" width="4.25" style="100" customWidth="1"/>
    <col min="6" max="6" width="15.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125" style="100" bestFit="1" customWidth="1"/>
    <col min="14" max="14" width="15.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625" style="101"/>
  </cols>
  <sheetData>
    <row r="1" spans="1:17" ht="6.75" customHeight="1" x14ac:dyDescent="0.4">
      <c r="A1" s="99"/>
    </row>
    <row r="2" spans="1:17" ht="23.45" customHeight="1" x14ac:dyDescent="0.4">
      <c r="A2" s="102"/>
      <c r="B2" s="359" t="s">
        <v>176</v>
      </c>
      <c r="C2" s="359"/>
      <c r="D2" s="359"/>
      <c r="E2" s="359"/>
      <c r="F2" s="359"/>
      <c r="G2" s="359"/>
      <c r="H2" s="359"/>
      <c r="I2" s="359"/>
      <c r="J2" s="103"/>
      <c r="K2" s="103"/>
      <c r="L2" s="103"/>
      <c r="M2" s="103"/>
    </row>
    <row r="3" spans="1:17" ht="15" customHeight="1" x14ac:dyDescent="0.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4">
      <c r="B4" s="105" t="s">
        <v>177</v>
      </c>
      <c r="C4" s="360" t="s">
        <v>214</v>
      </c>
      <c r="D4" s="360"/>
      <c r="E4" s="360"/>
      <c r="F4" s="117" t="s">
        <v>178</v>
      </c>
      <c r="G4" s="361" t="s">
        <v>215</v>
      </c>
      <c r="H4" s="362"/>
      <c r="I4" s="362"/>
      <c r="J4" s="107"/>
      <c r="K4" s="108"/>
      <c r="L4" s="108"/>
      <c r="M4" s="108"/>
    </row>
    <row r="5" spans="1:17" ht="45.75" customHeight="1" x14ac:dyDescent="0.4">
      <c r="B5" s="109" t="s">
        <v>179</v>
      </c>
      <c r="C5" s="363" t="s">
        <v>216</v>
      </c>
      <c r="D5" s="363"/>
      <c r="E5" s="363"/>
      <c r="F5" s="106" t="s">
        <v>180</v>
      </c>
      <c r="G5" s="364" t="s">
        <v>181</v>
      </c>
      <c r="H5" s="364"/>
      <c r="I5" s="365"/>
      <c r="J5" s="107"/>
    </row>
    <row r="6" spans="1:17" ht="26.25" hidden="1" customHeight="1" x14ac:dyDescent="0.4">
      <c r="B6" s="110" t="s">
        <v>182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4">
      <c r="B10" s="110" t="s">
        <v>183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4">
      <c r="B11" s="114" t="s">
        <v>184</v>
      </c>
      <c r="C11" s="366" t="s">
        <v>183</v>
      </c>
      <c r="D11" s="366"/>
      <c r="E11" s="366"/>
      <c r="F11" s="112"/>
      <c r="G11" s="104"/>
      <c r="H11" s="104"/>
      <c r="I11" s="104"/>
      <c r="J11" s="104"/>
    </row>
    <row r="12" spans="1:17" ht="19.5" customHeight="1" x14ac:dyDescent="0.4">
      <c r="B12" s="176" t="s">
        <v>203</v>
      </c>
      <c r="C12" s="356" t="s">
        <v>204</v>
      </c>
      <c r="D12" s="356"/>
      <c r="E12" s="356"/>
      <c r="F12" s="112"/>
      <c r="G12" s="104"/>
      <c r="H12" s="104"/>
      <c r="I12" s="104"/>
      <c r="J12" s="104"/>
    </row>
    <row r="13" spans="1:17" ht="19.5" customHeight="1" x14ac:dyDescent="0.4">
      <c r="B13" s="109" t="s">
        <v>50</v>
      </c>
      <c r="C13" s="349" t="s">
        <v>220</v>
      </c>
      <c r="D13" s="349"/>
      <c r="E13" s="349"/>
      <c r="F13" s="112" t="s">
        <v>185</v>
      </c>
      <c r="G13" s="104"/>
      <c r="H13" s="104"/>
      <c r="I13" s="104"/>
      <c r="J13" s="104"/>
      <c r="L13" s="173"/>
    </row>
    <row r="14" spans="1:17" ht="8.25" customHeight="1" x14ac:dyDescent="0.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4">
      <c r="B15" s="104" t="s">
        <v>186</v>
      </c>
      <c r="C15" s="104"/>
      <c r="D15" s="104"/>
      <c r="E15" s="104"/>
      <c r="F15" s="104"/>
      <c r="G15" s="104"/>
      <c r="H15" s="104"/>
      <c r="I15" s="104"/>
      <c r="J15" s="104"/>
      <c r="K15" s="181" t="s">
        <v>213</v>
      </c>
      <c r="L15" s="181" t="s">
        <v>207</v>
      </c>
      <c r="M15" s="182" t="s">
        <v>211</v>
      </c>
      <c r="N15" s="182" t="s">
        <v>209</v>
      </c>
      <c r="O15" s="181" t="s">
        <v>208</v>
      </c>
      <c r="P15" s="181" t="s">
        <v>212</v>
      </c>
      <c r="Q15" s="182" t="s">
        <v>210</v>
      </c>
    </row>
    <row r="16" spans="1:17" ht="20.100000000000001" customHeight="1" x14ac:dyDescent="0.4">
      <c r="B16" s="116" t="s">
        <v>187</v>
      </c>
      <c r="C16" s="357" t="s">
        <v>188</v>
      </c>
      <c r="D16" s="358"/>
      <c r="E16" s="345" t="s">
        <v>189</v>
      </c>
      <c r="F16" s="345"/>
      <c r="G16" s="345" t="s">
        <v>50</v>
      </c>
      <c r="H16" s="345"/>
      <c r="I16" s="345"/>
      <c r="J16" s="104"/>
      <c r="K16" s="183" t="e">
        <f>IF(L16 = "","",MONTH(L16))</f>
        <v>#VALUE!</v>
      </c>
      <c r="L16" s="184" t="s">
        <v>217</v>
      </c>
      <c r="M16" s="185" t="e">
        <f>IF(L16 = "", "", L16-DAY(L16)+1)</f>
        <v>#VALUE!</v>
      </c>
      <c r="N16" s="185" t="e">
        <f>IF(L16 = "", "", EOMONTH(L16,0))</f>
        <v>#VALUE!</v>
      </c>
      <c r="O16" s="186" t="e">
        <f>IF(L16 = "", "", DAY(EOMONTH(L16,0)))</f>
        <v>#VALUE!</v>
      </c>
      <c r="P16" s="186" t="e">
        <f>IF(L16 = "","", (N16-L16)+1)</f>
        <v>#VALUE!</v>
      </c>
      <c r="Q16" s="182" t="e">
        <f>IF(L16 = "","", O16-P16)</f>
        <v>#VALUE!</v>
      </c>
    </row>
    <row r="17" spans="1:13" ht="20.100000000000001" customHeight="1" x14ac:dyDescent="0.4">
      <c r="B17" s="176" t="s">
        <v>203</v>
      </c>
      <c r="C17" s="346" t="s">
        <v>205</v>
      </c>
      <c r="D17" s="347"/>
      <c r="E17" s="348" t="s">
        <v>206</v>
      </c>
      <c r="F17" s="348"/>
      <c r="G17" s="349" t="s">
        <v>219</v>
      </c>
      <c r="H17" s="349"/>
      <c r="I17" s="349"/>
      <c r="J17" s="112"/>
    </row>
    <row r="18" spans="1:13" ht="20.100000000000001" customHeight="1" x14ac:dyDescent="0.4">
      <c r="B18" s="118" t="s">
        <v>190</v>
      </c>
      <c r="C18" s="350" t="s">
        <v>221</v>
      </c>
      <c r="D18" s="351"/>
      <c r="E18" s="350" t="s">
        <v>222</v>
      </c>
      <c r="F18" s="351"/>
      <c r="G18" s="349" t="s">
        <v>218</v>
      </c>
      <c r="H18" s="352"/>
      <c r="I18" s="352"/>
      <c r="J18" s="112" t="s">
        <v>118</v>
      </c>
      <c r="L18" s="119"/>
      <c r="M18" s="119"/>
    </row>
    <row r="19" spans="1:13" ht="20.100000000000001" customHeight="1" x14ac:dyDescent="0.15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00000000000001" customHeight="1" x14ac:dyDescent="0.4">
      <c r="B20" s="126" t="s">
        <v>191</v>
      </c>
      <c r="C20" s="353" t="e">
        <f>M16</f>
        <v>#VALUE!</v>
      </c>
      <c r="D20" s="354"/>
      <c r="E20" s="175" t="s">
        <v>192</v>
      </c>
      <c r="F20" s="355" t="e">
        <f>N16</f>
        <v>#VALUE!</v>
      </c>
      <c r="G20" s="355"/>
      <c r="H20" s="355"/>
      <c r="I20" s="127"/>
      <c r="J20" s="128"/>
      <c r="K20" s="119"/>
      <c r="L20" s="174"/>
      <c r="M20" s="119"/>
    </row>
    <row r="21" spans="1:13" ht="21.95" customHeight="1" x14ac:dyDescent="0.15">
      <c r="B21" s="129" t="s">
        <v>210</v>
      </c>
      <c r="C21" s="130"/>
      <c r="D21" s="180" t="e">
        <f>IF(L16 = "", "", "(B)×" &amp; Q16 &amp; "日")</f>
        <v>#VALUE!</v>
      </c>
      <c r="E21" s="131" t="s">
        <v>60</v>
      </c>
      <c r="F21" s="177" t="e">
        <f>O16</f>
        <v>#VALUE!</v>
      </c>
      <c r="G21" s="132"/>
      <c r="H21" s="343" t="e">
        <f>IF(L16 = "", "", G18-H22)</f>
        <v>#VALUE!</v>
      </c>
      <c r="I21" s="344"/>
      <c r="L21" s="119"/>
      <c r="M21" s="119"/>
    </row>
    <row r="22" spans="1:13" ht="19.5" customHeight="1" x14ac:dyDescent="0.15">
      <c r="B22" s="133" t="s">
        <v>193</v>
      </c>
      <c r="C22" s="134"/>
      <c r="D22" s="178" t="e">
        <f>IF(L16 ="","", "(B)×" &amp; P16 &amp; "日")</f>
        <v>#VALUE!</v>
      </c>
      <c r="E22" s="135" t="s">
        <v>60</v>
      </c>
      <c r="F22" s="179" t="e">
        <f>O16</f>
        <v>#VALUE!</v>
      </c>
      <c r="G22" s="136"/>
      <c r="H22" s="330" t="e">
        <f>IF(L16 = "","", G18/O16*P16)</f>
        <v>#VALUE!</v>
      </c>
      <c r="I22" s="331"/>
      <c r="J22" s="112" t="s">
        <v>55</v>
      </c>
      <c r="L22" s="119"/>
      <c r="M22" s="119"/>
    </row>
    <row r="23" spans="1:13" ht="21.95" customHeight="1" x14ac:dyDescent="0.15">
      <c r="B23" s="110"/>
      <c r="C23" s="137"/>
      <c r="D23" s="138"/>
      <c r="E23" s="112"/>
      <c r="F23" s="139"/>
      <c r="G23" s="125"/>
      <c r="H23" s="140"/>
      <c r="I23" s="141"/>
      <c r="J23" s="141"/>
      <c r="K23" s="142"/>
      <c r="L23" s="119"/>
      <c r="M23" s="119"/>
    </row>
    <row r="24" spans="1:13" ht="21.95" customHeight="1" x14ac:dyDescent="0.4">
      <c r="B24" s="332" t="e">
        <f>""&amp;K16&amp;"月分日割り賃料、敷金"</f>
        <v>#VALUE!</v>
      </c>
      <c r="C24" s="333"/>
      <c r="D24" s="333"/>
      <c r="E24" s="333"/>
      <c r="F24" s="333"/>
      <c r="G24" s="333"/>
      <c r="H24" s="333"/>
      <c r="I24" s="334"/>
      <c r="J24" s="143"/>
      <c r="K24" s="144"/>
      <c r="L24" s="119"/>
      <c r="M24" s="119"/>
    </row>
    <row r="25" spans="1:13" ht="21.95" customHeight="1" x14ac:dyDescent="0.15">
      <c r="B25" s="129" t="s">
        <v>194</v>
      </c>
      <c r="C25" s="130"/>
      <c r="D25" s="145" t="s">
        <v>195</v>
      </c>
      <c r="E25" s="131"/>
      <c r="F25" s="146"/>
      <c r="G25" s="132"/>
      <c r="H25" s="335" t="e">
        <f>C13+H22</f>
        <v>#VALUE!</v>
      </c>
      <c r="I25" s="336"/>
      <c r="J25" s="141"/>
      <c r="K25" s="144"/>
      <c r="L25" s="119"/>
      <c r="M25" s="119"/>
    </row>
    <row r="26" spans="1:13" ht="21.95" customHeight="1" x14ac:dyDescent="0.15">
      <c r="B26" s="147"/>
      <c r="C26" s="148"/>
      <c r="D26" s="149"/>
      <c r="E26" s="117"/>
      <c r="F26" s="150"/>
      <c r="G26" s="151"/>
      <c r="H26" s="152"/>
      <c r="I26" s="153"/>
      <c r="J26" s="141"/>
      <c r="K26" s="144"/>
      <c r="L26" s="144"/>
      <c r="M26" s="144"/>
    </row>
    <row r="27" spans="1:13" ht="21.95" customHeight="1" x14ac:dyDescent="0.15">
      <c r="B27" s="154"/>
      <c r="C27" s="137"/>
      <c r="D27" s="138"/>
      <c r="E27" s="112"/>
      <c r="F27" s="139"/>
      <c r="G27" s="125"/>
      <c r="H27" s="140"/>
      <c r="I27" s="141"/>
      <c r="J27" s="141"/>
      <c r="K27" s="144"/>
      <c r="L27" s="144"/>
      <c r="M27" s="144"/>
    </row>
    <row r="28" spans="1:13" ht="21.95" customHeight="1" x14ac:dyDescent="0.4">
      <c r="B28" s="112"/>
      <c r="C28" s="104"/>
      <c r="D28" s="104"/>
      <c r="E28" s="112"/>
      <c r="F28" s="112"/>
      <c r="G28" s="112"/>
      <c r="H28" s="155"/>
      <c r="I28" s="155"/>
      <c r="J28" s="155"/>
      <c r="K28" s="144"/>
      <c r="L28" s="144"/>
      <c r="M28" s="144"/>
    </row>
    <row r="29" spans="1:13" ht="22.5" customHeight="1" x14ac:dyDescent="0.4">
      <c r="B29" s="337" t="s">
        <v>196</v>
      </c>
      <c r="C29" s="337"/>
      <c r="D29" s="337"/>
      <c r="E29" s="337"/>
      <c r="F29" s="337"/>
      <c r="G29" s="337"/>
      <c r="H29" s="337"/>
      <c r="I29" s="337"/>
      <c r="J29" s="337"/>
      <c r="K29" s="144"/>
    </row>
    <row r="30" spans="1:13" ht="28.5" customHeight="1" x14ac:dyDescent="0.15">
      <c r="A30" s="144"/>
      <c r="B30" s="338"/>
      <c r="C30" s="338"/>
      <c r="D30" s="157"/>
      <c r="E30" s="158"/>
      <c r="F30" s="158"/>
      <c r="G30" s="158"/>
      <c r="H30" s="159"/>
      <c r="I30" s="339"/>
      <c r="J30" s="160"/>
      <c r="K30" s="144"/>
    </row>
    <row r="31" spans="1:13" s="144" customFormat="1" ht="15" customHeight="1" x14ac:dyDescent="0.2">
      <c r="A31" s="144" t="s">
        <v>197</v>
      </c>
      <c r="B31" s="341" t="str">
        <f>C5</f>
        <v>$list_contractorNameDot$</v>
      </c>
      <c r="C31" s="342"/>
      <c r="D31" s="157" t="s">
        <v>198</v>
      </c>
      <c r="E31" s="161"/>
      <c r="F31" s="104"/>
      <c r="G31" s="104"/>
      <c r="H31" s="104"/>
      <c r="I31" s="340"/>
      <c r="J31" s="162"/>
      <c r="L31" s="100"/>
      <c r="M31" s="100"/>
    </row>
    <row r="32" spans="1:13" s="144" customFormat="1" ht="24" customHeight="1" x14ac:dyDescent="0.15">
      <c r="B32" s="104"/>
      <c r="C32" s="104"/>
      <c r="D32" s="104"/>
      <c r="E32" s="104"/>
      <c r="F32" s="104"/>
      <c r="G32" s="104"/>
      <c r="H32" s="104"/>
      <c r="I32" s="104"/>
      <c r="J32" s="104"/>
      <c r="K32" s="163"/>
      <c r="L32" s="100"/>
      <c r="M32" s="100"/>
    </row>
    <row r="33" spans="1:13" s="144" customFormat="1" ht="21" customHeight="1" x14ac:dyDescent="0.4">
      <c r="B33" s="104"/>
      <c r="C33" s="104"/>
      <c r="D33" s="327" t="e">
        <f>H25</f>
        <v>#VALUE!</v>
      </c>
      <c r="E33" s="327"/>
      <c r="F33" s="327"/>
      <c r="G33" s="164"/>
      <c r="H33" s="104"/>
      <c r="I33" s="104"/>
      <c r="J33" s="104"/>
      <c r="K33" s="165"/>
      <c r="L33" s="166"/>
      <c r="M33" s="166"/>
    </row>
    <row r="34" spans="1:13" ht="30" customHeight="1" x14ac:dyDescent="0.4">
      <c r="A34" s="144"/>
      <c r="B34" s="104"/>
      <c r="C34" s="104"/>
      <c r="D34" s="167"/>
      <c r="E34" s="167"/>
      <c r="F34" s="167"/>
      <c r="G34" s="164"/>
      <c r="H34" s="104"/>
      <c r="I34" s="104"/>
      <c r="J34" s="104"/>
      <c r="K34" s="165"/>
      <c r="L34" s="166"/>
      <c r="M34" s="166"/>
    </row>
    <row r="35" spans="1:13" ht="15" customHeight="1" x14ac:dyDescent="0.15">
      <c r="A35" s="144"/>
      <c r="B35" s="168"/>
      <c r="C35" s="156"/>
      <c r="D35" s="156"/>
      <c r="E35" s="156"/>
      <c r="F35" s="156"/>
      <c r="G35" s="156"/>
      <c r="H35" s="156"/>
      <c r="I35" s="156"/>
      <c r="J35" s="156"/>
      <c r="K35" s="165"/>
      <c r="L35" s="163"/>
      <c r="M35" s="163"/>
    </row>
    <row r="36" spans="1:13" ht="15" customHeight="1" x14ac:dyDescent="0.15">
      <c r="A36" s="144"/>
      <c r="B36" s="168" t="str">
        <f>"但し、上記所在物件の賃料等精算金として"</f>
        <v>但し、上記所在物件の賃料等精算金として</v>
      </c>
      <c r="C36" s="156"/>
      <c r="D36" s="156"/>
      <c r="E36" s="156"/>
      <c r="F36" s="156"/>
      <c r="G36" s="156"/>
      <c r="H36" s="156"/>
      <c r="I36" s="156"/>
      <c r="J36" s="156"/>
      <c r="K36" s="165"/>
      <c r="L36" s="163"/>
      <c r="M36" s="163"/>
    </row>
    <row r="37" spans="1:13" ht="18" customHeight="1" x14ac:dyDescent="0.4">
      <c r="B37" s="104"/>
      <c r="C37" s="104"/>
      <c r="D37" s="104"/>
      <c r="E37" s="104"/>
      <c r="F37" s="110"/>
      <c r="G37" s="328"/>
      <c r="H37" s="328"/>
      <c r="I37" s="328"/>
      <c r="J37" s="170"/>
      <c r="L37" s="165"/>
      <c r="M37" s="165"/>
    </row>
    <row r="38" spans="1:13" ht="15.75" customHeight="1" x14ac:dyDescent="0.4">
      <c r="B38" s="104"/>
      <c r="C38" s="104"/>
      <c r="D38" s="104"/>
      <c r="E38" s="104"/>
      <c r="F38" s="110"/>
      <c r="G38" s="328" t="str">
        <f>G4</f>
        <v>$contractFixDay_jpdt_kanji$</v>
      </c>
      <c r="H38" s="328"/>
      <c r="I38" s="328"/>
      <c r="J38" s="170"/>
    </row>
    <row r="39" spans="1:13" ht="24.75" customHeight="1" x14ac:dyDescent="0.4">
      <c r="B39" s="104"/>
      <c r="C39" s="104"/>
      <c r="D39" s="104"/>
      <c r="E39" s="171"/>
      <c r="F39" s="110"/>
      <c r="G39" s="104"/>
      <c r="H39" s="172"/>
      <c r="I39" s="172"/>
      <c r="J39" s="172"/>
    </row>
    <row r="40" spans="1:13" ht="20.25" customHeight="1" x14ac:dyDescent="0.4">
      <c r="B40" s="104"/>
      <c r="C40" s="104"/>
      <c r="D40" s="104"/>
      <c r="E40" s="104"/>
      <c r="F40" s="104"/>
      <c r="G40" s="328"/>
      <c r="H40" s="328"/>
      <c r="I40" s="328"/>
      <c r="J40" s="169"/>
      <c r="L40" s="165"/>
      <c r="M40" s="165"/>
    </row>
    <row r="41" spans="1:13" ht="24.95" customHeight="1" x14ac:dyDescent="0.4">
      <c r="B41" s="110"/>
      <c r="C41" s="104"/>
      <c r="D41" s="104"/>
      <c r="E41" s="104"/>
      <c r="F41" s="110" t="s">
        <v>199</v>
      </c>
      <c r="G41" s="110"/>
      <c r="H41" s="170"/>
      <c r="I41" s="170"/>
      <c r="J41" s="170"/>
      <c r="L41" s="165"/>
      <c r="M41" s="165"/>
    </row>
    <row r="42" spans="1:13" ht="20.25" customHeight="1" x14ac:dyDescent="0.4">
      <c r="B42" s="110"/>
      <c r="C42" s="104"/>
      <c r="D42" s="104"/>
      <c r="E42" s="104"/>
      <c r="F42" s="110" t="s">
        <v>200</v>
      </c>
      <c r="G42" s="104"/>
      <c r="H42" s="110"/>
      <c r="I42" s="170"/>
      <c r="J42" s="170"/>
    </row>
    <row r="43" spans="1:13" s="100" customFormat="1" ht="24.75" customHeight="1" x14ac:dyDescent="0.4">
      <c r="B43" s="110"/>
      <c r="C43" s="104"/>
      <c r="D43" s="104"/>
      <c r="E43" s="171"/>
      <c r="F43" s="110" t="s">
        <v>201</v>
      </c>
      <c r="G43" s="104"/>
      <c r="H43" s="172"/>
      <c r="I43" s="172"/>
      <c r="J43" s="172"/>
    </row>
    <row r="45" spans="1:13" s="100" customFormat="1" ht="24.95" customHeight="1" x14ac:dyDescent="0.15">
      <c r="B45" s="329" t="s">
        <v>202</v>
      </c>
      <c r="C45" s="329"/>
      <c r="D45" s="329"/>
      <c r="E45" s="329"/>
      <c r="F45" s="329"/>
      <c r="G45" s="329"/>
      <c r="H45" s="329"/>
      <c r="I45" s="329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2022-05-28T21:02:05Z</cp:lastPrinted>
  <dcterms:created xsi:type="dcterms:W3CDTF">2017-09-04T06:16:57Z</dcterms:created>
  <dcterms:modified xsi:type="dcterms:W3CDTF">2024-02-09T01:13:20Z</dcterms:modified>
</cp:coreProperties>
</file>