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suya\Desktop\work\00_Wavesync\24_不動産管理システム\00_source\backend\kbs_backend\template\"/>
    </mc:Choice>
  </mc:AlternateContent>
  <xr:revisionPtr revIDLastSave="0" documentId="13_ncr:1_{EAACC394-D32E-414D-8038-E29EA9DA9A5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地権者振込一覧" sheetId="15" r:id="rId1"/>
    <sheet name="支払依頼書帳票" sheetId="17" r:id="rId2"/>
    <sheet name="決済案内" sheetId="4" r:id="rId3"/>
    <sheet name="固都税精算" sheetId="5" r:id="rId4"/>
    <sheet name="受領書" sheetId="3" r:id="rId5"/>
    <sheet name="領収証" sheetId="18" r:id="rId6"/>
    <sheet name="R-A　PK精算" sheetId="16" r:id="rId7"/>
  </sheets>
  <externalReferences>
    <externalReference r:id="rId8"/>
  </externalReferences>
  <definedNames>
    <definedName name="____ALL3">[1]仲介業者ﾘｽﾄ!$1:$1048576</definedName>
    <definedName name="___ALL3">[1]仲介業者ﾘｽﾄ!$1:$1048576</definedName>
    <definedName name="__ALL3">[1]仲介業者ﾘｽﾄ!$1:$1048576</definedName>
    <definedName name="_ALL3">[1]仲介業者ﾘｽﾄ!$1:$1048576</definedName>
    <definedName name="ALL" localSheetId="6">[1]台帳!$1:$1048576</definedName>
    <definedName name="ALL" localSheetId="3">[1]台帳!$1:$1048576</definedName>
    <definedName name="ALL" localSheetId="4">[1]台帳!$1:$1048576</definedName>
    <definedName name="ALL" localSheetId="5">[1]台帳!$1:$1048576</definedName>
    <definedName name="ALL">[1]台帳!$1:$1048576</definedName>
    <definedName name="Data" localSheetId="6">#REF!</definedName>
    <definedName name="Data" localSheetId="3">#REF!</definedName>
    <definedName name="Data">#REF!</definedName>
    <definedName name="DB" localSheetId="6">#REF!</definedName>
    <definedName name="DB" localSheetId="3">#REF!</definedName>
    <definedName name="DB">#REF!</definedName>
    <definedName name="japan" localSheetId="6">#REF!</definedName>
    <definedName name="japan" localSheetId="3">#REF!</definedName>
    <definedName name="japan">#REF!</definedName>
    <definedName name="_xlnm.Print_Area" localSheetId="6">'R-A　PK精算'!$A$1:$J$43</definedName>
    <definedName name="_xlnm.Print_Area" localSheetId="3">固都税精算!$A$1:$K$22</definedName>
    <definedName name="_xlnm.Print_Area" localSheetId="4">受領書!$A$1:$J$25</definedName>
    <definedName name="_xlnm.Print_Area" localSheetId="5">領収証!$A$1:$J$25</definedName>
    <definedName name="ProjectName" localSheetId="6">{"Client Name or Project Name"}</definedName>
    <definedName name="ProjectName" localSheetId="3">{"Client Name or Project Name"}</definedName>
    <definedName name="ProjectName" localSheetId="1">{"Client Name or Project Name"}</definedName>
    <definedName name="ProjectName" localSheetId="4">{"Client Name or Project Name"}</definedName>
    <definedName name="ProjectName" localSheetId="0">{"Client Name or Project Name"}</definedName>
    <definedName name="ProjectName" localSheetId="5">{"Client Name or Project Name"}</definedName>
    <definedName name="ProjectName">{"Client Name or Project Name"}</definedName>
    <definedName name="富永リクエスト" localSheetId="6">{"Client Name or Project Name"}</definedName>
    <definedName name="富永リクエスト" localSheetId="3">{"Client Name or Project Name"}</definedName>
    <definedName name="富永リクエスト" localSheetId="1">{"Client Name or Project Name"}</definedName>
    <definedName name="富永リクエスト" localSheetId="4">{"Client Name or Project Name"}</definedName>
    <definedName name="富永リクエスト" localSheetId="0">{"Client Name or Project Name"}</definedName>
    <definedName name="富永リクエスト" localSheetId="5">{"Client Name or Project Name"}</definedName>
    <definedName name="富永リクエスト">{"Client Name or Project Name"}</definedName>
    <definedName name="分析" localSheetId="6">{"Client Name or Project Name"}</definedName>
    <definedName name="分析" localSheetId="3">{"Client Name or Project Name"}</definedName>
    <definedName name="分析" localSheetId="1">{"Client Name or Project Name"}</definedName>
    <definedName name="分析" localSheetId="4">{"Client Name or Project Name"}</definedName>
    <definedName name="分析" localSheetId="0">{"Client Name or Project Name"}</definedName>
    <definedName name="分析" localSheetId="5">{"Client Name or Project Name"}</definedName>
    <definedName name="分析">{"Client Name or Project Name"}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8" l="1"/>
  <c r="B17" i="18" l="1"/>
  <c r="D7" i="18"/>
  <c r="L5" i="17"/>
  <c r="L4" i="17"/>
  <c r="L8" i="17" s="1"/>
  <c r="K8" i="17"/>
  <c r="B33" i="16"/>
  <c r="H22" i="16"/>
  <c r="D30" i="16" s="1"/>
  <c r="B16" i="16"/>
  <c r="D15" i="16"/>
  <c r="E15" i="16" s="1"/>
  <c r="E14" i="16"/>
  <c r="J8" i="17" l="1"/>
  <c r="F9" i="5"/>
  <c r="D9" i="5"/>
  <c r="I12" i="5" l="1"/>
  <c r="I11" i="5"/>
  <c r="I8" i="5"/>
  <c r="I7" i="5"/>
  <c r="G15" i="5" l="1"/>
  <c r="I9" i="5"/>
  <c r="G13" i="3" l="1"/>
  <c r="J4" i="15"/>
  <c r="J8" i="15" l="1"/>
  <c r="G17" i="5" l="1"/>
  <c r="E17" i="5"/>
  <c r="E14" i="5" l="1"/>
  <c r="E15" i="5"/>
  <c r="G14" i="5"/>
  <c r="I16" i="5" l="1"/>
  <c r="I17" i="5" s="1"/>
  <c r="I21" i="5" l="1"/>
  <c r="G14" i="3" l="1"/>
  <c r="D7" i="3" s="1"/>
  <c r="D24" i="4"/>
  <c r="K4" i="15" l="1"/>
  <c r="D28" i="4"/>
  <c r="K8" i="15" l="1"/>
  <c r="L4" i="15"/>
  <c r="L8" i="15" s="1"/>
</calcChain>
</file>

<file path=xl/sharedStrings.xml><?xml version="1.0" encoding="utf-8"?>
<sst xmlns="http://schemas.openxmlformats.org/spreadsheetml/2006/main" count="255" uniqueCount="189">
  <si>
    <t>地　番
家屋番号</t>
    <rPh sb="0" eb="1">
      <t>チ</t>
    </rPh>
    <rPh sb="2" eb="3">
      <t>バン</t>
    </rPh>
    <rPh sb="4" eb="8">
      <t>カオクバンゴウ</t>
    </rPh>
    <phoneticPr fontId="3"/>
  </si>
  <si>
    <t>振込口座名義</t>
    <rPh sb="2" eb="4">
      <t>コウザ</t>
    </rPh>
    <phoneticPr fontId="3"/>
  </si>
  <si>
    <t>固都税</t>
    <rPh sb="0" eb="3">
      <t>コトゼイ</t>
    </rPh>
    <phoneticPr fontId="3"/>
  </si>
  <si>
    <t>送金金額</t>
  </si>
  <si>
    <t>備考</t>
  </si>
  <si>
    <t>合計</t>
    <rPh sb="0" eb="2">
      <t>ゴウケイ</t>
    </rPh>
    <phoneticPr fontId="3"/>
  </si>
  <si>
    <t>契約書
番号</t>
    <rPh sb="0" eb="3">
      <t>ケイヤクショ</t>
    </rPh>
    <rPh sb="4" eb="6">
      <t>バンゴウ</t>
    </rPh>
    <phoneticPr fontId="2"/>
  </si>
  <si>
    <t>受　領　書</t>
    <rPh sb="0" eb="1">
      <t>ウケ</t>
    </rPh>
    <rPh sb="2" eb="3">
      <t>リョウ</t>
    </rPh>
    <rPh sb="4" eb="5">
      <t>ショ</t>
    </rPh>
    <phoneticPr fontId="11"/>
  </si>
  <si>
    <t>御中</t>
    <rPh sb="0" eb="2">
      <t>オンチュウ</t>
    </rPh>
    <phoneticPr fontId="11"/>
  </si>
  <si>
    <t>物件所在地</t>
    <rPh sb="0" eb="2">
      <t>ブッケン</t>
    </rPh>
    <rPh sb="2" eb="4">
      <t>ショザイ</t>
    </rPh>
    <rPh sb="4" eb="5">
      <t>チ</t>
    </rPh>
    <phoneticPr fontId="11"/>
  </si>
  <si>
    <t>摘　　　　　　要</t>
    <rPh sb="0" eb="8">
      <t>テキヨウ</t>
    </rPh>
    <phoneticPr fontId="11"/>
  </si>
  <si>
    <t>金　　　額</t>
    <rPh sb="0" eb="5">
      <t>キンガク</t>
    </rPh>
    <phoneticPr fontId="11"/>
  </si>
  <si>
    <t>以下余白</t>
    <rPh sb="0" eb="2">
      <t>イカ</t>
    </rPh>
    <phoneticPr fontId="11"/>
  </si>
  <si>
    <t>住所</t>
    <rPh sb="0" eb="2">
      <t>ジュウショ</t>
    </rPh>
    <phoneticPr fontId="11"/>
  </si>
  <si>
    <t>氏名</t>
    <rPh sb="0" eb="2">
      <t>シメイ</t>
    </rPh>
    <phoneticPr fontId="11"/>
  </si>
  <si>
    <t>領収金額を訂正した場合または、領収印なき場合は無効となります。</t>
    <rPh sb="0" eb="2">
      <t>リョウシュウ</t>
    </rPh>
    <rPh sb="2" eb="4">
      <t>キンガク</t>
    </rPh>
    <rPh sb="5" eb="7">
      <t>テイセイ</t>
    </rPh>
    <rPh sb="9" eb="11">
      <t>バアイ</t>
    </rPh>
    <rPh sb="15" eb="17">
      <t>リョウシュウ</t>
    </rPh>
    <rPh sb="17" eb="18">
      <t>イン</t>
    </rPh>
    <rPh sb="20" eb="22">
      <t>バアイ</t>
    </rPh>
    <rPh sb="23" eb="25">
      <t>ムコウ</t>
    </rPh>
    <phoneticPr fontId="11"/>
  </si>
  <si>
    <t>株式会社メトロス開発</t>
    <rPh sb="0" eb="4">
      <t>カブシキガイシャ</t>
    </rPh>
    <rPh sb="8" eb="10">
      <t>カイハツ</t>
    </rPh>
    <phoneticPr fontId="11"/>
  </si>
  <si>
    <t>上記正に受領いたしました。</t>
    <phoneticPr fontId="2"/>
  </si>
  <si>
    <t>　　　　 　　　　　                                  ㊞</t>
    <phoneticPr fontId="11"/>
  </si>
  <si>
    <t>☎</t>
    <phoneticPr fontId="2"/>
  </si>
  <si>
    <t>決済についてのご案内</t>
    <rPh sb="0" eb="2">
      <t>ケッサイ</t>
    </rPh>
    <rPh sb="8" eb="10">
      <t>アンナイ</t>
    </rPh>
    <phoneticPr fontId="2"/>
  </si>
  <si>
    <t>標記の内容について、下記の通りご案内させて頂きます。</t>
    <rPh sb="0" eb="2">
      <t>ヒョウキ</t>
    </rPh>
    <rPh sb="3" eb="5">
      <t>ナイヨウ</t>
    </rPh>
    <rPh sb="10" eb="12">
      <t>カキ</t>
    </rPh>
    <rPh sb="13" eb="14">
      <t>トオ</t>
    </rPh>
    <rPh sb="16" eb="18">
      <t>アンナイ</t>
    </rPh>
    <rPh sb="21" eb="22">
      <t>イタダ</t>
    </rPh>
    <phoneticPr fontId="2"/>
  </si>
  <si>
    <t>ご多忙の折、大変恐縮ですが何卒宜しくお願い致します。</t>
    <rPh sb="1" eb="3">
      <t>タボウ</t>
    </rPh>
    <rPh sb="4" eb="5">
      <t>オリ</t>
    </rPh>
    <rPh sb="6" eb="8">
      <t>タイヘン</t>
    </rPh>
    <rPh sb="8" eb="10">
      <t>キョウシュク</t>
    </rPh>
    <rPh sb="13" eb="16">
      <t>ナニトゾヨロ</t>
    </rPh>
    <phoneticPr fontId="2"/>
  </si>
  <si>
    <t>拝啓　時下ますますご清祥のこととお慶び申し上げます。</t>
    <rPh sb="0" eb="2">
      <t>ハイケイ</t>
    </rPh>
    <rPh sb="3" eb="5">
      <t>ジカ</t>
    </rPh>
    <rPh sb="10" eb="12">
      <t>セイショウ</t>
    </rPh>
    <rPh sb="17" eb="18">
      <t>ヨロコ</t>
    </rPh>
    <rPh sb="19" eb="20">
      <t>モウ</t>
    </rPh>
    <rPh sb="21" eb="22">
      <t>ア</t>
    </rPh>
    <phoneticPr fontId="2"/>
  </si>
  <si>
    <t>敬具</t>
    <rPh sb="0" eb="2">
      <t>ケイグ</t>
    </rPh>
    <phoneticPr fontId="2"/>
  </si>
  <si>
    <t>＜日程について＞</t>
    <rPh sb="1" eb="3">
      <t>ニッテイ</t>
    </rPh>
    <phoneticPr fontId="2"/>
  </si>
  <si>
    <t>※１～２時間程度を予定しています。</t>
    <rPh sb="4" eb="6">
      <t>ジカン</t>
    </rPh>
    <rPh sb="6" eb="8">
      <t>テイド</t>
    </rPh>
    <rPh sb="9" eb="11">
      <t>ヨテイ</t>
    </rPh>
    <phoneticPr fontId="2"/>
  </si>
  <si>
    <t>＜場所＞</t>
    <rPh sb="1" eb="3">
      <t>バショ</t>
    </rPh>
    <phoneticPr fontId="2"/>
  </si>
  <si>
    <t>＜支払内訳＞</t>
    <rPh sb="1" eb="3">
      <t>シハライ</t>
    </rPh>
    <rPh sb="3" eb="5">
      <t>ウチワケ</t>
    </rPh>
    <phoneticPr fontId="2"/>
  </si>
  <si>
    <t>固都税精算金</t>
    <rPh sb="0" eb="3">
      <t>コトゼイ</t>
    </rPh>
    <rPh sb="3" eb="6">
      <t>セイサンキン</t>
    </rPh>
    <phoneticPr fontId="2"/>
  </si>
  <si>
    <t>賃料精算金</t>
    <rPh sb="0" eb="2">
      <t>チンリョウ</t>
    </rPh>
    <rPh sb="2" eb="5">
      <t>セイサンキン</t>
    </rPh>
    <phoneticPr fontId="2"/>
  </si>
  <si>
    <t>その他精算金</t>
    <rPh sb="2" eb="3">
      <t>タ</t>
    </rPh>
    <rPh sb="3" eb="6">
      <t>セイサンキン</t>
    </rPh>
    <phoneticPr fontId="2"/>
  </si>
  <si>
    <t>円</t>
    <rPh sb="0" eb="1">
      <t>エン</t>
    </rPh>
    <phoneticPr fontId="2"/>
  </si>
  <si>
    <t>円(別紙ご参照ください。)</t>
    <rPh sb="0" eb="1">
      <t>エン</t>
    </rPh>
    <rPh sb="2" eb="4">
      <t>ベッシ</t>
    </rPh>
    <rPh sb="5" eb="7">
      <t>サンショウ</t>
    </rPh>
    <phoneticPr fontId="2"/>
  </si>
  <si>
    <t>残代金合計：</t>
    <rPh sb="0" eb="1">
      <t>ザン</t>
    </rPh>
    <rPh sb="1" eb="3">
      <t>ダイキン</t>
    </rPh>
    <rPh sb="3" eb="5">
      <t>ゴウケイ</t>
    </rPh>
    <phoneticPr fontId="2"/>
  </si>
  <si>
    <t>＜振込先＞</t>
    <rPh sb="1" eb="4">
      <t>フリコミサキ</t>
    </rPh>
    <phoneticPr fontId="2"/>
  </si>
  <si>
    <t>＜当日ご用意頂くものチェックリスト＞</t>
    <rPh sb="1" eb="3">
      <t>トウジツ</t>
    </rPh>
    <rPh sb="4" eb="6">
      <t>ヨウイ</t>
    </rPh>
    <rPh sb="6" eb="7">
      <t>イタダ</t>
    </rPh>
    <phoneticPr fontId="2"/>
  </si>
  <si>
    <t>□</t>
    <phoneticPr fontId="2"/>
  </si>
  <si>
    <t>実印</t>
    <rPh sb="0" eb="2">
      <t>ジツイン</t>
    </rPh>
    <phoneticPr fontId="2"/>
  </si>
  <si>
    <t>印鑑証明書　×　１通</t>
    <rPh sb="0" eb="4">
      <t>インカンショウメイ</t>
    </rPh>
    <rPh sb="4" eb="5">
      <t>ショ</t>
    </rPh>
    <rPh sb="9" eb="10">
      <t>ツウ</t>
    </rPh>
    <phoneticPr fontId="2"/>
  </si>
  <si>
    <t>ご本人確認書類（運転免許証、パスポート等）</t>
    <rPh sb="1" eb="3">
      <t>ホンニン</t>
    </rPh>
    <rPh sb="3" eb="5">
      <t>カクニン</t>
    </rPh>
    <rPh sb="5" eb="7">
      <t>ショルイ</t>
    </rPh>
    <rPh sb="8" eb="13">
      <t>ウンテンメンキョショウ</t>
    </rPh>
    <rPh sb="19" eb="20">
      <t>トウ</t>
    </rPh>
    <phoneticPr fontId="2"/>
  </si>
  <si>
    <t>当日、着金を確認する物（キャッシュカード、通帳、ネットバンキング等）</t>
    <rPh sb="0" eb="2">
      <t>トウジツ</t>
    </rPh>
    <rPh sb="3" eb="5">
      <t>チャッキン</t>
    </rPh>
    <rPh sb="6" eb="8">
      <t>カクニン</t>
    </rPh>
    <rPh sb="10" eb="11">
      <t>モノ</t>
    </rPh>
    <rPh sb="21" eb="23">
      <t>ツウチョウ</t>
    </rPh>
    <rPh sb="32" eb="33">
      <t>トウ</t>
    </rPh>
    <phoneticPr fontId="2"/>
  </si>
  <si>
    <t>―</t>
    <phoneticPr fontId="2"/>
  </si>
  <si>
    <t>固定資産税・都市計画税　精算書</t>
    <rPh sb="0" eb="2">
      <t>コテイ</t>
    </rPh>
    <rPh sb="2" eb="5">
      <t>シサンゼイ</t>
    </rPh>
    <rPh sb="6" eb="8">
      <t>トシ</t>
    </rPh>
    <rPh sb="8" eb="10">
      <t>ケイカク</t>
    </rPh>
    <rPh sb="10" eb="11">
      <t>ゼイ</t>
    </rPh>
    <rPh sb="12" eb="14">
      <t>セイサン</t>
    </rPh>
    <rPh sb="14" eb="15">
      <t>ショ</t>
    </rPh>
    <phoneticPr fontId="11"/>
  </si>
  <si>
    <t>引渡し日</t>
    <rPh sb="0" eb="2">
      <t>ヒキワタ</t>
    </rPh>
    <rPh sb="3" eb="4">
      <t>ビ</t>
    </rPh>
    <phoneticPr fontId="11"/>
  </si>
  <si>
    <t>物件所在地</t>
    <rPh sb="0" eb="2">
      <t>ブッケン</t>
    </rPh>
    <rPh sb="2" eb="5">
      <t>ショザイチ</t>
    </rPh>
    <phoneticPr fontId="11"/>
  </si>
  <si>
    <t>売　　主</t>
    <rPh sb="0" eb="4">
      <t>ウリヌシ</t>
    </rPh>
    <phoneticPr fontId="11"/>
  </si>
  <si>
    <t>買　　主</t>
    <rPh sb="0" eb="4">
      <t>カイヌシ</t>
    </rPh>
    <phoneticPr fontId="11"/>
  </si>
  <si>
    <t>年間税額</t>
    <rPh sb="0" eb="2">
      <t>ネンカン</t>
    </rPh>
    <rPh sb="2" eb="4">
      <t>ゼイガク</t>
    </rPh>
    <phoneticPr fontId="11"/>
  </si>
  <si>
    <t>固定資産税</t>
    <rPh sb="0" eb="2">
      <t>コテイ</t>
    </rPh>
    <rPh sb="2" eb="5">
      <t>シサンゼイ</t>
    </rPh>
    <phoneticPr fontId="11"/>
  </si>
  <si>
    <t>都市計画税</t>
    <phoneticPr fontId="11"/>
  </si>
  <si>
    <t>合計</t>
    <rPh sb="0" eb="2">
      <t>ゴウケイ</t>
    </rPh>
    <phoneticPr fontId="11"/>
  </si>
  <si>
    <t>土地</t>
    <rPh sb="0" eb="2">
      <t>トチ</t>
    </rPh>
    <phoneticPr fontId="11"/>
  </si>
  <si>
    <t>（Ａ）</t>
    <phoneticPr fontId="11"/>
  </si>
  <si>
    <t>建物</t>
    <rPh sb="0" eb="2">
      <t>タテモノ</t>
    </rPh>
    <phoneticPr fontId="11"/>
  </si>
  <si>
    <t>（B）</t>
    <phoneticPr fontId="11"/>
  </si>
  <si>
    <t>（C）</t>
    <phoneticPr fontId="11"/>
  </si>
  <si>
    <t>分担期間</t>
    <rPh sb="0" eb="2">
      <t>ブンタン</t>
    </rPh>
    <rPh sb="2" eb="4">
      <t>キカン</t>
    </rPh>
    <phoneticPr fontId="11"/>
  </si>
  <si>
    <t>売　主</t>
    <rPh sb="0" eb="1">
      <t>バイ</t>
    </rPh>
    <rPh sb="2" eb="3">
      <t>シュ</t>
    </rPh>
    <phoneticPr fontId="11"/>
  </si>
  <si>
    <t>買　主</t>
    <rPh sb="0" eb="1">
      <t>バイ</t>
    </rPh>
    <rPh sb="2" eb="3">
      <t>シュ</t>
    </rPh>
    <phoneticPr fontId="11"/>
  </si>
  <si>
    <t>分担額</t>
    <rPh sb="0" eb="2">
      <t>ブンタン</t>
    </rPh>
    <rPh sb="2" eb="3">
      <t>ガク</t>
    </rPh>
    <phoneticPr fontId="11"/>
  </si>
  <si>
    <t>／</t>
  </si>
  <si>
    <t>買主分</t>
    <rPh sb="0" eb="2">
      <t>カイヌシ</t>
    </rPh>
    <rPh sb="2" eb="3">
      <t>ブン</t>
    </rPh>
    <phoneticPr fontId="11"/>
  </si>
  <si>
    <t>／</t>
    <phoneticPr fontId="11"/>
  </si>
  <si>
    <t>（Ｄ）</t>
    <phoneticPr fontId="11"/>
  </si>
  <si>
    <t>売主分</t>
    <rPh sb="0" eb="2">
      <t>ウリヌシ</t>
    </rPh>
    <rPh sb="2" eb="3">
      <t>ブン</t>
    </rPh>
    <phoneticPr fontId="11"/>
  </si>
  <si>
    <t>－</t>
    <phoneticPr fontId="11"/>
  </si>
  <si>
    <t>建物分消費税</t>
    <rPh sb="0" eb="2">
      <t>タテモノ</t>
    </rPh>
    <rPh sb="2" eb="3">
      <t>ブン</t>
    </rPh>
    <rPh sb="3" eb="6">
      <t>ショウヒゼイ</t>
    </rPh>
    <phoneticPr fontId="11"/>
  </si>
  <si>
    <t>（Ｅ）</t>
    <phoneticPr fontId="11"/>
  </si>
  <si>
    <t>精算金</t>
    <rPh sb="0" eb="2">
      <t>セイサン</t>
    </rPh>
    <rPh sb="2" eb="3">
      <t>キン</t>
    </rPh>
    <phoneticPr fontId="11"/>
  </si>
  <si>
    <t>（Ｄ）＋（Ｅ）</t>
    <phoneticPr fontId="11"/>
  </si>
  <si>
    <t>株式会社メトロス開発</t>
  </si>
  <si>
    <t>03-6457-9420</t>
  </si>
  <si>
    <t>様宛</t>
    <rPh sb="0" eb="1">
      <t>サマ</t>
    </rPh>
    <rPh sb="1" eb="2">
      <t>アテ</t>
    </rPh>
    <phoneticPr fontId="2"/>
  </si>
  <si>
    <t>日時</t>
    <rPh sb="0" eb="2">
      <t>ニチジ</t>
    </rPh>
    <phoneticPr fontId="2"/>
  </si>
  <si>
    <t>権利証（登記識別情報）</t>
    <rPh sb="0" eb="3">
      <t>ケンリショウ</t>
    </rPh>
    <rPh sb="4" eb="8">
      <t>トウキシキベツ</t>
    </rPh>
    <rPh sb="8" eb="10">
      <t>ジョウホウ</t>
    </rPh>
    <phoneticPr fontId="2"/>
  </si>
  <si>
    <t>　振込一覧</t>
    <rPh sb="1" eb="3">
      <t>フリコミ</t>
    </rPh>
    <rPh sb="3" eb="5">
      <t>イチラン</t>
    </rPh>
    <phoneticPr fontId="2"/>
  </si>
  <si>
    <t>支払い</t>
    <rPh sb="0" eb="2">
      <t>シハラ</t>
    </rPh>
    <phoneticPr fontId="3"/>
  </si>
  <si>
    <t>振込先</t>
  </si>
  <si>
    <t>売買代金</t>
    <rPh sb="0" eb="2">
      <t>バイバイ</t>
    </rPh>
    <rPh sb="2" eb="4">
      <t>ダイキン</t>
    </rPh>
    <phoneticPr fontId="2"/>
  </si>
  <si>
    <t>鍵等</t>
    <rPh sb="0" eb="1">
      <t>カギ</t>
    </rPh>
    <rPh sb="1" eb="2">
      <t>トウ</t>
    </rPh>
    <phoneticPr fontId="2"/>
  </si>
  <si>
    <t>建築図面・建築協定書等</t>
    <rPh sb="0" eb="4">
      <t>ケンチクズメン</t>
    </rPh>
    <rPh sb="5" eb="7">
      <t>ケンチク</t>
    </rPh>
    <rPh sb="7" eb="9">
      <t>キョウテイ</t>
    </rPh>
    <rPh sb="9" eb="10">
      <t>ショ</t>
    </rPh>
    <rPh sb="10" eb="11">
      <t>トウ</t>
    </rPh>
    <phoneticPr fontId="2"/>
  </si>
  <si>
    <t>代金</t>
    <rPh sb="0" eb="2">
      <t>ダイキン</t>
    </rPh>
    <phoneticPr fontId="3"/>
  </si>
  <si>
    <t>地権者（売主）</t>
    <rPh sb="0" eb="3">
      <t>チケンシャ</t>
    </rPh>
    <rPh sb="4" eb="6">
      <t>ウリヌシ</t>
    </rPh>
    <phoneticPr fontId="3"/>
  </si>
  <si>
    <t>御中</t>
    <rPh sb="0" eb="2">
      <t>オンチュウ</t>
    </rPh>
    <phoneticPr fontId="2"/>
  </si>
  <si>
    <t>収入印紙
2万円</t>
    <rPh sb="0" eb="4">
      <t>シュウニュウインシ</t>
    </rPh>
    <rPh sb="6" eb="8">
      <t>マンエン</t>
    </rPh>
    <phoneticPr fontId="11"/>
  </si>
  <si>
    <t>契約書印紙代　￥15,000-、受領書印紙代　￥20,000-　　現金でご用意ください。</t>
    <rPh sb="0" eb="2">
      <t>ケイヤク</t>
    </rPh>
    <rPh sb="2" eb="3">
      <t>ショ</t>
    </rPh>
    <rPh sb="3" eb="5">
      <t>インシ</t>
    </rPh>
    <rPh sb="5" eb="6">
      <t>ダイ</t>
    </rPh>
    <rPh sb="16" eb="19">
      <t>ジュリョウショ</t>
    </rPh>
    <rPh sb="19" eb="21">
      <t>インシ</t>
    </rPh>
    <rPh sb="21" eb="22">
      <t>ダイ</t>
    </rPh>
    <rPh sb="33" eb="35">
      <t>ゲンキン</t>
    </rPh>
    <rPh sb="37" eb="39">
      <t>ヨウイ</t>
    </rPh>
    <phoneticPr fontId="2"/>
  </si>
  <si>
    <t>〒104-0061</t>
    <phoneticPr fontId="2"/>
  </si>
  <si>
    <t>東京都中央区銀座4-10-10</t>
    <rPh sb="0" eb="3">
      <t>トウキョウト</t>
    </rPh>
    <rPh sb="3" eb="6">
      <t>チュウオウク</t>
    </rPh>
    <rPh sb="6" eb="8">
      <t>ギンザ</t>
    </rPh>
    <phoneticPr fontId="2"/>
  </si>
  <si>
    <t>$sellerName$</t>
    <phoneticPr fontId="2"/>
  </si>
  <si>
    <t>$contractFormNumber$</t>
    <phoneticPr fontId="2"/>
  </si>
  <si>
    <t>$contractorName$</t>
    <phoneticPr fontId="2"/>
  </si>
  <si>
    <t>$bankName$</t>
    <phoneticPr fontId="2"/>
  </si>
  <si>
    <t>$bank$</t>
    <phoneticPr fontId="2"/>
  </si>
  <si>
    <t>$branchName$</t>
    <phoneticPr fontId="2"/>
  </si>
  <si>
    <t>$accountTypeName$</t>
    <phoneticPr fontId="2"/>
  </si>
  <si>
    <t>$accountName$</t>
    <phoneticPr fontId="2"/>
  </si>
  <si>
    <t>$contractFixTime$～</t>
    <phoneticPr fontId="2"/>
  </si>
  <si>
    <t>$address$</t>
    <phoneticPr fontId="2"/>
  </si>
  <si>
    <t>$sellerName$</t>
    <phoneticPr fontId="11"/>
  </si>
  <si>
    <t>$fixedLandTax$</t>
    <phoneticPr fontId="2"/>
  </si>
  <si>
    <t>$fixedBuildingTax$</t>
    <phoneticPr fontId="2"/>
  </si>
  <si>
    <t>$fixedBuildingTaxOnlyTax$</t>
    <phoneticPr fontId="2"/>
  </si>
  <si>
    <t>(物件番号：$contractBukkenNo$）</t>
    <phoneticPr fontId="2"/>
  </si>
  <si>
    <t>銀行・信用金庫等</t>
    <phoneticPr fontId="2"/>
  </si>
  <si>
    <t>支店</t>
    <phoneticPr fontId="2"/>
  </si>
  <si>
    <t>口座種類</t>
    <phoneticPr fontId="2"/>
  </si>
  <si>
    <t>口座番号</t>
    <phoneticPr fontId="2"/>
  </si>
  <si>
    <t>$contractFixDateTime$</t>
    <phoneticPr fontId="2"/>
  </si>
  <si>
    <t>担当：$contractStaffName$</t>
    <rPh sb="0" eb="2">
      <t>タントウ</t>
    </rPh>
    <phoneticPr fontId="2"/>
  </si>
  <si>
    <t>$contractFixDay_dt_kanji_MMdd$</t>
    <phoneticPr fontId="2"/>
  </si>
  <si>
    <t>$contractFixDay_jpdt_kanji_MM$吉日</t>
    <rPh sb="30" eb="32">
      <t>キチジツ</t>
    </rPh>
    <phoneticPr fontId="2"/>
  </si>
  <si>
    <t>$contractFixDay_dt_kanji$</t>
    <phoneticPr fontId="2"/>
  </si>
  <si>
    <t>$contractFixDay_jpdt_kanji$</t>
    <phoneticPr fontId="2"/>
  </si>
  <si>
    <t>$l_propertyTax$</t>
    <phoneticPr fontId="2"/>
  </si>
  <si>
    <t>$l_cityPlanningTax$</t>
    <phoneticPr fontId="2"/>
  </si>
  <si>
    <t>$sharingStartDay_dt_kanji$</t>
    <phoneticPr fontId="2"/>
  </si>
  <si>
    <t>$sharingEndDay_dt_kanji$</t>
    <phoneticPr fontId="2"/>
  </si>
  <si>
    <t>$sharingStartDayBuyer_dt_kanji$</t>
    <phoneticPr fontId="2"/>
  </si>
  <si>
    <t>$sharingEndDayBuyer_dt_kanji$</t>
    <phoneticPr fontId="2"/>
  </si>
  <si>
    <t>$b_propertyTax$</t>
    <phoneticPr fontId="2"/>
  </si>
  <si>
    <t>$b_cityPlanningTax$</t>
    <phoneticPr fontId="2"/>
  </si>
  <si>
    <t>上記所在物件の不動産売買契約書第3条に基づく売買代金として</t>
    <phoneticPr fontId="2"/>
  </si>
  <si>
    <t>上記所在物件の不動産売買契約書第12条に基づく固定資産税・都市計画税精算金として</t>
    <rPh sb="14" eb="15">
      <t>ショ</t>
    </rPh>
    <rPh sb="15" eb="16">
      <t>ダイ</t>
    </rPh>
    <rPh sb="18" eb="19">
      <t>ジョウ</t>
    </rPh>
    <rPh sb="23" eb="28">
      <t>コテイシサンゼイ</t>
    </rPh>
    <rPh sb="29" eb="34">
      <t>トシケイカクゼイ</t>
    </rPh>
    <rPh sb="34" eb="36">
      <t>セイサン</t>
    </rPh>
    <rPh sb="36" eb="37">
      <t>キン</t>
    </rPh>
    <phoneticPr fontId="11"/>
  </si>
  <si>
    <t>上記所在物件の不動産売買契約書第４条に基づく手付金として</t>
  </si>
  <si>
    <t>上記所在物件の不動産売買契約書第2条に基づく売買代金として</t>
  </si>
  <si>
    <t>上記所在物件の不動産売買契約書第4条に基づく売買代金（残代金）として</t>
  </si>
  <si>
    <t>上記所在物件の業務委託契約書第  条第  項に基づく報酬として</t>
    <phoneticPr fontId="2"/>
  </si>
  <si>
    <t>賃料・管理費精算明細書</t>
    <rPh sb="0" eb="2">
      <t>チンリョウ</t>
    </rPh>
    <rPh sb="3" eb="6">
      <t>カンリヒ</t>
    </rPh>
    <rPh sb="6" eb="8">
      <t>セイサン</t>
    </rPh>
    <rPh sb="8" eb="10">
      <t>メイサイ</t>
    </rPh>
    <rPh sb="10" eb="11">
      <t>ショ</t>
    </rPh>
    <phoneticPr fontId="11"/>
  </si>
  <si>
    <t>精算起算日</t>
    <rPh sb="0" eb="2">
      <t>セイサン</t>
    </rPh>
    <rPh sb="2" eb="5">
      <t>キサンビ</t>
    </rPh>
    <phoneticPr fontId="11"/>
  </si>
  <si>
    <t>引渡月の月末日</t>
    <rPh sb="0" eb="2">
      <t>ヒキワタ</t>
    </rPh>
    <rPh sb="2" eb="3">
      <t>ガツ</t>
    </rPh>
    <rPh sb="4" eb="5">
      <t>ゲッショ</t>
    </rPh>
    <rPh sb="5" eb="6">
      <t>マツ</t>
    </rPh>
    <rPh sb="6" eb="7">
      <t>ビ</t>
    </rPh>
    <phoneticPr fontId="11"/>
  </si>
  <si>
    <t>日数</t>
    <rPh sb="0" eb="2">
      <t>ニッスウ</t>
    </rPh>
    <phoneticPr fontId="11"/>
  </si>
  <si>
    <t>売主</t>
    <rPh sb="0" eb="2">
      <t>ウリヌシ</t>
    </rPh>
    <phoneticPr fontId="11"/>
  </si>
  <si>
    <t>買主</t>
    <rPh sb="0" eb="2">
      <t>カイヌシ</t>
    </rPh>
    <phoneticPr fontId="11"/>
  </si>
  <si>
    <t>株式会社メトロス開発</t>
    <rPh sb="0" eb="4">
      <t>カブシキガイシャ</t>
    </rPh>
    <rPh sb="8" eb="10">
      <t>カイハツ</t>
    </rPh>
    <phoneticPr fontId="2"/>
  </si>
  <si>
    <t>敷金合計</t>
    <rPh sb="0" eb="2">
      <t>シキキン</t>
    </rPh>
    <rPh sb="2" eb="4">
      <t>ゴウケイ</t>
    </rPh>
    <phoneticPr fontId="2"/>
  </si>
  <si>
    <t>保証金</t>
    <rPh sb="0" eb="3">
      <t>ホショウキン</t>
    </rPh>
    <phoneticPr fontId="2"/>
  </si>
  <si>
    <t>（A)</t>
    <phoneticPr fontId="11"/>
  </si>
  <si>
    <t>賃料支払月</t>
    <rPh sb="0" eb="2">
      <t>チンリョウ</t>
    </rPh>
    <rPh sb="2" eb="4">
      <t>シハライ</t>
    </rPh>
    <rPh sb="4" eb="5">
      <t>ガツ</t>
    </rPh>
    <phoneticPr fontId="11"/>
  </si>
  <si>
    <t>賃料</t>
    <rPh sb="0" eb="2">
      <t>チンリョウ</t>
    </rPh>
    <phoneticPr fontId="2"/>
  </si>
  <si>
    <t>項目</t>
    <rPh sb="0" eb="2">
      <t>コウモク</t>
    </rPh>
    <phoneticPr fontId="11"/>
  </si>
  <si>
    <t>月額</t>
    <rPh sb="0" eb="2">
      <t>ゲツガク</t>
    </rPh>
    <phoneticPr fontId="11"/>
  </si>
  <si>
    <t>１階店舗</t>
    <rPh sb="1" eb="2">
      <t>カイ</t>
    </rPh>
    <rPh sb="2" eb="4">
      <t>テンポ</t>
    </rPh>
    <phoneticPr fontId="2"/>
  </si>
  <si>
    <t>合　　計</t>
    <rPh sb="0" eb="1">
      <t>ゴウ</t>
    </rPh>
    <rPh sb="3" eb="4">
      <t>ケイ</t>
    </rPh>
    <phoneticPr fontId="11"/>
  </si>
  <si>
    <t>賃貸期間</t>
    <rPh sb="0" eb="2">
      <t>チンタイ</t>
    </rPh>
    <rPh sb="2" eb="4">
      <t>キカン</t>
    </rPh>
    <phoneticPr fontId="11"/>
  </si>
  <si>
    <t>売主収益分</t>
    <rPh sb="0" eb="2">
      <t>ウリヌシ</t>
    </rPh>
    <rPh sb="2" eb="4">
      <t>シュウエキ</t>
    </rPh>
    <rPh sb="4" eb="5">
      <t>ブン</t>
    </rPh>
    <phoneticPr fontId="11"/>
  </si>
  <si>
    <t>買主収益分</t>
    <rPh sb="0" eb="2">
      <t>カイヌシ</t>
    </rPh>
    <rPh sb="2" eb="4">
      <t>シュウエキ</t>
    </rPh>
    <rPh sb="4" eb="5">
      <t>ブン</t>
    </rPh>
    <phoneticPr fontId="11"/>
  </si>
  <si>
    <t>（B)</t>
    <phoneticPr fontId="11"/>
  </si>
  <si>
    <t>6月分日割り賃料、敷金</t>
    <rPh sb="1" eb="2">
      <t>ガツ</t>
    </rPh>
    <rPh sb="2" eb="3">
      <t>ブン</t>
    </rPh>
    <rPh sb="3" eb="5">
      <t>ヒワ</t>
    </rPh>
    <rPh sb="6" eb="8">
      <t>チンリョウ</t>
    </rPh>
    <rPh sb="9" eb="11">
      <t>シキキン</t>
    </rPh>
    <phoneticPr fontId="2"/>
  </si>
  <si>
    <t>精算金額（税込）</t>
    <rPh sb="0" eb="2">
      <t>セイサン</t>
    </rPh>
    <rPh sb="2" eb="4">
      <t>キンガク</t>
    </rPh>
    <rPh sb="5" eb="7">
      <t>ゼイコミ</t>
    </rPh>
    <phoneticPr fontId="11"/>
  </si>
  <si>
    <t>（Ａ）+（B)</t>
    <phoneticPr fontId="11"/>
  </si>
  <si>
    <t>　</t>
    <phoneticPr fontId="2"/>
  </si>
  <si>
    <t>様</t>
    <rPh sb="0" eb="1">
      <t>サマ</t>
    </rPh>
    <phoneticPr fontId="11"/>
  </si>
  <si>
    <t>　</t>
    <phoneticPr fontId="11"/>
  </si>
  <si>
    <t>　　　　　株式会社メトロス開発</t>
    <rPh sb="5" eb="9">
      <t>カブシキガイシャ</t>
    </rPh>
    <rPh sb="13" eb="15">
      <t>カイハツ</t>
    </rPh>
    <phoneticPr fontId="2"/>
  </si>
  <si>
    <t>氏名　　代表取締役　小柴義弘</t>
    <rPh sb="4" eb="9">
      <t>ダイヒョウトリシマリヤク</t>
    </rPh>
    <rPh sb="10" eb="12">
      <t>コシバ</t>
    </rPh>
    <rPh sb="12" eb="14">
      <t>ヨシヒロ</t>
    </rPh>
    <phoneticPr fontId="11"/>
  </si>
  <si>
    <t>$list_contractorName$</t>
    <phoneticPr fontId="2"/>
  </si>
  <si>
    <t>$list_blockOrBuildingNumber$</t>
    <phoneticPr fontId="2"/>
  </si>
  <si>
    <t>$addressAndBlockOrBuildingNumber$</t>
    <phoneticPr fontId="2"/>
  </si>
  <si>
    <t>住所　東京都中央区銀座4-10-10</t>
    <rPh sb="3" eb="6">
      <t>トウキョウト</t>
    </rPh>
    <rPh sb="6" eb="9">
      <t>チュウオウク</t>
    </rPh>
    <rPh sb="9" eb="11">
      <t>ギンザ</t>
    </rPh>
    <phoneticPr fontId="11"/>
  </si>
  <si>
    <t>$payPriceTax$</t>
    <phoneticPr fontId="2"/>
  </si>
  <si>
    <t>買主： 株式会社メトロス開発</t>
  </si>
  <si>
    <t>$contractFixDateTime_intermediary$</t>
    <phoneticPr fontId="2"/>
  </si>
  <si>
    <t>$bankName_intermediary$</t>
    <phoneticPr fontId="2"/>
  </si>
  <si>
    <t>$bank_intermediary$</t>
    <phoneticPr fontId="2"/>
  </si>
  <si>
    <t>$branchName_intermediary$</t>
    <phoneticPr fontId="2"/>
  </si>
  <si>
    <t>$accountTypeName_intermediary$</t>
    <phoneticPr fontId="2"/>
  </si>
  <si>
    <t>$accountName_intermediary$</t>
    <phoneticPr fontId="2"/>
  </si>
  <si>
    <t>$payPriceTax_intermediary$</t>
    <phoneticPr fontId="2"/>
  </si>
  <si>
    <t>$paymentName_intermediary$</t>
    <phoneticPr fontId="2"/>
  </si>
  <si>
    <t>$contractFixDateTime_outsourcing$</t>
    <phoneticPr fontId="2"/>
  </si>
  <si>
    <t>$bankName_outsourcing$</t>
    <phoneticPr fontId="2"/>
  </si>
  <si>
    <t>$bank_outsourcing$</t>
    <phoneticPr fontId="2"/>
  </si>
  <si>
    <t>$branchName_outsourcing$</t>
    <phoneticPr fontId="2"/>
  </si>
  <si>
    <t>$accountTypeName_outsourcing$</t>
    <phoneticPr fontId="2"/>
  </si>
  <si>
    <t>$accountName_outsourcing$</t>
    <phoneticPr fontId="2"/>
  </si>
  <si>
    <t>$payPriceTax_outsourcing$</t>
    <phoneticPr fontId="2"/>
  </si>
  <si>
    <t>$paymentName_outsourcing$</t>
    <phoneticPr fontId="2"/>
  </si>
  <si>
    <t>$contractFixDay_dt_kanji_intermediary$</t>
    <phoneticPr fontId="2"/>
  </si>
  <si>
    <t>上記所在物件の業務委託契約書に基づく業務委託料として</t>
    <rPh sb="0" eb="6">
      <t>ジョウキショザイブッケン</t>
    </rPh>
    <rPh sb="7" eb="14">
      <t>ギョウムイタクケイヤクショ</t>
    </rPh>
    <rPh sb="15" eb="16">
      <t>モト</t>
    </rPh>
    <rPh sb="18" eb="23">
      <t>ギョウムイタクリョウ</t>
    </rPh>
    <phoneticPr fontId="42"/>
  </si>
  <si>
    <t>以下余白</t>
    <phoneticPr fontId="2"/>
  </si>
  <si>
    <t>上記所在物件の合意書に基づく立退料残金として</t>
    <rPh sb="7" eb="10">
      <t>ゴウイショ</t>
    </rPh>
    <rPh sb="14" eb="17">
      <t>タチノキリョウ</t>
    </rPh>
    <rPh sb="17" eb="19">
      <t>ザンキン</t>
    </rPh>
    <rPh sb="19" eb="20">
      <t>テキン</t>
    </rPh>
    <phoneticPr fontId="11"/>
  </si>
  <si>
    <t>上記所在物件の不動産売買契約に基づく印紙代として</t>
    <rPh sb="18" eb="20">
      <t>インシ</t>
    </rPh>
    <rPh sb="20" eb="21">
      <t>ダイ</t>
    </rPh>
    <phoneticPr fontId="11"/>
  </si>
  <si>
    <t>上記所在物件の不動産売買契約書第4条に基づく売買代金（内金）として</t>
    <rPh sb="15" eb="16">
      <t>ダイ</t>
    </rPh>
    <rPh sb="17" eb="18">
      <t>ジョウ</t>
    </rPh>
    <rPh sb="27" eb="28">
      <t>ウチ</t>
    </rPh>
    <rPh sb="28" eb="29">
      <t>キン</t>
    </rPh>
    <phoneticPr fontId="11"/>
  </si>
  <si>
    <t>上記所在物件の不動産売買契約書第3条に基づく売買代金として</t>
    <rPh sb="22" eb="24">
      <t>バイバイ</t>
    </rPh>
    <rPh sb="24" eb="25">
      <t>ダイ</t>
    </rPh>
    <phoneticPr fontId="11"/>
  </si>
  <si>
    <t>支払先</t>
    <rPh sb="0" eb="2">
      <t>シハライ</t>
    </rPh>
    <rPh sb="2" eb="3">
      <t>サキ</t>
    </rPh>
    <phoneticPr fontId="3"/>
  </si>
  <si>
    <t>備考</t>
    <phoneticPr fontId="2"/>
  </si>
  <si>
    <t>$supplierName_intermediary$</t>
    <phoneticPr fontId="2"/>
  </si>
  <si>
    <t>$supplierName_outsourcing$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</si>
</sst>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1">
    <numFmt numFmtId="5" formatCode="&quot;¥&quot;#,##0;&quot;¥&quot;\-#,##0"/>
    <numFmt numFmtId="176" formatCode="[$-411]ggge&quot;年&quot;m&quot;月&quot;d&quot;日&quot;;@"/>
    <numFmt numFmtId="177" formatCode="#,##0_ "/>
    <numFmt numFmtId="178" formatCode="#,##0_);[Red]\(#,##0\)"/>
    <numFmt numFmtId="179" formatCode="yyyy/m/d\ h:mm;@"/>
    <numFmt numFmtId="180" formatCode="h:mm;@"/>
    <numFmt numFmtId="181" formatCode="#,##0&quot;円&quot;"/>
    <numFmt numFmtId="182" formatCode="&quot;金&quot;###,###,###,###,##0&quot;円&quot;&quot;也&quot;"/>
    <numFmt numFmtId="183" formatCode="&quot;金 &quot;#,##0&quot; 円也&quot;;&quot;金 ▲&quot;#,##0&quot; 円也&quot;"/>
    <numFmt numFmtId="184" formatCode="&quot;金 &quot;#,##0&quot; 円&quot;"/>
    <numFmt numFmtId="185" formatCode="&quot;（消費税及び地方消費税金&quot;#,##0&quot;円を含む）&quot;"/>
    <numFmt numFmtId="186" formatCode="[$-411]ggge&quot;年&quot;m&quot;月&quot;d&quot;日&quot;\ &quot;上&quot;&quot;記&quot;&quot;正&quot;&quot;に&quot;&quot;領&quot;&quot;収&quot;&quot;い&quot;&quot;た&quot;&quot;し&quot;&quot;ま&quot;&quot;し&quot;&quot;た&quot;\."/>
    <numFmt numFmtId="187" formatCode="m&quot;月&quot;d&quot;日&quot;;@"/>
    <numFmt numFmtId="188" formatCode="###,###,##0&quot;円&quot;"/>
    <numFmt numFmtId="189" formatCode="###,###,###&quot;円&quot;"/>
    <numFmt numFmtId="190" formatCode="[$-411]&quot;　～　　&quot;ggge&quot;年&quot;m&quot;月&quot;d&quot;日&quot;"/>
    <numFmt numFmtId="191" formatCode="0&quot;日&quot;&quot;分&quot;"/>
    <numFmt numFmtId="192" formatCode="&quot;（Ａ）×&quot;0&quot;日&quot;"/>
    <numFmt numFmtId="193" formatCode="0&quot;日&quot;"/>
    <numFmt numFmtId="194" formatCode="&quot;金 &quot;#,##0&quot;円&quot;"/>
    <numFmt numFmtId="195" formatCode="&quot;（Ｂ）×&quot;0&quot;日&quot;"/>
    <numFmt numFmtId="196" formatCode="&quot;（C）×&quot;0&quot;日&quot;"/>
    <numFmt numFmtId="197" formatCode="[$-F800]dddd\,\ mmmm\ dd\,\ yyyy"/>
    <numFmt numFmtId="198" formatCode="0_);[Red]\(0\)"/>
    <numFmt numFmtId="199" formatCode="&quot;金&quot;###,###,###,##0&quot;円&quot;"/>
    <numFmt numFmtId="200" formatCode="0&quot;月&quot;&quot;分&quot;"/>
    <numFmt numFmtId="201" formatCode="&quot;金&quot;###,###,###,###&quot;円&quot;"/>
    <numFmt numFmtId="202" formatCode="##&quot;月&quot;&quot;分&quot;"/>
    <numFmt numFmtId="203" formatCode="&quot;（Ａ）&quot;&quot;×&quot;0&quot;日&quot;"/>
    <numFmt numFmtId="204" formatCode="&quot;（D）&quot;&quot;×&quot;0&quot;日&quot;"/>
    <numFmt numFmtId="205" formatCode="\(&quot;消&quot;&quot;費&quot;&quot;税&quot;&quot;お&quot;&quot;よ&quot;&quot;び&quot;&quot;地&quot;&quot;方&quot;&quot;消&quot;&quot;費&quot;&quot;税&quot;\ &quot;金&quot;###,###,###,###&quot;円&quot;&quot;を&quot;&quot;含&quot;&quot;む&quot;\)"/>
  </numFmts>
  <fonts count="43" x14ac:knownFonts="1">
    <font>
      <sz val="11"/>
      <color theme="1"/>
      <name val="游ゴシック"/>
      <family val="2"/>
      <charset val="128"/>
      <scheme val="minor"/>
    </font>
    <font>
      <sz val="11"/>
      <color indexed="8"/>
      <name val="ＭＳ Ｐゴシック"/>
      <family val="2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2"/>
      <charset val="128"/>
    </font>
    <font>
      <b/>
      <sz val="11"/>
      <name val="ＭＳ Ｐ明朝"/>
      <family val="1"/>
      <charset val="128"/>
    </font>
    <font>
      <sz val="10"/>
      <name val="ＭＳ Ｐゴシック"/>
      <family val="2"/>
      <charset val="128"/>
    </font>
    <font>
      <sz val="10"/>
      <name val="ＭＳ Ｐ明朝"/>
      <family val="1"/>
      <charset val="128"/>
    </font>
    <font>
      <sz val="11"/>
      <name val="ＭＳ Ｐゴシック"/>
      <family val="3"/>
      <charset val="128"/>
    </font>
    <font>
      <b/>
      <sz val="12"/>
      <name val="ＭＳ Ｐ明朝"/>
      <family val="1"/>
      <charset val="128"/>
    </font>
    <font>
      <b/>
      <sz val="20"/>
      <name val="ＭＳ Ｐ明朝"/>
      <family val="1"/>
      <charset val="128"/>
    </font>
    <font>
      <sz val="18"/>
      <name val="ＭＳ Ｐ明朝"/>
      <family val="1"/>
      <charset val="128"/>
    </font>
    <font>
      <sz val="6"/>
      <name val="ＭＳ Ｐゴシック"/>
      <family val="3"/>
      <charset val="128"/>
    </font>
    <font>
      <b/>
      <sz val="14"/>
      <name val="ＭＳ Ｐ明朝"/>
      <family val="1"/>
      <charset val="128"/>
    </font>
    <font>
      <b/>
      <sz val="16"/>
      <name val="ＭＳ Ｐ明朝"/>
      <family val="1"/>
      <charset val="128"/>
    </font>
    <font>
      <sz val="12"/>
      <name val="ＭＳ Ｐ明朝"/>
      <family val="1"/>
      <charset val="128"/>
    </font>
    <font>
      <sz val="11"/>
      <name val="ＭＳ Ｐ明朝"/>
      <family val="1"/>
      <charset val="128"/>
    </font>
    <font>
      <sz val="14"/>
      <name val="ＭＳ Ｐ明朝"/>
      <family val="1"/>
      <charset val="128"/>
    </font>
    <font>
      <sz val="8"/>
      <name val="ＭＳ Ｐ明朝"/>
      <family val="1"/>
      <charset val="128"/>
    </font>
    <font>
      <sz val="11"/>
      <name val="ＭＳ Ｐゴシック"/>
      <family val="2"/>
      <charset val="128"/>
    </font>
    <font>
      <sz val="9"/>
      <name val="ＭＳ Ｐ明朝"/>
      <family val="1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2"/>
      <charset val="128"/>
    </font>
    <font>
      <sz val="12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b/>
      <sz val="14"/>
      <color indexed="10"/>
      <name val="ＭＳ Ｐ明朝"/>
      <family val="1"/>
      <charset val="128"/>
    </font>
    <font>
      <sz val="10"/>
      <color indexed="23"/>
      <name val="ＭＳ Ｐ明朝"/>
      <family val="1"/>
      <charset val="128"/>
    </font>
    <font>
      <b/>
      <sz val="10"/>
      <color indexed="23"/>
      <name val="ＭＳ Ｐ明朝"/>
      <family val="1"/>
      <charset val="128"/>
    </font>
    <font>
      <sz val="16"/>
      <name val="ＭＳ Ｐ明朝"/>
      <family val="1"/>
      <charset val="128"/>
    </font>
    <font>
      <sz val="12"/>
      <color indexed="8"/>
      <name val="ＭＳ Ｐ明朝"/>
      <family val="1"/>
      <charset val="128"/>
    </font>
    <font>
      <sz val="12"/>
      <color indexed="8"/>
      <name val="ＭＳ Ｐゴシック"/>
      <family val="3"/>
      <charset val="128"/>
    </font>
    <font>
      <sz val="12"/>
      <name val="ＭＳ Ｐゴシック"/>
      <family val="3"/>
      <charset val="128"/>
    </font>
    <font>
      <sz val="9"/>
      <color indexed="8"/>
      <name val="ＭＳ Ｐ明朝"/>
      <family val="1"/>
      <charset val="128"/>
    </font>
    <font>
      <b/>
      <sz val="18"/>
      <name val="ＭＳ Ｐ明朝"/>
      <family val="1"/>
      <charset val="128"/>
    </font>
    <font>
      <sz val="12"/>
      <color indexed="22"/>
      <name val="ＭＳ Ｐ明朝"/>
      <family val="1"/>
      <charset val="128"/>
    </font>
    <font>
      <sz val="8"/>
      <color theme="0" tint="-0.249977111117893"/>
      <name val="ＭＳ Ｐ明朝"/>
      <family val="1"/>
      <charset val="128"/>
    </font>
    <font>
      <sz val="11"/>
      <color indexed="8"/>
      <name val="ＭＳ Ｐ明朝"/>
      <family val="1"/>
      <charset val="128"/>
    </font>
    <font>
      <sz val="20"/>
      <name val="ＭＳ Ｐ明朝"/>
      <family val="1"/>
      <charset val="128"/>
    </font>
    <font>
      <sz val="12"/>
      <color indexed="10"/>
      <name val="ＭＳ Ｐ明朝"/>
      <family val="1"/>
      <charset val="128"/>
    </font>
    <font>
      <b/>
      <sz val="15"/>
      <color theme="3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7" fillId="0" borderId="0"/>
    <xf numFmtId="38" fontId="7" fillId="0" borderId="0" applyFont="0" applyFill="0" applyBorder="0" applyAlignment="0" applyProtection="0"/>
    <xf numFmtId="0" fontId="7" fillId="0" borderId="0"/>
  </cellStyleXfs>
  <cellXfs count="377">
    <xf numFmtId="0" fontId="0" fillId="0" borderId="0" xfId="0">
      <alignment vertical="center"/>
    </xf>
    <xf numFmtId="0" fontId="6" fillId="0" borderId="1" xfId="1" applyFont="1" applyFill="1" applyBorder="1" applyAlignment="1">
      <alignment horizontal="left" vertical="top" wrapText="1"/>
    </xf>
    <xf numFmtId="178" fontId="5" fillId="0" borderId="5" xfId="1" applyNumberFormat="1" applyFont="1" applyFill="1" applyBorder="1" applyAlignment="1">
      <alignment horizontal="center" vertical="center" shrinkToFit="1"/>
    </xf>
    <xf numFmtId="49" fontId="15" fillId="0" borderId="6" xfId="1" applyNumberFormat="1" applyFont="1" applyFill="1" applyBorder="1">
      <alignment vertical="center"/>
    </xf>
    <xf numFmtId="0" fontId="15" fillId="0" borderId="6" xfId="1" applyFont="1" applyFill="1" applyBorder="1">
      <alignment vertical="center"/>
    </xf>
    <xf numFmtId="0" fontId="15" fillId="0" borderId="0" xfId="1" applyFont="1" applyFill="1">
      <alignment vertical="center"/>
    </xf>
    <xf numFmtId="176" fontId="15" fillId="0" borderId="0" xfId="1" applyNumberFormat="1" applyFont="1" applyFill="1">
      <alignment vertical="center"/>
    </xf>
    <xf numFmtId="197" fontId="18" fillId="0" borderId="0" xfId="1" applyNumberFormat="1" applyFont="1" applyFill="1" applyAlignment="1">
      <alignment vertical="center" shrinkToFit="1"/>
    </xf>
    <xf numFmtId="0" fontId="15" fillId="0" borderId="1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shrinkToFit="1"/>
    </xf>
    <xf numFmtId="0" fontId="19" fillId="0" borderId="1" xfId="1" applyFont="1" applyFill="1" applyBorder="1" applyAlignment="1">
      <alignment horizontal="center" vertical="center"/>
    </xf>
    <xf numFmtId="179" fontId="15" fillId="0" borderId="1" xfId="1" applyNumberFormat="1" applyFont="1" applyFill="1" applyBorder="1" applyAlignment="1">
      <alignment vertical="center" shrinkToFit="1"/>
    </xf>
    <xf numFmtId="49" fontId="20" fillId="0" borderId="1" xfId="1" applyNumberFormat="1" applyFont="1" applyFill="1" applyBorder="1" applyAlignment="1">
      <alignment horizontal="center" vertical="center" wrapText="1"/>
    </xf>
    <xf numFmtId="0" fontId="15" fillId="0" borderId="1" xfId="1" applyFont="1" applyFill="1" applyBorder="1" applyAlignment="1">
      <alignment horizontal="center" vertical="center" wrapText="1" shrinkToFit="1"/>
    </xf>
    <xf numFmtId="0" fontId="6" fillId="0" borderId="1" xfId="1" applyFont="1" applyFill="1" applyBorder="1" applyAlignment="1">
      <alignment horizontal="center" vertical="center"/>
    </xf>
    <xf numFmtId="177" fontId="19" fillId="0" borderId="1" xfId="1" applyNumberFormat="1" applyFont="1" applyFill="1" applyBorder="1" applyAlignment="1">
      <alignment horizontal="right" vertical="center"/>
    </xf>
    <xf numFmtId="177" fontId="19" fillId="0" borderId="46" xfId="1" applyNumberFormat="1" applyFont="1" applyFill="1" applyBorder="1" applyAlignment="1">
      <alignment horizontal="center" vertical="center"/>
    </xf>
    <xf numFmtId="49" fontId="21" fillId="0" borderId="2" xfId="1" applyNumberFormat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wrapText="1"/>
    </xf>
    <xf numFmtId="49" fontId="15" fillId="0" borderId="1" xfId="1" applyNumberFormat="1" applyFont="1" applyFill="1" applyBorder="1" applyAlignment="1">
      <alignment horizontal="center" vertical="center"/>
    </xf>
    <xf numFmtId="177" fontId="19" fillId="0" borderId="1" xfId="1" applyNumberFormat="1" applyFont="1" applyFill="1" applyBorder="1">
      <alignment vertical="center"/>
    </xf>
    <xf numFmtId="0" fontId="19" fillId="0" borderId="2" xfId="1" applyFont="1" applyFill="1" applyBorder="1" applyAlignment="1">
      <alignment horizontal="left" vertical="center"/>
    </xf>
    <xf numFmtId="49" fontId="21" fillId="0" borderId="1" xfId="1" applyNumberFormat="1" applyFont="1" applyFill="1" applyBorder="1" applyAlignment="1">
      <alignment horizontal="center" vertical="center"/>
    </xf>
    <xf numFmtId="0" fontId="15" fillId="0" borderId="1" xfId="1" applyFont="1" applyFill="1" applyBorder="1">
      <alignment vertical="center"/>
    </xf>
    <xf numFmtId="180" fontId="15" fillId="0" borderId="1" xfId="1" applyNumberFormat="1" applyFont="1" applyFill="1" applyBorder="1" applyAlignment="1">
      <alignment vertical="center" shrinkToFit="1"/>
    </xf>
    <xf numFmtId="178" fontId="15" fillId="0" borderId="1" xfId="1" applyNumberFormat="1" applyFont="1" applyFill="1" applyBorder="1" applyAlignment="1">
      <alignment vertical="center" shrinkToFit="1"/>
    </xf>
    <xf numFmtId="178" fontId="15" fillId="0" borderId="3" xfId="1" applyNumberFormat="1" applyFont="1" applyFill="1" applyBorder="1" applyAlignment="1">
      <alignment vertical="center" shrinkToFit="1"/>
    </xf>
    <xf numFmtId="178" fontId="18" fillId="0" borderId="4" xfId="1" applyNumberFormat="1" applyFont="1" applyFill="1" applyBorder="1" applyAlignment="1">
      <alignment horizontal="center" vertical="center" shrinkToFit="1"/>
    </xf>
    <xf numFmtId="178" fontId="6" fillId="0" borderId="4" xfId="1" applyNumberFormat="1" applyFont="1" applyFill="1" applyBorder="1" applyAlignment="1">
      <alignment horizontal="center" vertical="center" shrinkToFit="1"/>
    </xf>
    <xf numFmtId="178" fontId="22" fillId="0" borderId="1" xfId="1" applyNumberFormat="1" applyFont="1" applyFill="1" applyBorder="1" applyAlignment="1">
      <alignment vertical="top" shrinkToFit="1"/>
    </xf>
    <xf numFmtId="178" fontId="15" fillId="0" borderId="0" xfId="1" applyNumberFormat="1" applyFont="1" applyFill="1" applyAlignment="1">
      <alignment vertical="center" shrinkToFit="1"/>
    </xf>
    <xf numFmtId="0" fontId="15" fillId="0" borderId="0" xfId="1" applyFont="1" applyFill="1" applyAlignment="1">
      <alignment horizontal="center" vertical="center"/>
    </xf>
    <xf numFmtId="0" fontId="23" fillId="0" borderId="0" xfId="0" applyFont="1" applyFill="1">
      <alignment vertical="center"/>
    </xf>
    <xf numFmtId="0" fontId="25" fillId="0" borderId="0" xfId="0" applyFont="1" applyFill="1">
      <alignment vertical="center"/>
    </xf>
    <xf numFmtId="0" fontId="23" fillId="0" borderId="0" xfId="0" applyFont="1" applyFill="1" applyAlignment="1">
      <alignment horizontal="right" vertical="center"/>
    </xf>
    <xf numFmtId="0" fontId="26" fillId="0" borderId="0" xfId="0" applyFont="1" applyFill="1">
      <alignment vertical="center"/>
    </xf>
    <xf numFmtId="0" fontId="24" fillId="0" borderId="0" xfId="0" applyFont="1" applyFill="1">
      <alignment vertical="center"/>
    </xf>
    <xf numFmtId="180" fontId="23" fillId="0" borderId="0" xfId="0" applyNumberFormat="1" applyFont="1" applyFill="1" applyAlignment="1">
      <alignment horizontal="center" vertical="center"/>
    </xf>
    <xf numFmtId="0" fontId="23" fillId="0" borderId="0" xfId="0" applyFont="1" applyFill="1" applyAlignment="1">
      <alignment horizontal="left" vertical="center"/>
    </xf>
    <xf numFmtId="0" fontId="27" fillId="0" borderId="0" xfId="0" applyFont="1" applyFill="1">
      <alignment vertical="center"/>
    </xf>
    <xf numFmtId="0" fontId="9" fillId="0" borderId="0" xfId="2" applyFont="1" applyFill="1" applyAlignment="1">
      <alignment horizontal="center" vertical="center"/>
    </xf>
    <xf numFmtId="0" fontId="12" fillId="0" borderId="0" xfId="2" applyFont="1" applyFill="1" applyAlignment="1">
      <alignment horizontal="center" vertical="center"/>
    </xf>
    <xf numFmtId="0" fontId="6" fillId="0" borderId="0" xfId="2" applyFont="1" applyFill="1" applyAlignment="1">
      <alignment vertical="center"/>
    </xf>
    <xf numFmtId="0" fontId="15" fillId="0" borderId="11" xfId="2" applyFont="1" applyFill="1" applyBorder="1" applyAlignment="1">
      <alignment horizontal="center" vertical="center"/>
    </xf>
    <xf numFmtId="58" fontId="6" fillId="0" borderId="0" xfId="2" applyNumberFormat="1" applyFont="1" applyFill="1" applyAlignment="1">
      <alignment horizontal="center" vertical="center" shrinkToFit="1"/>
    </xf>
    <xf numFmtId="0" fontId="15" fillId="0" borderId="30" xfId="2" applyFont="1" applyFill="1" applyBorder="1" applyAlignment="1">
      <alignment horizontal="center" vertical="center"/>
    </xf>
    <xf numFmtId="0" fontId="6" fillId="0" borderId="0" xfId="2" applyFont="1" applyFill="1" applyAlignment="1">
      <alignment horizontal="center" vertical="center" shrinkToFit="1"/>
    </xf>
    <xf numFmtId="0" fontId="15" fillId="0" borderId="0" xfId="2" applyFont="1" applyFill="1" applyAlignment="1">
      <alignment vertical="center"/>
    </xf>
    <xf numFmtId="0" fontId="15" fillId="0" borderId="0" xfId="2" applyFont="1" applyFill="1" applyAlignment="1">
      <alignment horizontal="center" vertical="center"/>
    </xf>
    <xf numFmtId="0" fontId="15" fillId="0" borderId="18" xfId="2" applyFont="1" applyFill="1" applyBorder="1" applyAlignment="1">
      <alignment horizontal="center" vertical="center"/>
    </xf>
    <xf numFmtId="181" fontId="15" fillId="0" borderId="34" xfId="3" applyNumberFormat="1" applyFont="1" applyFill="1" applyBorder="1" applyAlignment="1">
      <alignment horizontal="center" vertical="center"/>
    </xf>
    <xf numFmtId="189" fontId="15" fillId="0" borderId="0" xfId="2" applyNumberFormat="1" applyFont="1" applyFill="1" applyAlignment="1">
      <alignment horizontal="right" vertical="center"/>
    </xf>
    <xf numFmtId="181" fontId="15" fillId="0" borderId="18" xfId="3" applyNumberFormat="1" applyFont="1" applyFill="1" applyBorder="1" applyAlignment="1">
      <alignment horizontal="center" vertical="center"/>
    </xf>
    <xf numFmtId="181" fontId="15" fillId="0" borderId="30" xfId="3" applyNumberFormat="1" applyFont="1" applyFill="1" applyBorder="1" applyAlignment="1">
      <alignment horizontal="center" vertical="center"/>
    </xf>
    <xf numFmtId="0" fontId="6" fillId="0" borderId="25" xfId="2" applyFont="1" applyFill="1" applyBorder="1" applyAlignment="1">
      <alignment horizontal="center" vertical="center"/>
    </xf>
    <xf numFmtId="191" fontId="15" fillId="0" borderId="0" xfId="2" applyNumberFormat="1" applyFont="1" applyFill="1" applyAlignment="1">
      <alignment horizontal="right" vertical="center"/>
    </xf>
    <xf numFmtId="0" fontId="6" fillId="0" borderId="31" xfId="2" applyFont="1" applyFill="1" applyBorder="1" applyAlignment="1">
      <alignment horizontal="center" vertical="center"/>
    </xf>
    <xf numFmtId="0" fontId="6" fillId="0" borderId="40" xfId="2" applyFont="1" applyFill="1" applyBorder="1" applyAlignment="1">
      <alignment horizontal="center" vertical="center"/>
    </xf>
    <xf numFmtId="0" fontId="6" fillId="0" borderId="11" xfId="2" applyFont="1" applyFill="1" applyBorder="1" applyAlignment="1">
      <alignment horizontal="center" vertical="center"/>
    </xf>
    <xf numFmtId="192" fontId="6" fillId="0" borderId="25" xfId="2" applyNumberFormat="1" applyFont="1" applyFill="1" applyBorder="1" applyAlignment="1">
      <alignment vertical="center"/>
    </xf>
    <xf numFmtId="0" fontId="6" fillId="0" borderId="26" xfId="2" applyFont="1" applyFill="1" applyBorder="1" applyAlignment="1">
      <alignment horizontal="center" vertical="center"/>
    </xf>
    <xf numFmtId="193" fontId="6" fillId="0" borderId="26" xfId="2" applyNumberFormat="1" applyFont="1" applyFill="1" applyBorder="1" applyAlignment="1">
      <alignment vertical="center"/>
    </xf>
    <xf numFmtId="194" fontId="15" fillId="0" borderId="0" xfId="3" applyNumberFormat="1" applyFont="1" applyFill="1" applyAlignment="1">
      <alignment horizontal="right" vertical="center"/>
    </xf>
    <xf numFmtId="0" fontId="6" fillId="0" borderId="42" xfId="2" applyFont="1" applyFill="1" applyBorder="1" applyAlignment="1">
      <alignment horizontal="center" vertical="center"/>
    </xf>
    <xf numFmtId="0" fontId="6" fillId="0" borderId="34" xfId="2" applyFont="1" applyFill="1" applyBorder="1" applyAlignment="1">
      <alignment horizontal="center" vertical="center"/>
    </xf>
    <xf numFmtId="195" fontId="6" fillId="0" borderId="43" xfId="2" applyNumberFormat="1" applyFont="1" applyFill="1" applyBorder="1" applyAlignment="1">
      <alignment vertical="center"/>
    </xf>
    <xf numFmtId="0" fontId="6" fillId="0" borderId="7" xfId="2" applyFont="1" applyFill="1" applyBorder="1" applyAlignment="1">
      <alignment vertical="center"/>
    </xf>
    <xf numFmtId="193" fontId="6" fillId="0" borderId="7" xfId="2" applyNumberFormat="1" applyFont="1" applyFill="1" applyBorder="1" applyAlignment="1">
      <alignment vertical="center"/>
    </xf>
    <xf numFmtId="0" fontId="6" fillId="0" borderId="43" xfId="2" applyFont="1" applyFill="1" applyBorder="1" applyAlignment="1">
      <alignment horizontal="center" vertical="center"/>
    </xf>
    <xf numFmtId="0" fontId="6" fillId="0" borderId="18" xfId="2" applyFont="1" applyFill="1" applyBorder="1" applyAlignment="1">
      <alignment horizontal="center" vertical="center"/>
    </xf>
    <xf numFmtId="0" fontId="6" fillId="0" borderId="16" xfId="2" applyFont="1" applyFill="1" applyBorder="1" applyAlignment="1">
      <alignment horizontal="right" vertical="center"/>
    </xf>
    <xf numFmtId="0" fontId="6" fillId="0" borderId="14" xfId="2" applyFont="1" applyFill="1" applyBorder="1" applyAlignment="1">
      <alignment vertical="center"/>
    </xf>
    <xf numFmtId="0" fontId="6" fillId="0" borderId="14" xfId="2" applyFont="1" applyFill="1" applyBorder="1" applyAlignment="1">
      <alignment horizontal="right" vertical="center"/>
    </xf>
    <xf numFmtId="0" fontId="6" fillId="0" borderId="37" xfId="2" applyFont="1" applyFill="1" applyBorder="1" applyAlignment="1">
      <alignment horizontal="center" vertical="center"/>
    </xf>
    <xf numFmtId="196" fontId="6" fillId="0" borderId="37" xfId="2" applyNumberFormat="1" applyFont="1" applyFill="1" applyBorder="1" applyAlignment="1">
      <alignment vertical="center"/>
    </xf>
    <xf numFmtId="181" fontId="6" fillId="0" borderId="6" xfId="2" applyNumberFormat="1" applyFont="1" applyFill="1" applyBorder="1" applyAlignment="1">
      <alignment horizontal="right" vertical="center"/>
    </xf>
    <xf numFmtId="49" fontId="6" fillId="0" borderId="6" xfId="2" applyNumberFormat="1" applyFont="1" applyFill="1" applyBorder="1" applyAlignment="1">
      <alignment horizontal="center" vertical="center"/>
    </xf>
    <xf numFmtId="181" fontId="6" fillId="0" borderId="6" xfId="2" applyNumberFormat="1" applyFont="1" applyFill="1" applyBorder="1" applyAlignment="1">
      <alignment horizontal="left" vertical="center"/>
    </xf>
    <xf numFmtId="0" fontId="6" fillId="0" borderId="6" xfId="2" applyFont="1" applyFill="1" applyBorder="1" applyAlignment="1">
      <alignment vertical="center"/>
    </xf>
    <xf numFmtId="194" fontId="6" fillId="0" borderId="0" xfId="2" applyNumberFormat="1" applyFont="1" applyFill="1" applyAlignment="1">
      <alignment vertical="center"/>
    </xf>
    <xf numFmtId="0" fontId="6" fillId="0" borderId="4" xfId="2" applyFont="1" applyFill="1" applyBorder="1" applyAlignment="1">
      <alignment vertical="center"/>
    </xf>
    <xf numFmtId="0" fontId="6" fillId="0" borderId="4" xfId="2" applyFont="1" applyFill="1" applyBorder="1" applyAlignment="1">
      <alignment horizontal="right" vertical="center"/>
    </xf>
    <xf numFmtId="0" fontId="6" fillId="0" borderId="0" xfId="2" applyFont="1" applyFill="1" applyAlignment="1">
      <alignment horizontal="center" vertical="center"/>
    </xf>
    <xf numFmtId="194" fontId="6" fillId="0" borderId="0" xfId="3" applyNumberFormat="1" applyFont="1" applyFill="1" applyAlignment="1">
      <alignment vertical="center"/>
    </xf>
    <xf numFmtId="194" fontId="15" fillId="0" borderId="0" xfId="3" applyNumberFormat="1" applyFont="1" applyFill="1" applyAlignment="1">
      <alignment horizontal="center" vertical="center"/>
    </xf>
    <xf numFmtId="194" fontId="6" fillId="0" borderId="0" xfId="3" applyNumberFormat="1" applyFont="1" applyFill="1" applyAlignment="1">
      <alignment horizontal="right" vertical="center"/>
    </xf>
    <xf numFmtId="0" fontId="8" fillId="0" borderId="0" xfId="2" applyFont="1" applyFill="1" applyAlignment="1">
      <alignment horizontal="center" vertical="center"/>
    </xf>
    <xf numFmtId="0" fontId="13" fillId="0" borderId="0" xfId="2" applyFont="1" applyFill="1" applyAlignment="1">
      <alignment horizontal="left" vertical="center"/>
    </xf>
    <xf numFmtId="0" fontId="14" fillId="0" borderId="0" xfId="2" applyFont="1" applyFill="1" applyAlignment="1">
      <alignment horizontal="center" shrinkToFit="1"/>
    </xf>
    <xf numFmtId="58" fontId="6" fillId="0" borderId="0" xfId="2" applyNumberFormat="1" applyFont="1" applyFill="1" applyAlignment="1">
      <alignment vertical="center"/>
    </xf>
    <xf numFmtId="38" fontId="16" fillId="0" borderId="0" xfId="2" applyNumberFormat="1" applyFont="1" applyFill="1" applyAlignment="1">
      <alignment horizontal="right" vertical="center"/>
    </xf>
    <xf numFmtId="183" fontId="16" fillId="0" borderId="0" xfId="2" applyNumberFormat="1" applyFont="1" applyFill="1" applyAlignment="1">
      <alignment horizontal="right" vertical="center"/>
    </xf>
    <xf numFmtId="183" fontId="15" fillId="0" borderId="0" xfId="2" applyNumberFormat="1" applyFont="1" applyFill="1" applyAlignment="1">
      <alignment vertical="center"/>
    </xf>
    <xf numFmtId="0" fontId="6" fillId="0" borderId="0" xfId="2" applyFont="1" applyFill="1" applyAlignment="1">
      <alignment horizontal="right" vertical="center"/>
    </xf>
    <xf numFmtId="0" fontId="6" fillId="0" borderId="0" xfId="2" applyFont="1" applyFill="1" applyAlignment="1">
      <alignment horizontal="left" vertical="center"/>
    </xf>
    <xf numFmtId="184" fontId="6" fillId="0" borderId="0" xfId="2" applyNumberFormat="1" applyFont="1" applyFill="1" applyAlignment="1">
      <alignment vertical="center"/>
    </xf>
    <xf numFmtId="184" fontId="15" fillId="0" borderId="0" xfId="2" applyNumberFormat="1" applyFont="1" applyFill="1" applyAlignment="1">
      <alignment vertical="center"/>
    </xf>
    <xf numFmtId="0" fontId="14" fillId="0" borderId="0" xfId="2" applyFont="1" applyFill="1" applyAlignment="1">
      <alignment horizontal="right" vertical="center"/>
    </xf>
    <xf numFmtId="0" fontId="6" fillId="0" borderId="0" xfId="2" applyFont="1" applyFill="1" applyAlignment="1">
      <alignment vertical="center" shrinkToFit="1"/>
    </xf>
    <xf numFmtId="0" fontId="17" fillId="0" borderId="0" xfId="2" applyFont="1" applyFill="1"/>
    <xf numFmtId="0" fontId="14" fillId="0" borderId="0" xfId="2" applyFont="1" applyFill="1" applyAlignment="1">
      <alignment vertical="center"/>
    </xf>
    <xf numFmtId="0" fontId="17" fillId="0" borderId="0" xfId="2" applyFont="1" applyFill="1" applyAlignment="1">
      <alignment horizontal="center" vertical="center" shrinkToFit="1"/>
    </xf>
    <xf numFmtId="181" fontId="17" fillId="0" borderId="0" xfId="2" applyNumberFormat="1" applyFont="1" applyFill="1" applyAlignment="1">
      <alignment horizontal="center" vertical="center" shrinkToFit="1"/>
    </xf>
    <xf numFmtId="58" fontId="19" fillId="0" borderId="0" xfId="2" applyNumberFormat="1" applyFont="1" applyFill="1" applyAlignment="1">
      <alignment vertical="center"/>
    </xf>
    <xf numFmtId="58" fontId="15" fillId="0" borderId="0" xfId="2" applyNumberFormat="1" applyFont="1" applyFill="1" applyAlignment="1">
      <alignment horizontal="left" vertical="center"/>
    </xf>
    <xf numFmtId="0" fontId="6" fillId="0" borderId="24" xfId="2" applyFont="1" applyFill="1" applyBorder="1" applyAlignment="1">
      <alignment horizontal="right" vertical="center" shrinkToFit="1"/>
    </xf>
    <xf numFmtId="0" fontId="6" fillId="0" borderId="0" xfId="2" applyFont="1" applyFill="1" applyAlignment="1">
      <alignment horizontal="right" vertical="center" shrinkToFit="1"/>
    </xf>
    <xf numFmtId="0" fontId="8" fillId="0" borderId="0" xfId="4" applyFont="1" applyAlignment="1">
      <alignment horizontal="center" vertical="center"/>
    </xf>
    <xf numFmtId="0" fontId="6" fillId="0" borderId="0" xfId="4" applyFont="1" applyAlignment="1">
      <alignment vertical="center"/>
    </xf>
    <xf numFmtId="0" fontId="9" fillId="0" borderId="0" xfId="4" applyFont="1" applyAlignment="1">
      <alignment horizontal="center" vertical="center"/>
    </xf>
    <xf numFmtId="0" fontId="12" fillId="0" borderId="0" xfId="4" applyFont="1" applyAlignment="1">
      <alignment horizontal="center" vertical="center"/>
    </xf>
    <xf numFmtId="0" fontId="14" fillId="0" borderId="0" xfId="4" applyFont="1" applyAlignment="1">
      <alignment vertical="center"/>
    </xf>
    <xf numFmtId="0" fontId="6" fillId="0" borderId="0" xfId="4" applyFont="1" applyAlignment="1">
      <alignment horizontal="center" vertical="center"/>
    </xf>
    <xf numFmtId="0" fontId="14" fillId="0" borderId="3" xfId="4" applyFont="1" applyBorder="1" applyAlignment="1">
      <alignment horizontal="center" vertical="center"/>
    </xf>
    <xf numFmtId="0" fontId="14" fillId="0" borderId="8" xfId="4" applyFont="1" applyBorder="1" applyAlignment="1">
      <alignment horizontal="center" vertical="center"/>
    </xf>
    <xf numFmtId="0" fontId="14" fillId="0" borderId="0" xfId="4" applyFont="1" applyAlignment="1">
      <alignment horizontal="center" vertical="center" shrinkToFit="1"/>
    </xf>
    <xf numFmtId="0" fontId="6" fillId="0" borderId="0" xfId="4" applyFont="1" applyAlignment="1">
      <alignment horizontal="left" vertical="center"/>
    </xf>
    <xf numFmtId="0" fontId="29" fillId="0" borderId="1" xfId="4" applyFont="1" applyBorder="1" applyAlignment="1">
      <alignment horizontal="center" vertical="center"/>
    </xf>
    <xf numFmtId="0" fontId="14" fillId="0" borderId="45" xfId="4" applyFont="1" applyBorder="1" applyAlignment="1">
      <alignment horizontal="center" vertical="center"/>
    </xf>
    <xf numFmtId="0" fontId="14" fillId="0" borderId="49" xfId="4" applyFont="1" applyBorder="1" applyAlignment="1">
      <alignment horizontal="center" vertical="center"/>
    </xf>
    <xf numFmtId="58" fontId="29" fillId="0" borderId="2" xfId="4" applyNumberFormat="1" applyFont="1" applyBorder="1" applyAlignment="1">
      <alignment horizontal="center" vertical="center"/>
    </xf>
    <xf numFmtId="58" fontId="29" fillId="0" borderId="1" xfId="4" applyNumberFormat="1" applyFont="1" applyBorder="1" applyAlignment="1">
      <alignment horizontal="center" vertical="center"/>
    </xf>
    <xf numFmtId="198" fontId="29" fillId="0" borderId="1" xfId="4" applyNumberFormat="1" applyFont="1" applyBorder="1" applyAlignment="1">
      <alignment horizontal="center" vertical="center"/>
    </xf>
    <xf numFmtId="0" fontId="6" fillId="0" borderId="0" xfId="4" applyFont="1" applyAlignment="1">
      <alignment horizontal="center" vertical="center" shrinkToFit="1"/>
    </xf>
    <xf numFmtId="0" fontId="14" fillId="0" borderId="0" xfId="4" applyFont="1" applyAlignment="1">
      <alignment horizontal="left" vertical="center"/>
    </xf>
    <xf numFmtId="0" fontId="14" fillId="0" borderId="0" xfId="4" applyFont="1" applyAlignment="1">
      <alignment horizontal="center" vertical="center" wrapText="1" shrinkToFit="1"/>
    </xf>
    <xf numFmtId="0" fontId="14" fillId="0" borderId="0" xfId="4" applyFont="1" applyAlignment="1">
      <alignment horizontal="center" vertical="center"/>
    </xf>
    <xf numFmtId="58" fontId="29" fillId="0" borderId="0" xfId="4" applyNumberFormat="1" applyFont="1" applyAlignment="1">
      <alignment horizontal="center" vertical="center"/>
    </xf>
    <xf numFmtId="198" fontId="29" fillId="0" borderId="0" xfId="4" applyNumberFormat="1" applyFont="1" applyAlignment="1">
      <alignment horizontal="center" vertical="center"/>
    </xf>
    <xf numFmtId="5" fontId="14" fillId="0" borderId="1" xfId="4" applyNumberFormat="1" applyFont="1" applyBorder="1" applyAlignment="1">
      <alignment horizontal="center" vertical="center"/>
    </xf>
    <xf numFmtId="0" fontId="14" fillId="0" borderId="1" xfId="4" applyFont="1" applyBorder="1" applyAlignment="1">
      <alignment horizontal="center" vertical="center"/>
    </xf>
    <xf numFmtId="0" fontId="30" fillId="0" borderId="0" xfId="4" applyFont="1" applyAlignment="1">
      <alignment horizontal="center" vertical="top"/>
    </xf>
    <xf numFmtId="0" fontId="28" fillId="0" borderId="0" xfId="4" applyFont="1" applyAlignment="1">
      <alignment horizontal="center" vertical="top"/>
    </xf>
    <xf numFmtId="0" fontId="6" fillId="0" borderId="0" xfId="4" applyFont="1" applyAlignment="1">
      <alignment vertical="center" shrinkToFit="1"/>
    </xf>
    <xf numFmtId="200" fontId="29" fillId="0" borderId="1" xfId="4" applyNumberFormat="1" applyFont="1" applyBorder="1" applyAlignment="1">
      <alignment horizontal="center" vertical="center"/>
    </xf>
    <xf numFmtId="0" fontId="14" fillId="0" borderId="50" xfId="4" applyFont="1" applyBorder="1" applyAlignment="1">
      <alignment horizontal="center" vertical="center" shrinkToFit="1"/>
    </xf>
    <xf numFmtId="0" fontId="29" fillId="0" borderId="0" xfId="4" applyFont="1" applyAlignment="1">
      <alignment vertical="center"/>
    </xf>
    <xf numFmtId="0" fontId="29" fillId="0" borderId="0" xfId="4" applyFont="1" applyAlignment="1">
      <alignment horizontal="centerContinuous" vertical="center"/>
    </xf>
    <xf numFmtId="199" fontId="14" fillId="0" borderId="4" xfId="4" applyNumberFormat="1" applyFont="1" applyBorder="1" applyAlignment="1">
      <alignment horizontal="right" vertical="center"/>
    </xf>
    <xf numFmtId="199" fontId="14" fillId="0" borderId="8" xfId="4" applyNumberFormat="1" applyFont="1" applyBorder="1" applyAlignment="1">
      <alignment vertical="center"/>
    </xf>
    <xf numFmtId="0" fontId="15" fillId="0" borderId="0" xfId="4" applyFont="1" applyAlignment="1">
      <alignment horizontal="center" vertical="center"/>
    </xf>
    <xf numFmtId="0" fontId="31" fillId="0" borderId="0" xfId="4" applyFont="1" applyAlignment="1">
      <alignment vertical="center"/>
    </xf>
    <xf numFmtId="0" fontId="14" fillId="0" borderId="6" xfId="4" applyFont="1" applyBorder="1" applyAlignment="1">
      <alignment horizontal="left"/>
    </xf>
    <xf numFmtId="201" fontId="14" fillId="0" borderId="6" xfId="4" applyNumberFormat="1" applyFont="1" applyBorder="1" applyAlignment="1">
      <alignment horizontal="right" vertical="center"/>
    </xf>
    <xf numFmtId="49" fontId="14" fillId="0" borderId="6" xfId="4" applyNumberFormat="1" applyFont="1" applyBorder="1" applyAlignment="1">
      <alignment horizontal="left" vertical="center"/>
    </xf>
    <xf numFmtId="0" fontId="14" fillId="0" borderId="6" xfId="4" applyFont="1" applyBorder="1" applyAlignment="1">
      <alignment vertical="center"/>
    </xf>
    <xf numFmtId="0" fontId="14" fillId="0" borderId="6" xfId="4" applyFont="1" applyBorder="1" applyAlignment="1">
      <alignment horizontal="right" vertical="center"/>
    </xf>
    <xf numFmtId="0" fontId="14" fillId="0" borderId="0" xfId="4" applyFont="1" applyAlignment="1">
      <alignment horizontal="right" vertical="center"/>
    </xf>
    <xf numFmtId="0" fontId="29" fillId="0" borderId="0" xfId="4" applyFont="1" applyAlignment="1">
      <alignment horizontal="center" vertical="center"/>
    </xf>
    <xf numFmtId="0" fontId="14" fillId="0" borderId="46" xfId="4" applyFont="1" applyBorder="1" applyAlignment="1">
      <alignment horizontal="center" vertical="center" shrinkToFit="1"/>
    </xf>
    <xf numFmtId="202" fontId="14" fillId="0" borderId="26" xfId="4" applyNumberFormat="1" applyFont="1" applyBorder="1" applyAlignment="1">
      <alignment horizontal="center" vertical="center"/>
    </xf>
    <xf numFmtId="191" fontId="32" fillId="0" borderId="28" xfId="4" applyNumberFormat="1" applyFont="1" applyBorder="1" applyAlignment="1">
      <alignment horizontal="right" vertical="center"/>
    </xf>
    <xf numFmtId="191" fontId="32" fillId="0" borderId="0" xfId="4" applyNumberFormat="1" applyFont="1" applyAlignment="1">
      <alignment horizontal="right" vertical="center"/>
    </xf>
    <xf numFmtId="0" fontId="14" fillId="0" borderId="52" xfId="4" applyFont="1" applyBorder="1" applyAlignment="1">
      <alignment horizontal="center" vertical="center" wrapText="1"/>
    </xf>
    <xf numFmtId="202" fontId="14" fillId="0" borderId="53" xfId="4" applyNumberFormat="1" applyFont="1" applyBorder="1" applyAlignment="1">
      <alignment horizontal="center" vertical="center"/>
    </xf>
    <xf numFmtId="203" fontId="14" fillId="0" borderId="53" xfId="4" applyNumberFormat="1" applyFont="1" applyBorder="1" applyAlignment="1">
      <alignment horizontal="right" vertical="center"/>
    </xf>
    <xf numFmtId="0" fontId="14" fillId="0" borderId="53" xfId="4" applyFont="1" applyBorder="1" applyAlignment="1">
      <alignment horizontal="center" vertical="center"/>
    </xf>
    <xf numFmtId="193" fontId="32" fillId="0" borderId="53" xfId="4" applyNumberFormat="1" applyFont="1" applyBorder="1" applyAlignment="1">
      <alignment horizontal="left" vertical="center"/>
    </xf>
    <xf numFmtId="0" fontId="32" fillId="0" borderId="53" xfId="4" applyFont="1" applyBorder="1" applyAlignment="1">
      <alignment horizontal="right" vertical="center"/>
    </xf>
    <xf numFmtId="0" fontId="15" fillId="0" borderId="0" xfId="4" applyFont="1" applyAlignment="1">
      <alignment horizontal="centerContinuous" vertical="center"/>
    </xf>
    <xf numFmtId="0" fontId="14" fillId="0" borderId="55" xfId="4" applyFont="1" applyBorder="1" applyAlignment="1">
      <alignment horizontal="center" vertical="center" wrapText="1"/>
    </xf>
    <xf numFmtId="202" fontId="14" fillId="0" borderId="20" xfId="4" applyNumberFormat="1" applyFont="1" applyBorder="1" applyAlignment="1">
      <alignment horizontal="center" vertical="center"/>
    </xf>
    <xf numFmtId="203" fontId="14" fillId="0" borderId="20" xfId="4" applyNumberFormat="1" applyFont="1" applyBorder="1" applyAlignment="1">
      <alignment horizontal="right" vertical="center"/>
    </xf>
    <xf numFmtId="0" fontId="14" fillId="0" borderId="20" xfId="4" applyFont="1" applyBorder="1" applyAlignment="1">
      <alignment horizontal="center" vertical="center"/>
    </xf>
    <xf numFmtId="193" fontId="32" fillId="0" borderId="20" xfId="4" applyNumberFormat="1" applyFont="1" applyBorder="1" applyAlignment="1">
      <alignment horizontal="left" vertical="center"/>
    </xf>
    <xf numFmtId="0" fontId="32" fillId="0" borderId="20" xfId="4" applyFont="1" applyBorder="1" applyAlignment="1">
      <alignment horizontal="right" vertical="center"/>
    </xf>
    <xf numFmtId="202" fontId="14" fillId="0" borderId="0" xfId="4" applyNumberFormat="1" applyFont="1" applyAlignment="1">
      <alignment horizontal="center" vertical="center"/>
    </xf>
    <xf numFmtId="203" fontId="14" fillId="0" borderId="0" xfId="4" applyNumberFormat="1" applyFont="1" applyAlignment="1">
      <alignment horizontal="right" vertical="center"/>
    </xf>
    <xf numFmtId="193" fontId="14" fillId="0" borderId="0" xfId="4" applyNumberFormat="1" applyFont="1" applyAlignment="1">
      <alignment horizontal="left" vertical="center"/>
    </xf>
    <xf numFmtId="194" fontId="14" fillId="0" borderId="0" xfId="3" applyNumberFormat="1" applyFont="1" applyAlignment="1">
      <alignment horizontal="right" vertical="center"/>
    </xf>
    <xf numFmtId="0" fontId="34" fillId="0" borderId="0" xfId="4" applyFont="1"/>
    <xf numFmtId="0" fontId="35" fillId="0" borderId="0" xfId="4" applyFont="1" applyAlignment="1">
      <alignment horizontal="center"/>
    </xf>
    <xf numFmtId="0" fontId="28" fillId="0" borderId="0" xfId="4" applyFont="1" applyAlignment="1">
      <alignment horizontal="center"/>
    </xf>
    <xf numFmtId="0" fontId="14" fillId="0" borderId="0" xfId="4" applyFont="1" applyAlignment="1">
      <alignment horizontal="left" vertical="center" shrinkToFit="1"/>
    </xf>
    <xf numFmtId="0" fontId="6" fillId="0" borderId="0" xfId="4" applyFont="1" applyAlignment="1">
      <alignment vertical="top"/>
    </xf>
    <xf numFmtId="204" fontId="14" fillId="0" borderId="53" xfId="4" applyNumberFormat="1" applyFont="1" applyBorder="1" applyAlignment="1">
      <alignment horizontal="center" vertical="center"/>
    </xf>
    <xf numFmtId="193" fontId="14" fillId="0" borderId="53" xfId="4" applyNumberFormat="1" applyFont="1" applyBorder="1" applyAlignment="1">
      <alignment horizontal="left" vertical="center"/>
    </xf>
    <xf numFmtId="0" fontId="14" fillId="0" borderId="53" xfId="4" applyFont="1" applyBorder="1" applyAlignment="1">
      <alignment horizontal="right" vertical="center"/>
    </xf>
    <xf numFmtId="0" fontId="14" fillId="0" borderId="4" xfId="4" applyFont="1" applyBorder="1" applyAlignment="1">
      <alignment horizontal="center" vertical="center" wrapText="1"/>
    </xf>
    <xf numFmtId="202" fontId="14" fillId="0" borderId="4" xfId="4" applyNumberFormat="1" applyFont="1" applyBorder="1" applyAlignment="1">
      <alignment horizontal="center" vertical="center"/>
    </xf>
    <xf numFmtId="203" fontId="14" fillId="0" borderId="4" xfId="4" applyNumberFormat="1" applyFont="1" applyBorder="1" applyAlignment="1">
      <alignment horizontal="right" vertical="center"/>
    </xf>
    <xf numFmtId="0" fontId="14" fillId="0" borderId="4" xfId="4" applyFont="1" applyBorder="1" applyAlignment="1">
      <alignment horizontal="center" vertical="center"/>
    </xf>
    <xf numFmtId="193" fontId="14" fillId="0" borderId="4" xfId="4" applyNumberFormat="1" applyFont="1" applyBorder="1" applyAlignment="1">
      <alignment horizontal="left" vertical="center"/>
    </xf>
    <xf numFmtId="0" fontId="14" fillId="0" borderId="4" xfId="4" applyFont="1" applyBorder="1" applyAlignment="1">
      <alignment horizontal="right" vertical="center"/>
    </xf>
    <xf numFmtId="194" fontId="14" fillId="0" borderId="4" xfId="3" applyNumberFormat="1" applyFont="1" applyBorder="1" applyAlignment="1">
      <alignment horizontal="right" vertical="center"/>
    </xf>
    <xf numFmtId="0" fontId="34" fillId="0" borderId="4" xfId="4" applyFont="1" applyBorder="1"/>
    <xf numFmtId="0" fontId="14" fillId="0" borderId="0" xfId="4" applyFont="1" applyAlignment="1">
      <alignment horizontal="center" vertical="center" wrapText="1"/>
    </xf>
    <xf numFmtId="3" fontId="14" fillId="0" borderId="0" xfId="3" applyNumberFormat="1" applyFont="1" applyAlignment="1">
      <alignment horizontal="right" vertical="center"/>
    </xf>
    <xf numFmtId="0" fontId="14" fillId="0" borderId="0" xfId="4" applyFont="1"/>
    <xf numFmtId="0" fontId="8" fillId="0" borderId="0" xfId="4" applyFont="1" applyAlignment="1">
      <alignment horizontal="left" vertical="top"/>
    </xf>
    <xf numFmtId="181" fontId="37" fillId="0" borderId="0" xfId="4" applyNumberFormat="1" applyFont="1" applyAlignment="1">
      <alignment horizontal="center" vertical="center" shrinkToFit="1"/>
    </xf>
    <xf numFmtId="0" fontId="37" fillId="0" borderId="0" xfId="4" applyFont="1" applyAlignment="1">
      <alignment horizontal="center" vertical="center"/>
    </xf>
    <xf numFmtId="0" fontId="14" fillId="0" borderId="0" xfId="4" applyFont="1" applyAlignment="1">
      <alignment shrinkToFit="1"/>
    </xf>
    <xf numFmtId="181" fontId="37" fillId="0" borderId="0" xfId="4" applyNumberFormat="1" applyFont="1" applyAlignment="1">
      <alignment horizontal="center" vertical="center"/>
    </xf>
    <xf numFmtId="0" fontId="39" fillId="0" borderId="0" xfId="4" applyFont="1" applyAlignment="1">
      <alignment horizontal="left"/>
    </xf>
    <xf numFmtId="58" fontId="14" fillId="0" borderId="0" xfId="4" applyNumberFormat="1" applyFont="1" applyAlignment="1">
      <alignment horizontal="left" vertical="center"/>
    </xf>
    <xf numFmtId="0" fontId="39" fillId="0" borderId="0" xfId="4" applyFont="1" applyAlignment="1">
      <alignment horizontal="left" vertical="center"/>
    </xf>
    <xf numFmtId="0" fontId="6" fillId="0" borderId="0" xfId="4" applyFont="1" applyAlignment="1">
      <alignment horizontal="right" vertical="center"/>
    </xf>
    <xf numFmtId="182" fontId="14" fillId="0" borderId="0" xfId="4" applyNumberFormat="1" applyFont="1" applyAlignment="1">
      <alignment horizontal="center" vertical="center"/>
    </xf>
    <xf numFmtId="0" fontId="32" fillId="0" borderId="0" xfId="4" applyFont="1" applyAlignment="1">
      <alignment horizontal="left"/>
    </xf>
    <xf numFmtId="0" fontId="32" fillId="0" borderId="0" xfId="4" applyFont="1" applyAlignment="1">
      <alignment horizontal="center"/>
    </xf>
    <xf numFmtId="0" fontId="14" fillId="0" borderId="0" xfId="2" applyFont="1" applyAlignment="1">
      <alignment horizontal="left" vertical="center"/>
    </xf>
    <xf numFmtId="0" fontId="41" fillId="0" borderId="0" xfId="2" applyFont="1" applyAlignment="1">
      <alignment horizontal="left" vertical="center"/>
    </xf>
    <xf numFmtId="38" fontId="14" fillId="0" borderId="0" xfId="3" applyFont="1" applyAlignment="1">
      <alignment vertical="center"/>
    </xf>
    <xf numFmtId="0" fontId="14" fillId="0" borderId="0" xfId="4" applyFont="1" applyAlignment="1">
      <alignment vertical="top"/>
    </xf>
    <xf numFmtId="0" fontId="32" fillId="0" borderId="0" xfId="2" applyFont="1" applyAlignment="1">
      <alignment horizontal="left" vertical="center"/>
    </xf>
    <xf numFmtId="0" fontId="14" fillId="0" borderId="0" xfId="2" applyFont="1" applyAlignment="1">
      <alignment vertical="center"/>
    </xf>
    <xf numFmtId="0" fontId="41" fillId="0" borderId="0" xfId="2" applyFont="1" applyAlignment="1">
      <alignment vertical="center"/>
    </xf>
    <xf numFmtId="58" fontId="14" fillId="0" borderId="0" xfId="2" applyNumberFormat="1" applyFont="1" applyAlignment="1">
      <alignment horizontal="left" vertical="top"/>
    </xf>
    <xf numFmtId="0" fontId="15" fillId="0" borderId="0" xfId="4" applyFont="1" applyAlignment="1">
      <alignment vertical="center"/>
    </xf>
    <xf numFmtId="58" fontId="28" fillId="0" borderId="0" xfId="4" applyNumberFormat="1" applyFont="1" applyAlignment="1">
      <alignment vertical="center"/>
    </xf>
    <xf numFmtId="0" fontId="15" fillId="0" borderId="1" xfId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12" fillId="0" borderId="0" xfId="2" applyFont="1" applyFill="1" applyAlignment="1">
      <alignment horizontal="center" vertical="center"/>
    </xf>
    <xf numFmtId="0" fontId="6" fillId="0" borderId="0" xfId="2" applyFont="1" applyFill="1" applyAlignment="1">
      <alignment horizontal="left" vertical="center"/>
    </xf>
    <xf numFmtId="0" fontId="6" fillId="0" borderId="0" xfId="2" applyFont="1" applyAlignment="1">
      <alignment vertical="center"/>
    </xf>
    <xf numFmtId="0" fontId="15" fillId="2" borderId="1" xfId="1" applyFont="1" applyFill="1" applyBorder="1" applyAlignment="1">
      <alignment horizontal="center" vertical="center"/>
    </xf>
    <xf numFmtId="177" fontId="4" fillId="2" borderId="1" xfId="1" applyNumberFormat="1" applyFont="1" applyFill="1" applyBorder="1">
      <alignment vertical="center"/>
    </xf>
    <xf numFmtId="0" fontId="15" fillId="0" borderId="1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3" fontId="24" fillId="0" borderId="0" xfId="0" applyNumberFormat="1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 wrapText="1"/>
    </xf>
    <xf numFmtId="0" fontId="23" fillId="0" borderId="0" xfId="0" applyFont="1" applyFill="1" applyAlignment="1">
      <alignment horizontal="center" vertical="center" shrinkToFit="1"/>
    </xf>
    <xf numFmtId="3" fontId="23" fillId="0" borderId="0" xfId="0" applyNumberFormat="1" applyFont="1" applyFill="1" applyAlignment="1">
      <alignment horizontal="center" vertical="center"/>
    </xf>
    <xf numFmtId="49" fontId="24" fillId="0" borderId="0" xfId="0" applyNumberFormat="1" applyFont="1" applyFill="1" applyAlignment="1">
      <alignment horizontal="center" vertical="center" shrinkToFit="1"/>
    </xf>
    <xf numFmtId="0" fontId="24" fillId="0" borderId="0" xfId="0" applyFont="1" applyFill="1" applyAlignment="1">
      <alignment horizontal="center" vertical="center" shrinkToFit="1"/>
    </xf>
    <xf numFmtId="0" fontId="24" fillId="0" borderId="0" xfId="0" applyFont="1" applyFill="1" applyAlignment="1">
      <alignment horizontal="left" vertical="center"/>
    </xf>
    <xf numFmtId="187" fontId="23" fillId="0" borderId="0" xfId="0" applyNumberFormat="1" applyFont="1" applyFill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0" fontId="23" fillId="0" borderId="0" xfId="0" applyFont="1" applyFill="1" applyAlignment="1">
      <alignment horizontal="left" vertical="center"/>
    </xf>
    <xf numFmtId="188" fontId="15" fillId="0" borderId="16" xfId="2" applyNumberFormat="1" applyFont="1" applyFill="1" applyBorder="1" applyAlignment="1">
      <alignment horizontal="right" vertical="center"/>
    </xf>
    <xf numFmtId="188" fontId="15" fillId="0" borderId="17" xfId="2" applyNumberFormat="1" applyFont="1" applyFill="1" applyBorder="1" applyAlignment="1">
      <alignment horizontal="right" vertical="center"/>
    </xf>
    <xf numFmtId="188" fontId="15" fillId="0" borderId="15" xfId="2" applyNumberFormat="1" applyFont="1" applyFill="1" applyBorder="1" applyAlignment="1">
      <alignment horizontal="right" vertical="center"/>
    </xf>
    <xf numFmtId="188" fontId="15" fillId="0" borderId="14" xfId="2" applyNumberFormat="1" applyFont="1" applyFill="1" applyBorder="1" applyAlignment="1">
      <alignment horizontal="right" vertical="center"/>
    </xf>
    <xf numFmtId="0" fontId="12" fillId="0" borderId="0" xfId="2" applyFont="1" applyFill="1" applyAlignment="1">
      <alignment horizontal="center" vertical="center"/>
    </xf>
    <xf numFmtId="0" fontId="15" fillId="0" borderId="10" xfId="2" applyFont="1" applyFill="1" applyBorder="1" applyAlignment="1">
      <alignment horizontal="center" vertical="center"/>
    </xf>
    <xf numFmtId="0" fontId="15" fillId="0" borderId="11" xfId="2" applyFont="1" applyFill="1" applyBorder="1" applyAlignment="1">
      <alignment horizontal="center" vertical="center"/>
    </xf>
    <xf numFmtId="49" fontId="6" fillId="0" borderId="25" xfId="2" applyNumberFormat="1" applyFont="1" applyFill="1" applyBorder="1" applyAlignment="1">
      <alignment horizontal="center" vertical="center" shrinkToFit="1"/>
    </xf>
    <xf numFmtId="0" fontId="7" fillId="0" borderId="26" xfId="2" applyFont="1" applyFill="1" applyBorder="1"/>
    <xf numFmtId="0" fontId="7" fillId="0" borderId="27" xfId="2" applyFont="1" applyFill="1" applyBorder="1"/>
    <xf numFmtId="58" fontId="6" fillId="0" borderId="25" xfId="2" applyNumberFormat="1" applyFont="1" applyFill="1" applyBorder="1" applyAlignment="1">
      <alignment horizontal="center" vertical="center" shrinkToFit="1"/>
    </xf>
    <xf numFmtId="58" fontId="6" fillId="0" borderId="26" xfId="2" applyNumberFormat="1" applyFont="1" applyFill="1" applyBorder="1" applyAlignment="1">
      <alignment horizontal="center" vertical="center" shrinkToFit="1"/>
    </xf>
    <xf numFmtId="58" fontId="6" fillId="0" borderId="28" xfId="2" applyNumberFormat="1" applyFont="1" applyFill="1" applyBorder="1" applyAlignment="1">
      <alignment horizontal="center" vertical="center" shrinkToFit="1"/>
    </xf>
    <xf numFmtId="0" fontId="15" fillId="0" borderId="29" xfId="2" applyFont="1" applyFill="1" applyBorder="1" applyAlignment="1">
      <alignment horizontal="center" vertical="center"/>
    </xf>
    <xf numFmtId="0" fontId="15" fillId="0" borderId="30" xfId="2" applyFont="1" applyFill="1" applyBorder="1" applyAlignment="1">
      <alignment horizontal="center" vertical="center"/>
    </xf>
    <xf numFmtId="0" fontId="6" fillId="0" borderId="31" xfId="2" applyFont="1" applyFill="1" applyBorder="1" applyAlignment="1">
      <alignment horizontal="center" vertical="center" wrapText="1"/>
    </xf>
    <xf numFmtId="0" fontId="6" fillId="0" borderId="20" xfId="2" applyFont="1" applyFill="1" applyBorder="1" applyAlignment="1">
      <alignment horizontal="center" vertical="center" wrapText="1"/>
    </xf>
    <xf numFmtId="0" fontId="6" fillId="0" borderId="21" xfId="2" applyFont="1" applyFill="1" applyBorder="1" applyAlignment="1">
      <alignment horizontal="center" vertical="center" wrapText="1"/>
    </xf>
    <xf numFmtId="0" fontId="6" fillId="0" borderId="31" xfId="2" applyFont="1" applyFill="1" applyBorder="1" applyAlignment="1">
      <alignment horizontal="center" vertical="center" shrinkToFit="1"/>
    </xf>
    <xf numFmtId="0" fontId="6" fillId="0" borderId="20" xfId="2" applyFont="1" applyFill="1" applyBorder="1" applyAlignment="1">
      <alignment horizontal="center" vertical="center" shrinkToFit="1"/>
    </xf>
    <xf numFmtId="0" fontId="6" fillId="0" borderId="32" xfId="2" applyFont="1" applyFill="1" applyBorder="1" applyAlignment="1">
      <alignment horizontal="center" vertical="center" shrinkToFit="1"/>
    </xf>
    <xf numFmtId="188" fontId="15" fillId="0" borderId="31" xfId="2" applyNumberFormat="1" applyFont="1" applyFill="1" applyBorder="1" applyAlignment="1">
      <alignment horizontal="right" vertical="center"/>
    </xf>
    <xf numFmtId="188" fontId="15" fillId="0" borderId="21" xfId="2" applyNumberFormat="1" applyFont="1" applyFill="1" applyBorder="1" applyAlignment="1">
      <alignment horizontal="right" vertical="center"/>
    </xf>
    <xf numFmtId="188" fontId="15" fillId="0" borderId="20" xfId="2" applyNumberFormat="1" applyFont="1" applyFill="1" applyBorder="1" applyAlignment="1">
      <alignment horizontal="right" vertical="center"/>
    </xf>
    <xf numFmtId="188" fontId="15" fillId="0" borderId="32" xfId="2" applyNumberFormat="1" applyFont="1" applyFill="1" applyBorder="1" applyAlignment="1">
      <alignment horizontal="right" vertical="center"/>
    </xf>
    <xf numFmtId="0" fontId="6" fillId="0" borderId="35" xfId="2" applyFont="1" applyFill="1" applyBorder="1" applyAlignment="1">
      <alignment horizontal="center" vertical="center"/>
    </xf>
    <xf numFmtId="0" fontId="6" fillId="0" borderId="24" xfId="2" applyFont="1" applyFill="1" applyBorder="1" applyAlignment="1">
      <alignment horizontal="center" vertical="center"/>
    </xf>
    <xf numFmtId="0" fontId="6" fillId="0" borderId="36" xfId="2" applyFont="1" applyFill="1" applyBorder="1" applyAlignment="1">
      <alignment horizontal="center" vertical="center"/>
    </xf>
    <xf numFmtId="0" fontId="6" fillId="0" borderId="6" xfId="2" applyFont="1" applyFill="1" applyBorder="1" applyAlignment="1">
      <alignment horizontal="center" vertical="center"/>
    </xf>
    <xf numFmtId="58" fontId="6" fillId="0" borderId="25" xfId="2" applyNumberFormat="1" applyFont="1" applyFill="1" applyBorder="1" applyAlignment="1">
      <alignment horizontal="right" vertical="center"/>
    </xf>
    <xf numFmtId="0" fontId="6" fillId="0" borderId="26" xfId="2" applyFont="1" applyFill="1" applyBorder="1" applyAlignment="1">
      <alignment horizontal="right" vertical="center"/>
    </xf>
    <xf numFmtId="190" fontId="6" fillId="0" borderId="26" xfId="2" applyNumberFormat="1" applyFont="1" applyFill="1" applyBorder="1" applyAlignment="1">
      <alignment horizontal="left" vertical="center"/>
    </xf>
    <xf numFmtId="191" fontId="6" fillId="0" borderId="26" xfId="2" applyNumberFormat="1" applyFont="1" applyFill="1" applyBorder="1" applyAlignment="1">
      <alignment horizontal="right" vertical="center"/>
    </xf>
    <xf numFmtId="191" fontId="6" fillId="0" borderId="28" xfId="2" applyNumberFormat="1" applyFont="1" applyFill="1" applyBorder="1" applyAlignment="1">
      <alignment horizontal="right" vertical="center"/>
    </xf>
    <xf numFmtId="58" fontId="6" fillId="0" borderId="37" xfId="2" applyNumberFormat="1" applyFont="1" applyFill="1" applyBorder="1" applyAlignment="1">
      <alignment horizontal="right" vertical="center"/>
    </xf>
    <xf numFmtId="0" fontId="6" fillId="0" borderId="6" xfId="2" applyFont="1" applyFill="1" applyBorder="1" applyAlignment="1">
      <alignment horizontal="right" vertical="center"/>
    </xf>
    <xf numFmtId="190" fontId="6" fillId="0" borderId="6" xfId="2" applyNumberFormat="1" applyFont="1" applyFill="1" applyBorder="1" applyAlignment="1">
      <alignment horizontal="left" vertical="center"/>
    </xf>
    <xf numFmtId="191" fontId="6" fillId="0" borderId="6" xfId="2" applyNumberFormat="1" applyFont="1" applyFill="1" applyBorder="1" applyAlignment="1">
      <alignment horizontal="right" vertical="center"/>
    </xf>
    <xf numFmtId="191" fontId="6" fillId="0" borderId="38" xfId="2" applyNumberFormat="1" applyFont="1" applyFill="1" applyBorder="1" applyAlignment="1">
      <alignment horizontal="right" vertical="center"/>
    </xf>
    <xf numFmtId="0" fontId="15" fillId="0" borderId="10" xfId="2" applyFont="1" applyFill="1" applyBorder="1" applyAlignment="1">
      <alignment horizontal="center" vertical="center" textRotation="255"/>
    </xf>
    <xf numFmtId="0" fontId="7" fillId="0" borderId="33" xfId="2" applyFont="1" applyFill="1" applyBorder="1" applyAlignment="1">
      <alignment horizontal="center" vertical="center" textRotation="255"/>
    </xf>
    <xf numFmtId="0" fontId="7" fillId="0" borderId="29" xfId="2" applyFont="1" applyFill="1" applyBorder="1" applyAlignment="1">
      <alignment horizontal="center" vertical="center" textRotation="255"/>
    </xf>
    <xf numFmtId="0" fontId="15" fillId="0" borderId="25" xfId="2" applyFont="1" applyFill="1" applyBorder="1" applyAlignment="1">
      <alignment horizontal="center" vertical="center"/>
    </xf>
    <xf numFmtId="0" fontId="15" fillId="0" borderId="27" xfId="2" applyFont="1" applyFill="1" applyBorder="1" applyAlignment="1">
      <alignment horizontal="center" vertical="center"/>
    </xf>
    <xf numFmtId="0" fontId="15" fillId="0" borderId="26" xfId="2" applyFont="1" applyFill="1" applyBorder="1" applyAlignment="1">
      <alignment horizontal="center" vertical="center"/>
    </xf>
    <xf numFmtId="0" fontId="15" fillId="0" borderId="28" xfId="2" applyFont="1" applyFill="1" applyBorder="1" applyAlignment="1">
      <alignment horizontal="center" vertical="center"/>
    </xf>
    <xf numFmtId="0" fontId="6" fillId="0" borderId="3" xfId="2" applyFont="1" applyFill="1" applyBorder="1" applyAlignment="1">
      <alignment horizontal="center" vertical="center" shrinkToFit="1"/>
    </xf>
    <xf numFmtId="0" fontId="6" fillId="0" borderId="4" xfId="2" applyFont="1" applyFill="1" applyBorder="1" applyAlignment="1">
      <alignment horizontal="center" vertical="center" shrinkToFit="1"/>
    </xf>
    <xf numFmtId="0" fontId="6" fillId="0" borderId="8" xfId="2" applyFont="1" applyFill="1" applyBorder="1" applyAlignment="1">
      <alignment horizontal="center" vertical="center" shrinkToFit="1"/>
    </xf>
    <xf numFmtId="194" fontId="6" fillId="0" borderId="4" xfId="3" applyNumberFormat="1" applyFont="1" applyFill="1" applyBorder="1" applyAlignment="1">
      <alignment vertical="center"/>
    </xf>
    <xf numFmtId="194" fontId="6" fillId="0" borderId="5" xfId="3" applyNumberFormat="1" applyFont="1" applyFill="1" applyBorder="1" applyAlignment="1">
      <alignment vertical="center"/>
    </xf>
    <xf numFmtId="0" fontId="6" fillId="0" borderId="39" xfId="2" applyFont="1" applyFill="1" applyBorder="1" applyAlignment="1">
      <alignment horizontal="center" vertical="center" textRotation="255"/>
    </xf>
    <xf numFmtId="0" fontId="6" fillId="0" borderId="41" xfId="2" applyFont="1" applyFill="1" applyBorder="1" applyAlignment="1">
      <alignment horizontal="center" vertical="center" textRotation="255"/>
    </xf>
    <xf numFmtId="0" fontId="6" fillId="0" borderId="45" xfId="2" applyFont="1" applyFill="1" applyBorder="1" applyAlignment="1">
      <alignment horizontal="center" vertical="center" textRotation="255"/>
    </xf>
    <xf numFmtId="194" fontId="6" fillId="0" borderId="26" xfId="3" applyNumberFormat="1" applyFont="1" applyFill="1" applyBorder="1" applyAlignment="1">
      <alignment horizontal="right" vertical="center"/>
    </xf>
    <xf numFmtId="194" fontId="6" fillId="0" borderId="28" xfId="3" applyNumberFormat="1" applyFont="1" applyFill="1" applyBorder="1" applyAlignment="1">
      <alignment horizontal="right" vertical="center"/>
    </xf>
    <xf numFmtId="194" fontId="6" fillId="0" borderId="7" xfId="3" applyNumberFormat="1" applyFont="1" applyFill="1" applyBorder="1" applyAlignment="1">
      <alignment horizontal="right" vertical="center"/>
    </xf>
    <xf numFmtId="194" fontId="6" fillId="0" borderId="44" xfId="3" applyNumberFormat="1" applyFont="1" applyFill="1" applyBorder="1" applyAlignment="1">
      <alignment horizontal="right" vertical="center"/>
    </xf>
    <xf numFmtId="194" fontId="6" fillId="0" borderId="14" xfId="3" applyNumberFormat="1" applyFont="1" applyFill="1" applyBorder="1" applyAlignment="1">
      <alignment horizontal="right" vertical="center"/>
    </xf>
    <xf numFmtId="194" fontId="6" fillId="0" borderId="17" xfId="3" applyNumberFormat="1" applyFont="1" applyFill="1" applyBorder="1" applyAlignment="1">
      <alignment horizontal="right" vertical="center"/>
    </xf>
    <xf numFmtId="194" fontId="6" fillId="0" borderId="20" xfId="3" applyNumberFormat="1" applyFont="1" applyFill="1" applyBorder="1" applyAlignment="1">
      <alignment horizontal="right" vertical="center"/>
    </xf>
    <xf numFmtId="194" fontId="6" fillId="0" borderId="32" xfId="3" applyNumberFormat="1" applyFont="1" applyFill="1" applyBorder="1" applyAlignment="1">
      <alignment horizontal="right" vertical="center"/>
    </xf>
    <xf numFmtId="0" fontId="6" fillId="0" borderId="3" xfId="2" applyFont="1" applyFill="1" applyBorder="1" applyAlignment="1">
      <alignment horizontal="center" vertical="center"/>
    </xf>
    <xf numFmtId="0" fontId="6" fillId="0" borderId="4" xfId="2" applyFont="1" applyFill="1" applyBorder="1" applyAlignment="1">
      <alignment horizontal="center" vertical="center"/>
    </xf>
    <xf numFmtId="0" fontId="6" fillId="0" borderId="8" xfId="2" applyFont="1" applyFill="1" applyBorder="1" applyAlignment="1">
      <alignment horizontal="center" vertical="center"/>
    </xf>
    <xf numFmtId="194" fontId="6" fillId="0" borderId="4" xfId="3" applyNumberFormat="1" applyFont="1" applyFill="1" applyBorder="1" applyAlignment="1">
      <alignment horizontal="right" vertical="center"/>
    </xf>
    <xf numFmtId="194" fontId="6" fillId="0" borderId="5" xfId="3" applyNumberFormat="1" applyFont="1" applyFill="1" applyBorder="1" applyAlignment="1">
      <alignment horizontal="right" vertical="center"/>
    </xf>
    <xf numFmtId="0" fontId="14" fillId="0" borderId="10" xfId="2" applyFont="1" applyFill="1" applyBorder="1" applyAlignment="1">
      <alignment horizontal="center" vertical="center"/>
    </xf>
    <xf numFmtId="0" fontId="14" fillId="0" borderId="11" xfId="2" applyFont="1" applyFill="1" applyBorder="1" applyAlignment="1">
      <alignment horizontal="center" vertical="center"/>
    </xf>
    <xf numFmtId="0" fontId="14" fillId="0" borderId="12" xfId="2" applyFont="1" applyFill="1" applyBorder="1" applyAlignment="1">
      <alignment horizontal="center" vertical="center"/>
    </xf>
    <xf numFmtId="0" fontId="6" fillId="0" borderId="13" xfId="2" applyFont="1" applyFill="1" applyBorder="1" applyAlignment="1">
      <alignment horizontal="left" vertical="center" shrinkToFit="1"/>
    </xf>
    <xf numFmtId="0" fontId="6" fillId="0" borderId="14" xfId="2" applyFont="1" applyFill="1" applyBorder="1" applyAlignment="1">
      <alignment horizontal="left" vertical="center" shrinkToFit="1"/>
    </xf>
    <xf numFmtId="0" fontId="6" fillId="0" borderId="15" xfId="2" applyFont="1" applyFill="1" applyBorder="1" applyAlignment="1">
      <alignment horizontal="left" vertical="center" shrinkToFit="1"/>
    </xf>
    <xf numFmtId="184" fontId="14" fillId="0" borderId="16" xfId="2" applyNumberFormat="1" applyFont="1" applyFill="1" applyBorder="1" applyAlignment="1">
      <alignment horizontal="right" vertical="center"/>
    </xf>
    <xf numFmtId="184" fontId="14" fillId="0" borderId="14" xfId="2" applyNumberFormat="1" applyFont="1" applyFill="1" applyBorder="1" applyAlignment="1">
      <alignment horizontal="right" vertical="center"/>
    </xf>
    <xf numFmtId="184" fontId="14" fillId="0" borderId="17" xfId="2" applyNumberFormat="1" applyFont="1" applyFill="1" applyBorder="1" applyAlignment="1">
      <alignment horizontal="right" vertical="center"/>
    </xf>
    <xf numFmtId="185" fontId="6" fillId="0" borderId="13" xfId="2" applyNumberFormat="1" applyFont="1" applyFill="1" applyBorder="1" applyAlignment="1">
      <alignment horizontal="left" vertical="center" shrinkToFit="1"/>
    </xf>
    <xf numFmtId="185" fontId="6" fillId="0" borderId="14" xfId="2" applyNumberFormat="1" applyFont="1" applyFill="1" applyBorder="1" applyAlignment="1">
      <alignment horizontal="left" vertical="center" shrinkToFit="1"/>
    </xf>
    <xf numFmtId="185" fontId="6" fillId="0" borderId="15" xfId="2" applyNumberFormat="1" applyFont="1" applyFill="1" applyBorder="1" applyAlignment="1">
      <alignment horizontal="left" vertical="center" shrinkToFit="1"/>
    </xf>
    <xf numFmtId="0" fontId="10" fillId="0" borderId="0" xfId="2" applyFont="1" applyFill="1" applyAlignment="1">
      <alignment horizontal="center" vertical="center"/>
    </xf>
    <xf numFmtId="0" fontId="14" fillId="0" borderId="7" xfId="2" applyFont="1" applyFill="1" applyBorder="1" applyAlignment="1">
      <alignment horizontal="center" shrinkToFit="1"/>
    </xf>
    <xf numFmtId="182" fontId="10" fillId="0" borderId="3" xfId="2" applyNumberFormat="1" applyFont="1" applyFill="1" applyBorder="1" applyAlignment="1">
      <alignment horizontal="center" vertical="center"/>
    </xf>
    <xf numFmtId="182" fontId="10" fillId="0" borderId="4" xfId="2" applyNumberFormat="1" applyFont="1" applyFill="1" applyBorder="1" applyAlignment="1">
      <alignment vertical="center"/>
    </xf>
    <xf numFmtId="182" fontId="10" fillId="0" borderId="5" xfId="2" applyNumberFormat="1" applyFont="1" applyFill="1" applyBorder="1" applyAlignment="1">
      <alignment vertical="center"/>
    </xf>
    <xf numFmtId="0" fontId="14" fillId="0" borderId="3" xfId="2" applyFont="1" applyFill="1" applyBorder="1" applyAlignment="1">
      <alignment horizontal="center" vertical="center"/>
    </xf>
    <xf numFmtId="0" fontId="14" fillId="0" borderId="8" xfId="2" applyFont="1" applyFill="1" applyBorder="1" applyAlignment="1">
      <alignment horizontal="center" vertical="center"/>
    </xf>
    <xf numFmtId="0" fontId="6" fillId="0" borderId="9" xfId="2" applyFont="1" applyFill="1" applyBorder="1" applyAlignment="1" applyProtection="1">
      <alignment horizontal="left" vertical="center" shrinkToFit="1"/>
      <protection locked="0"/>
    </xf>
    <xf numFmtId="0" fontId="6" fillId="0" borderId="4" xfId="2" applyFont="1" applyFill="1" applyBorder="1" applyAlignment="1" applyProtection="1">
      <alignment horizontal="left" vertical="center" shrinkToFit="1"/>
      <protection locked="0"/>
    </xf>
    <xf numFmtId="0" fontId="6" fillId="0" borderId="5" xfId="2" applyFont="1" applyFill="1" applyBorder="1" applyAlignment="1" applyProtection="1">
      <alignment horizontal="left" vertical="center" shrinkToFit="1"/>
      <protection locked="0"/>
    </xf>
    <xf numFmtId="184" fontId="6" fillId="0" borderId="22" xfId="2" applyNumberFormat="1" applyFont="1" applyFill="1" applyBorder="1" applyAlignment="1">
      <alignment vertical="center"/>
    </xf>
    <xf numFmtId="184" fontId="15" fillId="0" borderId="22" xfId="2" applyNumberFormat="1" applyFont="1" applyFill="1" applyBorder="1" applyAlignment="1">
      <alignment vertical="center"/>
    </xf>
    <xf numFmtId="184" fontId="15" fillId="0" borderId="23" xfId="2" applyNumberFormat="1" applyFont="1" applyFill="1" applyBorder="1" applyAlignment="1">
      <alignment vertical="center"/>
    </xf>
    <xf numFmtId="186" fontId="17" fillId="0" borderId="18" xfId="2" applyNumberFormat="1" applyFont="1" applyFill="1" applyBorder="1" applyAlignment="1">
      <alignment horizontal="center" vertical="center" wrapText="1" shrinkToFit="1"/>
    </xf>
    <xf numFmtId="186" fontId="17" fillId="0" borderId="18" xfId="2" applyNumberFormat="1" applyFont="1" applyFill="1" applyBorder="1" applyAlignment="1">
      <alignment horizontal="center" vertical="center" shrinkToFit="1"/>
    </xf>
    <xf numFmtId="0" fontId="6" fillId="0" borderId="0" xfId="2" applyFont="1" applyFill="1" applyAlignment="1">
      <alignment horizontal="left" vertical="center"/>
    </xf>
    <xf numFmtId="0" fontId="6" fillId="0" borderId="6" xfId="2" applyFont="1" applyFill="1" applyBorder="1" applyAlignment="1">
      <alignment horizontal="left" vertical="center" shrinkToFit="1"/>
    </xf>
    <xf numFmtId="58" fontId="6" fillId="0" borderId="0" xfId="2" applyNumberFormat="1" applyFont="1" applyFill="1" applyAlignment="1">
      <alignment horizontal="center" vertical="center" shrinkToFit="1"/>
    </xf>
    <xf numFmtId="185" fontId="6" fillId="0" borderId="19" xfId="2" applyNumberFormat="1" applyFont="1" applyFill="1" applyBorder="1" applyAlignment="1">
      <alignment horizontal="left" vertical="center" shrinkToFit="1"/>
    </xf>
    <xf numFmtId="185" fontId="6" fillId="0" borderId="20" xfId="2" applyNumberFormat="1" applyFont="1" applyFill="1" applyBorder="1" applyAlignment="1">
      <alignment horizontal="left" vertical="center" shrinkToFit="1"/>
    </xf>
    <xf numFmtId="185" fontId="6" fillId="0" borderId="21" xfId="2" applyNumberFormat="1" applyFont="1" applyFill="1" applyBorder="1" applyAlignment="1">
      <alignment horizontal="left" vertical="center" shrinkToFit="1"/>
    </xf>
    <xf numFmtId="205" fontId="6" fillId="0" borderId="0" xfId="2" applyNumberFormat="1" applyFont="1" applyAlignment="1">
      <alignment horizontal="left" vertical="center"/>
    </xf>
    <xf numFmtId="58" fontId="14" fillId="0" borderId="0" xfId="2" applyNumberFormat="1" applyFont="1" applyAlignment="1">
      <alignment horizontal="left" vertical="top"/>
    </xf>
    <xf numFmtId="0" fontId="17" fillId="0" borderId="0" xfId="4" applyFont="1" applyAlignment="1">
      <alignment horizontal="left"/>
    </xf>
    <xf numFmtId="0" fontId="36" fillId="0" borderId="0" xfId="4" applyFont="1" applyAlignment="1">
      <alignment horizontal="center" vertical="top"/>
    </xf>
    <xf numFmtId="0" fontId="14" fillId="0" borderId="0" xfId="4" applyFont="1" applyAlignment="1">
      <alignment horizontal="center"/>
    </xf>
    <xf numFmtId="186" fontId="38" fillId="0" borderId="0" xfId="2" applyNumberFormat="1" applyFont="1" applyAlignment="1">
      <alignment horizontal="center" vertical="center" wrapText="1" shrinkToFit="1"/>
    </xf>
    <xf numFmtId="186" fontId="38" fillId="0" borderId="0" xfId="2" applyNumberFormat="1" applyFont="1" applyAlignment="1">
      <alignment horizontal="center" vertical="center" shrinkToFit="1"/>
    </xf>
    <xf numFmtId="0" fontId="16" fillId="0" borderId="7" xfId="4" applyFont="1" applyBorder="1" applyAlignment="1">
      <alignment horizontal="center"/>
    </xf>
    <xf numFmtId="182" fontId="40" fillId="0" borderId="7" xfId="4" applyNumberFormat="1" applyFont="1" applyBorder="1" applyAlignment="1">
      <alignment horizontal="center" vertical="center"/>
    </xf>
    <xf numFmtId="194" fontId="14" fillId="0" borderId="53" xfId="3" applyNumberFormat="1" applyFont="1" applyBorder="1" applyAlignment="1">
      <alignment horizontal="right" vertical="center"/>
    </xf>
    <xf numFmtId="0" fontId="34" fillId="0" borderId="54" xfId="4" applyFont="1" applyBorder="1"/>
    <xf numFmtId="199" fontId="14" fillId="0" borderId="1" xfId="4" applyNumberFormat="1" applyFont="1" applyBorder="1" applyAlignment="1">
      <alignment vertical="center"/>
    </xf>
    <xf numFmtId="0" fontId="14" fillId="0" borderId="3" xfId="4" applyFont="1" applyBorder="1" applyAlignment="1">
      <alignment horizontal="center" vertical="center"/>
    </xf>
    <xf numFmtId="0" fontId="14" fillId="0" borderId="8" xfId="4" applyFont="1" applyBorder="1" applyAlignment="1">
      <alignment horizontal="center" vertical="center"/>
    </xf>
    <xf numFmtId="0" fontId="14" fillId="0" borderId="9" xfId="4" applyFont="1" applyBorder="1" applyAlignment="1">
      <alignment horizontal="center" vertical="center"/>
    </xf>
    <xf numFmtId="0" fontId="14" fillId="0" borderId="4" xfId="4" applyFont="1" applyBorder="1" applyAlignment="1">
      <alignment horizontal="center" vertical="center"/>
    </xf>
    <xf numFmtId="0" fontId="14" fillId="0" borderId="5" xfId="4" applyFont="1" applyBorder="1" applyAlignment="1">
      <alignment horizontal="center" vertical="center"/>
    </xf>
    <xf numFmtId="199" fontId="14" fillId="0" borderId="51" xfId="4" applyNumberFormat="1" applyFont="1" applyBorder="1" applyAlignment="1">
      <alignment horizontal="right" vertical="center"/>
    </xf>
    <xf numFmtId="199" fontId="14" fillId="0" borderId="27" xfId="4" applyNumberFormat="1" applyFont="1" applyBorder="1" applyAlignment="1">
      <alignment horizontal="right" vertical="center"/>
    </xf>
    <xf numFmtId="199" fontId="14" fillId="0" borderId="25" xfId="4" applyNumberFormat="1" applyFont="1" applyBorder="1" applyAlignment="1">
      <alignment vertical="center"/>
    </xf>
    <xf numFmtId="199" fontId="14" fillId="0" borderId="26" xfId="4" applyNumberFormat="1" applyFont="1" applyBorder="1" applyAlignment="1">
      <alignment vertical="center"/>
    </xf>
    <xf numFmtId="199" fontId="14" fillId="0" borderId="28" xfId="4" applyNumberFormat="1" applyFont="1" applyBorder="1" applyAlignment="1">
      <alignment vertical="center"/>
    </xf>
    <xf numFmtId="199" fontId="14" fillId="0" borderId="9" xfId="4" applyNumberFormat="1" applyFont="1" applyBorder="1" applyAlignment="1">
      <alignment vertical="center"/>
    </xf>
    <xf numFmtId="199" fontId="14" fillId="0" borderId="4" xfId="4" applyNumberFormat="1" applyFont="1" applyBorder="1" applyAlignment="1">
      <alignment vertical="center"/>
    </xf>
    <xf numFmtId="199" fontId="14" fillId="0" borderId="5" xfId="4" applyNumberFormat="1" applyFont="1" applyBorder="1" applyAlignment="1">
      <alignment vertical="center"/>
    </xf>
    <xf numFmtId="58" fontId="14" fillId="0" borderId="26" xfId="4" applyNumberFormat="1" applyFont="1" applyBorder="1" applyAlignment="1">
      <alignment horizontal="center" vertical="center"/>
    </xf>
    <xf numFmtId="190" fontId="32" fillId="0" borderId="26" xfId="4" applyNumberFormat="1" applyFont="1" applyBorder="1" applyAlignment="1">
      <alignment horizontal="left" vertical="center"/>
    </xf>
    <xf numFmtId="194" fontId="32" fillId="0" borderId="53" xfId="3" applyNumberFormat="1" applyFont="1" applyBorder="1" applyAlignment="1">
      <alignment horizontal="right" vertical="center"/>
    </xf>
    <xf numFmtId="0" fontId="33" fillId="0" borderId="54" xfId="4" applyFont="1" applyBorder="1"/>
    <xf numFmtId="194" fontId="32" fillId="0" borderId="20" xfId="3" applyNumberFormat="1" applyFont="1" applyBorder="1" applyAlignment="1">
      <alignment horizontal="right" vertical="center"/>
    </xf>
    <xf numFmtId="0" fontId="33" fillId="0" borderId="32" xfId="4" applyFont="1" applyBorder="1"/>
    <xf numFmtId="0" fontId="14" fillId="0" borderId="51" xfId="4" applyFont="1" applyBorder="1" applyAlignment="1">
      <alignment horizontal="left" vertical="center" shrinkToFit="1"/>
    </xf>
    <xf numFmtId="0" fontId="14" fillId="0" borderId="26" xfId="4" applyFont="1" applyBorder="1" applyAlignment="1">
      <alignment horizontal="left" vertical="center" shrinkToFit="1"/>
    </xf>
    <xf numFmtId="0" fontId="14" fillId="0" borderId="28" xfId="4" applyFont="1" applyBorder="1" applyAlignment="1">
      <alignment horizontal="left" vertical="center" shrinkToFit="1"/>
    </xf>
    <xf numFmtId="0" fontId="14" fillId="0" borderId="37" xfId="2" applyFont="1" applyBorder="1" applyAlignment="1">
      <alignment horizontal="center" vertical="center" wrapText="1"/>
    </xf>
    <xf numFmtId="0" fontId="14" fillId="0" borderId="6" xfId="2" applyFont="1" applyBorder="1" applyAlignment="1">
      <alignment horizontal="center" vertical="center" wrapText="1"/>
    </xf>
    <xf numFmtId="0" fontId="14" fillId="0" borderId="22" xfId="4" applyFont="1" applyBorder="1" applyAlignment="1">
      <alignment horizontal="center" vertical="center" shrinkToFit="1"/>
    </xf>
    <xf numFmtId="0" fontId="14" fillId="0" borderId="23" xfId="4" applyFont="1" applyBorder="1" applyAlignment="1">
      <alignment horizontal="center" vertical="center" shrinkToFit="1"/>
    </xf>
    <xf numFmtId="0" fontId="12" fillId="0" borderId="0" xfId="4" applyFont="1" applyAlignment="1">
      <alignment horizontal="center" vertical="center"/>
    </xf>
    <xf numFmtId="49" fontId="6" fillId="0" borderId="3" xfId="2" applyNumberFormat="1" applyFont="1" applyBorder="1" applyAlignment="1">
      <alignment horizontal="center" vertical="center" shrinkToFit="1"/>
    </xf>
    <xf numFmtId="0" fontId="7" fillId="0" borderId="4" xfId="2" applyBorder="1"/>
    <xf numFmtId="0" fontId="7" fillId="0" borderId="5" xfId="2" applyBorder="1"/>
    <xf numFmtId="58" fontId="14" fillId="0" borderId="47" xfId="4" applyNumberFormat="1" applyFont="1" applyBorder="1" applyAlignment="1">
      <alignment horizontal="center" vertical="center" shrinkToFit="1"/>
    </xf>
    <xf numFmtId="0" fontId="14" fillId="0" borderId="48" xfId="4" applyFont="1" applyBorder="1" applyAlignment="1">
      <alignment horizontal="center" vertical="center" shrinkToFit="1"/>
    </xf>
  </cellXfs>
  <cellStyles count="5">
    <cellStyle name="桁区切り 2" xfId="3" xr:uid="{00000000-0005-0000-0000-000000000000}"/>
    <cellStyle name="標準" xfId="0" builtinId="0"/>
    <cellStyle name="標準 2" xfId="1" xr:uid="{00000000-0005-0000-0000-000002000000}"/>
    <cellStyle name="標準 3" xfId="2" xr:uid="{00000000-0005-0000-0000-000003000000}"/>
    <cellStyle name="標準_【六甲3物件bulk精算明細書】07.08.17" xfId="4" xr:uid="{7CEE74E9-A271-4514-BF97-6A1A3CDEF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CSRV\Work\DPP%20RPP\DPP\&#36009;&#22770;&#21488;&#24115;\LM&#36009;&#22770;&#31649;&#29702;&#21488;&#24115;%20&#65288;Latest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概要"/>
      <sheetName val="仲介業者ﾘｽﾄ"/>
      <sheetName val="台帳"/>
      <sheetName val="契約報告書"/>
      <sheetName val="決済報告書"/>
      <sheetName val="精算書"/>
      <sheetName val="取引台帳"/>
      <sheetName val="ﾚﾝﾀﾙ確認書"/>
    </sheetNames>
    <sheetDataSet>
      <sheetData sheetId="0"/>
      <sheetData sheetId="1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</row>
        <row r="3">
          <cell r="A3" t="str">
            <v>NO.</v>
          </cell>
          <cell r="B3" t="str">
            <v>会社名</v>
          </cell>
          <cell r="C3" t="str">
            <v>支店名</v>
          </cell>
          <cell r="D3" t="str">
            <v>住所</v>
          </cell>
          <cell r="E3" t="str">
            <v>ビル名</v>
          </cell>
          <cell r="F3" t="str">
            <v>TEL</v>
          </cell>
          <cell r="G3" t="str">
            <v>免許番号</v>
          </cell>
          <cell r="H3" t="str">
            <v>媒介契約期限</v>
          </cell>
        </row>
        <row r="4">
          <cell r="A4">
            <v>50</v>
          </cell>
          <cell r="B4" t="str">
            <v>インタープラネット 株式会社</v>
          </cell>
          <cell r="D4" t="str">
            <v>大阪市北区堂島 2-1-27</v>
          </cell>
          <cell r="E4" t="str">
            <v>桜橋千代田ﾋﾞﾙ 8F</v>
          </cell>
          <cell r="F4" t="str">
            <v>06-442-7777</v>
          </cell>
          <cell r="G4" t="str">
            <v>大阪府知事(1)第46128号</v>
          </cell>
        </row>
        <row r="5">
          <cell r="A5">
            <v>1</v>
          </cell>
          <cell r="B5" t="str">
            <v>株式会社 大京住宅流通</v>
          </cell>
          <cell r="D5" t="str">
            <v>東京都新宿区西新宿7-21-3</v>
          </cell>
          <cell r="G5" t="str">
            <v>建設大臣(3)第4139号</v>
          </cell>
          <cell r="H5">
            <v>36039</v>
          </cell>
        </row>
        <row r="6">
          <cell r="A6">
            <v>1.1000000000000001</v>
          </cell>
          <cell r="B6" t="str">
            <v>株式会社 大京住宅流通</v>
          </cell>
          <cell r="C6" t="str">
            <v>町田営業店</v>
          </cell>
          <cell r="D6" t="str">
            <v>東京都町田市原町田4-2-10</v>
          </cell>
          <cell r="F6" t="str">
            <v>0427-23-6651</v>
          </cell>
          <cell r="G6" t="str">
            <v>建設大臣(3)第4139号</v>
          </cell>
          <cell r="H6">
            <v>36039</v>
          </cell>
        </row>
        <row r="7">
          <cell r="A7">
            <v>1.2</v>
          </cell>
          <cell r="B7" t="str">
            <v>株式会社 大京住宅流通</v>
          </cell>
          <cell r="C7" t="str">
            <v>札幌営業店</v>
          </cell>
          <cell r="D7" t="str">
            <v>札幌市中央区南八条西4-422-5</v>
          </cell>
          <cell r="F7" t="str">
            <v>011-532-7767</v>
          </cell>
          <cell r="G7" t="str">
            <v>建設大臣(3)第4139号</v>
          </cell>
          <cell r="H7">
            <v>36039</v>
          </cell>
        </row>
        <row r="8">
          <cell r="A8">
            <v>1.3</v>
          </cell>
          <cell r="B8" t="str">
            <v>株式会社 大京住宅流通</v>
          </cell>
          <cell r="C8" t="str">
            <v>広島営業店</v>
          </cell>
          <cell r="D8" t="str">
            <v>広島市中区幟町13-11</v>
          </cell>
          <cell r="E8" t="str">
            <v>明治生命広島幟町ﾋﾞﾙ2F</v>
          </cell>
          <cell r="F8" t="str">
            <v>082-223-1201</v>
          </cell>
          <cell r="G8" t="str">
            <v>建設大臣(3)第4139号</v>
          </cell>
          <cell r="H8">
            <v>36039</v>
          </cell>
        </row>
        <row r="9">
          <cell r="A9">
            <v>1.4</v>
          </cell>
          <cell r="B9" t="str">
            <v>株式会社 大京住宅流通</v>
          </cell>
          <cell r="C9" t="str">
            <v>仙台営業店</v>
          </cell>
          <cell r="D9" t="str">
            <v>宮崎県仙台市青葉区一番町 3-6-1</v>
          </cell>
          <cell r="F9" t="str">
            <v>022-213-0711</v>
          </cell>
          <cell r="G9" t="str">
            <v>建設大臣(3)第4139号</v>
          </cell>
          <cell r="H9">
            <v>36039</v>
          </cell>
        </row>
        <row r="10">
          <cell r="A10">
            <v>1.5</v>
          </cell>
          <cell r="B10" t="str">
            <v>株式会社 大京住宅流通</v>
          </cell>
          <cell r="C10" t="str">
            <v>名古屋営業店</v>
          </cell>
          <cell r="D10" t="str">
            <v>名古屋市中区栄4-1-8</v>
          </cell>
          <cell r="F10" t="str">
            <v>052-243-1511</v>
          </cell>
          <cell r="G10" t="str">
            <v>建設大臣(3)第4139号</v>
          </cell>
          <cell r="H10">
            <v>36039</v>
          </cell>
        </row>
        <row r="11">
          <cell r="A11">
            <v>1.6</v>
          </cell>
          <cell r="B11" t="str">
            <v>株式会社 大京住宅流通</v>
          </cell>
          <cell r="C11" t="str">
            <v>福岡営業店</v>
          </cell>
          <cell r="D11" t="str">
            <v>福岡市中央区天神3-11-20</v>
          </cell>
          <cell r="E11" t="str">
            <v>天神エフﾋﾞﾙ4F</v>
          </cell>
          <cell r="F11" t="str">
            <v>092-714-4431</v>
          </cell>
          <cell r="G11" t="str">
            <v>建設大臣(3)第4139号</v>
          </cell>
        </row>
        <row r="12">
          <cell r="A12">
            <v>1.7</v>
          </cell>
          <cell r="B12" t="str">
            <v>株式会社 大京住宅流通</v>
          </cell>
          <cell r="C12" t="str">
            <v>江坂店</v>
          </cell>
          <cell r="D12" t="str">
            <v>大阪府吹田市広芝町10-40</v>
          </cell>
          <cell r="E12" t="str">
            <v>水川ビル2F</v>
          </cell>
          <cell r="F12" t="str">
            <v>06-6389-4451</v>
          </cell>
          <cell r="G12" t="str">
            <v>建設大臣(3)第4139号</v>
          </cell>
        </row>
        <row r="13">
          <cell r="A13">
            <v>1.8</v>
          </cell>
          <cell r="B13" t="str">
            <v>株式会社 大京住宅流通</v>
          </cell>
          <cell r="C13" t="str">
            <v>神戸三宮営業所</v>
          </cell>
          <cell r="D13" t="str">
            <v>神戸市中央区京町72</v>
          </cell>
          <cell r="E13" t="str">
            <v>新タレセントビル4階</v>
          </cell>
          <cell r="F13" t="str">
            <v>078-393-2201</v>
          </cell>
          <cell r="G13" t="str">
            <v>建設大臣(3)第4139号</v>
          </cell>
        </row>
        <row r="14">
          <cell r="A14">
            <v>2</v>
          </cell>
          <cell r="B14" t="str">
            <v>株式会社 ハウス管理ｻｰﾋﾞｽ</v>
          </cell>
          <cell r="D14" t="str">
            <v>盛岡市南大通2-1-12</v>
          </cell>
          <cell r="F14" t="str">
            <v>019-654-6363</v>
          </cell>
          <cell r="G14" t="str">
            <v>岩手県知事(2)第1866号</v>
          </cell>
          <cell r="H14">
            <v>36070</v>
          </cell>
        </row>
        <row r="15">
          <cell r="A15">
            <v>3</v>
          </cell>
          <cell r="B15" t="str">
            <v>株式会社 リクルートコスモス</v>
          </cell>
        </row>
        <row r="16">
          <cell r="A16">
            <v>3.1</v>
          </cell>
          <cell r="B16" t="str">
            <v>株式会社 リクルートコスモス</v>
          </cell>
          <cell r="C16" t="str">
            <v>池袋支店</v>
          </cell>
          <cell r="D16" t="str">
            <v>東京都豊島区東池袋1-17-8</v>
          </cell>
          <cell r="F16" t="str">
            <v>03-5391-1570</v>
          </cell>
          <cell r="G16" t="str">
            <v>建設大臣(7)第2361号</v>
          </cell>
          <cell r="H16">
            <v>36039</v>
          </cell>
        </row>
        <row r="17">
          <cell r="A17">
            <v>3.2</v>
          </cell>
          <cell r="B17" t="str">
            <v>株式会社 リクルートコスモス</v>
          </cell>
          <cell r="C17" t="str">
            <v>神戸支店</v>
          </cell>
          <cell r="D17" t="str">
            <v>神戸市中央区江戸川町95</v>
          </cell>
          <cell r="F17" t="str">
            <v>03-54404032</v>
          </cell>
          <cell r="G17" t="str">
            <v>建設大臣(8)第2361号</v>
          </cell>
        </row>
        <row r="18">
          <cell r="A18">
            <v>3.3</v>
          </cell>
          <cell r="B18" t="str">
            <v>株式会社 リクルートコスモス</v>
          </cell>
          <cell r="C18" t="str">
            <v>横浜支店</v>
          </cell>
          <cell r="D18" t="str">
            <v>横浜市西区北幸3-9-15</v>
          </cell>
          <cell r="G18" t="str">
            <v>建設大臣(8)第2361号</v>
          </cell>
        </row>
        <row r="19">
          <cell r="A19">
            <v>4</v>
          </cell>
          <cell r="B19" t="str">
            <v>豊川住宅センター 株式会社</v>
          </cell>
          <cell r="D19" t="str">
            <v>豊川市開運通2-48-1</v>
          </cell>
          <cell r="F19" t="str">
            <v>0533-86-5554</v>
          </cell>
          <cell r="G19" t="str">
            <v>愛知県知事(6)第12377号</v>
          </cell>
          <cell r="H19">
            <v>36143</v>
          </cell>
        </row>
        <row r="20">
          <cell r="A20">
            <v>5</v>
          </cell>
          <cell r="B20" t="str">
            <v>株式会社 マテックコーポレーション</v>
          </cell>
          <cell r="D20" t="str">
            <v>京都市右京区西院坤町2番地</v>
          </cell>
          <cell r="F20" t="str">
            <v>075-706-3800</v>
          </cell>
          <cell r="G20" t="str">
            <v>京都府知事(1)第010674号</v>
          </cell>
          <cell r="H20">
            <v>36018</v>
          </cell>
        </row>
        <row r="21">
          <cell r="A21">
            <v>6</v>
          </cell>
          <cell r="B21" t="str">
            <v>株式会社タイヨーコーポレーション</v>
          </cell>
          <cell r="C21" t="str">
            <v>情報センター晩翠通り店</v>
          </cell>
          <cell r="D21" t="str">
            <v>仙台市青葉区国分町2-8-14</v>
          </cell>
          <cell r="F21" t="str">
            <v>022-221-3811</v>
          </cell>
          <cell r="G21" t="str">
            <v>建設大臣(4)第3587号</v>
          </cell>
          <cell r="H21">
            <v>36068</v>
          </cell>
        </row>
        <row r="22">
          <cell r="A22">
            <v>7</v>
          </cell>
          <cell r="B22" t="str">
            <v>株式会社 タミー・コーポレーション</v>
          </cell>
          <cell r="D22" t="str">
            <v>大阪市西区江戸堀1-17-16</v>
          </cell>
          <cell r="G22" t="str">
            <v>大阪府知事(3)第041172号</v>
          </cell>
          <cell r="H22">
            <v>36018</v>
          </cell>
        </row>
        <row r="23">
          <cell r="A23">
            <v>8</v>
          </cell>
          <cell r="B23" t="str">
            <v>株式会社 アイランド</v>
          </cell>
          <cell r="D23" t="str">
            <v xml:space="preserve">福岡市中央区赤坂1-15-15 </v>
          </cell>
          <cell r="E23" t="str">
            <v>平和台ﾊｲﾂ503号</v>
          </cell>
          <cell r="F23" t="str">
            <v>092-724-8633</v>
          </cell>
          <cell r="G23" t="str">
            <v>福岡県知事(2)第12825号</v>
          </cell>
          <cell r="H23">
            <v>36022</v>
          </cell>
        </row>
        <row r="24">
          <cell r="A24">
            <v>9</v>
          </cell>
          <cell r="B24" t="str">
            <v>藤和不動産流通サービス 株式会社</v>
          </cell>
          <cell r="D24" t="str">
            <v>東京都豊島区東池袋1-15-2</v>
          </cell>
          <cell r="G24" t="str">
            <v>建設大臣(5)第3266号</v>
          </cell>
          <cell r="H24">
            <v>36053</v>
          </cell>
        </row>
        <row r="25">
          <cell r="A25">
            <v>9.1</v>
          </cell>
          <cell r="B25" t="str">
            <v>藤和不動産流通サービス 株式会社</v>
          </cell>
          <cell r="D25" t="str">
            <v>東京都豊島区東池袋1-15-2</v>
          </cell>
          <cell r="G25" t="str">
            <v>建設大臣(5)第3266号</v>
          </cell>
          <cell r="H25">
            <v>36053</v>
          </cell>
        </row>
        <row r="26">
          <cell r="A26">
            <v>9.1999999999999993</v>
          </cell>
          <cell r="B26" t="str">
            <v>藤和不動産流通サービス 株式会社</v>
          </cell>
          <cell r="C26" t="str">
            <v>上野営業所</v>
          </cell>
          <cell r="D26" t="str">
            <v>東京都文京区湯島4-6-11</v>
          </cell>
          <cell r="F26" t="str">
            <v>03-3815-0234</v>
          </cell>
          <cell r="G26" t="str">
            <v>建設大臣(5)第3266号</v>
          </cell>
          <cell r="H26">
            <v>36289</v>
          </cell>
        </row>
        <row r="27">
          <cell r="A27">
            <v>10</v>
          </cell>
          <cell r="B27" t="str">
            <v>株式会社 ビルネット</v>
          </cell>
          <cell r="D27" t="str">
            <v>大阪市中央区南船場3-8-7</v>
          </cell>
          <cell r="F27" t="str">
            <v>06-258-8165</v>
          </cell>
          <cell r="G27" t="str">
            <v>大阪府知事(1)第45208号</v>
          </cell>
        </row>
        <row r="28">
          <cell r="A28">
            <v>11</v>
          </cell>
          <cell r="B28" t="str">
            <v>株式会社 日本リロケーション</v>
          </cell>
          <cell r="D28" t="str">
            <v>東京都新宿区新宿4-3-23</v>
          </cell>
          <cell r="G28" t="str">
            <v>建設大臣(4)第3675号</v>
          </cell>
          <cell r="H28">
            <v>36149</v>
          </cell>
        </row>
        <row r="29">
          <cell r="A29">
            <v>12</v>
          </cell>
          <cell r="B29" t="str">
            <v>三和住宅 株式会社</v>
          </cell>
          <cell r="D29" t="str">
            <v>愛媛県新居浜市西原町2-2-9</v>
          </cell>
          <cell r="F29" t="str">
            <v>0897-34-0404</v>
          </cell>
          <cell r="G29" t="str">
            <v>愛知県知事(4)第3542号</v>
          </cell>
          <cell r="H29">
            <v>36130</v>
          </cell>
        </row>
        <row r="30">
          <cell r="A30">
            <v>13</v>
          </cell>
          <cell r="B30" t="str">
            <v>有限会社 緑町エステート</v>
          </cell>
          <cell r="D30" t="str">
            <v>函館市松陰町1-30</v>
          </cell>
          <cell r="E30" t="str">
            <v>ﾗｲｵﾝｽﾞﾏﾝｼｮﾝ松陰1F</v>
          </cell>
          <cell r="F30" t="str">
            <v>0138-52-4100</v>
          </cell>
          <cell r="G30" t="str">
            <v>北海道知事 渡島(4)第716号</v>
          </cell>
        </row>
        <row r="31">
          <cell r="A31">
            <v>14</v>
          </cell>
          <cell r="B31" t="str">
            <v>ヘイケン株式会社</v>
          </cell>
          <cell r="D31" t="str">
            <v>東京都新宿区左門町6</v>
          </cell>
          <cell r="F31" t="str">
            <v>03-3353-3705</v>
          </cell>
          <cell r="G31" t="str">
            <v>東京都知事(4)第50018号</v>
          </cell>
        </row>
        <row r="32">
          <cell r="A32">
            <v>15</v>
          </cell>
          <cell r="B32" t="str">
            <v>東洋不動産</v>
          </cell>
        </row>
        <row r="33">
          <cell r="A33">
            <v>16</v>
          </cell>
          <cell r="B33" t="str">
            <v>株式会社フットワーク</v>
          </cell>
          <cell r="D33" t="str">
            <v>東京都町田市森野1-32-13</v>
          </cell>
          <cell r="E33" t="str">
            <v>新光ﾋﾞﾙ2F</v>
          </cell>
          <cell r="F33" t="str">
            <v>042-728-7411</v>
          </cell>
          <cell r="G33" t="str">
            <v>東京都知事(4)第50125号</v>
          </cell>
          <cell r="H33">
            <v>36339</v>
          </cell>
        </row>
        <row r="34">
          <cell r="A34">
            <v>17</v>
          </cell>
          <cell r="B34" t="str">
            <v>株式会社オー・ジー・アイ</v>
          </cell>
          <cell r="D34" t="str">
            <v>岡山県岡谷市東古松3-12-30</v>
          </cell>
          <cell r="F34" t="str">
            <v>086-225-3344</v>
          </cell>
          <cell r="G34" t="str">
            <v>岡山県知事(4)第3497号</v>
          </cell>
        </row>
        <row r="35">
          <cell r="A35">
            <v>18</v>
          </cell>
          <cell r="B35" t="str">
            <v>中国リハウス株式会社</v>
          </cell>
          <cell r="C35" t="str">
            <v>岡山店</v>
          </cell>
          <cell r="D35" t="str">
            <v>岡山県岡谷市鹿田町1-7-17</v>
          </cell>
          <cell r="F35" t="str">
            <v>086-222-0031</v>
          </cell>
          <cell r="G35" t="str">
            <v>建設大臣免許(2)第5169号</v>
          </cell>
        </row>
        <row r="36">
          <cell r="A36">
            <v>19</v>
          </cell>
          <cell r="B36" t="str">
            <v>有限会社 千成土地住宅社</v>
          </cell>
          <cell r="D36" t="str">
            <v>神奈川県相模原市淵野辺4-15-1</v>
          </cell>
          <cell r="E36" t="str">
            <v>千成ビル</v>
          </cell>
          <cell r="F36" t="str">
            <v>0427-52-4108</v>
          </cell>
          <cell r="G36" t="str">
            <v>神奈川県知事(11)第3393号</v>
          </cell>
        </row>
        <row r="37">
          <cell r="A37">
            <v>20</v>
          </cell>
          <cell r="B37" t="str">
            <v>住友不動産販売株式会社</v>
          </cell>
        </row>
        <row r="38">
          <cell r="A38">
            <v>20.100000000000001</v>
          </cell>
          <cell r="B38" t="str">
            <v>住友不動産販売株式会社</v>
          </cell>
          <cell r="C38" t="str">
            <v>福岡営業センター</v>
          </cell>
          <cell r="D38" t="str">
            <v>福岡市中央区舞鶴1-2-22</v>
          </cell>
          <cell r="F38" t="str">
            <v>092-716-7282</v>
          </cell>
          <cell r="G38" t="str">
            <v>建設大臣(8)第2077号</v>
          </cell>
        </row>
        <row r="39">
          <cell r="A39">
            <v>20.2</v>
          </cell>
          <cell r="B39" t="str">
            <v>住友不動産販売株式会社</v>
          </cell>
          <cell r="C39" t="str">
            <v>岡山営業センター</v>
          </cell>
          <cell r="D39" t="str">
            <v>岡山市磨屋町3-10</v>
          </cell>
          <cell r="F39" t="str">
            <v>086-223-5111</v>
          </cell>
          <cell r="G39" t="str">
            <v>建設大臣(8)第2077号</v>
          </cell>
        </row>
        <row r="40">
          <cell r="A40">
            <v>20.3</v>
          </cell>
          <cell r="B40" t="str">
            <v>住友不動産販売株式会社</v>
          </cell>
          <cell r="C40" t="str">
            <v>町田営業店</v>
          </cell>
          <cell r="D40" t="str">
            <v>東京都町田市町田6-3-8</v>
          </cell>
          <cell r="E40" t="str">
            <v>住友銀行町田ﾋﾞﾙ3F</v>
          </cell>
          <cell r="F40" t="str">
            <v>042-723-1311</v>
          </cell>
          <cell r="G40" t="str">
            <v>建設大臣(8)第2077号</v>
          </cell>
        </row>
        <row r="41">
          <cell r="A41">
            <v>20.399999999999999</v>
          </cell>
          <cell r="B41" t="str">
            <v>住友不動産販売株式会社</v>
          </cell>
          <cell r="C41" t="str">
            <v>仙台営業センター</v>
          </cell>
          <cell r="D41" t="str">
            <v>仙台市青葉区中央2-2-6</v>
          </cell>
          <cell r="E41" t="str">
            <v>住友銀行仙台ﾋﾞﾙ4F</v>
          </cell>
          <cell r="F41" t="str">
            <v>022-267-4531</v>
          </cell>
          <cell r="G41" t="str">
            <v>建設大臣(8)第2077号</v>
          </cell>
        </row>
        <row r="42">
          <cell r="A42">
            <v>20.5</v>
          </cell>
          <cell r="B42" t="str">
            <v>住友不動産販売株式会社</v>
          </cell>
          <cell r="C42" t="str">
            <v>学園前営業ｾﾝﾀｰ</v>
          </cell>
          <cell r="D42" t="str">
            <v>奈良市学園北1-8-8</v>
          </cell>
          <cell r="F42" t="str">
            <v>0742-43-3911</v>
          </cell>
          <cell r="G42" t="str">
            <v>建設大臣(8)第2077号</v>
          </cell>
        </row>
        <row r="43">
          <cell r="A43">
            <v>20.6</v>
          </cell>
          <cell r="B43" t="str">
            <v>住友不動産販売株式会社</v>
          </cell>
          <cell r="C43" t="str">
            <v>東大阪営業センター</v>
          </cell>
          <cell r="D43" t="str">
            <v>東大阪市長堂2-3-21</v>
          </cell>
          <cell r="E43" t="str">
            <v>日本生命布施駅前ビル1F</v>
          </cell>
          <cell r="F43" t="str">
            <v>06-6788-5761</v>
          </cell>
          <cell r="G43" t="str">
            <v>建設大臣(8)第2077号</v>
          </cell>
        </row>
        <row r="44">
          <cell r="A44">
            <v>20.7</v>
          </cell>
          <cell r="B44" t="str">
            <v>住友不動産販売株式会社</v>
          </cell>
          <cell r="C44" t="str">
            <v>二日市営業センター</v>
          </cell>
          <cell r="D44" t="str">
            <v>筑紫野市大字二日市644-7</v>
          </cell>
          <cell r="E44" t="str">
            <v>第二青山ビル３階</v>
          </cell>
          <cell r="F44" t="str">
            <v>092-924-6912</v>
          </cell>
          <cell r="G44" t="str">
            <v>建設大臣(8)第2077号</v>
          </cell>
        </row>
        <row r="45">
          <cell r="A45">
            <v>21</v>
          </cell>
          <cell r="B45" t="str">
            <v>有限会社スタート</v>
          </cell>
          <cell r="D45" t="str">
            <v>札幌市南区澄川３条４丁目3-10</v>
          </cell>
          <cell r="E45" t="str">
            <v>澄川中央ﾋﾞﾙ２F</v>
          </cell>
          <cell r="F45" t="str">
            <v>011-813-1181</v>
          </cell>
          <cell r="G45" t="str">
            <v>北海道知事免許石狩(3)第5776号</v>
          </cell>
        </row>
        <row r="46">
          <cell r="A46">
            <v>22</v>
          </cell>
          <cell r="B46" t="str">
            <v>有限会社ウェーブハウス</v>
          </cell>
          <cell r="D46" t="str">
            <v>岡山市野田2-3-8</v>
          </cell>
          <cell r="F46" t="str">
            <v>086-245-9595</v>
          </cell>
          <cell r="G46" t="str">
            <v>岡山県知事(2)第4022号</v>
          </cell>
        </row>
        <row r="47">
          <cell r="A47">
            <v>23</v>
          </cell>
          <cell r="B47" t="str">
            <v>株式会社アパマンPLAZA</v>
          </cell>
          <cell r="D47" t="str">
            <v>札幌市中央区大通西17丁目</v>
          </cell>
          <cell r="F47" t="str">
            <v>011-613-1551</v>
          </cell>
          <cell r="G47" t="str">
            <v>北海道知事　石狩(5)第3992号</v>
          </cell>
        </row>
        <row r="48">
          <cell r="A48">
            <v>24</v>
          </cell>
          <cell r="B48" t="str">
            <v>パシフィックマネジメント株式会社</v>
          </cell>
          <cell r="D48" t="str">
            <v>渋谷区広尾1-1-39恵比寿ﾌﾟﾗｲﾑｽｸｪｱﾀﾜｰ13F</v>
          </cell>
          <cell r="F48" t="str">
            <v>03-5766-2015</v>
          </cell>
          <cell r="G48" t="str">
            <v>東京都知事(1)第76276号</v>
          </cell>
        </row>
        <row r="49">
          <cell r="A49">
            <v>25</v>
          </cell>
          <cell r="B49" t="str">
            <v>株式会社サンホーム</v>
          </cell>
          <cell r="D49" t="str">
            <v>東京都豊島区東池袋1-3-7</v>
          </cell>
          <cell r="F49" t="str">
            <v>03-3988-3238</v>
          </cell>
          <cell r="G49" t="str">
            <v>東京都知事(2)第70538号</v>
          </cell>
        </row>
        <row r="50">
          <cell r="A50">
            <v>26</v>
          </cell>
          <cell r="B50" t="str">
            <v>有楽土地住宅販売株式会社</v>
          </cell>
          <cell r="C50" t="str">
            <v>町田営業所</v>
          </cell>
          <cell r="D50" t="str">
            <v>東京都町田市原町田6-3-20</v>
          </cell>
          <cell r="E50" t="str">
            <v>新原町田駅前ﾋﾞﾙ5階</v>
          </cell>
          <cell r="F50" t="str">
            <v>042-727-1215</v>
          </cell>
          <cell r="G50" t="str">
            <v>建設大臣(5)第3394号</v>
          </cell>
        </row>
        <row r="51">
          <cell r="A51">
            <v>27</v>
          </cell>
          <cell r="B51" t="str">
            <v>東急リバブル株式会社</v>
          </cell>
          <cell r="C51" t="str">
            <v>仙台営業所</v>
          </cell>
          <cell r="D51" t="str">
            <v>仙台市青葉区上杉1-5-15</v>
          </cell>
          <cell r="E51" t="str">
            <v>日本生命匂当台南ビル1F</v>
          </cell>
          <cell r="F51" t="str">
            <v>022-261-0109</v>
          </cell>
          <cell r="G51" t="str">
            <v>建設大臣(7)第2611号</v>
          </cell>
        </row>
        <row r="52">
          <cell r="A52">
            <v>28</v>
          </cell>
          <cell r="B52" t="str">
            <v>株式会社オリエントハウジング</v>
          </cell>
          <cell r="D52" t="str">
            <v>京都府向日市寺戸町渋川2-12</v>
          </cell>
          <cell r="E52" t="str">
            <v>オリエントビル1F</v>
          </cell>
          <cell r="F52" t="str">
            <v>075-935-1230</v>
          </cell>
          <cell r="G52" t="str">
            <v>京都府知事(3)第8945号</v>
          </cell>
          <cell r="H52">
            <v>36507</v>
          </cell>
        </row>
        <row r="53">
          <cell r="A53">
            <v>29</v>
          </cell>
          <cell r="B53" t="str">
            <v>株式会社ディーピー・プロパティーズ</v>
          </cell>
          <cell r="D53" t="str">
            <v>東京都渋谷区恵比寿4-20-3</v>
          </cell>
          <cell r="E53" t="str">
            <v>恵比寿ガーデンプレイスタワー7F</v>
          </cell>
          <cell r="F53" t="str">
            <v>03-5424-7198</v>
          </cell>
          <cell r="G53" t="str">
            <v>東京都知事(3)第61400号</v>
          </cell>
        </row>
        <row r="54">
          <cell r="A54">
            <v>30</v>
          </cell>
          <cell r="B54" t="str">
            <v>有限会社リンクル</v>
          </cell>
          <cell r="D54" t="str">
            <v>愛媛県新居浜市八雲町5番26号</v>
          </cell>
          <cell r="F54" t="str">
            <v>0897-35-1146</v>
          </cell>
          <cell r="G54" t="str">
            <v>愛媛県知事(1)第4293号</v>
          </cell>
        </row>
        <row r="55">
          <cell r="A55">
            <v>31</v>
          </cell>
          <cell r="B55" t="str">
            <v>株式会社東洋館</v>
          </cell>
          <cell r="D55" t="str">
            <v>東京都板橋区東新町2-60-4</v>
          </cell>
          <cell r="F55" t="str">
            <v>03-5965-4621</v>
          </cell>
          <cell r="G55" t="str">
            <v>東京都知事(2)第70012号</v>
          </cell>
        </row>
        <row r="56">
          <cell r="A56">
            <v>32</v>
          </cell>
          <cell r="B56" t="str">
            <v>株式会社マイホームステージ町田</v>
          </cell>
          <cell r="D56" t="str">
            <v>東京都町田市</v>
          </cell>
          <cell r="F56" t="str">
            <v>042-739-6012</v>
          </cell>
          <cell r="G56" t="str">
            <v>東京都知事(1)第76363号</v>
          </cell>
        </row>
        <row r="57">
          <cell r="A57">
            <v>33</v>
          </cell>
          <cell r="B57" t="str">
            <v>神鋼興産株式会社</v>
          </cell>
          <cell r="C57" t="str">
            <v>東加古川営業所</v>
          </cell>
          <cell r="D57" t="str">
            <v>加古川市平岡町新在家2-273-2</v>
          </cell>
          <cell r="G57" t="str">
            <v>建設大臣免許(11)第107号</v>
          </cell>
        </row>
        <row r="58">
          <cell r="A58">
            <v>34</v>
          </cell>
          <cell r="B58" t="str">
            <v>三井不動産販売株式会社</v>
          </cell>
          <cell r="D58" t="str">
            <v>大阪市北区曽根崎2-5-10</v>
          </cell>
          <cell r="G58" t="str">
            <v>建設大臣(10)第777号</v>
          </cell>
        </row>
        <row r="59">
          <cell r="A59">
            <v>35</v>
          </cell>
          <cell r="B59" t="str">
            <v>株式会社森不動産</v>
          </cell>
          <cell r="D59" t="str">
            <v>北九州市八幡西区穴生1-6-7</v>
          </cell>
          <cell r="F59" t="str">
            <v>093-641-9500</v>
          </cell>
          <cell r="G59" t="str">
            <v>福岡県知事(3)第12129号</v>
          </cell>
        </row>
        <row r="60">
          <cell r="A60">
            <v>36</v>
          </cell>
          <cell r="B60" t="str">
            <v>有限会社ホームワーク</v>
          </cell>
          <cell r="D60" t="str">
            <v>札幌市白石区本郷通４丁目北７－１５</v>
          </cell>
          <cell r="E60" t="str">
            <v>丸正ビル２階</v>
          </cell>
          <cell r="F60" t="str">
            <v>011-866-8181</v>
          </cell>
          <cell r="G60" t="str">
            <v>北海道知事免許石狩(1)第6356号</v>
          </cell>
        </row>
        <row r="61">
          <cell r="A61">
            <v>37</v>
          </cell>
          <cell r="B61" t="str">
            <v>NONE</v>
          </cell>
        </row>
        <row r="62">
          <cell r="A62">
            <v>38</v>
          </cell>
          <cell r="B62" t="str">
            <v>株式会社エー・ディー・ワークス</v>
          </cell>
          <cell r="D62" t="str">
            <v>東京都中央区銀座6-8-7</v>
          </cell>
          <cell r="E62" t="str">
            <v>交詢ビル５階</v>
          </cell>
          <cell r="F62" t="str">
            <v>03-3572-7561</v>
          </cell>
        </row>
        <row r="63">
          <cell r="A63">
            <v>39</v>
          </cell>
          <cell r="B63" t="str">
            <v>有限会社ティエムエヌ</v>
          </cell>
          <cell r="D63" t="str">
            <v>福岡県福岡市中央区六本松2丁目6番6号</v>
          </cell>
          <cell r="E63" t="str">
            <v>舩津ﾋﾞﾙ３F</v>
          </cell>
          <cell r="F63" t="str">
            <v>092-711-7098</v>
          </cell>
          <cell r="G63" t="str">
            <v>福岡県知事(1)第13538号</v>
          </cell>
        </row>
        <row r="64">
          <cell r="A64">
            <v>40</v>
          </cell>
          <cell r="B64" t="str">
            <v>東北住宅興業株式会社</v>
          </cell>
          <cell r="C64" t="str">
            <v>仙台支店</v>
          </cell>
          <cell r="D64" t="str">
            <v>仙台市青葉区本町2丁目9-3</v>
          </cell>
          <cell r="E64" t="str">
            <v>産伸ビル２F</v>
          </cell>
          <cell r="F64" t="str">
            <v>022-227-2266</v>
          </cell>
          <cell r="G64" t="str">
            <v>宮城県知事(6)第2599号</v>
          </cell>
        </row>
        <row r="65">
          <cell r="A65">
            <v>41</v>
          </cell>
          <cell r="B65" t="str">
            <v>富商不動産株式会社</v>
          </cell>
          <cell r="D65" t="str">
            <v>金沢市増泉1丁目16番30号</v>
          </cell>
          <cell r="F65" t="str">
            <v>076-247-6364</v>
          </cell>
          <cell r="G65" t="str">
            <v>石川県知事(4)第2294号</v>
          </cell>
        </row>
        <row r="66">
          <cell r="A66">
            <v>42</v>
          </cell>
          <cell r="B66" t="str">
            <v>有限会社オークライフ</v>
          </cell>
          <cell r="D66" t="str">
            <v>京都市中京区烏丸通二条下ル秋野々町514-1</v>
          </cell>
          <cell r="E66" t="str">
            <v>ラ・シュウム１階</v>
          </cell>
          <cell r="F66" t="str">
            <v>075-252-1210</v>
          </cell>
        </row>
        <row r="67">
          <cell r="A67">
            <v>43</v>
          </cell>
          <cell r="B67" t="str">
            <v>有限会社ハウスマーケット</v>
          </cell>
          <cell r="D67" t="str">
            <v>仙台市青葉区木町通2丁目5-45-1F</v>
          </cell>
          <cell r="F67" t="str">
            <v>022-301-8050</v>
          </cell>
        </row>
        <row r="68">
          <cell r="A68">
            <v>44</v>
          </cell>
        </row>
        <row r="69">
          <cell r="A69">
            <v>45</v>
          </cell>
        </row>
        <row r="70">
          <cell r="A70">
            <v>46</v>
          </cell>
        </row>
        <row r="71">
          <cell r="A71">
            <v>47</v>
          </cell>
        </row>
        <row r="72">
          <cell r="A72">
            <v>48</v>
          </cell>
        </row>
        <row r="73">
          <cell r="A73">
            <v>49</v>
          </cell>
        </row>
        <row r="74">
          <cell r="A74">
            <v>50</v>
          </cell>
        </row>
        <row r="75">
          <cell r="A75">
            <v>51</v>
          </cell>
        </row>
        <row r="76">
          <cell r="A76">
            <v>52</v>
          </cell>
        </row>
        <row r="920">
          <cell r="AV920">
            <v>36636</v>
          </cell>
          <cell r="CP920">
            <v>59000</v>
          </cell>
          <cell r="CQ920">
            <v>2450</v>
          </cell>
        </row>
      </sheetData>
      <sheetData sheetId="2" refreshError="1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8"/>
  <sheetViews>
    <sheetView tabSelected="1" view="pageBreakPreview" zoomScaleNormal="85" zoomScaleSheetLayoutView="100" workbookViewId="0"/>
  </sheetViews>
  <sheetFormatPr defaultColWidth="9" defaultRowHeight="13" x14ac:dyDescent="0.55000000000000004"/>
  <cols>
    <col min="1" max="1" width="12.83203125" style="31" customWidth="1"/>
    <col min="2" max="2" width="17.5" style="5" bestFit="1" customWidth="1"/>
    <col min="3" max="3" width="15.83203125" style="5" customWidth="1"/>
    <col min="4" max="4" width="21.33203125" style="5" customWidth="1"/>
    <col min="5" max="5" width="27.33203125" style="5" customWidth="1"/>
    <col min="6" max="6" width="12" style="5" customWidth="1"/>
    <col min="7" max="7" width="12.58203125" style="5" customWidth="1"/>
    <col min="8" max="8" width="10.58203125" style="5" customWidth="1"/>
    <col min="9" max="9" width="12.75" style="5" customWidth="1"/>
    <col min="10" max="10" width="12.08203125" style="5" customWidth="1"/>
    <col min="11" max="11" width="14.83203125" style="5" customWidth="1"/>
    <col min="12" max="12" width="14" style="5" customWidth="1"/>
    <col min="13" max="13" width="15.75" style="5" customWidth="1"/>
    <col min="14" max="16384" width="9" style="5"/>
  </cols>
  <sheetData>
    <row r="1" spans="1:13" ht="26.25" customHeight="1" x14ac:dyDescent="0.55000000000000004">
      <c r="A1" s="3" t="s">
        <v>98</v>
      </c>
      <c r="B1" s="4"/>
      <c r="C1" s="4" t="s">
        <v>76</v>
      </c>
      <c r="D1" s="5" t="s">
        <v>103</v>
      </c>
      <c r="G1" s="6"/>
      <c r="H1" s="7" t="s">
        <v>112</v>
      </c>
      <c r="I1" s="5" t="s">
        <v>77</v>
      </c>
      <c r="K1" s="5" t="s">
        <v>89</v>
      </c>
      <c r="L1" s="5" t="s">
        <v>109</v>
      </c>
    </row>
    <row r="2" spans="1:13" ht="18" customHeight="1" x14ac:dyDescent="0.55000000000000004">
      <c r="A2" s="218" t="s">
        <v>74</v>
      </c>
      <c r="B2" s="219" t="s">
        <v>6</v>
      </c>
      <c r="C2" s="220" t="s">
        <v>0</v>
      </c>
      <c r="D2" s="218" t="s">
        <v>83</v>
      </c>
      <c r="E2" s="218" t="s">
        <v>78</v>
      </c>
      <c r="F2" s="218"/>
      <c r="G2" s="218"/>
      <c r="H2" s="218"/>
      <c r="I2" s="218"/>
    </row>
    <row r="3" spans="1:13" ht="18" customHeight="1" x14ac:dyDescent="0.55000000000000004">
      <c r="A3" s="218"/>
      <c r="B3" s="218"/>
      <c r="C3" s="221"/>
      <c r="D3" s="218"/>
      <c r="E3" s="8" t="s">
        <v>1</v>
      </c>
      <c r="F3" s="9" t="s">
        <v>104</v>
      </c>
      <c r="G3" s="8" t="s">
        <v>105</v>
      </c>
      <c r="H3" s="10" t="s">
        <v>106</v>
      </c>
      <c r="I3" s="8" t="s">
        <v>107</v>
      </c>
      <c r="J3" s="8" t="s">
        <v>82</v>
      </c>
      <c r="K3" s="8" t="s">
        <v>2</v>
      </c>
      <c r="L3" s="216" t="s">
        <v>3</v>
      </c>
      <c r="M3" s="8" t="s">
        <v>4</v>
      </c>
    </row>
    <row r="4" spans="1:13" ht="41.25" customHeight="1" x14ac:dyDescent="0.55000000000000004">
      <c r="A4" s="11" t="s">
        <v>108</v>
      </c>
      <c r="B4" s="8" t="s">
        <v>90</v>
      </c>
      <c r="C4" s="12" t="s">
        <v>157</v>
      </c>
      <c r="D4" s="13" t="s">
        <v>156</v>
      </c>
      <c r="E4" s="14" t="s">
        <v>92</v>
      </c>
      <c r="F4" s="14" t="s">
        <v>93</v>
      </c>
      <c r="G4" s="14" t="s">
        <v>94</v>
      </c>
      <c r="H4" s="14" t="s">
        <v>95</v>
      </c>
      <c r="I4" s="14" t="s">
        <v>96</v>
      </c>
      <c r="J4" s="15" t="str">
        <f>決済案内!D23</f>
        <v>$payPriceTax$</v>
      </c>
      <c r="K4" s="16" t="e">
        <f>決済案内!D24</f>
        <v>#VALUE!</v>
      </c>
      <c r="L4" s="217" t="e">
        <f>J4+K4</f>
        <v>#VALUE!</v>
      </c>
      <c r="M4" s="1"/>
    </row>
    <row r="5" spans="1:13" ht="35.15" customHeight="1" x14ac:dyDescent="0.55000000000000004">
      <c r="A5" s="11"/>
      <c r="B5" s="8"/>
      <c r="C5" s="17"/>
      <c r="D5" s="8"/>
      <c r="E5" s="14"/>
      <c r="F5" s="8"/>
      <c r="G5" s="18"/>
      <c r="H5" s="19"/>
      <c r="I5" s="19"/>
      <c r="J5" s="20"/>
      <c r="K5" s="20"/>
      <c r="L5" s="217"/>
      <c r="M5" s="21"/>
    </row>
    <row r="6" spans="1:13" ht="35.15" customHeight="1" x14ac:dyDescent="0.55000000000000004">
      <c r="A6" s="11"/>
      <c r="B6" s="8"/>
      <c r="C6" s="22"/>
      <c r="D6" s="8"/>
      <c r="E6" s="14"/>
      <c r="F6" s="8"/>
      <c r="G6" s="8"/>
      <c r="H6" s="19"/>
      <c r="I6" s="19"/>
      <c r="J6" s="20"/>
      <c r="K6" s="20"/>
      <c r="L6" s="217"/>
      <c r="M6" s="23"/>
    </row>
    <row r="7" spans="1:13" ht="35.15" customHeight="1" x14ac:dyDescent="0.55000000000000004">
      <c r="A7" s="24"/>
      <c r="B7" s="8"/>
      <c r="C7" s="22"/>
      <c r="D7" s="8"/>
      <c r="E7" s="14"/>
      <c r="F7" s="8"/>
      <c r="G7" s="8"/>
      <c r="H7" s="19"/>
      <c r="I7" s="19"/>
      <c r="J7" s="20"/>
      <c r="K7" s="20"/>
      <c r="L7" s="217"/>
      <c r="M7" s="23"/>
    </row>
    <row r="8" spans="1:13" s="30" customFormat="1" ht="22.5" customHeight="1" x14ac:dyDescent="0.55000000000000004">
      <c r="A8" s="25"/>
      <c r="B8" s="26"/>
      <c r="C8" s="27"/>
      <c r="D8" s="27"/>
      <c r="E8" s="28"/>
      <c r="F8" s="27"/>
      <c r="G8" s="27"/>
      <c r="H8" s="27"/>
      <c r="I8" s="2" t="s">
        <v>5</v>
      </c>
      <c r="J8" s="20">
        <f>SUM(J4:J7)</f>
        <v>0</v>
      </c>
      <c r="K8" s="20" t="e">
        <f>SUM(K4:K7)</f>
        <v>#VALUE!</v>
      </c>
      <c r="L8" s="217" t="e">
        <f>SUM(L4:L7)</f>
        <v>#VALUE!</v>
      </c>
      <c r="M8" s="29"/>
    </row>
  </sheetData>
  <mergeCells count="5">
    <mergeCell ref="A2:A3"/>
    <mergeCell ref="B2:B3"/>
    <mergeCell ref="C2:C3"/>
    <mergeCell ref="D2:D3"/>
    <mergeCell ref="E2:I2"/>
  </mergeCells>
  <phoneticPr fontId="2"/>
  <pageMargins left="0.31496062992125984" right="0.31496062992125984" top="1.1417322834645669" bottom="0.35433070866141736" header="0.31496062992125984" footer="0.31496062992125984"/>
  <pageSetup paperSize="9" scale="6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54CC3-2B0D-4040-BB15-531346743F8F}">
  <sheetPr>
    <pageSetUpPr fitToPage="1"/>
  </sheetPr>
  <dimension ref="A1:M8"/>
  <sheetViews>
    <sheetView view="pageBreakPreview" zoomScaleNormal="85" zoomScaleSheetLayoutView="100" workbookViewId="0"/>
  </sheetViews>
  <sheetFormatPr defaultColWidth="9" defaultRowHeight="13" x14ac:dyDescent="0.55000000000000004"/>
  <cols>
    <col min="1" max="1" width="12.83203125" style="31" customWidth="1"/>
    <col min="2" max="2" width="17.5" style="5" bestFit="1" customWidth="1"/>
    <col min="3" max="3" width="15.83203125" style="5" customWidth="1"/>
    <col min="4" max="4" width="21.33203125" style="5" customWidth="1"/>
    <col min="5" max="5" width="27.33203125" style="5" customWidth="1"/>
    <col min="6" max="6" width="12" style="5" customWidth="1"/>
    <col min="7" max="7" width="12.58203125" style="5" customWidth="1"/>
    <col min="8" max="8" width="10.58203125" style="5" customWidth="1"/>
    <col min="9" max="9" width="12.75" style="5" customWidth="1"/>
    <col min="10" max="10" width="12.08203125" style="5" customWidth="1"/>
    <col min="11" max="11" width="14.83203125" style="5" customWidth="1"/>
    <col min="12" max="12" width="14" style="5" customWidth="1"/>
    <col min="13" max="13" width="15.75" style="5" customWidth="1"/>
    <col min="14" max="16384" width="9" style="5"/>
  </cols>
  <sheetData>
    <row r="1" spans="1:13" ht="26.25" customHeight="1" x14ac:dyDescent="0.55000000000000004">
      <c r="A1" s="3" t="s">
        <v>98</v>
      </c>
      <c r="B1" s="4"/>
      <c r="C1" s="4" t="s">
        <v>76</v>
      </c>
      <c r="D1" s="5" t="s">
        <v>103</v>
      </c>
      <c r="G1" s="6"/>
      <c r="H1" s="7" t="s">
        <v>178</v>
      </c>
      <c r="I1" s="5" t="s">
        <v>77</v>
      </c>
      <c r="J1" s="5" t="s">
        <v>161</v>
      </c>
      <c r="L1" s="5" t="s">
        <v>109</v>
      </c>
    </row>
    <row r="2" spans="1:13" ht="18" customHeight="1" x14ac:dyDescent="0.55000000000000004">
      <c r="A2" s="218" t="s">
        <v>74</v>
      </c>
      <c r="B2" s="219" t="s">
        <v>6</v>
      </c>
      <c r="C2" s="220" t="s">
        <v>0</v>
      </c>
      <c r="D2" s="218" t="s">
        <v>185</v>
      </c>
      <c r="E2" s="218" t="s">
        <v>78</v>
      </c>
      <c r="F2" s="218"/>
      <c r="G2" s="218"/>
      <c r="H2" s="218"/>
      <c r="I2" s="218"/>
    </row>
    <row r="3" spans="1:13" ht="18" customHeight="1" x14ac:dyDescent="0.55000000000000004">
      <c r="A3" s="218"/>
      <c r="B3" s="218"/>
      <c r="C3" s="221"/>
      <c r="D3" s="218"/>
      <c r="E3" s="211" t="s">
        <v>1</v>
      </c>
      <c r="F3" s="9" t="s">
        <v>104</v>
      </c>
      <c r="G3" s="211" t="s">
        <v>105</v>
      </c>
      <c r="H3" s="10" t="s">
        <v>106</v>
      </c>
      <c r="I3" s="211" t="s">
        <v>107</v>
      </c>
      <c r="J3" s="211" t="s">
        <v>82</v>
      </c>
      <c r="K3" s="211"/>
      <c r="L3" s="216" t="s">
        <v>3</v>
      </c>
      <c r="M3" s="211" t="s">
        <v>186</v>
      </c>
    </row>
    <row r="4" spans="1:13" ht="41.25" customHeight="1" x14ac:dyDescent="0.55000000000000004">
      <c r="A4" s="11" t="s">
        <v>162</v>
      </c>
      <c r="B4" s="211" t="s">
        <v>90</v>
      </c>
      <c r="C4" s="12" t="s">
        <v>157</v>
      </c>
      <c r="D4" s="13" t="s">
        <v>187</v>
      </c>
      <c r="E4" s="212" t="s">
        <v>163</v>
      </c>
      <c r="F4" s="212" t="s">
        <v>164</v>
      </c>
      <c r="G4" s="212" t="s">
        <v>165</v>
      </c>
      <c r="H4" s="212" t="s">
        <v>166</v>
      </c>
      <c r="I4" s="212" t="s">
        <v>167</v>
      </c>
      <c r="J4" s="15" t="s">
        <v>168</v>
      </c>
      <c r="K4" s="16"/>
      <c r="L4" s="217" t="e">
        <f>J4+K4</f>
        <v>#VALUE!</v>
      </c>
      <c r="M4" s="1" t="s">
        <v>169</v>
      </c>
    </row>
    <row r="5" spans="1:13" ht="35.15" customHeight="1" x14ac:dyDescent="0.55000000000000004">
      <c r="A5" s="11" t="s">
        <v>170</v>
      </c>
      <c r="B5" s="211" t="s">
        <v>90</v>
      </c>
      <c r="C5" s="12" t="s">
        <v>157</v>
      </c>
      <c r="D5" s="13" t="s">
        <v>188</v>
      </c>
      <c r="E5" s="212" t="s">
        <v>171</v>
      </c>
      <c r="F5" s="212" t="s">
        <v>172</v>
      </c>
      <c r="G5" s="212" t="s">
        <v>173</v>
      </c>
      <c r="H5" s="212" t="s">
        <v>174</v>
      </c>
      <c r="I5" s="212" t="s">
        <v>175</v>
      </c>
      <c r="J5" s="15" t="s">
        <v>176</v>
      </c>
      <c r="K5" s="16"/>
      <c r="L5" s="217" t="e">
        <f>J5+K5</f>
        <v>#VALUE!</v>
      </c>
      <c r="M5" s="1" t="s">
        <v>177</v>
      </c>
    </row>
    <row r="6" spans="1:13" ht="35.15" customHeight="1" x14ac:dyDescent="0.55000000000000004">
      <c r="A6" s="11"/>
      <c r="B6" s="211"/>
      <c r="C6" s="22"/>
      <c r="D6" s="211"/>
      <c r="E6" s="212"/>
      <c r="F6" s="211"/>
      <c r="G6" s="211"/>
      <c r="H6" s="19"/>
      <c r="I6" s="19"/>
      <c r="J6" s="20"/>
      <c r="K6" s="20"/>
      <c r="L6" s="217"/>
      <c r="M6" s="23"/>
    </row>
    <row r="7" spans="1:13" ht="35.15" customHeight="1" x14ac:dyDescent="0.55000000000000004">
      <c r="A7" s="24"/>
      <c r="B7" s="211"/>
      <c r="C7" s="22"/>
      <c r="D7" s="211"/>
      <c r="E7" s="212"/>
      <c r="F7" s="211"/>
      <c r="G7" s="211"/>
      <c r="H7" s="19"/>
      <c r="I7" s="19"/>
      <c r="J7" s="20"/>
      <c r="K7" s="20"/>
      <c r="L7" s="217"/>
      <c r="M7" s="23"/>
    </row>
    <row r="8" spans="1:13" s="30" customFormat="1" ht="22.5" customHeight="1" x14ac:dyDescent="0.55000000000000004">
      <c r="A8" s="25"/>
      <c r="B8" s="26"/>
      <c r="C8" s="27"/>
      <c r="D8" s="27"/>
      <c r="E8" s="28"/>
      <c r="F8" s="27"/>
      <c r="G8" s="27"/>
      <c r="H8" s="27"/>
      <c r="I8" s="2" t="s">
        <v>5</v>
      </c>
      <c r="J8" s="20">
        <f>SUM(J4:J7)</f>
        <v>0</v>
      </c>
      <c r="K8" s="20">
        <f>SUM(K4:K7)</f>
        <v>0</v>
      </c>
      <c r="L8" s="217" t="e">
        <f>SUM(L4:L7)</f>
        <v>#VALUE!</v>
      </c>
      <c r="M8" s="29"/>
    </row>
  </sheetData>
  <mergeCells count="5">
    <mergeCell ref="A2:A3"/>
    <mergeCell ref="B2:B3"/>
    <mergeCell ref="C2:C3"/>
    <mergeCell ref="D2:D3"/>
    <mergeCell ref="E2:I2"/>
  </mergeCells>
  <phoneticPr fontId="2"/>
  <pageMargins left="0.31496062992125984" right="0.31496062992125984" top="1.1417322834645669" bottom="0.35433070866141736" header="0.31496062992125984" footer="0.31496062992125984"/>
  <pageSetup paperSize="9" scale="6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3"/>
  <sheetViews>
    <sheetView view="pageBreakPreview" zoomScaleNormal="100" zoomScaleSheetLayoutView="100" workbookViewId="0"/>
  </sheetViews>
  <sheetFormatPr defaultColWidth="9" defaultRowHeight="20" x14ac:dyDescent="0.55000000000000004"/>
  <cols>
    <col min="1" max="1" width="6.08203125" style="32" customWidth="1"/>
    <col min="2" max="2" width="11" style="32" customWidth="1"/>
    <col min="3" max="3" width="9" style="32"/>
    <col min="4" max="4" width="11.5" style="32" customWidth="1"/>
    <col min="5" max="16384" width="9" style="32"/>
  </cols>
  <sheetData>
    <row r="1" spans="2:9" x14ac:dyDescent="0.55000000000000004">
      <c r="H1" s="222" t="s">
        <v>111</v>
      </c>
      <c r="I1" s="222"/>
    </row>
    <row r="2" spans="2:9" x14ac:dyDescent="0.55000000000000004">
      <c r="B2" s="231" t="s">
        <v>91</v>
      </c>
      <c r="C2" s="231"/>
      <c r="D2" s="231"/>
      <c r="E2" s="32" t="s">
        <v>84</v>
      </c>
    </row>
    <row r="3" spans="2:9" ht="11.25" customHeight="1" x14ac:dyDescent="0.55000000000000004">
      <c r="G3" s="33" t="s">
        <v>87</v>
      </c>
    </row>
    <row r="4" spans="2:9" x14ac:dyDescent="0.55000000000000004">
      <c r="F4" s="33"/>
      <c r="G4" s="222" t="s">
        <v>88</v>
      </c>
      <c r="H4" s="222"/>
      <c r="I4" s="222"/>
    </row>
    <row r="5" spans="2:9" x14ac:dyDescent="0.55000000000000004">
      <c r="G5" s="222" t="s">
        <v>71</v>
      </c>
      <c r="H5" s="222"/>
      <c r="I5" s="222"/>
    </row>
    <row r="6" spans="2:9" x14ac:dyDescent="0.55000000000000004">
      <c r="G6" s="34" t="s">
        <v>19</v>
      </c>
      <c r="H6" s="232" t="s">
        <v>72</v>
      </c>
      <c r="I6" s="232"/>
    </row>
    <row r="7" spans="2:9" x14ac:dyDescent="0.55000000000000004">
      <c r="G7" s="222" t="s">
        <v>109</v>
      </c>
      <c r="H7" s="222"/>
      <c r="I7" s="222"/>
    </row>
    <row r="8" spans="2:9" ht="4.5" customHeight="1" x14ac:dyDescent="0.55000000000000004"/>
    <row r="9" spans="2:9" x14ac:dyDescent="0.55000000000000004">
      <c r="C9" s="227" t="s">
        <v>98</v>
      </c>
      <c r="D9" s="228"/>
      <c r="E9" s="228"/>
      <c r="F9" s="229" t="s">
        <v>20</v>
      </c>
      <c r="G9" s="229"/>
      <c r="H9" s="229"/>
    </row>
    <row r="10" spans="2:9" ht="12" customHeight="1" x14ac:dyDescent="0.55000000000000004"/>
    <row r="11" spans="2:9" x14ac:dyDescent="0.55000000000000004">
      <c r="C11" s="35" t="s">
        <v>23</v>
      </c>
      <c r="D11" s="35"/>
      <c r="E11" s="35"/>
      <c r="F11" s="35"/>
      <c r="G11" s="35"/>
      <c r="H11" s="35"/>
    </row>
    <row r="12" spans="2:9" x14ac:dyDescent="0.55000000000000004">
      <c r="C12" s="35" t="s">
        <v>21</v>
      </c>
      <c r="D12" s="35"/>
      <c r="E12" s="35"/>
      <c r="F12" s="35"/>
      <c r="G12" s="35"/>
      <c r="H12" s="35"/>
    </row>
    <row r="13" spans="2:9" x14ac:dyDescent="0.55000000000000004">
      <c r="C13" s="35" t="s">
        <v>22</v>
      </c>
      <c r="D13" s="35"/>
      <c r="E13" s="35"/>
      <c r="F13" s="35"/>
      <c r="G13" s="35"/>
      <c r="H13" s="35"/>
    </row>
    <row r="14" spans="2:9" x14ac:dyDescent="0.55000000000000004">
      <c r="C14" s="35"/>
      <c r="D14" s="35"/>
      <c r="E14" s="35"/>
      <c r="F14" s="35"/>
      <c r="G14" s="35"/>
      <c r="H14" s="35" t="s">
        <v>24</v>
      </c>
    </row>
    <row r="15" spans="2:9" ht="10.5" customHeight="1" x14ac:dyDescent="0.55000000000000004"/>
    <row r="16" spans="2:9" x14ac:dyDescent="0.55000000000000004">
      <c r="B16" s="36" t="s">
        <v>25</v>
      </c>
    </row>
    <row r="17" spans="2:7" x14ac:dyDescent="0.55000000000000004">
      <c r="B17" s="230" t="s">
        <v>110</v>
      </c>
      <c r="C17" s="230"/>
      <c r="D17" s="37" t="s">
        <v>97</v>
      </c>
      <c r="E17" s="32" t="s">
        <v>26</v>
      </c>
    </row>
    <row r="18" spans="2:7" ht="12.75" customHeight="1" x14ac:dyDescent="0.55000000000000004"/>
    <row r="19" spans="2:7" x14ac:dyDescent="0.55000000000000004">
      <c r="B19" s="36" t="s">
        <v>27</v>
      </c>
    </row>
    <row r="20" spans="2:7" x14ac:dyDescent="0.55000000000000004">
      <c r="B20" s="38"/>
    </row>
    <row r="21" spans="2:7" ht="9.75" customHeight="1" x14ac:dyDescent="0.55000000000000004"/>
    <row r="22" spans="2:7" x14ac:dyDescent="0.55000000000000004">
      <c r="B22" s="36" t="s">
        <v>28</v>
      </c>
    </row>
    <row r="23" spans="2:7" x14ac:dyDescent="0.55000000000000004">
      <c r="B23" s="225" t="s">
        <v>79</v>
      </c>
      <c r="C23" s="225"/>
      <c r="D23" s="226" t="s">
        <v>160</v>
      </c>
      <c r="E23" s="226"/>
      <c r="F23" s="226"/>
      <c r="G23" s="39" t="s">
        <v>32</v>
      </c>
    </row>
    <row r="24" spans="2:7" x14ac:dyDescent="0.55000000000000004">
      <c r="B24" s="222" t="s">
        <v>29</v>
      </c>
      <c r="C24" s="222"/>
      <c r="D24" s="226" t="e">
        <f>固都税精算!I21</f>
        <v>#VALUE!</v>
      </c>
      <c r="E24" s="226"/>
      <c r="F24" s="226"/>
      <c r="G24" s="39" t="s">
        <v>33</v>
      </c>
    </row>
    <row r="25" spans="2:7" x14ac:dyDescent="0.55000000000000004">
      <c r="B25" s="222" t="s">
        <v>30</v>
      </c>
      <c r="C25" s="222"/>
      <c r="D25" s="226" t="s">
        <v>42</v>
      </c>
      <c r="E25" s="226"/>
      <c r="F25" s="226"/>
      <c r="G25" s="39" t="s">
        <v>33</v>
      </c>
    </row>
    <row r="26" spans="2:7" x14ac:dyDescent="0.55000000000000004">
      <c r="B26" s="222" t="s">
        <v>31</v>
      </c>
      <c r="C26" s="222"/>
      <c r="D26" s="226" t="s">
        <v>42</v>
      </c>
      <c r="E26" s="226"/>
      <c r="F26" s="226"/>
      <c r="G26" s="39" t="s">
        <v>33</v>
      </c>
    </row>
    <row r="27" spans="2:7" ht="9" customHeight="1" x14ac:dyDescent="0.55000000000000004">
      <c r="G27" s="39"/>
    </row>
    <row r="28" spans="2:7" x14ac:dyDescent="0.55000000000000004">
      <c r="B28" s="222" t="s">
        <v>34</v>
      </c>
      <c r="C28" s="222"/>
      <c r="D28" s="223" t="e">
        <f>D23+D24</f>
        <v>#VALUE!</v>
      </c>
      <c r="E28" s="223"/>
      <c r="F28" s="223"/>
      <c r="G28" s="39" t="s">
        <v>32</v>
      </c>
    </row>
    <row r="29" spans="2:7" ht="10.5" customHeight="1" x14ac:dyDescent="0.55000000000000004"/>
    <row r="30" spans="2:7" x14ac:dyDescent="0.55000000000000004">
      <c r="B30" s="36" t="s">
        <v>35</v>
      </c>
    </row>
    <row r="31" spans="2:7" x14ac:dyDescent="0.55000000000000004">
      <c r="B31" s="222" t="s">
        <v>93</v>
      </c>
      <c r="C31" s="222"/>
      <c r="D31" s="222" t="s">
        <v>94</v>
      </c>
      <c r="E31" s="222"/>
    </row>
    <row r="32" spans="2:7" x14ac:dyDescent="0.55000000000000004">
      <c r="B32" s="222" t="s">
        <v>95</v>
      </c>
      <c r="C32" s="222"/>
      <c r="D32" s="222" t="s">
        <v>96</v>
      </c>
      <c r="E32" s="222"/>
    </row>
    <row r="33" spans="1:5" ht="36" customHeight="1" x14ac:dyDescent="0.55000000000000004">
      <c r="B33" s="224" t="s">
        <v>92</v>
      </c>
      <c r="C33" s="222"/>
      <c r="D33" s="222"/>
      <c r="E33" s="32" t="s">
        <v>73</v>
      </c>
    </row>
    <row r="34" spans="1:5" ht="9" customHeight="1" x14ac:dyDescent="0.55000000000000004"/>
    <row r="35" spans="1:5" x14ac:dyDescent="0.55000000000000004">
      <c r="B35" s="36" t="s">
        <v>36</v>
      </c>
    </row>
    <row r="36" spans="1:5" ht="16.5" customHeight="1" x14ac:dyDescent="0.55000000000000004">
      <c r="A36" s="34" t="s">
        <v>37</v>
      </c>
      <c r="B36" s="32" t="s">
        <v>75</v>
      </c>
    </row>
    <row r="37" spans="1:5" ht="16.5" customHeight="1" x14ac:dyDescent="0.55000000000000004">
      <c r="A37" s="34" t="s">
        <v>37</v>
      </c>
      <c r="B37" s="32" t="s">
        <v>38</v>
      </c>
    </row>
    <row r="38" spans="1:5" ht="16.5" customHeight="1" x14ac:dyDescent="0.55000000000000004">
      <c r="A38" s="34" t="s">
        <v>37</v>
      </c>
      <c r="B38" s="32" t="s">
        <v>39</v>
      </c>
    </row>
    <row r="39" spans="1:5" ht="16.5" customHeight="1" x14ac:dyDescent="0.55000000000000004">
      <c r="A39" s="34" t="s">
        <v>37</v>
      </c>
      <c r="B39" s="32" t="s">
        <v>40</v>
      </c>
    </row>
    <row r="40" spans="1:5" ht="16.5" customHeight="1" x14ac:dyDescent="0.55000000000000004">
      <c r="A40" s="34" t="s">
        <v>37</v>
      </c>
      <c r="B40" s="32" t="s">
        <v>81</v>
      </c>
    </row>
    <row r="41" spans="1:5" ht="16.5" customHeight="1" x14ac:dyDescent="0.55000000000000004">
      <c r="A41" s="34" t="s">
        <v>37</v>
      </c>
      <c r="B41" s="32" t="s">
        <v>80</v>
      </c>
    </row>
    <row r="42" spans="1:5" ht="16.5" customHeight="1" x14ac:dyDescent="0.55000000000000004">
      <c r="A42" s="34" t="s">
        <v>37</v>
      </c>
      <c r="B42" s="32" t="s">
        <v>86</v>
      </c>
    </row>
    <row r="43" spans="1:5" ht="16.5" customHeight="1" x14ac:dyDescent="0.55000000000000004">
      <c r="A43" s="34" t="s">
        <v>37</v>
      </c>
      <c r="B43" s="32" t="s">
        <v>41</v>
      </c>
    </row>
  </sheetData>
  <mergeCells count="24">
    <mergeCell ref="G7:I7"/>
    <mergeCell ref="C9:E9"/>
    <mergeCell ref="F9:H9"/>
    <mergeCell ref="B17:C17"/>
    <mergeCell ref="H1:I1"/>
    <mergeCell ref="B2:D2"/>
    <mergeCell ref="G4:I4"/>
    <mergeCell ref="G5:I5"/>
    <mergeCell ref="H6:I6"/>
    <mergeCell ref="B28:C28"/>
    <mergeCell ref="D28:F28"/>
    <mergeCell ref="D32:E32"/>
    <mergeCell ref="B33:D33"/>
    <mergeCell ref="B23:C23"/>
    <mergeCell ref="B24:C24"/>
    <mergeCell ref="B25:C25"/>
    <mergeCell ref="B26:C26"/>
    <mergeCell ref="D23:F23"/>
    <mergeCell ref="D24:F24"/>
    <mergeCell ref="D25:F25"/>
    <mergeCell ref="D26:F26"/>
    <mergeCell ref="B31:C31"/>
    <mergeCell ref="D31:E31"/>
    <mergeCell ref="B32:C32"/>
  </mergeCells>
  <phoneticPr fontId="2"/>
  <dataValidations count="2">
    <dataValidation type="list" allowBlank="1" showInputMessage="1" showErrorMessage="1" sqref="G5:I5" xr:uid="{00000000-0002-0000-0100-000000000000}">
      <formula1>"株式会社メトロス開発,Royal House株式会社,"</formula1>
    </dataValidation>
    <dataValidation type="list" allowBlank="1" showInputMessage="1" showErrorMessage="1" sqref="H6:I6" xr:uid="{00000000-0002-0000-0100-000001000000}">
      <formula1>"03-6457-9420,03-6205-4090,"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9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22"/>
  <sheetViews>
    <sheetView showGridLines="0" view="pageBreakPreview" zoomScaleNormal="100" zoomScaleSheetLayoutView="100" workbookViewId="0"/>
  </sheetViews>
  <sheetFormatPr defaultColWidth="8.58203125" defaultRowHeight="25" customHeight="1" x14ac:dyDescent="0.55000000000000004"/>
  <cols>
    <col min="1" max="1" width="2.25" style="42" customWidth="1"/>
    <col min="2" max="2" width="4.58203125" style="42" customWidth="1"/>
    <col min="3" max="3" width="6.58203125" style="42" customWidth="1"/>
    <col min="4" max="4" width="7.08203125" style="42" customWidth="1"/>
    <col min="5" max="5" width="11.83203125" style="42" customWidth="1"/>
    <col min="6" max="6" width="5" style="42" customWidth="1"/>
    <col min="7" max="7" width="11.75" style="42" customWidth="1"/>
    <col min="8" max="8" width="9.08203125" style="42" customWidth="1"/>
    <col min="9" max="9" width="7" style="42" bestFit="1" customWidth="1"/>
    <col min="10" max="10" width="6.83203125" style="42" customWidth="1"/>
    <col min="11" max="11" width="2.58203125" style="42" customWidth="1"/>
    <col min="12" max="16384" width="8.58203125" style="42"/>
  </cols>
  <sheetData>
    <row r="1" spans="1:11" ht="25" customHeight="1" x14ac:dyDescent="0.55000000000000004">
      <c r="A1" s="40"/>
      <c r="B1" s="237" t="s">
        <v>43</v>
      </c>
      <c r="C1" s="237"/>
      <c r="D1" s="237"/>
      <c r="E1" s="237"/>
      <c r="F1" s="237"/>
      <c r="G1" s="237"/>
      <c r="H1" s="237"/>
      <c r="I1" s="237"/>
      <c r="J1" s="41"/>
      <c r="K1" s="41"/>
    </row>
    <row r="2" spans="1:11" ht="18" customHeight="1" x14ac:dyDescent="0.55000000000000004"/>
    <row r="3" spans="1:11" ht="24" customHeight="1" x14ac:dyDescent="0.2">
      <c r="B3" s="238" t="s">
        <v>45</v>
      </c>
      <c r="C3" s="239"/>
      <c r="D3" s="240" t="s">
        <v>98</v>
      </c>
      <c r="E3" s="241"/>
      <c r="F3" s="242"/>
      <c r="G3" s="43" t="s">
        <v>44</v>
      </c>
      <c r="H3" s="243" t="s">
        <v>113</v>
      </c>
      <c r="I3" s="244"/>
      <c r="J3" s="245"/>
      <c r="K3" s="44"/>
    </row>
    <row r="4" spans="1:11" ht="24" customHeight="1" x14ac:dyDescent="0.55000000000000004">
      <c r="B4" s="246" t="s">
        <v>46</v>
      </c>
      <c r="C4" s="247"/>
      <c r="D4" s="248" t="s">
        <v>91</v>
      </c>
      <c r="E4" s="249"/>
      <c r="F4" s="250"/>
      <c r="G4" s="45" t="s">
        <v>47</v>
      </c>
      <c r="H4" s="251" t="s">
        <v>99</v>
      </c>
      <c r="I4" s="252"/>
      <c r="J4" s="253"/>
      <c r="K4" s="46"/>
    </row>
    <row r="5" spans="1:11" ht="15" customHeight="1" x14ac:dyDescent="0.55000000000000004">
      <c r="B5" s="47"/>
      <c r="C5" s="47"/>
      <c r="D5" s="47"/>
      <c r="E5" s="47"/>
      <c r="F5" s="47"/>
      <c r="G5" s="47"/>
      <c r="H5" s="47"/>
      <c r="I5" s="47"/>
    </row>
    <row r="6" spans="1:11" ht="20.149999999999999" customHeight="1" x14ac:dyDescent="0.55000000000000004">
      <c r="B6" s="272" t="s">
        <v>48</v>
      </c>
      <c r="C6" s="43"/>
      <c r="D6" s="275" t="s">
        <v>49</v>
      </c>
      <c r="E6" s="276"/>
      <c r="F6" s="275" t="s">
        <v>50</v>
      </c>
      <c r="G6" s="277"/>
      <c r="H6" s="275" t="s">
        <v>51</v>
      </c>
      <c r="I6" s="277"/>
      <c r="J6" s="278"/>
      <c r="K6" s="48"/>
    </row>
    <row r="7" spans="1:11" ht="20.149999999999999" customHeight="1" x14ac:dyDescent="0.55000000000000004">
      <c r="B7" s="273"/>
      <c r="C7" s="49" t="s">
        <v>52</v>
      </c>
      <c r="D7" s="233" t="s">
        <v>114</v>
      </c>
      <c r="E7" s="235"/>
      <c r="F7" s="233" t="s">
        <v>115</v>
      </c>
      <c r="G7" s="235"/>
      <c r="H7" s="50" t="s">
        <v>53</v>
      </c>
      <c r="I7" s="233" t="e">
        <f>D7+F7</f>
        <v>#VALUE!</v>
      </c>
      <c r="J7" s="234"/>
      <c r="K7" s="51"/>
    </row>
    <row r="8" spans="1:11" ht="20.149999999999999" customHeight="1" x14ac:dyDescent="0.55000000000000004">
      <c r="B8" s="273"/>
      <c r="C8" s="49" t="s">
        <v>54</v>
      </c>
      <c r="D8" s="233" t="s">
        <v>120</v>
      </c>
      <c r="E8" s="235"/>
      <c r="F8" s="233" t="s">
        <v>121</v>
      </c>
      <c r="G8" s="236"/>
      <c r="H8" s="52" t="s">
        <v>55</v>
      </c>
      <c r="I8" s="233" t="e">
        <f>D8+F8</f>
        <v>#VALUE!</v>
      </c>
      <c r="J8" s="234"/>
      <c r="K8" s="51"/>
    </row>
    <row r="9" spans="1:11" ht="20.149999999999999" customHeight="1" x14ac:dyDescent="0.55000000000000004">
      <c r="B9" s="274"/>
      <c r="C9" s="45" t="s">
        <v>51</v>
      </c>
      <c r="D9" s="254">
        <f>SUM(D7:E8)</f>
        <v>0</v>
      </c>
      <c r="E9" s="255"/>
      <c r="F9" s="254">
        <f>SUM(F7:G8)</f>
        <v>0</v>
      </c>
      <c r="G9" s="256"/>
      <c r="H9" s="53" t="s">
        <v>56</v>
      </c>
      <c r="I9" s="254">
        <f>D9+F9</f>
        <v>0</v>
      </c>
      <c r="J9" s="257"/>
      <c r="K9" s="51"/>
    </row>
    <row r="10" spans="1:11" ht="15" customHeight="1" x14ac:dyDescent="0.55000000000000004">
      <c r="B10" s="47"/>
      <c r="C10" s="47"/>
      <c r="D10" s="47"/>
      <c r="E10" s="47"/>
      <c r="F10" s="47"/>
      <c r="G10" s="47"/>
      <c r="H10" s="47"/>
      <c r="I10" s="47"/>
    </row>
    <row r="11" spans="1:11" ht="20.149999999999999" customHeight="1" x14ac:dyDescent="0.55000000000000004">
      <c r="B11" s="258" t="s">
        <v>57</v>
      </c>
      <c r="C11" s="259"/>
      <c r="D11" s="54" t="s">
        <v>58</v>
      </c>
      <c r="E11" s="262" t="s">
        <v>116</v>
      </c>
      <c r="F11" s="263"/>
      <c r="G11" s="264" t="s">
        <v>117</v>
      </c>
      <c r="H11" s="264"/>
      <c r="I11" s="265" t="e">
        <f>G11-E11+1</f>
        <v>#VALUE!</v>
      </c>
      <c r="J11" s="266"/>
      <c r="K11" s="55"/>
    </row>
    <row r="12" spans="1:11" ht="20.149999999999999" customHeight="1" x14ac:dyDescent="0.55000000000000004">
      <c r="B12" s="260"/>
      <c r="C12" s="261"/>
      <c r="D12" s="56" t="s">
        <v>59</v>
      </c>
      <c r="E12" s="267" t="s">
        <v>118</v>
      </c>
      <c r="F12" s="268"/>
      <c r="G12" s="269" t="s">
        <v>119</v>
      </c>
      <c r="H12" s="269"/>
      <c r="I12" s="270" t="e">
        <f>G12-E12+1</f>
        <v>#VALUE!</v>
      </c>
      <c r="J12" s="271"/>
      <c r="K12" s="55"/>
    </row>
    <row r="13" spans="1:11" ht="10" customHeight="1" x14ac:dyDescent="0.55000000000000004"/>
    <row r="14" spans="1:11" ht="20.149999999999999" customHeight="1" x14ac:dyDescent="0.55000000000000004">
      <c r="B14" s="284" t="s">
        <v>60</v>
      </c>
      <c r="C14" s="57"/>
      <c r="D14" s="58" t="s">
        <v>52</v>
      </c>
      <c r="E14" s="59" t="e">
        <f>I12</f>
        <v>#VALUE!</v>
      </c>
      <c r="F14" s="60" t="s">
        <v>61</v>
      </c>
      <c r="G14" s="61" t="e">
        <f>I$11+I$12</f>
        <v>#VALUE!</v>
      </c>
      <c r="H14" s="287" t="s">
        <v>100</v>
      </c>
      <c r="I14" s="287"/>
      <c r="J14" s="288"/>
      <c r="K14" s="62"/>
    </row>
    <row r="15" spans="1:11" ht="20.149999999999999" customHeight="1" x14ac:dyDescent="0.55000000000000004">
      <c r="B15" s="285"/>
      <c r="C15" s="63" t="s">
        <v>62</v>
      </c>
      <c r="D15" s="64" t="s">
        <v>54</v>
      </c>
      <c r="E15" s="65" t="e">
        <f>I12</f>
        <v>#VALUE!</v>
      </c>
      <c r="F15" s="66" t="s">
        <v>63</v>
      </c>
      <c r="G15" s="67" t="e">
        <f>I$11+I$12</f>
        <v>#VALUE!</v>
      </c>
      <c r="H15" s="289" t="s">
        <v>101</v>
      </c>
      <c r="I15" s="289"/>
      <c r="J15" s="290"/>
      <c r="K15" s="62"/>
    </row>
    <row r="16" spans="1:11" ht="20.149999999999999" customHeight="1" x14ac:dyDescent="0.55000000000000004">
      <c r="B16" s="285"/>
      <c r="C16" s="68"/>
      <c r="D16" s="69" t="s">
        <v>51</v>
      </c>
      <c r="E16" s="70"/>
      <c r="F16" s="71"/>
      <c r="G16" s="71"/>
      <c r="H16" s="72" t="s">
        <v>64</v>
      </c>
      <c r="I16" s="291" t="e">
        <f>H14+H15</f>
        <v>#VALUE!</v>
      </c>
      <c r="J16" s="292"/>
      <c r="K16" s="62"/>
    </row>
    <row r="17" spans="2:11" ht="20.149999999999999" customHeight="1" x14ac:dyDescent="0.55000000000000004">
      <c r="B17" s="286"/>
      <c r="C17" s="73" t="s">
        <v>65</v>
      </c>
      <c r="D17" s="74"/>
      <c r="E17" s="75" t="str">
        <f>H9</f>
        <v>（C）</v>
      </c>
      <c r="F17" s="76" t="s">
        <v>66</v>
      </c>
      <c r="G17" s="77" t="str">
        <f>H16</f>
        <v>（Ｄ）</v>
      </c>
      <c r="H17" s="78"/>
      <c r="I17" s="293" t="e">
        <f>I9-I16</f>
        <v>#VALUE!</v>
      </c>
      <c r="J17" s="294"/>
      <c r="K17" s="62"/>
    </row>
    <row r="18" spans="2:11" ht="8.15" customHeight="1" x14ac:dyDescent="0.55000000000000004">
      <c r="H18" s="79"/>
      <c r="I18" s="79"/>
    </row>
    <row r="19" spans="2:11" ht="20.149999999999999" customHeight="1" x14ac:dyDescent="0.55000000000000004">
      <c r="B19" s="295" t="s">
        <v>67</v>
      </c>
      <c r="C19" s="296"/>
      <c r="D19" s="297"/>
      <c r="E19" s="80"/>
      <c r="F19" s="80"/>
      <c r="G19" s="80"/>
      <c r="H19" s="81" t="s">
        <v>68</v>
      </c>
      <c r="I19" s="298" t="s">
        <v>102</v>
      </c>
      <c r="J19" s="299"/>
      <c r="K19" s="62"/>
    </row>
    <row r="20" spans="2:11" ht="8.15" customHeight="1" x14ac:dyDescent="0.55000000000000004">
      <c r="B20" s="82"/>
      <c r="C20" s="82"/>
      <c r="H20" s="83"/>
      <c r="I20" s="83"/>
    </row>
    <row r="21" spans="2:11" ht="20.149999999999999" customHeight="1" x14ac:dyDescent="0.55000000000000004">
      <c r="B21" s="279" t="s">
        <v>69</v>
      </c>
      <c r="C21" s="280"/>
      <c r="D21" s="281"/>
      <c r="E21" s="80"/>
      <c r="F21" s="80"/>
      <c r="G21" s="80"/>
      <c r="H21" s="81" t="s">
        <v>70</v>
      </c>
      <c r="I21" s="282" t="e">
        <f>I16+I19</f>
        <v>#VALUE!</v>
      </c>
      <c r="J21" s="283"/>
      <c r="K21" s="84"/>
    </row>
    <row r="22" spans="2:11" ht="24.75" customHeight="1" x14ac:dyDescent="0.55000000000000004">
      <c r="B22" s="82"/>
      <c r="C22" s="82"/>
      <c r="D22" s="85"/>
      <c r="E22" s="85"/>
    </row>
  </sheetData>
  <mergeCells count="36">
    <mergeCell ref="B21:D21"/>
    <mergeCell ref="I21:J21"/>
    <mergeCell ref="B14:B17"/>
    <mergeCell ref="H14:J14"/>
    <mergeCell ref="H15:J15"/>
    <mergeCell ref="I16:J16"/>
    <mergeCell ref="I17:J17"/>
    <mergeCell ref="B19:D19"/>
    <mergeCell ref="I19:J19"/>
    <mergeCell ref="D9:E9"/>
    <mergeCell ref="F9:G9"/>
    <mergeCell ref="I9:J9"/>
    <mergeCell ref="B11:C12"/>
    <mergeCell ref="E11:F11"/>
    <mergeCell ref="G11:H11"/>
    <mergeCell ref="I11:J11"/>
    <mergeCell ref="E12:F12"/>
    <mergeCell ref="G12:H12"/>
    <mergeCell ref="I12:J12"/>
    <mergeCell ref="B6:B9"/>
    <mergeCell ref="D6:E6"/>
    <mergeCell ref="F6:G6"/>
    <mergeCell ref="H6:J6"/>
    <mergeCell ref="D7:E7"/>
    <mergeCell ref="F7:G7"/>
    <mergeCell ref="I7:J7"/>
    <mergeCell ref="D8:E8"/>
    <mergeCell ref="F8:G8"/>
    <mergeCell ref="I8:J8"/>
    <mergeCell ref="B1:I1"/>
    <mergeCell ref="B3:C3"/>
    <mergeCell ref="D3:F3"/>
    <mergeCell ref="H3:J3"/>
    <mergeCell ref="B4:C4"/>
    <mergeCell ref="D4:F4"/>
    <mergeCell ref="H4:J4"/>
  </mergeCells>
  <phoneticPr fontId="2"/>
  <printOptions horizontalCentered="1"/>
  <pageMargins left="0.78740157480314965" right="0.78740157480314965" top="0.78740157480314965" bottom="0.59055118110236227" header="0.51181102362204722" footer="0.51181102362204722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5"/>
  <sheetViews>
    <sheetView showGridLines="0" view="pageBreakPreview" zoomScaleNormal="100" zoomScaleSheetLayoutView="100" workbookViewId="0"/>
  </sheetViews>
  <sheetFormatPr defaultColWidth="8.58203125" defaultRowHeight="25" customHeight="1" x14ac:dyDescent="0.55000000000000004"/>
  <cols>
    <col min="1" max="1" width="2.58203125" style="42" customWidth="1"/>
    <col min="2" max="3" width="6.58203125" style="42" customWidth="1"/>
    <col min="4" max="4" width="13.75" style="42" customWidth="1"/>
    <col min="5" max="5" width="3.5" style="42" bestFit="1" customWidth="1"/>
    <col min="6" max="6" width="10.58203125" style="42" customWidth="1"/>
    <col min="7" max="8" width="6.58203125" style="42" customWidth="1"/>
    <col min="9" max="9" width="7" style="42" bestFit="1" customWidth="1"/>
    <col min="10" max="10" width="2.58203125" style="42" customWidth="1"/>
    <col min="11" max="16384" width="8.58203125" style="42"/>
  </cols>
  <sheetData>
    <row r="1" spans="1:11" ht="25" customHeight="1" x14ac:dyDescent="0.55000000000000004">
      <c r="A1" s="86"/>
    </row>
    <row r="2" spans="1:11" ht="25" customHeight="1" x14ac:dyDescent="0.55000000000000004">
      <c r="A2" s="40"/>
      <c r="B2" s="312" t="s">
        <v>7</v>
      </c>
      <c r="C2" s="312"/>
      <c r="D2" s="312"/>
      <c r="E2" s="312"/>
      <c r="F2" s="312"/>
      <c r="G2" s="312"/>
      <c r="H2" s="312"/>
      <c r="I2" s="312"/>
      <c r="J2" s="41"/>
    </row>
    <row r="3" spans="1:11" ht="12" customHeight="1" x14ac:dyDescent="0.55000000000000004"/>
    <row r="4" spans="1:11" ht="25" customHeight="1" x14ac:dyDescent="0.55000000000000004">
      <c r="B4" s="87"/>
      <c r="C4" s="87"/>
      <c r="D4" s="87"/>
      <c r="E4" s="87"/>
      <c r="F4" s="87"/>
      <c r="G4" s="87"/>
      <c r="H4" s="87"/>
      <c r="I4" s="101"/>
    </row>
    <row r="5" spans="1:11" ht="25" customHeight="1" x14ac:dyDescent="0.2">
      <c r="B5" s="313" t="s">
        <v>16</v>
      </c>
      <c r="C5" s="313"/>
      <c r="D5" s="313"/>
      <c r="E5" s="313"/>
      <c r="F5" s="88" t="s">
        <v>8</v>
      </c>
      <c r="I5" s="102"/>
    </row>
    <row r="6" spans="1:11" ht="33" customHeight="1" x14ac:dyDescent="0.55000000000000004"/>
    <row r="7" spans="1:11" ht="24" customHeight="1" x14ac:dyDescent="0.55000000000000004">
      <c r="D7" s="314" t="e">
        <f>G13+G14</f>
        <v>#VALUE!</v>
      </c>
      <c r="E7" s="315"/>
      <c r="F7" s="315"/>
      <c r="G7" s="315"/>
      <c r="H7" s="316"/>
      <c r="I7" s="48"/>
      <c r="J7" s="89"/>
    </row>
    <row r="8" spans="1:11" ht="18" customHeight="1" x14ac:dyDescent="0.55000000000000004">
      <c r="E8" s="90"/>
      <c r="F8" s="91"/>
      <c r="G8" s="92"/>
      <c r="H8" s="92"/>
      <c r="I8" s="89"/>
      <c r="J8" s="89"/>
    </row>
    <row r="9" spans="1:11" ht="12.75" customHeight="1" x14ac:dyDescent="0.55000000000000004">
      <c r="E9" s="90"/>
      <c r="F9" s="91"/>
      <c r="G9" s="92"/>
      <c r="H9" s="92"/>
      <c r="I9" s="89"/>
      <c r="J9" s="89"/>
    </row>
    <row r="10" spans="1:11" ht="25" customHeight="1" x14ac:dyDescent="0.55000000000000004">
      <c r="B10" s="317" t="s">
        <v>9</v>
      </c>
      <c r="C10" s="318"/>
      <c r="D10" s="319" t="s">
        <v>158</v>
      </c>
      <c r="E10" s="320"/>
      <c r="F10" s="320"/>
      <c r="G10" s="320"/>
      <c r="H10" s="320"/>
      <c r="I10" s="321"/>
      <c r="J10" s="89"/>
    </row>
    <row r="11" spans="1:11" ht="25" customHeight="1" x14ac:dyDescent="0.55000000000000004">
      <c r="J11" s="93"/>
    </row>
    <row r="12" spans="1:11" ht="25" customHeight="1" x14ac:dyDescent="0.55000000000000004">
      <c r="B12" s="300" t="s">
        <v>10</v>
      </c>
      <c r="C12" s="301"/>
      <c r="D12" s="301"/>
      <c r="E12" s="301"/>
      <c r="F12" s="301"/>
      <c r="G12" s="301" t="s">
        <v>11</v>
      </c>
      <c r="H12" s="301"/>
      <c r="I12" s="302"/>
      <c r="J12" s="93"/>
    </row>
    <row r="13" spans="1:11" ht="24.75" customHeight="1" x14ac:dyDescent="0.55000000000000004">
      <c r="B13" s="303" t="s">
        <v>122</v>
      </c>
      <c r="C13" s="304"/>
      <c r="D13" s="304"/>
      <c r="E13" s="304"/>
      <c r="F13" s="305"/>
      <c r="G13" s="306" t="str">
        <f>決済案内!D23</f>
        <v>$payPriceTax$</v>
      </c>
      <c r="H13" s="307"/>
      <c r="I13" s="308"/>
      <c r="J13" s="93"/>
    </row>
    <row r="14" spans="1:11" ht="25" customHeight="1" x14ac:dyDescent="0.55000000000000004">
      <c r="B14" s="309" t="s">
        <v>123</v>
      </c>
      <c r="C14" s="310"/>
      <c r="D14" s="310"/>
      <c r="E14" s="310"/>
      <c r="F14" s="311"/>
      <c r="G14" s="306" t="e">
        <f>固都税精算!I21</f>
        <v>#VALUE!</v>
      </c>
      <c r="H14" s="307"/>
      <c r="I14" s="308"/>
      <c r="J14" s="93"/>
    </row>
    <row r="15" spans="1:11" ht="25" customHeight="1" x14ac:dyDescent="0.55000000000000004">
      <c r="B15" s="330" t="s">
        <v>12</v>
      </c>
      <c r="C15" s="331"/>
      <c r="D15" s="331"/>
      <c r="E15" s="331"/>
      <c r="F15" s="332"/>
      <c r="G15" s="322"/>
      <c r="H15" s="323"/>
      <c r="I15" s="324"/>
      <c r="K15" s="42" t="s">
        <v>124</v>
      </c>
    </row>
    <row r="16" spans="1:11" ht="25" customHeight="1" x14ac:dyDescent="0.55000000000000004">
      <c r="B16" s="94"/>
      <c r="C16" s="94"/>
      <c r="D16" s="94"/>
      <c r="E16" s="94"/>
      <c r="F16" s="94"/>
      <c r="G16" s="95"/>
      <c r="H16" s="96"/>
      <c r="I16" s="96"/>
      <c r="K16" s="42" t="s">
        <v>125</v>
      </c>
    </row>
    <row r="17" spans="2:11" ht="27" customHeight="1" x14ac:dyDescent="0.55000000000000004">
      <c r="B17" s="329" t="s">
        <v>113</v>
      </c>
      <c r="C17" s="329"/>
      <c r="D17" s="103" t="s">
        <v>17</v>
      </c>
      <c r="E17" s="89"/>
      <c r="F17" s="89"/>
      <c r="G17" s="89"/>
      <c r="H17" s="89"/>
      <c r="I17" s="89"/>
      <c r="K17" s="42" t="s">
        <v>126</v>
      </c>
    </row>
    <row r="18" spans="2:11" ht="27" customHeight="1" x14ac:dyDescent="0.55000000000000004">
      <c r="B18" s="104"/>
      <c r="C18" s="104"/>
      <c r="D18" s="104"/>
      <c r="E18" s="104"/>
      <c r="F18" s="104"/>
      <c r="G18" s="104"/>
      <c r="H18" s="104"/>
      <c r="I18" s="104"/>
      <c r="K18" s="42" t="s">
        <v>127</v>
      </c>
    </row>
    <row r="19" spans="2:11" ht="21.75" customHeight="1" x14ac:dyDescent="0.55000000000000004">
      <c r="C19" s="325" t="s">
        <v>85</v>
      </c>
      <c r="D19" s="97"/>
      <c r="E19" s="98" t="s">
        <v>13</v>
      </c>
      <c r="F19" s="261"/>
      <c r="G19" s="261"/>
      <c r="H19" s="261"/>
      <c r="I19" s="261"/>
      <c r="J19" s="261"/>
    </row>
    <row r="20" spans="2:11" ht="21.75" customHeight="1" x14ac:dyDescent="0.55000000000000004">
      <c r="C20" s="326"/>
      <c r="D20" s="97"/>
      <c r="E20" s="98"/>
      <c r="F20" s="327"/>
      <c r="G20" s="327"/>
      <c r="H20" s="327"/>
      <c r="I20" s="327"/>
    </row>
    <row r="21" spans="2:11" ht="21.75" customHeight="1" x14ac:dyDescent="0.55000000000000004">
      <c r="E21" s="98" t="s">
        <v>14</v>
      </c>
      <c r="F21" s="328" t="s">
        <v>18</v>
      </c>
      <c r="G21" s="328"/>
      <c r="H21" s="328"/>
      <c r="I21" s="328"/>
      <c r="J21" s="328"/>
    </row>
    <row r="22" spans="2:11" ht="21.75" customHeight="1" x14ac:dyDescent="0.55000000000000004">
      <c r="E22" s="98"/>
      <c r="F22" s="105"/>
      <c r="G22" s="105"/>
      <c r="H22" s="105"/>
      <c r="I22" s="105"/>
      <c r="J22" s="105"/>
    </row>
    <row r="23" spans="2:11" ht="21.75" customHeight="1" x14ac:dyDescent="0.55000000000000004">
      <c r="E23" s="98"/>
      <c r="F23" s="106"/>
      <c r="G23" s="106"/>
      <c r="H23" s="106"/>
      <c r="I23" s="106"/>
      <c r="J23" s="106"/>
    </row>
    <row r="24" spans="2:11" ht="12" x14ac:dyDescent="0.55000000000000004">
      <c r="F24" s="106"/>
      <c r="G24" s="106"/>
      <c r="H24" s="106"/>
      <c r="I24" s="106"/>
      <c r="J24" s="106"/>
    </row>
    <row r="25" spans="2:11" ht="17.25" customHeight="1" x14ac:dyDescent="0.15">
      <c r="B25" s="99" t="s">
        <v>15</v>
      </c>
      <c r="F25" s="100"/>
    </row>
  </sheetData>
  <mergeCells count="18">
    <mergeCell ref="G15:I15"/>
    <mergeCell ref="C19:C20"/>
    <mergeCell ref="F19:J19"/>
    <mergeCell ref="F20:I20"/>
    <mergeCell ref="F21:J21"/>
    <mergeCell ref="B17:C17"/>
    <mergeCell ref="B15:F15"/>
    <mergeCell ref="B2:I2"/>
    <mergeCell ref="B5:E5"/>
    <mergeCell ref="D7:H7"/>
    <mergeCell ref="B10:C10"/>
    <mergeCell ref="D10:I10"/>
    <mergeCell ref="B12:F12"/>
    <mergeCell ref="G12:I12"/>
    <mergeCell ref="B13:F13"/>
    <mergeCell ref="G13:I13"/>
    <mergeCell ref="B14:F14"/>
    <mergeCell ref="G14:I14"/>
  </mergeCells>
  <phoneticPr fontId="2"/>
  <printOptions horizontalCentered="1"/>
  <pageMargins left="0.78740157480314965" right="0.78740157480314965" top="0.98425196850393704" bottom="0.78740157480314965" header="0.51181102362204722" footer="0.51181102362204722"/>
  <pageSetup paperSize="9" scale="11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14EDA-8493-4D8E-A4D3-9A7748D9A46A}">
  <dimension ref="A1:P25"/>
  <sheetViews>
    <sheetView showGridLines="0" view="pageBreakPreview" zoomScaleNormal="100" zoomScaleSheetLayoutView="100" workbookViewId="0"/>
  </sheetViews>
  <sheetFormatPr defaultColWidth="8.58203125" defaultRowHeight="25" customHeight="1" x14ac:dyDescent="0.55000000000000004"/>
  <cols>
    <col min="1" max="1" width="2.58203125" style="42" customWidth="1"/>
    <col min="2" max="3" width="6.58203125" style="42" customWidth="1"/>
    <col min="4" max="4" width="13.75" style="42" customWidth="1"/>
    <col min="5" max="5" width="3.5" style="42" bestFit="1" customWidth="1"/>
    <col min="6" max="6" width="10.58203125" style="42" customWidth="1"/>
    <col min="7" max="8" width="6.58203125" style="42" customWidth="1"/>
    <col min="9" max="9" width="7" style="42" bestFit="1" customWidth="1"/>
    <col min="10" max="10" width="2.58203125" style="42" customWidth="1"/>
    <col min="11" max="11" width="8.58203125" style="42"/>
    <col min="12" max="12" width="8.58203125" style="42" customWidth="1"/>
    <col min="13" max="16384" width="8.58203125" style="42"/>
  </cols>
  <sheetData>
    <row r="1" spans="1:16" ht="25" customHeight="1" x14ac:dyDescent="0.55000000000000004">
      <c r="A1" s="86"/>
    </row>
    <row r="2" spans="1:16" ht="25" customHeight="1" x14ac:dyDescent="0.55000000000000004">
      <c r="A2" s="40"/>
      <c r="B2" s="312" t="s">
        <v>7</v>
      </c>
      <c r="C2" s="312"/>
      <c r="D2" s="312"/>
      <c r="E2" s="312"/>
      <c r="F2" s="312"/>
      <c r="G2" s="312"/>
      <c r="H2" s="312"/>
      <c r="I2" s="312"/>
      <c r="J2" s="213"/>
    </row>
    <row r="3" spans="1:16" ht="12" customHeight="1" x14ac:dyDescent="0.55000000000000004"/>
    <row r="4" spans="1:16" ht="25" customHeight="1" x14ac:dyDescent="0.55000000000000004">
      <c r="B4" s="87"/>
      <c r="C4" s="87"/>
      <c r="D4" s="87"/>
      <c r="E4" s="87"/>
      <c r="F4" s="87"/>
      <c r="G4" s="87"/>
      <c r="H4" s="87"/>
      <c r="I4" s="101"/>
    </row>
    <row r="5" spans="1:16" ht="25" customHeight="1" x14ac:dyDescent="0.2">
      <c r="B5" s="313" t="s">
        <v>16</v>
      </c>
      <c r="C5" s="313"/>
      <c r="D5" s="313"/>
      <c r="E5" s="313"/>
      <c r="F5" s="88" t="s">
        <v>8</v>
      </c>
      <c r="I5" s="102"/>
    </row>
    <row r="6" spans="1:16" ht="33" customHeight="1" x14ac:dyDescent="0.55000000000000004"/>
    <row r="7" spans="1:16" ht="24" customHeight="1" x14ac:dyDescent="0.55000000000000004">
      <c r="D7" s="314" t="e">
        <f>G13+G14</f>
        <v>#VALUE!</v>
      </c>
      <c r="E7" s="315"/>
      <c r="F7" s="315"/>
      <c r="G7" s="315"/>
      <c r="H7" s="316"/>
      <c r="I7" s="48"/>
      <c r="J7" s="89"/>
    </row>
    <row r="8" spans="1:16" ht="18" customHeight="1" x14ac:dyDescent="0.55000000000000004">
      <c r="E8" s="90"/>
      <c r="F8" s="91"/>
      <c r="G8" s="92"/>
      <c r="H8" s="92"/>
      <c r="I8" s="89"/>
      <c r="J8" s="89"/>
    </row>
    <row r="9" spans="1:16" ht="12.75" customHeight="1" x14ac:dyDescent="0.55000000000000004">
      <c r="E9" s="90"/>
      <c r="F9" s="91"/>
      <c r="G9" s="92"/>
      <c r="H9" s="92"/>
      <c r="I9" s="89"/>
      <c r="J9" s="89"/>
    </row>
    <row r="10" spans="1:16" ht="25" customHeight="1" x14ac:dyDescent="0.55000000000000004">
      <c r="B10" s="317" t="s">
        <v>9</v>
      </c>
      <c r="C10" s="318"/>
      <c r="D10" s="319" t="s">
        <v>158</v>
      </c>
      <c r="E10" s="320"/>
      <c r="F10" s="320"/>
      <c r="G10" s="320"/>
      <c r="H10" s="320"/>
      <c r="I10" s="321"/>
      <c r="J10" s="89"/>
    </row>
    <row r="11" spans="1:16" ht="25" customHeight="1" x14ac:dyDescent="0.55000000000000004">
      <c r="J11" s="93"/>
    </row>
    <row r="12" spans="1:16" ht="25" customHeight="1" x14ac:dyDescent="0.55000000000000004">
      <c r="B12" s="300" t="s">
        <v>10</v>
      </c>
      <c r="C12" s="301"/>
      <c r="D12" s="301"/>
      <c r="E12" s="301"/>
      <c r="F12" s="301"/>
      <c r="G12" s="301" t="s">
        <v>11</v>
      </c>
      <c r="H12" s="301"/>
      <c r="I12" s="302"/>
      <c r="J12" s="93"/>
    </row>
    <row r="13" spans="1:16" ht="24.75" customHeight="1" x14ac:dyDescent="0.55000000000000004">
      <c r="B13" s="303" t="s">
        <v>179</v>
      </c>
      <c r="C13" s="304"/>
      <c r="D13" s="304"/>
      <c r="E13" s="304"/>
      <c r="F13" s="305"/>
      <c r="G13" s="306" t="str">
        <f>支払依頼書帳票!J5</f>
        <v>$payPriceTax_outsourcing$</v>
      </c>
      <c r="H13" s="307"/>
      <c r="I13" s="308"/>
      <c r="J13" s="93"/>
    </row>
    <row r="14" spans="1:16" ht="25" customHeight="1" x14ac:dyDescent="0.55000000000000004">
      <c r="B14" s="309" t="s">
        <v>180</v>
      </c>
      <c r="C14" s="310"/>
      <c r="D14" s="310"/>
      <c r="E14" s="310"/>
      <c r="F14" s="311"/>
      <c r="G14" s="306"/>
      <c r="H14" s="307"/>
      <c r="I14" s="308"/>
      <c r="J14" s="93"/>
      <c r="L14" s="333">
        <v>8250000</v>
      </c>
      <c r="M14" s="333"/>
      <c r="N14" s="333"/>
      <c r="O14" s="333"/>
      <c r="P14" s="333"/>
    </row>
    <row r="15" spans="1:16" ht="25" customHeight="1" x14ac:dyDescent="0.55000000000000004">
      <c r="B15" s="330"/>
      <c r="C15" s="331"/>
      <c r="D15" s="331"/>
      <c r="E15" s="331"/>
      <c r="F15" s="332"/>
      <c r="G15" s="322"/>
      <c r="H15" s="323"/>
      <c r="I15" s="324"/>
      <c r="L15" s="215" t="s">
        <v>181</v>
      </c>
      <c r="M15" s="215"/>
      <c r="N15" s="215"/>
    </row>
    <row r="16" spans="1:16" ht="25" customHeight="1" x14ac:dyDescent="0.55000000000000004">
      <c r="B16" s="214"/>
      <c r="C16" s="214"/>
      <c r="D16" s="214"/>
      <c r="E16" s="214"/>
      <c r="F16" s="214"/>
      <c r="G16" s="95"/>
      <c r="H16" s="96"/>
      <c r="I16" s="96"/>
      <c r="L16" s="215" t="s">
        <v>182</v>
      </c>
      <c r="M16" s="215"/>
      <c r="N16" s="215"/>
    </row>
    <row r="17" spans="2:14" ht="27" customHeight="1" x14ac:dyDescent="0.55000000000000004">
      <c r="B17" s="329" t="str">
        <f>支払依頼書帳票!H1</f>
        <v>$contractFixDay_dt_kanji_intermediary$</v>
      </c>
      <c r="C17" s="329"/>
      <c r="D17" s="103" t="s">
        <v>17</v>
      </c>
      <c r="E17" s="89"/>
      <c r="F17" s="89"/>
      <c r="G17" s="89"/>
      <c r="H17" s="89"/>
      <c r="I17" s="89"/>
      <c r="L17" s="215" t="s">
        <v>183</v>
      </c>
      <c r="M17" s="215"/>
      <c r="N17" s="215"/>
    </row>
    <row r="18" spans="2:14" ht="27" customHeight="1" x14ac:dyDescent="0.55000000000000004">
      <c r="B18" s="104"/>
      <c r="C18" s="104"/>
      <c r="D18" s="104"/>
      <c r="E18" s="104"/>
      <c r="F18" s="104"/>
      <c r="G18" s="104"/>
      <c r="H18" s="104"/>
      <c r="I18" s="104"/>
      <c r="L18" s="215" t="s">
        <v>184</v>
      </c>
      <c r="M18" s="215"/>
      <c r="N18" s="215"/>
    </row>
    <row r="19" spans="2:14" ht="21.75" customHeight="1" x14ac:dyDescent="0.55000000000000004">
      <c r="D19" s="97"/>
      <c r="E19" s="98" t="s">
        <v>13</v>
      </c>
      <c r="F19" s="261"/>
      <c r="G19" s="261"/>
      <c r="H19" s="261"/>
      <c r="I19" s="261"/>
      <c r="J19" s="261"/>
    </row>
    <row r="20" spans="2:14" ht="21.75" customHeight="1" x14ac:dyDescent="0.55000000000000004">
      <c r="D20" s="97"/>
      <c r="E20" s="98"/>
      <c r="F20" s="327"/>
      <c r="G20" s="327"/>
      <c r="H20" s="327"/>
      <c r="I20" s="327"/>
    </row>
    <row r="21" spans="2:14" ht="21.75" customHeight="1" x14ac:dyDescent="0.55000000000000004">
      <c r="E21" s="98" t="s">
        <v>14</v>
      </c>
      <c r="F21" s="328" t="s">
        <v>18</v>
      </c>
      <c r="G21" s="328"/>
      <c r="H21" s="328"/>
      <c r="I21" s="328"/>
      <c r="J21" s="328"/>
    </row>
    <row r="22" spans="2:14" ht="21.75" customHeight="1" x14ac:dyDescent="0.55000000000000004">
      <c r="E22" s="98"/>
      <c r="F22" s="105"/>
      <c r="G22" s="105"/>
      <c r="H22" s="105"/>
      <c r="I22" s="105"/>
      <c r="J22" s="105"/>
    </row>
    <row r="23" spans="2:14" ht="21.75" customHeight="1" x14ac:dyDescent="0.55000000000000004">
      <c r="E23" s="98"/>
      <c r="F23" s="106"/>
      <c r="G23" s="106"/>
      <c r="H23" s="106"/>
      <c r="I23" s="106"/>
      <c r="J23" s="106"/>
    </row>
    <row r="24" spans="2:14" ht="12" x14ac:dyDescent="0.55000000000000004">
      <c r="F24" s="106"/>
      <c r="G24" s="106"/>
      <c r="H24" s="106"/>
      <c r="I24" s="106"/>
      <c r="J24" s="106"/>
    </row>
    <row r="25" spans="2:14" ht="17.25" customHeight="1" x14ac:dyDescent="0.15">
      <c r="B25" s="99" t="s">
        <v>15</v>
      </c>
      <c r="F25" s="100"/>
    </row>
  </sheetData>
  <mergeCells count="18">
    <mergeCell ref="B12:F12"/>
    <mergeCell ref="G12:I12"/>
    <mergeCell ref="B2:I2"/>
    <mergeCell ref="B5:E5"/>
    <mergeCell ref="D7:H7"/>
    <mergeCell ref="B10:C10"/>
    <mergeCell ref="D10:I10"/>
    <mergeCell ref="B13:F13"/>
    <mergeCell ref="G13:I13"/>
    <mergeCell ref="B14:F14"/>
    <mergeCell ref="G14:I14"/>
    <mergeCell ref="B15:F15"/>
    <mergeCell ref="G15:I15"/>
    <mergeCell ref="B17:C17"/>
    <mergeCell ref="F19:J19"/>
    <mergeCell ref="F20:I20"/>
    <mergeCell ref="F21:J21"/>
    <mergeCell ref="L14:P14"/>
  </mergeCells>
  <phoneticPr fontId="2"/>
  <printOptions horizontalCentered="1"/>
  <pageMargins left="0.78740157480314965" right="0.78740157480314965" top="0.98425196850393704" bottom="0.78740157480314965" header="0.51181102362204722" footer="0.51181102362204722"/>
  <pageSetup paperSize="9" scale="11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37738-5F1B-4E48-B767-B31D9052324F}">
  <dimension ref="A1:O42"/>
  <sheetViews>
    <sheetView showGridLines="0" view="pageBreakPreview" zoomScaleNormal="100" zoomScaleSheetLayoutView="100" workbookViewId="0"/>
  </sheetViews>
  <sheetFormatPr defaultColWidth="8.58203125" defaultRowHeight="25" customHeight="1" x14ac:dyDescent="0.55000000000000004"/>
  <cols>
    <col min="1" max="1" width="1.75" style="108" customWidth="1"/>
    <col min="2" max="2" width="17" style="108" customWidth="1"/>
    <col min="3" max="3" width="7.33203125" style="108" customWidth="1"/>
    <col min="4" max="4" width="15" style="108" customWidth="1"/>
    <col min="5" max="5" width="4.25" style="108" customWidth="1"/>
    <col min="6" max="6" width="12.08203125" style="108" customWidth="1"/>
    <col min="7" max="7" width="6.25" style="108" customWidth="1"/>
    <col min="8" max="8" width="6.5" style="108" customWidth="1"/>
    <col min="9" max="9" width="7.25" style="108" bestFit="1" customWidth="1"/>
    <col min="10" max="10" width="7.25" style="108" customWidth="1"/>
    <col min="11" max="11" width="13.5" style="108" bestFit="1" customWidth="1"/>
    <col min="12" max="12" width="5.83203125" style="108" customWidth="1"/>
    <col min="13" max="14" width="15.33203125" style="108" bestFit="1" customWidth="1"/>
    <col min="15" max="15" width="4.75" style="108" bestFit="1" customWidth="1"/>
    <col min="16" max="16384" width="8.58203125" style="108"/>
  </cols>
  <sheetData>
    <row r="1" spans="1:15" ht="6.75" customHeight="1" x14ac:dyDescent="0.55000000000000004">
      <c r="A1" s="107"/>
      <c r="M1" s="210"/>
      <c r="N1" s="210"/>
      <c r="O1" s="210"/>
    </row>
    <row r="2" spans="1:15" ht="23.5" x14ac:dyDescent="0.55000000000000004">
      <c r="A2" s="109"/>
      <c r="B2" s="371" t="s">
        <v>128</v>
      </c>
      <c r="C2" s="371"/>
      <c r="D2" s="371"/>
      <c r="E2" s="371"/>
      <c r="F2" s="371"/>
      <c r="G2" s="371"/>
      <c r="H2" s="371"/>
      <c r="I2" s="371"/>
      <c r="J2" s="110"/>
      <c r="K2" s="110"/>
      <c r="L2" s="110"/>
      <c r="M2" s="209"/>
      <c r="N2" s="209"/>
      <c r="O2" s="209"/>
    </row>
    <row r="3" spans="1:15" ht="15" customHeight="1" x14ac:dyDescent="0.55000000000000004">
      <c r="B3" s="111"/>
      <c r="C3" s="111"/>
      <c r="D3" s="111"/>
      <c r="E3" s="111"/>
      <c r="F3" s="111"/>
      <c r="G3" s="111"/>
      <c r="H3" s="111"/>
      <c r="I3" s="111"/>
      <c r="J3" s="111"/>
    </row>
    <row r="4" spans="1:15" ht="24.75" customHeight="1" x14ac:dyDescent="0.2">
      <c r="B4" s="113" t="s">
        <v>45</v>
      </c>
      <c r="C4" s="372"/>
      <c r="D4" s="373"/>
      <c r="E4" s="374"/>
      <c r="F4" s="114" t="s">
        <v>129</v>
      </c>
      <c r="G4" s="375">
        <v>43983</v>
      </c>
      <c r="H4" s="375"/>
      <c r="I4" s="376"/>
      <c r="J4" s="115"/>
      <c r="K4" s="116"/>
      <c r="L4" s="116"/>
      <c r="M4" s="117" t="s">
        <v>44</v>
      </c>
      <c r="N4" s="117" t="s">
        <v>130</v>
      </c>
      <c r="O4" s="117" t="s">
        <v>131</v>
      </c>
    </row>
    <row r="5" spans="1:15" ht="45.75" customHeight="1" x14ac:dyDescent="0.55000000000000004">
      <c r="B5" s="118" t="s">
        <v>132</v>
      </c>
      <c r="C5" s="367"/>
      <c r="D5" s="368"/>
      <c r="E5" s="368"/>
      <c r="F5" s="119" t="s">
        <v>133</v>
      </c>
      <c r="G5" s="369" t="s">
        <v>134</v>
      </c>
      <c r="H5" s="369"/>
      <c r="I5" s="370"/>
      <c r="J5" s="115"/>
      <c r="M5" s="120">
        <v>43516</v>
      </c>
      <c r="N5" s="121">
        <v>43890</v>
      </c>
      <c r="O5" s="122">
        <v>8</v>
      </c>
    </row>
    <row r="6" spans="1:15" ht="26.25" hidden="1" customHeight="1" x14ac:dyDescent="0.55000000000000004">
      <c r="B6" s="124" t="s">
        <v>135</v>
      </c>
      <c r="C6" s="125"/>
      <c r="D6" s="115"/>
      <c r="E6" s="115"/>
      <c r="F6" s="126"/>
      <c r="G6" s="115"/>
      <c r="H6" s="115"/>
      <c r="I6" s="115"/>
      <c r="J6" s="115"/>
      <c r="M6" s="120"/>
      <c r="N6" s="127"/>
      <c r="O6" s="128"/>
    </row>
    <row r="7" spans="1:15" ht="37.5" hidden="1" customHeight="1" x14ac:dyDescent="0.55000000000000004">
      <c r="B7" s="129"/>
      <c r="C7" s="125"/>
      <c r="D7" s="115"/>
      <c r="E7" s="115"/>
      <c r="F7" s="126"/>
      <c r="G7" s="115"/>
      <c r="H7" s="115"/>
      <c r="I7" s="115"/>
      <c r="J7" s="115"/>
      <c r="M7" s="120"/>
      <c r="N7" s="127"/>
      <c r="O7" s="128"/>
    </row>
    <row r="8" spans="1:15" ht="4.5" customHeight="1" x14ac:dyDescent="0.55000000000000004">
      <c r="B8" s="126"/>
      <c r="C8" s="125"/>
      <c r="D8" s="115"/>
      <c r="E8" s="115"/>
      <c r="F8" s="126"/>
      <c r="G8" s="115"/>
      <c r="H8" s="115"/>
      <c r="I8" s="115"/>
      <c r="J8" s="115"/>
      <c r="M8" s="120"/>
      <c r="N8" s="127"/>
      <c r="O8" s="128"/>
    </row>
    <row r="9" spans="1:15" ht="4.5" customHeight="1" x14ac:dyDescent="0.55000000000000004">
      <c r="B9" s="126"/>
      <c r="C9" s="125"/>
      <c r="D9" s="115"/>
      <c r="E9" s="115"/>
      <c r="F9" s="126"/>
      <c r="G9" s="115"/>
      <c r="H9" s="115"/>
      <c r="I9" s="115"/>
      <c r="J9" s="115"/>
      <c r="M9" s="120"/>
      <c r="N9" s="127"/>
      <c r="O9" s="128"/>
    </row>
    <row r="10" spans="1:15" ht="4.5" customHeight="1" x14ac:dyDescent="0.55000000000000004">
      <c r="B10" s="126"/>
      <c r="C10" s="125"/>
      <c r="D10" s="115"/>
      <c r="E10" s="115"/>
      <c r="F10" s="126"/>
      <c r="G10" s="115"/>
      <c r="H10" s="115"/>
      <c r="I10" s="115"/>
      <c r="J10" s="115"/>
      <c r="M10" s="120"/>
      <c r="N10" s="127"/>
      <c r="O10" s="128"/>
    </row>
    <row r="11" spans="1:15" ht="19.5" customHeight="1" x14ac:dyDescent="0.55000000000000004">
      <c r="B11" s="130" t="s">
        <v>136</v>
      </c>
      <c r="C11" s="344"/>
      <c r="D11" s="344"/>
      <c r="E11" s="344"/>
      <c r="F11" s="126" t="s">
        <v>137</v>
      </c>
      <c r="G11" s="111"/>
      <c r="H11" s="111"/>
      <c r="I11" s="111"/>
      <c r="J11" s="111"/>
      <c r="M11" s="117" t="s">
        <v>138</v>
      </c>
      <c r="N11" s="131"/>
      <c r="O11" s="131"/>
    </row>
    <row r="12" spans="1:15" ht="19.5" customHeight="1" x14ac:dyDescent="0.55000000000000004">
      <c r="B12" s="111" t="s">
        <v>139</v>
      </c>
      <c r="C12" s="111"/>
      <c r="D12" s="111"/>
      <c r="E12" s="111"/>
      <c r="F12" s="111"/>
      <c r="G12" s="111"/>
      <c r="H12" s="111"/>
      <c r="I12" s="111"/>
      <c r="J12" s="111"/>
      <c r="M12" s="117" t="s">
        <v>138</v>
      </c>
      <c r="N12" s="131"/>
      <c r="O12" s="131"/>
    </row>
    <row r="13" spans="1:15" ht="20.149999999999999" customHeight="1" x14ac:dyDescent="0.55000000000000004">
      <c r="B13" s="130" t="s">
        <v>140</v>
      </c>
      <c r="C13" s="345" t="s">
        <v>141</v>
      </c>
      <c r="D13" s="346"/>
      <c r="E13" s="347" t="s">
        <v>51</v>
      </c>
      <c r="F13" s="348"/>
      <c r="G13" s="349"/>
      <c r="H13" s="111"/>
      <c r="I13" s="111"/>
      <c r="J13" s="111"/>
      <c r="K13" s="134">
        <v>6</v>
      </c>
      <c r="L13" s="131"/>
      <c r="M13" s="131"/>
      <c r="N13" s="132"/>
      <c r="O13" s="133"/>
    </row>
    <row r="14" spans="1:15" ht="20.149999999999999" customHeight="1" x14ac:dyDescent="0.55000000000000004">
      <c r="B14" s="135" t="s">
        <v>142</v>
      </c>
      <c r="C14" s="350"/>
      <c r="D14" s="351"/>
      <c r="E14" s="352">
        <f>SUM(C14:D14)</f>
        <v>0</v>
      </c>
      <c r="F14" s="353"/>
      <c r="G14" s="354"/>
      <c r="H14" s="126"/>
      <c r="I14" s="126"/>
      <c r="J14" s="126"/>
      <c r="K14" s="136"/>
      <c r="L14" s="137"/>
      <c r="M14" s="137"/>
    </row>
    <row r="15" spans="1:15" ht="20.149999999999999" customHeight="1" x14ac:dyDescent="0.55000000000000004">
      <c r="B15" s="130" t="s">
        <v>143</v>
      </c>
      <c r="C15" s="138"/>
      <c r="D15" s="139">
        <f>SUM(C14:D14)</f>
        <v>0</v>
      </c>
      <c r="E15" s="355">
        <f>SUM(C15:D15)</f>
        <v>0</v>
      </c>
      <c r="F15" s="356"/>
      <c r="G15" s="357"/>
      <c r="H15" s="126"/>
      <c r="I15" s="126"/>
      <c r="J15" s="126"/>
      <c r="K15" s="140"/>
      <c r="L15" s="141"/>
    </row>
    <row r="16" spans="1:15" ht="20.149999999999999" customHeight="1" x14ac:dyDescent="0.2">
      <c r="B16" s="142" t="str">
        <f>""&amp;K13&amp;"月分賃料"</f>
        <v>6月分賃料</v>
      </c>
      <c r="C16" s="143"/>
      <c r="D16" s="143"/>
      <c r="E16" s="144"/>
      <c r="F16" s="145"/>
      <c r="G16" s="145"/>
      <c r="H16" s="146"/>
      <c r="I16" s="146"/>
      <c r="J16" s="147"/>
      <c r="K16" s="141"/>
      <c r="L16" s="141"/>
      <c r="N16" s="148"/>
      <c r="O16" s="136"/>
    </row>
    <row r="17" spans="1:15" ht="20.149999999999999" customHeight="1" x14ac:dyDescent="0.55000000000000004">
      <c r="B17" s="149" t="s">
        <v>144</v>
      </c>
      <c r="C17" s="150"/>
      <c r="D17" s="358">
        <v>43983</v>
      </c>
      <c r="E17" s="358"/>
      <c r="F17" s="359">
        <v>43983</v>
      </c>
      <c r="G17" s="359"/>
      <c r="H17" s="359"/>
      <c r="I17" s="151"/>
      <c r="J17" s="152"/>
      <c r="K17" s="141"/>
      <c r="L17" s="141"/>
      <c r="N17" s="137"/>
      <c r="O17" s="137"/>
    </row>
    <row r="18" spans="1:15" ht="22" customHeight="1" x14ac:dyDescent="0.2">
      <c r="B18" s="153" t="s">
        <v>145</v>
      </c>
      <c r="C18" s="154"/>
      <c r="D18" s="155">
        <v>1</v>
      </c>
      <c r="E18" s="156" t="s">
        <v>61</v>
      </c>
      <c r="F18" s="157">
        <v>30</v>
      </c>
      <c r="G18" s="158"/>
      <c r="H18" s="360"/>
      <c r="I18" s="361"/>
      <c r="L18" s="141"/>
      <c r="N18" s="159"/>
      <c r="O18" s="159"/>
    </row>
    <row r="19" spans="1:15" ht="19.5" customHeight="1" x14ac:dyDescent="0.2">
      <c r="B19" s="160" t="s">
        <v>146</v>
      </c>
      <c r="C19" s="161"/>
      <c r="D19" s="162">
        <v>29</v>
      </c>
      <c r="E19" s="163" t="s">
        <v>61</v>
      </c>
      <c r="F19" s="164">
        <v>30</v>
      </c>
      <c r="G19" s="165"/>
      <c r="H19" s="362"/>
      <c r="I19" s="363"/>
      <c r="J19" s="126" t="s">
        <v>147</v>
      </c>
      <c r="L19" s="141"/>
      <c r="N19" s="159"/>
      <c r="O19" s="159"/>
    </row>
    <row r="20" spans="1:15" ht="22" customHeight="1" x14ac:dyDescent="0.25">
      <c r="B20" s="124"/>
      <c r="C20" s="166"/>
      <c r="D20" s="167"/>
      <c r="E20" s="126"/>
      <c r="F20" s="168"/>
      <c r="G20" s="147"/>
      <c r="H20" s="169"/>
      <c r="I20" s="170"/>
      <c r="J20" s="170"/>
      <c r="K20" s="171"/>
      <c r="L20" s="141"/>
      <c r="N20" s="172"/>
      <c r="O20" s="172"/>
    </row>
    <row r="21" spans="1:15" ht="22" customHeight="1" x14ac:dyDescent="0.25">
      <c r="B21" s="364" t="s">
        <v>148</v>
      </c>
      <c r="C21" s="365"/>
      <c r="D21" s="365"/>
      <c r="E21" s="365"/>
      <c r="F21" s="365"/>
      <c r="G21" s="365"/>
      <c r="H21" s="365"/>
      <c r="I21" s="366"/>
      <c r="J21" s="173"/>
      <c r="K21" s="174"/>
      <c r="L21" s="141"/>
      <c r="N21" s="172"/>
      <c r="O21" s="172"/>
    </row>
    <row r="22" spans="1:15" ht="22" customHeight="1" x14ac:dyDescent="0.25">
      <c r="B22" s="153" t="s">
        <v>149</v>
      </c>
      <c r="C22" s="154"/>
      <c r="D22" s="175" t="s">
        <v>150</v>
      </c>
      <c r="E22" s="156"/>
      <c r="F22" s="176"/>
      <c r="G22" s="177"/>
      <c r="H22" s="342">
        <f>C11+H19</f>
        <v>0</v>
      </c>
      <c r="I22" s="343"/>
      <c r="J22" s="170"/>
      <c r="K22" s="174"/>
      <c r="L22" s="141"/>
      <c r="N22" s="172"/>
      <c r="O22" s="172"/>
    </row>
    <row r="23" spans="1:15" ht="22" customHeight="1" x14ac:dyDescent="0.25">
      <c r="B23" s="178"/>
      <c r="C23" s="179"/>
      <c r="D23" s="180"/>
      <c r="E23" s="181"/>
      <c r="F23" s="182"/>
      <c r="G23" s="183"/>
      <c r="H23" s="184"/>
      <c r="I23" s="185"/>
      <c r="J23" s="170"/>
      <c r="K23" s="174"/>
      <c r="L23" s="174"/>
      <c r="M23" s="174"/>
      <c r="N23" s="172"/>
      <c r="O23" s="172"/>
    </row>
    <row r="24" spans="1:15" ht="22" customHeight="1" x14ac:dyDescent="0.25">
      <c r="B24" s="186"/>
      <c r="C24" s="166"/>
      <c r="D24" s="167"/>
      <c r="E24" s="126"/>
      <c r="F24" s="168"/>
      <c r="G24" s="147"/>
      <c r="H24" s="169"/>
      <c r="I24" s="170"/>
      <c r="J24" s="170"/>
      <c r="K24" s="174"/>
      <c r="L24" s="174"/>
      <c r="M24" s="174"/>
      <c r="N24" s="172"/>
      <c r="O24" s="172"/>
    </row>
    <row r="25" spans="1:15" ht="22" customHeight="1" x14ac:dyDescent="0.25">
      <c r="B25" s="126"/>
      <c r="C25" s="111"/>
      <c r="D25" s="111"/>
      <c r="E25" s="126"/>
      <c r="F25" s="126"/>
      <c r="G25" s="126"/>
      <c r="H25" s="187"/>
      <c r="I25" s="187"/>
      <c r="J25" s="187"/>
      <c r="K25" s="174"/>
      <c r="L25" s="174"/>
      <c r="M25" s="174"/>
      <c r="N25" s="172"/>
      <c r="O25" s="172"/>
    </row>
    <row r="26" spans="1:15" ht="22.5" customHeight="1" x14ac:dyDescent="0.25">
      <c r="B26" s="336" t="s">
        <v>7</v>
      </c>
      <c r="C26" s="336"/>
      <c r="D26" s="336"/>
      <c r="E26" s="336"/>
      <c r="F26" s="336"/>
      <c r="G26" s="336"/>
      <c r="H26" s="336"/>
      <c r="I26" s="336"/>
      <c r="J26" s="336"/>
      <c r="K26" s="174"/>
      <c r="N26" s="172"/>
      <c r="O26" s="172"/>
    </row>
    <row r="27" spans="1:15" ht="28.5" customHeight="1" x14ac:dyDescent="0.25">
      <c r="A27" s="174"/>
      <c r="B27" s="337"/>
      <c r="C27" s="337"/>
      <c r="D27" s="188"/>
      <c r="E27" s="189"/>
      <c r="F27" s="189"/>
      <c r="G27" s="189"/>
      <c r="H27" s="190"/>
      <c r="I27" s="338"/>
      <c r="J27" s="191"/>
      <c r="K27" s="174"/>
      <c r="N27" s="172"/>
      <c r="O27" s="172"/>
    </row>
    <row r="28" spans="1:15" s="174" customFormat="1" ht="15" customHeight="1" x14ac:dyDescent="0.25">
      <c r="A28" s="174" t="s">
        <v>151</v>
      </c>
      <c r="B28" s="340"/>
      <c r="C28" s="340"/>
      <c r="D28" s="188" t="s">
        <v>152</v>
      </c>
      <c r="E28" s="192"/>
      <c r="F28" s="111"/>
      <c r="G28" s="111"/>
      <c r="H28" s="111"/>
      <c r="I28" s="339"/>
      <c r="J28" s="193"/>
      <c r="L28" s="108"/>
      <c r="M28" s="108"/>
    </row>
    <row r="29" spans="1:15" s="174" customFormat="1" ht="24" customHeight="1" x14ac:dyDescent="0.2">
      <c r="B29" s="111"/>
      <c r="C29" s="111"/>
      <c r="D29" s="111"/>
      <c r="E29" s="111"/>
      <c r="F29" s="111"/>
      <c r="G29" s="111"/>
      <c r="H29" s="111"/>
      <c r="I29" s="111"/>
      <c r="J29" s="111"/>
      <c r="K29" s="194"/>
      <c r="L29" s="108"/>
      <c r="M29" s="108"/>
    </row>
    <row r="30" spans="1:15" s="174" customFormat="1" ht="21" customHeight="1" x14ac:dyDescent="0.55000000000000004">
      <c r="B30" s="111"/>
      <c r="C30" s="111"/>
      <c r="D30" s="341">
        <f>H22</f>
        <v>0</v>
      </c>
      <c r="E30" s="341"/>
      <c r="F30" s="341"/>
      <c r="G30" s="195"/>
      <c r="H30" s="111"/>
      <c r="I30" s="111"/>
      <c r="J30" s="111"/>
      <c r="K30" s="196"/>
      <c r="L30" s="197"/>
      <c r="M30" s="108"/>
    </row>
    <row r="31" spans="1:15" ht="30" customHeight="1" x14ac:dyDescent="0.55000000000000004">
      <c r="A31" s="174"/>
      <c r="B31" s="111"/>
      <c r="C31" s="111"/>
      <c r="D31" s="198"/>
      <c r="E31" s="198"/>
      <c r="F31" s="198"/>
      <c r="G31" s="195"/>
      <c r="H31" s="111"/>
      <c r="I31" s="111"/>
      <c r="J31" s="111"/>
      <c r="K31" s="196"/>
      <c r="L31" s="197"/>
    </row>
    <row r="32" spans="1:15" ht="15" customHeight="1" x14ac:dyDescent="0.2">
      <c r="A32" s="174"/>
      <c r="B32" s="199"/>
      <c r="C32" s="200"/>
      <c r="D32" s="200"/>
      <c r="E32" s="200"/>
      <c r="F32" s="200"/>
      <c r="G32" s="200"/>
      <c r="H32" s="200"/>
      <c r="I32" s="200"/>
      <c r="J32" s="200"/>
      <c r="K32" s="196"/>
      <c r="L32" s="194"/>
      <c r="M32" s="194"/>
    </row>
    <row r="33" spans="1:15" ht="15" customHeight="1" x14ac:dyDescent="0.2">
      <c r="A33" s="174"/>
      <c r="B33" s="199" t="str">
        <f>"但し、上記所在物件の6月分日割り賃料及び承継保証金として"</f>
        <v>但し、上記所在物件の6月分日割り賃料及び承継保証金として</v>
      </c>
      <c r="C33" s="200"/>
      <c r="D33" s="200"/>
      <c r="E33" s="200"/>
      <c r="F33" s="200"/>
      <c r="G33" s="200"/>
      <c r="H33" s="200"/>
      <c r="I33" s="200"/>
      <c r="J33" s="200"/>
      <c r="K33" s="196"/>
      <c r="L33" s="194"/>
      <c r="M33" s="194"/>
    </row>
    <row r="34" spans="1:15" ht="18" customHeight="1" x14ac:dyDescent="0.55000000000000004">
      <c r="B34" s="111"/>
      <c r="C34" s="111"/>
      <c r="D34" s="111"/>
      <c r="E34" s="111"/>
      <c r="F34" s="201"/>
      <c r="G34" s="334"/>
      <c r="H34" s="334"/>
      <c r="I34" s="334"/>
      <c r="J34" s="202"/>
      <c r="L34" s="196"/>
      <c r="M34" s="196"/>
    </row>
    <row r="35" spans="1:15" ht="15.75" customHeight="1" x14ac:dyDescent="0.55000000000000004">
      <c r="B35" s="111"/>
      <c r="C35" s="111"/>
      <c r="D35" s="111"/>
      <c r="E35" s="111"/>
      <c r="F35" s="201"/>
      <c r="G35" s="334">
        <v>43983</v>
      </c>
      <c r="H35" s="334"/>
      <c r="I35" s="334"/>
      <c r="J35" s="202"/>
      <c r="M35" s="203"/>
    </row>
    <row r="36" spans="1:15" ht="24.75" customHeight="1" x14ac:dyDescent="0.55000000000000004">
      <c r="B36" s="111"/>
      <c r="C36" s="111"/>
      <c r="D36" s="111"/>
      <c r="E36" s="204"/>
      <c r="F36" s="205"/>
      <c r="G36" s="206"/>
      <c r="H36" s="207"/>
      <c r="I36" s="207"/>
      <c r="J36" s="207"/>
    </row>
    <row r="37" spans="1:15" ht="20.25" customHeight="1" x14ac:dyDescent="0.55000000000000004">
      <c r="B37" s="111"/>
      <c r="C37" s="111"/>
      <c r="D37" s="111"/>
      <c r="E37" s="111"/>
      <c r="F37" s="111"/>
      <c r="G37" s="334"/>
      <c r="H37" s="334"/>
      <c r="I37" s="334"/>
      <c r="J37" s="208"/>
      <c r="L37" s="196"/>
      <c r="M37" s="196"/>
    </row>
    <row r="38" spans="1:15" ht="25" customHeight="1" x14ac:dyDescent="0.55000000000000004">
      <c r="B38" s="201"/>
      <c r="C38" s="111"/>
      <c r="D38" s="111"/>
      <c r="E38" s="111"/>
      <c r="F38" s="201" t="s">
        <v>159</v>
      </c>
      <c r="G38" s="201"/>
      <c r="H38" s="202"/>
      <c r="I38" s="202"/>
      <c r="J38" s="202"/>
      <c r="L38" s="196"/>
      <c r="M38" s="196"/>
      <c r="N38" s="108" t="s">
        <v>153</v>
      </c>
    </row>
    <row r="39" spans="1:15" ht="20.25" customHeight="1" x14ac:dyDescent="0.55000000000000004">
      <c r="B39" s="201"/>
      <c r="C39" s="111"/>
      <c r="D39" s="111"/>
      <c r="E39" s="111"/>
      <c r="F39" s="201" t="s">
        <v>154</v>
      </c>
      <c r="G39" s="111"/>
      <c r="H39" s="201"/>
      <c r="I39" s="202"/>
      <c r="J39" s="202"/>
      <c r="M39" s="203"/>
    </row>
    <row r="40" spans="1:15" ht="24.75" customHeight="1" x14ac:dyDescent="0.55000000000000004">
      <c r="B40" s="205"/>
      <c r="C40" s="111"/>
      <c r="D40" s="111"/>
      <c r="E40" s="204"/>
      <c r="F40" s="205" t="s">
        <v>155</v>
      </c>
      <c r="G40" s="206"/>
      <c r="H40" s="207"/>
      <c r="I40" s="207"/>
      <c r="J40" s="207"/>
    </row>
    <row r="41" spans="1:15" ht="25" customHeight="1" x14ac:dyDescent="0.55000000000000004">
      <c r="O41" s="112"/>
    </row>
    <row r="42" spans="1:15" ht="25" customHeight="1" x14ac:dyDescent="0.15">
      <c r="B42" s="335" t="s">
        <v>15</v>
      </c>
      <c r="C42" s="335"/>
      <c r="D42" s="335"/>
      <c r="E42" s="335"/>
      <c r="F42" s="335"/>
      <c r="G42" s="335"/>
      <c r="H42" s="335"/>
      <c r="I42" s="335"/>
      <c r="O42" s="123"/>
    </row>
  </sheetData>
  <mergeCells count="26">
    <mergeCell ref="C5:E5"/>
    <mergeCell ref="G5:I5"/>
    <mergeCell ref="B2:I2"/>
    <mergeCell ref="C4:E4"/>
    <mergeCell ref="G4:I4"/>
    <mergeCell ref="H22:I22"/>
    <mergeCell ref="C11:E11"/>
    <mergeCell ref="C13:D13"/>
    <mergeCell ref="E13:G13"/>
    <mergeCell ref="C14:D14"/>
    <mergeCell ref="E14:G14"/>
    <mergeCell ref="E15:G15"/>
    <mergeCell ref="D17:E17"/>
    <mergeCell ref="F17:H17"/>
    <mergeCell ref="H18:I18"/>
    <mergeCell ref="H19:I19"/>
    <mergeCell ref="B21:I21"/>
    <mergeCell ref="G35:I35"/>
    <mergeCell ref="G37:I37"/>
    <mergeCell ref="B42:I42"/>
    <mergeCell ref="B26:J26"/>
    <mergeCell ref="B27:C27"/>
    <mergeCell ref="I27:I28"/>
    <mergeCell ref="B28:C28"/>
    <mergeCell ref="D30:F30"/>
    <mergeCell ref="G34:I34"/>
  </mergeCells>
  <phoneticPr fontId="2"/>
  <printOptions horizontalCentered="1"/>
  <pageMargins left="0.78740157480314965" right="0.78740157480314965" top="0.98425196850393704" bottom="0.98425196850393704" header="0.51181102362204722" footer="0.51181102362204722"/>
  <pageSetup paperSize="9" scale="8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4</vt:i4>
      </vt:variant>
    </vt:vector>
  </HeadingPairs>
  <TitlesOfParts>
    <vt:vector size="11" baseType="lpstr">
      <vt:lpstr>地権者振込一覧</vt:lpstr>
      <vt:lpstr>支払依頼書帳票</vt:lpstr>
      <vt:lpstr>決済案内</vt:lpstr>
      <vt:lpstr>固都税精算</vt:lpstr>
      <vt:lpstr>受領書</vt:lpstr>
      <vt:lpstr>領収証</vt:lpstr>
      <vt:lpstr>R-A　PK精算</vt:lpstr>
      <vt:lpstr>'R-A　PK精算'!Print_Area</vt:lpstr>
      <vt:lpstr>固都税精算!Print_Area</vt:lpstr>
      <vt:lpstr>受領書!Print_Area</vt:lpstr>
      <vt:lpstr>領収証!Print_Area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tora028</dc:creator>
  <cp:lastModifiedBy>tatsuya maruyama</cp:lastModifiedBy>
  <cp:lastPrinted>2020-08-03T03:42:32Z</cp:lastPrinted>
  <dcterms:created xsi:type="dcterms:W3CDTF">2017-09-04T06:16:57Z</dcterms:created>
  <dcterms:modified xsi:type="dcterms:W3CDTF">2022-04-02T21:42:58Z</dcterms:modified>
</cp:coreProperties>
</file>