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DD57DD06-BE85-43F7-90F9-7267D6680D38}" xr6:coauthVersionLast="47" xr6:coauthVersionMax="47" xr10:uidLastSave="{00000000-0000-0000-0000-000000000000}"/>
  <bookViews>
    <workbookView xWindow="-110" yWindow="-110" windowWidth="19420" windowHeight="11500" xr2:uid="{8CC0110C-8D3A-4C7A-8A41-80594298D2A7}"/>
  </bookViews>
  <sheets>
    <sheet name="支払明細書" sheetId="1" r:id="rId1"/>
    <sheet name="支払依頼書帳票" sheetId="6" r:id="rId2"/>
    <sheet name="決済案内" sheetId="2" r:id="rId3"/>
    <sheet name="固都税精算" sheetId="3" r:id="rId4"/>
    <sheet name="領収証" sheetId="4" r:id="rId5"/>
    <sheet name="領収証 (仲介手数料)" sheetId="8" r:id="rId6"/>
    <sheet name="領収証 (業務委託料)" sheetId="7" r:id="rId7"/>
    <sheet name="振替伝票" sheetId="5" r:id="rId8"/>
    <sheet name="振替伝票 (仲介・業務委託)" sheetId="9" r:id="rId9"/>
  </sheets>
  <definedNames>
    <definedName name="_xlnm.Print_Area" localSheetId="1">支払依頼書帳票!$A$1:$P$14</definedName>
    <definedName name="_xlnm.Print_Area" localSheetId="6">'領収証 (業務委託料)'!$A$1:$J$25</definedName>
    <definedName name="_xlnm.Print_Area" localSheetId="5">'領収証 (仲介手数料)'!$A$1:$J$25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6" i="6"/>
  <c r="L4" i="6"/>
  <c r="D10" i="9"/>
  <c r="B10" i="9"/>
  <c r="D7" i="8"/>
  <c r="D7" i="7"/>
  <c r="K6" i="6"/>
  <c r="G10" i="9" l="1"/>
  <c r="D10" i="5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<sst xmlns="http://schemas.openxmlformats.org/spreadsheetml/2006/main" count="286" uniqueCount="205">
  <si>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</si>
  <si>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</si>
  <si>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</si>
  <si>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</si>
  <si>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</si>
  <si>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</si>
  <si>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</si>
  <si>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</si>
  <si>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</si>
  <si>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</si>
  <si>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</si>
  <si>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</si>
  <si>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</si>
  <si>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</si>
  <si>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</si>
  <si>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</si>
  <si>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</si>
  <si>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</si>
  <si>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</si>
  <si>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</si>
  <si>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</si>
  <si>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</si>
  <si>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</si>
  <si>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</si>
  <si>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</si>
  <si>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</si>
  <si>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</si>
  <si>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</si>
  <si>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</si>
  <si>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</si>
  <si>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</si>
  <si>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</si>
  <si>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</si>
  <si>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</si>
  <si>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</si>
  <si>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</si>
  <si>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</si>
  <si>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</si>
  <si>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</si>
  <si>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</si>
  <si>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</si>
  <si>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</si>
  <si>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</si>
  <si>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</si>
  <si>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</si>
  <si>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</si>
  <si>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</si>
  <si>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</si>
  <si>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</si>
  <si>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</si>
  <si>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</si>
  <si>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</si>
  <si>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</si>
  <si>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</si>
  <si>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</si>
  <si>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</si>
  <si>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</si>
  <si>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</si>
  <si>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</si>
  <si>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</si>
  <si>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</si>
  <si>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</si>
  <si>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</si>
  <si>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</si>
  <si>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</si>
  <si>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</si>
  <si>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</si>
  <si>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</si>
  <si>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</si>
  <si>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</si>
  <si>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</si>
  <si>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</si>
  <si>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</si>
  <si>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</si>
  <si>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</si>
  <si>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</si>
  <si>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</si>
  <si>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</si>
  <si>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</si>
  <si>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</si>
  <si>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</si>
  <si>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</si>
  <si>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</si>
  <si>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</si>
  <si>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</si>
  <si>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</si>
  <si>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</si>
  <si>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</si>
  <si>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</si>
  <si>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</si>
  <si>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</si>
  <si>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</si>
  <si>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</si>
  <si>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</si>
  <si>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</si>
  <si>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</si>
  <si>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</si>
  <si>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</si>
  <si>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</si>
  <si>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</si>
  <si>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</si>
  <si>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</si>
  <si>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</si>
  <si>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</si>
  <si>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</si>
  <si>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</si>
  <si>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</si>
  <si>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</si>
  <si>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</si>
  <si>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</si>
  <si>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</si>
  <si>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</si>
  <si>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</si>
  <si>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</si>
  <si>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</si>
  <si>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</si>
  <si>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</si>
  <si>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</si>
  <si>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</si>
  <si>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</si>
  <si>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</si>
  <si>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</si>
  <si>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</si>
  <si>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</si>
  <si>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</si>
  <si>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</si>
  <si>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</si>
  <si>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</si>
  <si>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</si>
  <si>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</si>
  <si>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</si>
  <si>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</si>
  <si>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</si>
  <si>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</si>
  <si>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</si>
  <si>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</si>
  <si>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</si>
  <si>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</si>
  <si>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</si>
  <si>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</si>
  <si>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</si>
  <si>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</si>
  <si>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</si>
  <si>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</si>
  <si>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</si>
  <si>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</si>
  <si>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</si>
  <si>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</si>
  <si>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</si>
  <si>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</si>
  <si>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</si>
  <si>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</si>
  <si>
    <t>　振込一覧</t>
    <rPh sb="1" eb="3">
      <t>フリコミ</t>
    </rPh>
    <rPh sb="3" eb="5">
      <t>イチラン</t>
    </rPh>
    <phoneticPr fontId="2"/>
  </si>
  <si>
    <t>(物件番号：$contractBukkenNo$）</t>
    <phoneticPr fontId="2"/>
  </si>
  <si>
    <t>$contractFixDay_dt_kanji_intermediary$</t>
    <phoneticPr fontId="2"/>
  </si>
  <si>
    <t>支払い</t>
    <rPh sb="0" eb="2">
      <t>シハラ</t>
    </rPh>
    <phoneticPr fontId="45"/>
  </si>
  <si>
    <t>買主： 株式会社メトロス開発</t>
  </si>
  <si>
    <t>担当：$contractStaffName$</t>
    <rPh sb="0" eb="2">
      <t>タントウ</t>
    </rPh>
    <phoneticPr fontId="2"/>
  </si>
  <si>
    <t>日時</t>
    <rPh sb="0" eb="2">
      <t>ニチジ</t>
    </rPh>
    <phoneticPr fontId="2"/>
  </si>
  <si>
    <t>契約書
番号</t>
    <rPh sb="0" eb="3">
      <t>ケイヤクショ</t>
    </rPh>
    <rPh sb="4" eb="6">
      <t>バンゴウ</t>
    </rPh>
    <phoneticPr fontId="2"/>
  </si>
  <si>
    <t>地　番
家屋番号</t>
    <rPh sb="0" eb="1">
      <t>チ</t>
    </rPh>
    <rPh sb="2" eb="3">
      <t>バン</t>
    </rPh>
    <rPh sb="4" eb="8">
      <t>カオクバンゴウ</t>
    </rPh>
    <phoneticPr fontId="45"/>
  </si>
  <si>
    <t>支払先</t>
    <rPh sb="0" eb="2">
      <t>シハライ</t>
    </rPh>
    <rPh sb="2" eb="3">
      <t>サキ</t>
    </rPh>
    <phoneticPr fontId="45"/>
  </si>
  <si>
    <t>振込先</t>
  </si>
  <si>
    <t>振込口座名義</t>
    <rPh sb="2" eb="4">
      <t>コウザ</t>
    </rPh>
    <phoneticPr fontId="45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</si>
  <si>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</si>
  <si>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</si>
  <si>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</si>
  <si>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</si>
  <si>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代金</t>
    <rPh sb="0" eb="2">
      <t>ダイキン</t>
    </rPh>
    <phoneticPr fontId="45"/>
  </si>
  <si>
    <t>送金金額</t>
  </si>
  <si>
    <t>備考</t>
    <phoneticPr fontId="2"/>
  </si>
  <si>
    <t>$contractFixDateTime_intermediary$</t>
    <phoneticPr fontId="2"/>
  </si>
  <si>
    <t>$contractFormNumber$</t>
    <phoneticPr fontId="2"/>
  </si>
  <si>
    <t>$list_blockOrBuildingNumber$</t>
    <phoneticPr fontId="2"/>
  </si>
  <si>
    <t>$supplierName_intermediary$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</si>
  <si>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</si>
  <si>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</si>
  <si>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</si>
  <si>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</si>
  <si>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</si>
  <si>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</si>
  <si>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</si>
  <si>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</si>
  <si>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$supplierName_outsourcing$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</si>
  <si>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</si>
  <si>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</si>
  <si>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</si>
  <si>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</si>
  <si>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</si>
  <si>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</si>
  <si>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</si>
  <si>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合計</t>
    <rPh sb="0" eb="2">
      <t>ゴウケイ</t>
    </rPh>
    <phoneticPr fontId="45"/>
  </si>
  <si>
    <t>株式会社メトロス開発</t>
    <rPh sb="0" eb="4">
      <t>カブシキガイシャ</t>
    </rPh>
    <rPh sb="8" eb="10">
      <t>カイハツ</t>
    </rPh>
    <phoneticPr fontId="22"/>
  </si>
  <si>
    <t>$addressAndBlockOrBuildingNumber$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</si>
  <si>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2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</si>
  <si>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</si>
  <si>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22"/>
  </si>
  <si>
    <t>以下余白</t>
    <phoneticPr fontId="2"/>
  </si>
  <si>
    <t>上記所在物件の不動産売買契約書第3条に基づく売買代金として</t>
    <rPh sb="22" eb="24">
      <t>バイバイ</t>
    </rPh>
    <rPh sb="24" eb="25">
      <t>ダイ</t>
    </rPh>
    <phoneticPr fontId="22"/>
  </si>
  <si>
    <t>$contractFixDay_dt_kanji_outsourcing$</t>
    <phoneticPr fontId="2"/>
  </si>
  <si>
    <t>　　　　 　　　　　                                  ㊞</t>
    <phoneticPr fontId="2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</si>
  <si>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42"/>
  </si>
  <si>
    <t>$contractFixDay$</t>
    <phoneticPr fontId="2"/>
  </si>
  <si>
    <t>地権者（売主）</t>
    <phoneticPr fontId="2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</si>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</sst>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  <numFmt numFmtId="197" formatCode="[$-411]ggge&quot;年&quot;m&quot;月&quot;d&quot;日&quot;;@"/>
    <numFmt numFmtId="198" formatCode="[$-F800]dddd\,\ mmmm\ dd\,\ yyyy"/>
    <numFmt numFmtId="199" formatCode="yyyy/m/d\ h:mm;@"/>
    <numFmt numFmtId="200" formatCode="#,##0_ 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  <xf numFmtId="0" fontId="43" fillId="0" borderId="0">
      <alignment vertical="center"/>
    </xf>
  </cellStyleXfs>
  <cellXfs count="3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49" fontId="26" fillId="0" borderId="4" xfId="4" applyNumberFormat="1" applyFont="1" applyBorder="1">
      <alignment vertical="center"/>
    </xf>
    <xf numFmtId="0" fontId="26" fillId="0" borderId="4" xfId="4" applyFont="1" applyBorder="1">
      <alignment vertical="center"/>
    </xf>
    <xf numFmtId="0" fontId="26" fillId="0" borderId="0" xfId="4" applyFont="1">
      <alignment vertical="center"/>
    </xf>
    <xf numFmtId="197" fontId="26" fillId="0" borderId="0" xfId="4" applyNumberFormat="1" applyFont="1">
      <alignment vertical="center"/>
    </xf>
    <xf numFmtId="198" fontId="44" fillId="0" borderId="0" xfId="4" applyNumberFormat="1" applyFont="1" applyAlignment="1">
      <alignment vertical="center" shrinkToFit="1"/>
    </xf>
    <xf numFmtId="0" fontId="26" fillId="0" borderId="44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shrinkToFit="1"/>
    </xf>
    <xf numFmtId="0" fontId="46" fillId="0" borderId="44" xfId="4" applyFont="1" applyBorder="1" applyAlignment="1">
      <alignment horizontal="center" vertical="center"/>
    </xf>
    <xf numFmtId="199" fontId="26" fillId="0" borderId="44" xfId="4" applyNumberFormat="1" applyFont="1" applyBorder="1" applyAlignment="1">
      <alignment vertical="center" shrinkToFit="1"/>
    </xf>
    <xf numFmtId="49" fontId="47" fillId="0" borderId="44" xfId="4" applyNumberFormat="1" applyFont="1" applyBorder="1" applyAlignment="1">
      <alignment horizontal="center" vertical="center" wrapText="1"/>
    </xf>
    <xf numFmtId="0" fontId="26" fillId="0" borderId="44" xfId="4" applyFont="1" applyBorder="1" applyAlignment="1">
      <alignment horizontal="center" vertical="center" wrapText="1" shrinkToFit="1"/>
    </xf>
    <xf numFmtId="200" fontId="46" fillId="0" borderId="44" xfId="4" applyNumberFormat="1" applyFont="1" applyBorder="1" applyAlignment="1">
      <alignment horizontal="right" vertical="center"/>
    </xf>
    <xf numFmtId="200" fontId="46" fillId="0" borderId="44" xfId="4" applyNumberFormat="1" applyFont="1" applyBorder="1">
      <alignment vertical="center"/>
    </xf>
    <xf numFmtId="177" fontId="26" fillId="0" borderId="44" xfId="4" applyNumberFormat="1" applyFont="1" applyBorder="1" applyAlignment="1">
      <alignment vertical="center" shrinkToFit="1"/>
    </xf>
    <xf numFmtId="177" fontId="26" fillId="0" borderId="3" xfId="4" applyNumberFormat="1" applyFont="1" applyBorder="1" applyAlignment="1">
      <alignment vertical="center" shrinkToFit="1"/>
    </xf>
    <xf numFmtId="177" fontId="44" fillId="0" borderId="2" xfId="4" applyNumberFormat="1" applyFont="1" applyBorder="1" applyAlignment="1">
      <alignment horizontal="center" vertical="center" shrinkToFit="1"/>
    </xf>
    <xf numFmtId="177" fontId="20" fillId="0" borderId="2" xfId="4" applyNumberFormat="1" applyFont="1" applyBorder="1" applyAlignment="1">
      <alignment horizontal="center" vertical="center" shrinkToFit="1"/>
    </xf>
    <xf numFmtId="177" fontId="49" fillId="0" borderId="1" xfId="4" applyNumberFormat="1" applyFont="1" applyBorder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0" fontId="26" fillId="0" borderId="0" xfId="4" applyFont="1" applyAlignment="1">
      <alignment horizontal="center" vertical="center"/>
    </xf>
    <xf numFmtId="0" fontId="46" fillId="0" borderId="45" xfId="4" applyFont="1" applyBorder="1" applyAlignment="1">
      <alignment horizontal="center" vertical="center"/>
    </xf>
    <xf numFmtId="0" fontId="21" fillId="0" borderId="0" xfId="2" applyFont="1" applyAlignment="1">
      <alignment horizontal="center" vertical="center" shrinkToFit="1"/>
    </xf>
    <xf numFmtId="182" fontId="21" fillId="0" borderId="0" xfId="2" applyNumberFormat="1" applyFont="1" applyAlignment="1">
      <alignment horizontal="center" vertical="center" shrinkToFit="1"/>
    </xf>
    <xf numFmtId="58" fontId="46" fillId="0" borderId="0" xfId="2" applyNumberFormat="1" applyFont="1" applyAlignment="1">
      <alignment vertical="center"/>
    </xf>
    <xf numFmtId="58" fontId="26" fillId="0" borderId="0" xfId="2" applyNumberFormat="1" applyFont="1" applyAlignment="1">
      <alignment horizontal="left" vertical="center"/>
    </xf>
    <xf numFmtId="0" fontId="20" fillId="0" borderId="29" xfId="2" applyFont="1" applyBorder="1" applyAlignment="1">
      <alignment horizontal="right" vertical="center" shrinkToFit="1"/>
    </xf>
    <xf numFmtId="0" fontId="20" fillId="0" borderId="0" xfId="2" applyFont="1" applyAlignment="1">
      <alignment horizontal="right" vertical="center" shrinkToFit="1"/>
    </xf>
    <xf numFmtId="0" fontId="46" fillId="0" borderId="0" xfId="4" applyFont="1" applyAlignment="1">
      <alignment horizontal="center" vertical="center"/>
    </xf>
    <xf numFmtId="0" fontId="26" fillId="0" borderId="45" xfId="4" applyFont="1" applyBorder="1">
      <alignment vertical="center"/>
    </xf>
    <xf numFmtId="0" fontId="0" fillId="0" borderId="4" xfId="0" applyBorder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26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0" fontId="26" fillId="0" borderId="46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 vertical="center"/>
    </xf>
    <xf numFmtId="0" fontId="20" fillId="0" borderId="58" xfId="4" applyFont="1" applyBorder="1" applyAlignment="1">
      <alignment horizontal="center" vertical="center" wrapText="1"/>
    </xf>
    <xf numFmtId="0" fontId="20" fillId="0" borderId="59" xfId="4" applyFont="1" applyBorder="1" applyAlignment="1">
      <alignment horizontal="center" vertical="center" wrapText="1"/>
    </xf>
    <xf numFmtId="0" fontId="26" fillId="0" borderId="54" xfId="4" applyFont="1" applyBorder="1" applyAlignment="1">
      <alignment horizontal="center" vertical="center"/>
    </xf>
    <xf numFmtId="0" fontId="26" fillId="0" borderId="55" xfId="4" applyFont="1" applyBorder="1" applyAlignment="1">
      <alignment horizontal="center" vertical="center"/>
    </xf>
    <xf numFmtId="0" fontId="26" fillId="0" borderId="56" xfId="4" applyFont="1" applyBorder="1" applyAlignment="1">
      <alignment horizontal="center" vertical="center"/>
    </xf>
    <xf numFmtId="0" fontId="26" fillId="0" borderId="48" xfId="4" applyFont="1" applyBorder="1" applyAlignment="1">
      <alignment horizontal="center" vertical="center"/>
    </xf>
    <xf numFmtId="0" fontId="26" fillId="0" borderId="49" xfId="4" applyFont="1" applyBorder="1" applyAlignment="1">
      <alignment horizontal="center" vertical="center"/>
    </xf>
    <xf numFmtId="0" fontId="26" fillId="0" borderId="50" xfId="4" applyFont="1" applyBorder="1" applyAlignment="1">
      <alignment horizontal="center" vertical="center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6" fillId="4" borderId="44" xfId="4" applyFont="1" applyFill="1" applyBorder="1" applyAlignment="1">
      <alignment horizontal="center" vertical="center"/>
    </xf>
    <xf numFmtId="200" fontId="48" fillId="4" borderId="44" xfId="4" applyNumberFormat="1" applyFont="1" applyFill="1" applyBorder="1">
      <alignment vertical="center"/>
    </xf>
    <xf numFmtId="0" fontId="20" fillId="0" borderId="44" xfId="4" applyFont="1" applyBorder="1" applyAlignment="1">
      <alignment horizontal="left" vertical="top" wrapText="1"/>
    </xf>
    <xf numFmtId="177" fontId="50" fillId="0" borderId="44" xfId="4" applyNumberFormat="1" applyFont="1" applyBorder="1" applyAlignment="1">
      <alignment horizontal="left" vertical="top" shrinkToFit="1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49" fontId="3" fillId="0" borderId="0" xfId="0" applyNumberFormat="1" applyFont="1" applyAlignment="1">
      <alignment horizontal="left" vertical="center" indent="1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0" fillId="0" borderId="43" xfId="2" applyFont="1" applyBorder="1" applyAlignment="1" applyProtection="1">
      <alignment horizontal="left" vertical="center" shrinkToFit="1"/>
      <protection locked="0"/>
    </xf>
    <xf numFmtId="0" fontId="20" fillId="0" borderId="4" xfId="2" applyFont="1" applyBorder="1" applyAlignment="1">
      <alignment horizontal="left" vertical="center" shrinkToFit="1"/>
    </xf>
    <xf numFmtId="58" fontId="20" fillId="0" borderId="0" xfId="2" applyNumberFormat="1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5">
    <cellStyle name="桁区切り" xfId="1" builtinId="6"/>
    <cellStyle name="桁区切り 2" xfId="3" xr:uid="{BD7445E9-A777-4780-9CDC-405701966106}"/>
    <cellStyle name="標準" xfId="0" builtinId="0"/>
    <cellStyle name="標準 2" xfId="4" xr:uid="{558CD263-EAC3-4D4B-BA9B-6FF15973EAFA}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51" t="s">
        <v>86</v>
      </c>
      <c r="I1" s="151"/>
      <c r="J1" s="151"/>
      <c r="K1" s="151"/>
    </row>
    <row r="2" spans="1:11" ht="68.25" customHeight="1" x14ac:dyDescent="0.55000000000000004">
      <c r="G2" s="94"/>
    </row>
    <row r="3" spans="1:11" ht="40.5" customHeight="1" x14ac:dyDescent="0.55000000000000004">
      <c r="A3" s="173" t="s">
        <v>14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77" t="s">
        <v>87</v>
      </c>
      <c r="H5" s="177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75"/>
      <c r="H8" s="175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74" t="s">
        <v>9</v>
      </c>
      <c r="K11" s="174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76" t="s">
        <v>90</v>
      </c>
      <c r="F12" s="176"/>
      <c r="G12" s="176"/>
      <c r="H12" s="176"/>
      <c r="I12" s="8"/>
      <c r="J12" s="152" t="s">
        <v>4</v>
      </c>
      <c r="K12" s="152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76" t="s">
        <v>110</v>
      </c>
      <c r="F13" s="176"/>
      <c r="G13" s="176"/>
      <c r="H13" s="176"/>
      <c r="I13" s="8"/>
      <c r="J13" s="152" t="s">
        <v>4</v>
      </c>
      <c r="K13" s="152"/>
    </row>
    <row r="14" spans="1:11" ht="30" customHeight="1" x14ac:dyDescent="0.55000000000000004">
      <c r="A14" s="8"/>
      <c r="B14" s="8" t="s">
        <v>3</v>
      </c>
      <c r="C14" s="10"/>
      <c r="D14" s="8"/>
      <c r="E14" s="158"/>
      <c r="F14" s="158"/>
      <c r="G14" s="159"/>
      <c r="I14" s="8"/>
      <c r="J14" s="152" t="s">
        <v>1</v>
      </c>
      <c r="K14" s="152"/>
    </row>
    <row r="15" spans="1:11" ht="30" customHeight="1" x14ac:dyDescent="0.55000000000000004">
      <c r="A15" s="8"/>
      <c r="B15" s="8" t="s">
        <v>2</v>
      </c>
      <c r="C15" s="9"/>
      <c r="D15" s="8"/>
      <c r="E15" s="160"/>
      <c r="F15" s="160"/>
      <c r="G15" s="161"/>
      <c r="I15" s="8"/>
      <c r="J15" s="152" t="s">
        <v>1</v>
      </c>
      <c r="K15" s="152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56" t="s">
        <v>0</v>
      </c>
      <c r="C18" s="157"/>
      <c r="D18" s="5"/>
      <c r="E18" s="162">
        <f>SUM(E12:G15)</f>
        <v>0</v>
      </c>
      <c r="F18" s="163"/>
      <c r="G18" s="163"/>
      <c r="H18" s="164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65"/>
      <c r="G28" s="166"/>
      <c r="H28" s="165"/>
      <c r="I28" s="166"/>
      <c r="J28" s="103"/>
      <c r="K28" s="120"/>
    </row>
    <row r="29" spans="1:11" ht="18" customHeight="1" x14ac:dyDescent="0.55000000000000004">
      <c r="F29" s="167"/>
      <c r="G29" s="168"/>
      <c r="H29" s="167"/>
      <c r="I29" s="168"/>
      <c r="J29" s="153"/>
      <c r="K29" s="153"/>
    </row>
    <row r="30" spans="1:11" ht="18" customHeight="1" x14ac:dyDescent="0.55000000000000004">
      <c r="F30" s="169"/>
      <c r="G30" s="170"/>
      <c r="H30" s="169"/>
      <c r="I30" s="170"/>
      <c r="J30" s="154"/>
      <c r="K30" s="154"/>
    </row>
    <row r="31" spans="1:11" ht="18" customHeight="1" x14ac:dyDescent="0.55000000000000004">
      <c r="F31" s="169"/>
      <c r="G31" s="170"/>
      <c r="H31" s="169"/>
      <c r="I31" s="170"/>
      <c r="J31" s="154"/>
      <c r="K31" s="154"/>
    </row>
    <row r="32" spans="1:11" ht="18" customHeight="1" thickBot="1" x14ac:dyDescent="0.6">
      <c r="F32" s="171"/>
      <c r="G32" s="172"/>
      <c r="H32" s="171"/>
      <c r="I32" s="172"/>
      <c r="J32" s="155"/>
      <c r="K32" s="155"/>
    </row>
  </sheetData>
  <mergeCells count="21">
    <mergeCell ref="J13:K13"/>
    <mergeCell ref="G8:H8"/>
    <mergeCell ref="E12:H12"/>
    <mergeCell ref="E13:H13"/>
    <mergeCell ref="G5:H5"/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A54-3BDB-4270-902D-6009F4FADACB}">
  <sheetPr>
    <pageSetUpPr fitToPage="1"/>
  </sheetPr>
  <dimension ref="A1:P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141" customWidth="1"/>
    <col min="2" max="2" width="17.5" style="123" bestFit="1" customWidth="1"/>
    <col min="3" max="3" width="15.83203125" style="123" customWidth="1"/>
    <col min="4" max="5" width="21.33203125" style="123" customWidth="1"/>
    <col min="6" max="6" width="27.33203125" style="123" customWidth="1"/>
    <col min="7" max="7" width="12" style="123" customWidth="1"/>
    <col min="8" max="8" width="12.58203125" style="123" customWidth="1"/>
    <col min="9" max="9" width="10.58203125" style="123" customWidth="1"/>
    <col min="10" max="10" width="12.75" style="123" customWidth="1"/>
    <col min="11" max="11" width="12.08203125" style="123" customWidth="1"/>
    <col min="12" max="14" width="8.58203125" style="123" customWidth="1"/>
    <col min="15" max="15" width="5.33203125" style="123" customWidth="1"/>
    <col min="16" max="16" width="3.33203125" style="123" customWidth="1"/>
    <col min="17" max="17" width="4.9140625" style="123" customWidth="1"/>
    <col min="18" max="18" width="3.9140625" style="123" customWidth="1"/>
    <col min="19" max="16384" width="9" style="123"/>
  </cols>
  <sheetData>
    <row r="1" spans="1:16" ht="26.25" customHeight="1" x14ac:dyDescent="0.55000000000000004">
      <c r="A1" s="121" t="s">
        <v>88</v>
      </c>
      <c r="B1" s="122"/>
      <c r="C1" s="122" t="s">
        <v>152</v>
      </c>
      <c r="D1" s="123" t="s">
        <v>153</v>
      </c>
      <c r="H1" s="124"/>
      <c r="I1" s="125" t="s">
        <v>154</v>
      </c>
      <c r="J1" s="123" t="s">
        <v>155</v>
      </c>
      <c r="K1" s="123" t="s">
        <v>156</v>
      </c>
      <c r="N1" s="123" t="s">
        <v>157</v>
      </c>
    </row>
    <row r="2" spans="1:16" ht="18" customHeight="1" x14ac:dyDescent="0.55000000000000004">
      <c r="A2" s="178" t="s">
        <v>158</v>
      </c>
      <c r="B2" s="179" t="s">
        <v>159</v>
      </c>
      <c r="C2" s="180" t="s">
        <v>160</v>
      </c>
      <c r="D2" s="184" t="s">
        <v>203</v>
      </c>
      <c r="E2" s="178" t="s">
        <v>161</v>
      </c>
      <c r="F2" s="178" t="s">
        <v>162</v>
      </c>
      <c r="G2" s="178"/>
      <c r="H2" s="178"/>
      <c r="I2" s="178"/>
      <c r="J2" s="178"/>
    </row>
    <row r="3" spans="1:16" ht="18" customHeight="1" x14ac:dyDescent="0.55000000000000004">
      <c r="A3" s="178"/>
      <c r="B3" s="178"/>
      <c r="C3" s="181"/>
      <c r="D3" s="185"/>
      <c r="E3" s="178"/>
      <c r="F3" s="126" t="s">
        <v>163</v>
      </c>
      <c r="G3" s="128" t="s">
        <v>164</v>
      </c>
      <c r="H3" s="126" t="s">
        <v>165</v>
      </c>
      <c r="I3" s="129" t="s">
        <v>166</v>
      </c>
      <c r="J3" s="126" t="s">
        <v>167</v>
      </c>
      <c r="K3" s="126" t="s">
        <v>168</v>
      </c>
      <c r="L3" s="195" t="s">
        <v>169</v>
      </c>
      <c r="M3" s="195"/>
      <c r="N3" s="178" t="s">
        <v>170</v>
      </c>
      <c r="O3" s="178"/>
      <c r="P3" s="178"/>
    </row>
    <row r="4" spans="1:16" ht="41.25" customHeight="1" x14ac:dyDescent="0.55000000000000004">
      <c r="A4" s="130" t="s">
        <v>171</v>
      </c>
      <c r="B4" s="126" t="s">
        <v>172</v>
      </c>
      <c r="C4" s="131" t="s">
        <v>173</v>
      </c>
      <c r="D4" s="131" t="s">
        <v>204</v>
      </c>
      <c r="E4" s="132" t="s">
        <v>174</v>
      </c>
      <c r="F4" s="127" t="s">
        <v>175</v>
      </c>
      <c r="G4" s="127" t="s">
        <v>176</v>
      </c>
      <c r="H4" s="127" t="s">
        <v>177</v>
      </c>
      <c r="I4" s="127" t="s">
        <v>178</v>
      </c>
      <c r="J4" s="127" t="s">
        <v>179</v>
      </c>
      <c r="K4" s="133" t="s">
        <v>180</v>
      </c>
      <c r="L4" s="196" t="str">
        <f>IF(K4&lt;&gt;"", K4, "")</f>
        <v>$payPriceTax_intermediary$</v>
      </c>
      <c r="M4" s="196"/>
      <c r="N4" s="197" t="s">
        <v>181</v>
      </c>
      <c r="O4" s="197"/>
      <c r="P4" s="197"/>
    </row>
    <row r="5" spans="1:16" ht="35.15" customHeight="1" x14ac:dyDescent="0.55000000000000004">
      <c r="A5" s="130" t="s">
        <v>182</v>
      </c>
      <c r="B5" s="126" t="s">
        <v>172</v>
      </c>
      <c r="C5" s="131" t="s">
        <v>173</v>
      </c>
      <c r="D5" s="131" t="s">
        <v>204</v>
      </c>
      <c r="E5" s="132" t="s">
        <v>183</v>
      </c>
      <c r="F5" s="127" t="s">
        <v>184</v>
      </c>
      <c r="G5" s="127" t="s">
        <v>185</v>
      </c>
      <c r="H5" s="127" t="s">
        <v>186</v>
      </c>
      <c r="I5" s="127" t="s">
        <v>187</v>
      </c>
      <c r="J5" s="127" t="s">
        <v>188</v>
      </c>
      <c r="K5" s="133" t="s">
        <v>189</v>
      </c>
      <c r="L5" s="196" t="str">
        <f t="shared" ref="L5:L6" si="0">IF(K5&lt;&gt;"", K5, "")</f>
        <v>$payPriceTax_outsourcing$</v>
      </c>
      <c r="M5" s="196"/>
      <c r="N5" s="197" t="s">
        <v>190</v>
      </c>
      <c r="O5" s="197"/>
      <c r="P5" s="197"/>
    </row>
    <row r="6" spans="1:16" s="140" customFormat="1" ht="22.5" customHeight="1" x14ac:dyDescent="0.55000000000000004">
      <c r="A6" s="135"/>
      <c r="B6" s="136"/>
      <c r="C6" s="137"/>
      <c r="D6" s="137"/>
      <c r="E6" s="137"/>
      <c r="F6" s="138"/>
      <c r="G6" s="137"/>
      <c r="H6" s="137"/>
      <c r="I6" s="137"/>
      <c r="J6" s="139" t="s">
        <v>191</v>
      </c>
      <c r="K6" s="134">
        <f>SUM(K4:K5)</f>
        <v>0</v>
      </c>
      <c r="L6" s="196">
        <f t="shared" si="0"/>
        <v>0</v>
      </c>
      <c r="M6" s="196"/>
      <c r="N6" s="198"/>
      <c r="O6" s="198"/>
      <c r="P6" s="198"/>
    </row>
    <row r="7" spans="1:16" ht="13" customHeight="1" x14ac:dyDescent="0.55000000000000004"/>
    <row r="8" spans="1:16" ht="13" customHeight="1" thickBot="1" x14ac:dyDescent="0.6"/>
    <row r="9" spans="1:16" ht="13" customHeight="1" thickBot="1" x14ac:dyDescent="0.6">
      <c r="K9" s="149"/>
      <c r="L9" s="142"/>
      <c r="M9" s="150"/>
      <c r="N9" s="150"/>
      <c r="O9" s="182"/>
      <c r="P9" s="183"/>
    </row>
    <row r="10" spans="1:16" ht="13" customHeight="1" x14ac:dyDescent="0.55000000000000004">
      <c r="L10" s="186"/>
      <c r="M10" s="186"/>
      <c r="N10" s="186"/>
      <c r="O10" s="189"/>
      <c r="P10" s="190"/>
    </row>
    <row r="11" spans="1:16" ht="13" customHeight="1" x14ac:dyDescent="0.55000000000000004">
      <c r="L11" s="187"/>
      <c r="M11" s="187"/>
      <c r="N11" s="187"/>
      <c r="O11" s="191"/>
      <c r="P11" s="192"/>
    </row>
    <row r="12" spans="1:16" ht="13" customHeight="1" x14ac:dyDescent="0.55000000000000004">
      <c r="L12" s="187"/>
      <c r="M12" s="187"/>
      <c r="N12" s="187"/>
      <c r="O12" s="191"/>
      <c r="P12" s="192"/>
    </row>
    <row r="13" spans="1:16" ht="13" customHeight="1" thickBot="1" x14ac:dyDescent="0.6">
      <c r="L13" s="188"/>
      <c r="M13" s="188"/>
      <c r="N13" s="188"/>
      <c r="O13" s="193"/>
      <c r="P13" s="194"/>
    </row>
    <row r="14" spans="1:16" ht="13" customHeight="1" x14ac:dyDescent="0.55000000000000004"/>
  </sheetData>
  <mergeCells count="19">
    <mergeCell ref="O9:P9"/>
    <mergeCell ref="D2:D3"/>
    <mergeCell ref="N10:N13"/>
    <mergeCell ref="M10:M13"/>
    <mergeCell ref="L10:L13"/>
    <mergeCell ref="O10:P13"/>
    <mergeCell ref="L3:M3"/>
    <mergeCell ref="N3:P3"/>
    <mergeCell ref="L4:M4"/>
    <mergeCell ref="N4:P4"/>
    <mergeCell ref="L5:M5"/>
    <mergeCell ref="N5:P5"/>
    <mergeCell ref="L6:M6"/>
    <mergeCell ref="N6:P6"/>
    <mergeCell ref="A2:A3"/>
    <mergeCell ref="B2:B3"/>
    <mergeCell ref="C2:C3"/>
    <mergeCell ref="E2:E3"/>
    <mergeCell ref="F2:J2"/>
  </mergeCells>
  <phoneticPr fontId="2"/>
  <pageMargins left="0.31496062992125984" right="0.31496062992125984" top="1.1417322834645669" bottom="0.35433070866141736" header="0.31496062992125984" footer="0.31496062992125984"/>
  <pageSetup paperSize="9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199" t="s">
        <v>85</v>
      </c>
      <c r="I1" s="199"/>
    </row>
    <row r="2" spans="2:9" x14ac:dyDescent="0.55000000000000004">
      <c r="B2" s="201" t="s">
        <v>107</v>
      </c>
      <c r="C2" s="201"/>
      <c r="D2" s="201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202" t="s">
        <v>124</v>
      </c>
      <c r="H4" s="202"/>
      <c r="I4" s="202"/>
    </row>
    <row r="5" spans="2:9" x14ac:dyDescent="0.55000000000000004">
      <c r="G5" s="199" t="s">
        <v>35</v>
      </c>
      <c r="H5" s="199"/>
      <c r="I5" s="199"/>
    </row>
    <row r="6" spans="2:9" x14ac:dyDescent="0.55000000000000004">
      <c r="G6" s="14" t="s">
        <v>34</v>
      </c>
      <c r="H6" s="203" t="s">
        <v>33</v>
      </c>
      <c r="I6" s="203"/>
    </row>
    <row r="7" spans="2:9" x14ac:dyDescent="0.55000000000000004">
      <c r="G7" s="199"/>
      <c r="H7" s="199"/>
      <c r="I7" s="199"/>
    </row>
    <row r="9" spans="2:9" x14ac:dyDescent="0.55000000000000004">
      <c r="C9" s="204" t="s">
        <v>111</v>
      </c>
      <c r="D9" s="204"/>
      <c r="E9" s="204"/>
      <c r="F9" s="205" t="s">
        <v>32</v>
      </c>
      <c r="G9" s="205"/>
      <c r="H9" s="205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206" t="s">
        <v>108</v>
      </c>
      <c r="C17" s="206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207"/>
      <c r="C20" s="207"/>
      <c r="D20" s="207"/>
      <c r="E20" s="207"/>
      <c r="F20" s="207"/>
      <c r="G20" s="207"/>
      <c r="H20" s="207"/>
      <c r="I20" s="207"/>
    </row>
    <row r="21" spans="2:9" x14ac:dyDescent="0.55000000000000004">
      <c r="B21" s="207"/>
      <c r="C21" s="207"/>
      <c r="D21" s="207"/>
      <c r="E21" s="207"/>
      <c r="F21" s="207"/>
      <c r="G21" s="207"/>
      <c r="H21" s="207"/>
      <c r="I21" s="207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199" t="s">
        <v>23</v>
      </c>
      <c r="C24" s="199"/>
      <c r="D24" s="200" t="s">
        <v>112</v>
      </c>
      <c r="E24" s="200"/>
      <c r="F24" s="200"/>
      <c r="G24" s="17" t="s">
        <v>20</v>
      </c>
    </row>
    <row r="25" spans="2:9" x14ac:dyDescent="0.55000000000000004">
      <c r="B25" s="199" t="s">
        <v>22</v>
      </c>
      <c r="C25" s="199"/>
      <c r="D25" s="209" t="s">
        <v>109</v>
      </c>
      <c r="E25" s="209"/>
      <c r="F25" s="209"/>
      <c r="G25" s="16" t="s">
        <v>21</v>
      </c>
    </row>
    <row r="26" spans="2:9" x14ac:dyDescent="0.55000000000000004">
      <c r="B26" s="199" t="s">
        <v>119</v>
      </c>
      <c r="C26" s="199"/>
      <c r="D26" s="210" t="s">
        <v>121</v>
      </c>
      <c r="E26" s="210"/>
      <c r="F26" s="210"/>
      <c r="G26" s="16" t="s">
        <v>122</v>
      </c>
    </row>
    <row r="27" spans="2:9" x14ac:dyDescent="0.55000000000000004">
      <c r="B27" s="199" t="s">
        <v>120</v>
      </c>
      <c r="C27" s="199"/>
      <c r="D27" s="209" t="s">
        <v>121</v>
      </c>
      <c r="E27" s="209"/>
      <c r="F27" s="209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199" t="s">
        <v>123</v>
      </c>
      <c r="C29" s="199"/>
      <c r="D29" s="211">
        <f>SUM(D24:F27)</f>
        <v>0</v>
      </c>
      <c r="E29" s="211"/>
      <c r="F29" s="211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199" t="s">
        <v>99</v>
      </c>
      <c r="C32" s="199"/>
      <c r="D32" s="203" t="s">
        <v>100</v>
      </c>
      <c r="E32" s="203"/>
    </row>
    <row r="33" spans="2:5" x14ac:dyDescent="0.55000000000000004">
      <c r="B33" s="102" t="s">
        <v>101</v>
      </c>
      <c r="C33" s="14" t="s">
        <v>18</v>
      </c>
      <c r="D33" s="208" t="s">
        <v>102</v>
      </c>
      <c r="E33" s="208"/>
    </row>
    <row r="34" spans="2:5" x14ac:dyDescent="0.55000000000000004">
      <c r="B34" s="199" t="s">
        <v>103</v>
      </c>
      <c r="C34" s="199"/>
      <c r="D34" s="199"/>
      <c r="E34" s="1" t="s">
        <v>17</v>
      </c>
    </row>
  </sheetData>
  <mergeCells count="25"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12" t="s">
        <v>70</v>
      </c>
      <c r="C1" s="212"/>
      <c r="D1" s="212"/>
      <c r="E1" s="212"/>
      <c r="F1" s="212"/>
      <c r="G1" s="212"/>
      <c r="H1" s="212"/>
      <c r="I1" s="212"/>
      <c r="J1" s="212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13" t="s">
        <v>69</v>
      </c>
      <c r="C3" s="214"/>
      <c r="D3" s="215" t="s">
        <v>114</v>
      </c>
      <c r="E3" s="216"/>
      <c r="F3" s="217"/>
      <c r="G3" s="229" t="s">
        <v>68</v>
      </c>
      <c r="H3" s="230"/>
      <c r="I3" s="218" t="s">
        <v>108</v>
      </c>
      <c r="J3" s="219"/>
      <c r="K3" s="220"/>
      <c r="L3" s="72"/>
    </row>
    <row r="4" spans="1:12" ht="27" customHeight="1" x14ac:dyDescent="0.55000000000000004">
      <c r="B4" s="221" t="s">
        <v>67</v>
      </c>
      <c r="C4" s="222"/>
      <c r="D4" s="223" t="s">
        <v>66</v>
      </c>
      <c r="E4" s="224"/>
      <c r="F4" s="225"/>
      <c r="G4" s="231" t="s">
        <v>65</v>
      </c>
      <c r="H4" s="232"/>
      <c r="I4" s="226" t="s">
        <v>107</v>
      </c>
      <c r="J4" s="227"/>
      <c r="K4" s="228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233" t="s">
        <v>64</v>
      </c>
      <c r="C6" s="68"/>
      <c r="D6" s="229" t="s">
        <v>63</v>
      </c>
      <c r="E6" s="230"/>
      <c r="F6" s="229" t="s">
        <v>62</v>
      </c>
      <c r="G6" s="236"/>
      <c r="H6" s="236"/>
      <c r="I6" s="229" t="s">
        <v>49</v>
      </c>
      <c r="J6" s="236"/>
      <c r="K6" s="237"/>
      <c r="L6" s="67"/>
    </row>
    <row r="7" spans="1:12" ht="20.149999999999999" customHeight="1" x14ac:dyDescent="0.55000000000000004">
      <c r="B7" s="234"/>
      <c r="C7" s="65" t="s">
        <v>54</v>
      </c>
      <c r="D7" s="238" t="s">
        <v>91</v>
      </c>
      <c r="E7" s="239"/>
      <c r="F7" s="238" t="s">
        <v>93</v>
      </c>
      <c r="G7" s="240"/>
      <c r="H7" s="239"/>
      <c r="I7" s="66" t="s">
        <v>61</v>
      </c>
      <c r="J7" s="238" t="e">
        <f>D7+F7</f>
        <v>#VALUE!</v>
      </c>
      <c r="K7" s="241"/>
      <c r="L7" s="61"/>
    </row>
    <row r="8" spans="1:12" ht="20.149999999999999" customHeight="1" x14ac:dyDescent="0.55000000000000004">
      <c r="B8" s="234"/>
      <c r="C8" s="65" t="s">
        <v>51</v>
      </c>
      <c r="D8" s="238" t="s">
        <v>92</v>
      </c>
      <c r="E8" s="239"/>
      <c r="F8" s="238" t="s">
        <v>94</v>
      </c>
      <c r="G8" s="240"/>
      <c r="H8" s="240"/>
      <c r="I8" s="64" t="s">
        <v>60</v>
      </c>
      <c r="J8" s="238" t="e">
        <f>D8+F8</f>
        <v>#VALUE!</v>
      </c>
      <c r="K8" s="241"/>
      <c r="L8" s="61"/>
    </row>
    <row r="9" spans="1:12" ht="20.149999999999999" customHeight="1" x14ac:dyDescent="0.55000000000000004">
      <c r="B9" s="235"/>
      <c r="C9" s="63" t="s">
        <v>49</v>
      </c>
      <c r="D9" s="242">
        <f>SUM(D7:E8)</f>
        <v>0</v>
      </c>
      <c r="E9" s="243"/>
      <c r="F9" s="242">
        <f>SUM(F7:H8)</f>
        <v>0</v>
      </c>
      <c r="G9" s="244"/>
      <c r="H9" s="244"/>
      <c r="I9" s="62" t="s">
        <v>59</v>
      </c>
      <c r="J9" s="242">
        <f>D9+F9</f>
        <v>0</v>
      </c>
      <c r="K9" s="245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246" t="s">
        <v>58</v>
      </c>
      <c r="C11" s="247"/>
      <c r="D11" s="59" t="s">
        <v>57</v>
      </c>
      <c r="E11" s="250" t="s">
        <v>95</v>
      </c>
      <c r="F11" s="251"/>
      <c r="G11" s="99" t="s">
        <v>26</v>
      </c>
      <c r="H11" s="252" t="s">
        <v>97</v>
      </c>
      <c r="I11" s="252"/>
      <c r="J11" s="253" t="e">
        <f>H11-E11+1</f>
        <v>#VALUE!</v>
      </c>
      <c r="K11" s="254"/>
      <c r="L11" s="57"/>
    </row>
    <row r="12" spans="1:12" ht="20.149999999999999" customHeight="1" x14ac:dyDescent="0.55000000000000004">
      <c r="B12" s="248"/>
      <c r="C12" s="249"/>
      <c r="D12" s="58" t="s">
        <v>56</v>
      </c>
      <c r="E12" s="255" t="s">
        <v>96</v>
      </c>
      <c r="F12" s="256"/>
      <c r="G12" s="100" t="s">
        <v>26</v>
      </c>
      <c r="H12" s="257" t="s">
        <v>98</v>
      </c>
      <c r="I12" s="257"/>
      <c r="J12" s="258" t="e">
        <f>365-J11</f>
        <v>#VALUE!</v>
      </c>
      <c r="K12" s="259"/>
      <c r="L12" s="57"/>
    </row>
    <row r="13" spans="1:12" ht="10" customHeight="1" x14ac:dyDescent="0.55000000000000004"/>
    <row r="14" spans="1:12" ht="20.149999999999999" customHeight="1" x14ac:dyDescent="0.55000000000000004">
      <c r="B14" s="260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73" t="e">
        <f>J$11+J$12</f>
        <v>#VALUE!</v>
      </c>
      <c r="H14" s="273"/>
      <c r="I14" s="263" t="s">
        <v>115</v>
      </c>
      <c r="J14" s="263"/>
      <c r="K14" s="264"/>
      <c r="L14" s="38"/>
    </row>
    <row r="15" spans="1:12" ht="20.149999999999999" customHeight="1" x14ac:dyDescent="0.55000000000000004">
      <c r="B15" s="261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74" t="e">
        <f>J$11+J$12</f>
        <v>#VALUE!</v>
      </c>
      <c r="H15" s="274"/>
      <c r="I15" s="265" t="s">
        <v>116</v>
      </c>
      <c r="J15" s="265"/>
      <c r="K15" s="266"/>
      <c r="L15" s="38"/>
    </row>
    <row r="16" spans="1:12" ht="20.149999999999999" customHeight="1" x14ac:dyDescent="0.55000000000000004">
      <c r="B16" s="261"/>
      <c r="C16" s="48"/>
      <c r="D16" s="47" t="s">
        <v>49</v>
      </c>
      <c r="E16" s="46"/>
      <c r="F16" s="45"/>
      <c r="G16" s="272"/>
      <c r="H16" s="272"/>
      <c r="I16" s="44" t="s">
        <v>48</v>
      </c>
      <c r="J16" s="267" t="e">
        <f>I14+I15</f>
        <v>#VALUE!</v>
      </c>
      <c r="K16" s="268"/>
      <c r="L16" s="38"/>
    </row>
    <row r="17" spans="2:12" ht="20.149999999999999" customHeight="1" x14ac:dyDescent="0.55000000000000004">
      <c r="B17" s="262"/>
      <c r="C17" s="43" t="s">
        <v>47</v>
      </c>
      <c r="D17" s="42"/>
      <c r="E17" s="41" t="str">
        <f>I9</f>
        <v>（C）</v>
      </c>
      <c r="F17" s="23" t="s">
        <v>46</v>
      </c>
      <c r="G17" s="271" t="str">
        <f>I16</f>
        <v>（Ｄ）</v>
      </c>
      <c r="H17" s="271"/>
      <c r="I17" s="40"/>
      <c r="J17" s="269" t="e">
        <f>J9-J16</f>
        <v>#VALUE!</v>
      </c>
      <c r="K17" s="270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75" t="s">
        <v>45</v>
      </c>
      <c r="C19" s="276"/>
      <c r="D19" s="277"/>
      <c r="E19" s="36"/>
      <c r="F19" s="36"/>
      <c r="G19" s="280"/>
      <c r="H19" s="280"/>
      <c r="I19" s="35" t="s">
        <v>44</v>
      </c>
      <c r="J19" s="278" t="s">
        <v>117</v>
      </c>
      <c r="K19" s="279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81" t="s">
        <v>43</v>
      </c>
      <c r="C21" s="282"/>
      <c r="D21" s="283"/>
      <c r="E21" s="36"/>
      <c r="F21" s="36"/>
      <c r="G21" s="280"/>
      <c r="H21" s="280"/>
      <c r="I21" s="35" t="s">
        <v>42</v>
      </c>
      <c r="J21" s="278" t="s">
        <v>110</v>
      </c>
      <c r="K21" s="279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9:D19"/>
    <mergeCell ref="J19:K19"/>
    <mergeCell ref="G19:H19"/>
    <mergeCell ref="B21:D21"/>
    <mergeCell ref="J21:K21"/>
    <mergeCell ref="G21:H21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99" t="s">
        <v>107</v>
      </c>
      <c r="C5" s="299"/>
      <c r="D5" s="299"/>
      <c r="E5" s="299"/>
      <c r="F5" s="90" t="s">
        <v>41</v>
      </c>
      <c r="I5" s="30"/>
      <c r="L5" s="284" t="s">
        <v>118</v>
      </c>
      <c r="N5" s="85"/>
    </row>
    <row r="6" spans="1:16" ht="33" customHeight="1" x14ac:dyDescent="0.55000000000000004">
      <c r="L6" s="285"/>
      <c r="N6" s="85"/>
    </row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303" t="s">
        <v>83</v>
      </c>
      <c r="C10" s="304"/>
      <c r="D10" s="305" t="s">
        <v>113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80</v>
      </c>
      <c r="C13" s="287"/>
      <c r="D13" s="287"/>
      <c r="E13" s="287"/>
      <c r="F13" s="288"/>
      <c r="G13" s="289" t="s">
        <v>112</v>
      </c>
      <c r="H13" s="290"/>
      <c r="I13" s="291"/>
      <c r="J13" s="26"/>
      <c r="L13" s="22" t="s">
        <v>74</v>
      </c>
    </row>
    <row r="14" spans="1:16" ht="25" customHeight="1" x14ac:dyDescent="0.55000000000000004">
      <c r="B14" s="292" t="s">
        <v>79</v>
      </c>
      <c r="C14" s="293"/>
      <c r="D14" s="293"/>
      <c r="E14" s="293"/>
      <c r="F14" s="294"/>
      <c r="G14" s="289" t="s">
        <v>109</v>
      </c>
      <c r="H14" s="290"/>
      <c r="I14" s="291"/>
      <c r="J14" s="26"/>
      <c r="L14" s="22" t="s">
        <v>73</v>
      </c>
    </row>
    <row r="15" spans="1:16" ht="25" customHeight="1" x14ac:dyDescent="0.55000000000000004">
      <c r="B15" s="308" t="s">
        <v>78</v>
      </c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316" t="s">
        <v>108</v>
      </c>
      <c r="C17" s="316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317" t="s">
        <v>125</v>
      </c>
      <c r="G19" s="317"/>
      <c r="H19" s="317"/>
      <c r="I19" s="317"/>
      <c r="J19" s="317"/>
    </row>
    <row r="20" spans="2:14" ht="21.75" customHeight="1" x14ac:dyDescent="0.55000000000000004">
      <c r="D20" s="27"/>
      <c r="E20" s="78"/>
      <c r="F20" s="318" t="s">
        <v>72</v>
      </c>
      <c r="G20" s="318"/>
      <c r="H20" s="318"/>
      <c r="I20" s="318"/>
      <c r="J20" s="28"/>
    </row>
    <row r="21" spans="2:14" ht="21.75" customHeight="1" x14ac:dyDescent="0.55000000000000004">
      <c r="E21" s="78" t="s">
        <v>39</v>
      </c>
      <c r="F21" s="315" t="s">
        <v>71</v>
      </c>
      <c r="G21" s="315"/>
      <c r="H21" s="315"/>
      <c r="I21" s="315"/>
      <c r="J21" s="315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B15:F15"/>
    <mergeCell ref="G15:I15"/>
    <mergeCell ref="L10:P10"/>
    <mergeCell ref="F21:J21"/>
    <mergeCell ref="B17:C17"/>
    <mergeCell ref="F19:J19"/>
    <mergeCell ref="F20:I20"/>
    <mergeCell ref="B2:I2"/>
    <mergeCell ref="B5:E5"/>
    <mergeCell ref="D7:H7"/>
    <mergeCell ref="B10:C10"/>
    <mergeCell ref="D10:I10"/>
    <mergeCell ref="L5:L6"/>
    <mergeCell ref="B13:F13"/>
    <mergeCell ref="G13:I13"/>
    <mergeCell ref="B14:F14"/>
    <mergeCell ref="G14:I14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0CF7-8DB5-4BC8-AED4-B182F1EBEE83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9" t="s">
        <v>192</v>
      </c>
      <c r="C5" s="299"/>
      <c r="D5" s="299"/>
      <c r="E5" s="299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3" t="s">
        <v>83</v>
      </c>
      <c r="C10" s="304"/>
      <c r="D10" s="319" t="s">
        <v>193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201</v>
      </c>
      <c r="C13" s="287"/>
      <c r="D13" s="287"/>
      <c r="E13" s="287"/>
      <c r="F13" s="288"/>
      <c r="G13" s="289" t="s">
        <v>180</v>
      </c>
      <c r="H13" s="290"/>
      <c r="I13" s="291"/>
      <c r="J13" s="26"/>
      <c r="L13" s="22" t="s">
        <v>196</v>
      </c>
    </row>
    <row r="14" spans="1:16" ht="25" customHeight="1" x14ac:dyDescent="0.55000000000000004">
      <c r="B14" s="292" t="s">
        <v>197</v>
      </c>
      <c r="C14" s="293"/>
      <c r="D14" s="293"/>
      <c r="E14" s="293"/>
      <c r="F14" s="294"/>
      <c r="G14" s="289"/>
      <c r="H14" s="290"/>
      <c r="I14" s="291"/>
      <c r="J14" s="26"/>
      <c r="L14" s="22" t="s">
        <v>198</v>
      </c>
    </row>
    <row r="15" spans="1:16" ht="25" customHeight="1" x14ac:dyDescent="0.55000000000000004">
      <c r="B15" s="308"/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154</v>
      </c>
      <c r="C17" s="321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49"/>
      <c r="G19" s="249"/>
      <c r="H19" s="249"/>
      <c r="I19" s="249"/>
      <c r="J19" s="249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0" t="s">
        <v>200</v>
      </c>
      <c r="G21" s="320"/>
      <c r="H21" s="320"/>
      <c r="I21" s="320"/>
      <c r="J21" s="320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L10:P10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4BCE-DAD2-4010-8D18-A6F67F1F87D8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8" t="s">
        <v>84</v>
      </c>
      <c r="C2" s="298"/>
      <c r="D2" s="298"/>
      <c r="E2" s="298"/>
      <c r="F2" s="298"/>
      <c r="G2" s="298"/>
      <c r="H2" s="298"/>
      <c r="I2" s="298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9" t="s">
        <v>192</v>
      </c>
      <c r="C5" s="299"/>
      <c r="D5" s="299"/>
      <c r="E5" s="299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300" t="e">
        <f>G13+G14</f>
        <v>#VALUE!</v>
      </c>
      <c r="E7" s="301"/>
      <c r="F7" s="301"/>
      <c r="G7" s="301"/>
      <c r="H7" s="302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3" t="s">
        <v>83</v>
      </c>
      <c r="C10" s="304"/>
      <c r="D10" s="319" t="s">
        <v>193</v>
      </c>
      <c r="E10" s="306"/>
      <c r="F10" s="306"/>
      <c r="G10" s="306"/>
      <c r="H10" s="306"/>
      <c r="I10" s="307"/>
      <c r="J10" s="29"/>
      <c r="L10" s="314">
        <v>8250000</v>
      </c>
      <c r="M10" s="314"/>
      <c r="N10" s="314"/>
      <c r="O10" s="314"/>
      <c r="P10" s="314"/>
    </row>
    <row r="11" spans="1:16" ht="25" customHeight="1" x14ac:dyDescent="0.55000000000000004">
      <c r="J11" s="26"/>
      <c r="L11" s="22" t="s">
        <v>194</v>
      </c>
    </row>
    <row r="12" spans="1:16" ht="25" customHeight="1" x14ac:dyDescent="0.55000000000000004">
      <c r="B12" s="295" t="s">
        <v>82</v>
      </c>
      <c r="C12" s="296"/>
      <c r="D12" s="296"/>
      <c r="E12" s="296"/>
      <c r="F12" s="296"/>
      <c r="G12" s="296" t="s">
        <v>81</v>
      </c>
      <c r="H12" s="296"/>
      <c r="I12" s="297"/>
      <c r="J12" s="26"/>
      <c r="L12" s="22" t="s">
        <v>76</v>
      </c>
    </row>
    <row r="13" spans="1:16" ht="24.75" customHeight="1" x14ac:dyDescent="0.55000000000000004">
      <c r="B13" s="286" t="s">
        <v>195</v>
      </c>
      <c r="C13" s="287"/>
      <c r="D13" s="287"/>
      <c r="E13" s="287"/>
      <c r="F13" s="288"/>
      <c r="G13" s="289" t="s">
        <v>189</v>
      </c>
      <c r="H13" s="290"/>
      <c r="I13" s="291"/>
      <c r="J13" s="26"/>
      <c r="L13" s="22" t="s">
        <v>196</v>
      </c>
    </row>
    <row r="14" spans="1:16" ht="25" customHeight="1" x14ac:dyDescent="0.55000000000000004">
      <c r="B14" s="292" t="s">
        <v>197</v>
      </c>
      <c r="C14" s="293"/>
      <c r="D14" s="293"/>
      <c r="E14" s="293"/>
      <c r="F14" s="294"/>
      <c r="G14" s="289"/>
      <c r="H14" s="290"/>
      <c r="I14" s="291"/>
      <c r="J14" s="26"/>
      <c r="L14" s="22" t="s">
        <v>198</v>
      </c>
    </row>
    <row r="15" spans="1:16" ht="25" customHeight="1" x14ac:dyDescent="0.55000000000000004">
      <c r="B15" s="308"/>
      <c r="C15" s="309"/>
      <c r="D15" s="309"/>
      <c r="E15" s="309"/>
      <c r="F15" s="310"/>
      <c r="G15" s="311"/>
      <c r="H15" s="312"/>
      <c r="I15" s="313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1" t="s">
        <v>199</v>
      </c>
      <c r="C17" s="321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49"/>
      <c r="G19" s="249"/>
      <c r="H19" s="249"/>
      <c r="I19" s="249"/>
      <c r="J19" s="249"/>
    </row>
    <row r="20" spans="2:10" ht="21.75" customHeight="1" x14ac:dyDescent="0.55000000000000004">
      <c r="D20" s="27"/>
      <c r="E20" s="78"/>
      <c r="F20" s="322"/>
      <c r="G20" s="322"/>
      <c r="H20" s="322"/>
      <c r="I20" s="322"/>
    </row>
    <row r="21" spans="2:10" ht="21.75" customHeight="1" x14ac:dyDescent="0.55000000000000004">
      <c r="E21" s="78" t="s">
        <v>39</v>
      </c>
      <c r="F21" s="320" t="s">
        <v>200</v>
      </c>
      <c r="G21" s="320"/>
      <c r="H21" s="320"/>
      <c r="I21" s="320"/>
      <c r="J21" s="320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  <mergeCell ref="L10:P10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323"/>
      <c r="I3" s="323"/>
      <c r="J3" s="325"/>
      <c r="K3" s="323"/>
      <c r="L3" s="327"/>
      <c r="M3" s="324"/>
      <c r="N3" s="324"/>
    </row>
    <row r="4" spans="1:14" x14ac:dyDescent="0.55000000000000004">
      <c r="H4" s="323"/>
      <c r="I4" s="323"/>
      <c r="J4" s="326"/>
      <c r="K4" s="323"/>
      <c r="L4" s="327"/>
      <c r="M4" s="324"/>
      <c r="N4" s="324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9" t="s">
        <v>134</v>
      </c>
      <c r="F6" s="329"/>
      <c r="G6" s="329"/>
      <c r="H6" s="329"/>
      <c r="I6" s="329" t="s">
        <v>135</v>
      </c>
      <c r="J6" s="329"/>
      <c r="K6" s="329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9"/>
      <c r="F7" s="329"/>
      <c r="G7" s="329"/>
      <c r="H7" s="329"/>
      <c r="I7" s="329"/>
      <c r="J7" s="329"/>
      <c r="K7" s="329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30" t="s">
        <v>143</v>
      </c>
      <c r="F8" s="331"/>
      <c r="G8" s="331"/>
      <c r="H8" s="332"/>
      <c r="I8" s="336" t="s">
        <v>144</v>
      </c>
      <c r="J8" s="336"/>
      <c r="K8" s="336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3"/>
      <c r="F9" s="334"/>
      <c r="G9" s="334"/>
      <c r="H9" s="335"/>
      <c r="I9" s="336"/>
      <c r="J9" s="336"/>
      <c r="K9" s="336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7" t="s">
        <v>149</v>
      </c>
      <c r="F10" s="157"/>
      <c r="G10" s="338">
        <f>SUM(B10-D10)</f>
        <v>0</v>
      </c>
      <c r="H10" s="339"/>
      <c r="I10" s="337"/>
      <c r="J10" s="157"/>
      <c r="K10" s="340"/>
    </row>
    <row r="11" spans="1:14" x14ac:dyDescent="0.55000000000000004">
      <c r="I11" s="328" t="s">
        <v>66</v>
      </c>
      <c r="J11" s="328"/>
      <c r="K11" s="328"/>
    </row>
  </sheetData>
  <mergeCells count="15">
    <mergeCell ref="I11:K11"/>
    <mergeCell ref="E6:H7"/>
    <mergeCell ref="I6:K7"/>
    <mergeCell ref="E8:H9"/>
    <mergeCell ref="I8:K9"/>
    <mergeCell ref="E10:F10"/>
    <mergeCell ref="G10:H10"/>
    <mergeCell ref="I10:K10"/>
    <mergeCell ref="H3:H4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A6C2-B59B-4A39-B437-5344B87E26E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202</v>
      </c>
      <c r="C3" s="109" t="s">
        <v>129</v>
      </c>
      <c r="D3" s="110"/>
      <c r="I3" s="323"/>
      <c r="J3" s="325"/>
      <c r="K3" s="323"/>
      <c r="L3" s="327"/>
      <c r="M3" s="324"/>
      <c r="N3" s="324"/>
    </row>
    <row r="4" spans="1:14" x14ac:dyDescent="0.55000000000000004">
      <c r="I4" s="323"/>
      <c r="J4" s="326"/>
      <c r="K4" s="323"/>
      <c r="L4" s="327"/>
      <c r="M4" s="324"/>
      <c r="N4" s="324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9" t="s">
        <v>134</v>
      </c>
      <c r="F6" s="329"/>
      <c r="G6" s="329"/>
      <c r="H6" s="329"/>
      <c r="I6" s="329" t="s">
        <v>135</v>
      </c>
      <c r="J6" s="329"/>
      <c r="K6" s="329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9"/>
      <c r="F7" s="329"/>
      <c r="G7" s="329"/>
      <c r="H7" s="329"/>
      <c r="I7" s="329"/>
      <c r="J7" s="329"/>
      <c r="K7" s="329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30" t="s">
        <v>143</v>
      </c>
      <c r="F8" s="331"/>
      <c r="G8" s="331"/>
      <c r="H8" s="332"/>
      <c r="I8" s="336" t="s">
        <v>144</v>
      </c>
      <c r="J8" s="336"/>
      <c r="K8" s="336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33"/>
      <c r="F9" s="334"/>
      <c r="G9" s="334"/>
      <c r="H9" s="335"/>
      <c r="I9" s="336"/>
      <c r="J9" s="336"/>
      <c r="K9" s="336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7" t="s">
        <v>149</v>
      </c>
      <c r="F10" s="157"/>
      <c r="G10" s="338">
        <f>SUM(B10-D10)</f>
        <v>0</v>
      </c>
      <c r="H10" s="339"/>
      <c r="I10" s="337"/>
      <c r="J10" s="157"/>
      <c r="K10" s="340"/>
    </row>
    <row r="11" spans="1:14" x14ac:dyDescent="0.55000000000000004">
      <c r="I11" s="328" t="s">
        <v>66</v>
      </c>
      <c r="J11" s="328"/>
      <c r="K11" s="328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3</vt:i4>
      </vt:variant>
    </vt:vector>
  </HeadingPairs>
  <TitlesOfParts>
    <vt:vector size="12" baseType="lpstr">
      <vt:lpstr>支払明細書</vt:lpstr>
      <vt:lpstr>支払依頼書帳票</vt:lpstr>
      <vt:lpstr>決済案内</vt:lpstr>
      <vt:lpstr>固都税精算</vt:lpstr>
      <vt:lpstr>領収証</vt:lpstr>
      <vt:lpstr>領収証 (仲介手数料)</vt:lpstr>
      <vt:lpstr>領収証 (業務委託料)</vt:lpstr>
      <vt:lpstr>振替伝票</vt:lpstr>
      <vt:lpstr>振替伝票 (仲介・業務委託)</vt:lpstr>
      <vt:lpstr>支払依頼書帳票!Print_Area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綾音 富原</cp:lastModifiedBy>
  <cp:lastPrinted>2022-06-26T18:08:29Z</cp:lastPrinted>
  <dcterms:created xsi:type="dcterms:W3CDTF">2022-05-17T02:10:17Z</dcterms:created>
  <dcterms:modified xsi:type="dcterms:W3CDTF">2025-08-04T07:30:51Z</dcterms:modified>
</cp:coreProperties>
</file>