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2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Today">[1]Gantt!$B$4</definedName>
  </definedNames>
  <calcPr calcId="144525"/>
</workbook>
</file>

<file path=xl/sharedStrings.xml><?xml version="1.0" encoding="utf-8"?>
<sst xmlns="http://schemas.openxmlformats.org/spreadsheetml/2006/main" count="24">
  <si>
    <t>CavLab Project</t>
  </si>
  <si>
    <t>ID</t>
  </si>
  <si>
    <t>Task Description</t>
  </si>
  <si>
    <t>Start 
Date</t>
  </si>
  <si>
    <t>Planned 
End Date</t>
  </si>
  <si>
    <t>Actual 
End Date</t>
  </si>
  <si>
    <t>Work Days Planned</t>
  </si>
  <si>
    <t>Work Days Elapsed</t>
  </si>
  <si>
    <t>Work Days Remain</t>
  </si>
  <si>
    <t>Electrical &amp; Software Design</t>
  </si>
  <si>
    <t>before 2018</t>
  </si>
  <si>
    <t>Finished!</t>
  </si>
  <si>
    <t>Source electronic components</t>
  </si>
  <si>
    <t>Design control system</t>
  </si>
  <si>
    <t>Control Implementation</t>
  </si>
  <si>
    <t>Install ROS(platform)</t>
  </si>
  <si>
    <t>Implement GPS related ros modules(navagation)</t>
  </si>
  <si>
    <t>Implement speed and steer API(motion)</t>
  </si>
  <si>
    <t>Implement udp communication modules(network)</t>
  </si>
  <si>
    <t>Testing</t>
  </si>
  <si>
    <t>Whole System Test</t>
  </si>
  <si>
    <t>Bug fixes/improvements</t>
  </si>
  <si>
    <t>Add cosmetic improvements</t>
  </si>
  <si>
    <t>Final testing</t>
  </si>
</sst>
</file>

<file path=xl/styles.xml><?xml version="1.0" encoding="utf-8"?>
<styleSheet xmlns="http://schemas.openxmlformats.org/spreadsheetml/2006/main">
  <numFmts count="5">
    <numFmt numFmtId="176" formatCode="dd\-mmm\-yy;;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4"/>
      <color theme="0"/>
      <name val="Verdana"/>
      <charset val="134"/>
    </font>
    <font>
      <b/>
      <sz val="8"/>
      <name val="Verdana"/>
      <charset val="134"/>
    </font>
    <font>
      <b/>
      <sz val="8"/>
      <color theme="1"/>
      <name val="Verdana"/>
      <charset val="134"/>
    </font>
    <font>
      <sz val="8"/>
      <name val="Verdana"/>
      <charset val="134"/>
    </font>
    <font>
      <sz val="8"/>
      <color rgb="FFFF0000"/>
      <name val="Verdana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69966"/>
        <bgColor indexed="64"/>
      </patternFill>
    </fill>
    <fill>
      <patternFill patternType="solid">
        <fgColor rgb="FF98BA9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249946592608417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4" fillId="26" borderId="11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left"/>
      <protection locked="0"/>
    </xf>
    <xf numFmtId="0" fontId="4" fillId="0" borderId="3" xfId="0" applyFont="1" applyFill="1" applyBorder="1" applyAlignment="1" applyProtection="1"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1" fontId="5" fillId="5" borderId="3" xfId="0" applyNumberFormat="1" applyFont="1" applyFill="1" applyBorder="1" applyAlignment="1" applyProtection="1">
      <alignment horizontal="center"/>
    </xf>
    <xf numFmtId="1" fontId="4" fillId="0" borderId="3" xfId="0" applyNumberFormat="1" applyFont="1" applyFill="1" applyBorder="1" applyAlignment="1" applyProtection="1">
      <alignment horizontal="center"/>
    </xf>
    <xf numFmtId="1" fontId="4" fillId="0" borderId="3" xfId="11" applyNumberFormat="1" applyFont="1" applyFill="1" applyBorder="1" applyAlignment="1" applyProtection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theme="0" tint="-0.14996795556505"/>
        </patternFill>
      </fill>
    </dxf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Gantt%20chart%20-%20Editable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antt"/>
      <sheetName val="Settings"/>
    </sheetNames>
    <sheetDataSet>
      <sheetData sheetId="0">
        <row r="4">
          <cell r="B4">
            <v>43112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zoomScale="163" zoomScaleNormal="163" workbookViewId="0">
      <selection activeCell="I2" sqref="I2"/>
    </sheetView>
  </sheetViews>
  <sheetFormatPr defaultColWidth="9" defaultRowHeight="14.4" outlineLevelCol="7"/>
  <cols>
    <col min="2" max="2" width="38.4351851851852" customWidth="1"/>
    <col min="3" max="3" width="10.3333333333333" customWidth="1"/>
    <col min="4" max="4" width="13.2222222222222" customWidth="1"/>
    <col min="5" max="5" width="12.4074074074074" customWidth="1"/>
  </cols>
  <sheetData>
    <row r="1" ht="17.4" spans="1:7">
      <c r="A1" s="1" t="s">
        <v>0</v>
      </c>
      <c r="B1" s="1"/>
      <c r="C1" s="1"/>
      <c r="D1" s="1"/>
      <c r="E1" s="1"/>
      <c r="F1" s="1"/>
      <c r="G1" s="1"/>
    </row>
    <row r="2" ht="30.6" spans="1:8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7" t="s">
        <v>8</v>
      </c>
    </row>
    <row r="3" spans="1:8">
      <c r="A3" s="8">
        <v>3</v>
      </c>
      <c r="B3" s="9" t="s">
        <v>9</v>
      </c>
      <c r="C3" s="10">
        <v>43019</v>
      </c>
      <c r="D3" s="10">
        <f>MAX(D4:D5)</f>
        <v>43064</v>
      </c>
      <c r="E3" s="10" t="s">
        <v>10</v>
      </c>
      <c r="F3" s="11" t="s">
        <v>11</v>
      </c>
      <c r="G3" s="11"/>
      <c r="H3" s="11"/>
    </row>
    <row r="4" spans="1:8">
      <c r="A4" s="8">
        <v>3.1</v>
      </c>
      <c r="B4" s="9" t="s">
        <v>12</v>
      </c>
      <c r="C4" s="10">
        <v>43019</v>
      </c>
      <c r="D4" s="10">
        <v>43028</v>
      </c>
      <c r="E4" s="10" t="s">
        <v>10</v>
      </c>
      <c r="F4" s="11" t="s">
        <v>11</v>
      </c>
      <c r="G4" s="11"/>
      <c r="H4" s="11"/>
    </row>
    <row r="5" spans="1:8">
      <c r="A5" s="8">
        <v>3.2</v>
      </c>
      <c r="B5" s="9" t="s">
        <v>13</v>
      </c>
      <c r="C5" s="10">
        <v>43024</v>
      </c>
      <c r="D5" s="10">
        <v>43064</v>
      </c>
      <c r="E5" s="10" t="s">
        <v>10</v>
      </c>
      <c r="F5" s="11" t="s">
        <v>11</v>
      </c>
      <c r="G5" s="11"/>
      <c r="H5" s="11"/>
    </row>
    <row r="6" spans="1:8">
      <c r="A6" s="8">
        <v>5</v>
      </c>
      <c r="B6" s="9" t="s">
        <v>14</v>
      </c>
      <c r="C6" s="10">
        <v>43115</v>
      </c>
      <c r="D6" s="10">
        <f>MAX(D7:D9)</f>
        <v>43143</v>
      </c>
      <c r="E6" s="10"/>
      <c r="F6" s="12">
        <f>IF(ISBLANK(A6),"",IF(OR(ISBLANK(C6),ISBLANK(D6)),0,NETWORKDAYS(C6,D6)))</f>
        <v>21</v>
      </c>
      <c r="G6" s="13">
        <f ca="1">IF(ISBLANK(A6),"",IF(OR(ISBLANK(C6),ISBLANK(D6)),0,IF(Today&lt;C6,0,NETWORKDAYS(C6,IF(ISBLANK(E6),Today-1,E6)))))</f>
        <v>0</v>
      </c>
      <c r="H6" s="13">
        <f ca="1">IF(ISBLANK(A6),"",IF(OR(ISBLANK(C6),ISBLANK(D6)),0,IF(OR(Today&gt;D6,NOT(ISBLANK(E6))),0,IF(Today&lt;C6,NETWORKDAYS(C6,D6),NETWORKDAYS(Today,D6)))))</f>
        <v>21</v>
      </c>
    </row>
    <row r="7" spans="1:8">
      <c r="A7" s="8">
        <v>5.1</v>
      </c>
      <c r="B7" s="9" t="s">
        <v>15</v>
      </c>
      <c r="C7" s="10">
        <v>43115</v>
      </c>
      <c r="D7" s="10">
        <v>43122</v>
      </c>
      <c r="E7" s="10"/>
      <c r="F7" s="11" t="s">
        <v>11</v>
      </c>
      <c r="G7" s="11"/>
      <c r="H7" s="11"/>
    </row>
    <row r="8" spans="1:8">
      <c r="A8" s="8">
        <v>5.2</v>
      </c>
      <c r="B8" s="9" t="s">
        <v>16</v>
      </c>
      <c r="C8" s="10">
        <v>43120</v>
      </c>
      <c r="D8" s="10">
        <v>43143</v>
      </c>
      <c r="E8" s="10"/>
      <c r="F8" s="12">
        <v>16</v>
      </c>
      <c r="G8" s="12">
        <v>0</v>
      </c>
      <c r="H8" s="12">
        <v>16</v>
      </c>
    </row>
    <row r="9" spans="1:8">
      <c r="A9" s="8">
        <v>5.3</v>
      </c>
      <c r="B9" s="9" t="s">
        <v>17</v>
      </c>
      <c r="C9" s="10">
        <v>43120</v>
      </c>
      <c r="D9" s="10">
        <v>43143</v>
      </c>
      <c r="E9" s="10"/>
      <c r="F9" s="12">
        <f>IF(ISBLANK(A9),"",IF(OR(ISBLANK(C9),ISBLANK(D9)),0,NETWORKDAYS(C9,D9)))</f>
        <v>16</v>
      </c>
      <c r="G9" s="13">
        <f ca="1">IF(ISBLANK(A9),"",IF(OR(ISBLANK(C9),ISBLANK(D9)),0,IF(Today&lt;C9,0,NETWORKDAYS(C9,IF(ISBLANK(E9),Today-1,E9)))))</f>
        <v>0</v>
      </c>
      <c r="H9" s="13">
        <f ca="1">IF(ISBLANK(A9),"",IF(OR(ISBLANK(C9),ISBLANK(D9)),0,IF(OR(Today&gt;D9,NOT(ISBLANK(E9))),0,IF(Today&lt;C9,NETWORKDAYS(C9,D9),NETWORKDAYS(Today,D9)))))</f>
        <v>16</v>
      </c>
    </row>
    <row r="10" spans="1:8">
      <c r="A10" s="8">
        <v>5.4</v>
      </c>
      <c r="B10" s="9" t="s">
        <v>18</v>
      </c>
      <c r="C10" s="10">
        <v>43132</v>
      </c>
      <c r="D10" s="10">
        <v>43143</v>
      </c>
      <c r="E10" s="10"/>
      <c r="F10" s="12">
        <v>12</v>
      </c>
      <c r="G10" s="13">
        <v>0</v>
      </c>
      <c r="H10" s="13">
        <v>12</v>
      </c>
    </row>
    <row r="11" spans="1:8">
      <c r="A11" s="8">
        <v>6</v>
      </c>
      <c r="B11" s="9" t="s">
        <v>19</v>
      </c>
      <c r="C11" s="10">
        <v>43143</v>
      </c>
      <c r="D11" s="10">
        <f>MAX(D12:D15)</f>
        <v>43183</v>
      </c>
      <c r="E11" s="10"/>
      <c r="F11" s="12">
        <f>IF(ISBLANK(A11),"",IF(OR(ISBLANK(C11),ISBLANK(D11)),0,NETWORKDAYS(C11,D11)))</f>
        <v>30</v>
      </c>
      <c r="G11" s="13">
        <f ca="1">IF(ISBLANK(A11),"",IF(OR(ISBLANK(C11),ISBLANK(D11)),0,IF(Today&lt;C11,0,NETWORKDAYS(C11,IF(ISBLANK(E11),Today-1,E11)))))</f>
        <v>0</v>
      </c>
      <c r="H11" s="13">
        <f ca="1">IF(ISBLANK(A11),"",IF(OR(ISBLANK(C11),ISBLANK(D11)),0,IF(OR(Today&gt;D11,NOT(ISBLANK(E11))),0,IF(Today&lt;C11,NETWORKDAYS(C11,D11),NETWORKDAYS(Today,D11)))))</f>
        <v>30</v>
      </c>
    </row>
    <row r="12" spans="1:8">
      <c r="A12" s="8">
        <v>6.1</v>
      </c>
      <c r="B12" s="9" t="s">
        <v>20</v>
      </c>
      <c r="C12" s="10">
        <v>43143</v>
      </c>
      <c r="D12" s="10">
        <v>43150</v>
      </c>
      <c r="E12" s="10"/>
      <c r="F12" s="12">
        <f>IF(ISBLANK(A12),"",IF(OR(ISBLANK(C12),ISBLANK(D12)),0,NETWORKDAYS(C12,D12)))</f>
        <v>6</v>
      </c>
      <c r="G12" s="13">
        <f ca="1">IF(ISBLANK(A12),"",IF(OR(ISBLANK(C12),ISBLANK(D12)),0,IF(Today&lt;C12,0,NETWORKDAYS(C12,IF(ISBLANK(E12),Today-1,E12)))))</f>
        <v>0</v>
      </c>
      <c r="H12" s="13">
        <f ca="1">IF(ISBLANK(A12),"",IF(OR(ISBLANK(C12),ISBLANK(D12)),0,IF(OR(Today&gt;D12,NOT(ISBLANK(E12))),0,IF(Today&lt;C12,NETWORKDAYS(C12,D12),NETWORKDAYS(Today,D12)))))</f>
        <v>6</v>
      </c>
    </row>
    <row r="13" spans="1:8">
      <c r="A13" s="8">
        <v>6.2</v>
      </c>
      <c r="B13" s="9" t="s">
        <v>21</v>
      </c>
      <c r="C13" s="10">
        <v>43150</v>
      </c>
      <c r="D13" s="10">
        <v>43171</v>
      </c>
      <c r="E13" s="10"/>
      <c r="F13" s="12">
        <f>IF(ISBLANK(A13),"",IF(OR(ISBLANK(C13),ISBLANK(D13)),0,NETWORKDAYS(C13,D13)))</f>
        <v>16</v>
      </c>
      <c r="G13" s="13">
        <f ca="1">IF(ISBLANK(A13),"",IF(OR(ISBLANK(C13),ISBLANK(D13)),0,IF(Today&lt;C13,0,NETWORKDAYS(C13,IF(ISBLANK(E13),Today-1,E13)))))</f>
        <v>0</v>
      </c>
      <c r="H13" s="13">
        <f ca="1">IF(ISBLANK(A13),"",IF(OR(ISBLANK(C13),ISBLANK(D13)),0,IF(OR(Today&gt;D13,NOT(ISBLANK(E13))),0,IF(Today&lt;C13,NETWORKDAYS(C13,D13),NETWORKDAYS(Today,D13)))))</f>
        <v>16</v>
      </c>
    </row>
    <row r="14" spans="1:8">
      <c r="A14" s="8">
        <v>6.3</v>
      </c>
      <c r="B14" s="9" t="s">
        <v>22</v>
      </c>
      <c r="C14" s="10">
        <v>43171</v>
      </c>
      <c r="D14" s="10">
        <v>43178</v>
      </c>
      <c r="E14" s="10"/>
      <c r="F14" s="12">
        <f>IF(ISBLANK(A14),"",IF(OR(ISBLANK(C14),ISBLANK(D14)),0,NETWORKDAYS(C14,D14)))</f>
        <v>6</v>
      </c>
      <c r="G14" s="13">
        <f ca="1">IF(ISBLANK(A14),"",IF(OR(ISBLANK(C14),ISBLANK(D14)),0,IF(Today&lt;C14,0,NETWORKDAYS(C14,IF(ISBLANK(E14),Today-1,E14)))))</f>
        <v>0</v>
      </c>
      <c r="H14" s="13">
        <f ca="1">IF(ISBLANK(A14),"",IF(OR(ISBLANK(C14),ISBLANK(D14)),0,IF(OR(Today&gt;D14,NOT(ISBLANK(E14))),0,IF(Today&lt;C14,NETWORKDAYS(C14,D14),NETWORKDAYS(Today,D14)))))</f>
        <v>6</v>
      </c>
    </row>
    <row r="15" spans="1:8">
      <c r="A15" s="8">
        <v>6.4</v>
      </c>
      <c r="B15" s="9" t="s">
        <v>23</v>
      </c>
      <c r="C15" s="10">
        <v>43178</v>
      </c>
      <c r="D15" s="10">
        <v>43183</v>
      </c>
      <c r="E15" s="10"/>
      <c r="F15" s="12">
        <f>IF(ISBLANK(A15),"",IF(OR(ISBLANK(C15),ISBLANK(D15)),0,NETWORKDAYS(C15,D15)))</f>
        <v>5</v>
      </c>
      <c r="G15" s="13">
        <f ca="1">IF(ISBLANK(A15),"",IF(OR(ISBLANK(C15),ISBLANK(D15)),0,IF(Today&lt;C15,0,NETWORKDAYS(C15,IF(ISBLANK(E15),Today-1,E15)))))</f>
        <v>0</v>
      </c>
      <c r="H15" s="13">
        <f ca="1">IF(ISBLANK(A15),"",IF(OR(ISBLANK(C15),ISBLANK(D15)),0,IF(OR(Today&gt;D15,NOT(ISBLANK(E15))),0,IF(Today&lt;C15,NETWORKDAYS(C15,D15),NETWORKDAYS(Today,D15)))))</f>
        <v>5</v>
      </c>
    </row>
  </sheetData>
  <mergeCells count="5">
    <mergeCell ref="A1:G1"/>
    <mergeCell ref="F3:H3"/>
    <mergeCell ref="F4:H4"/>
    <mergeCell ref="F5:H5"/>
    <mergeCell ref="F7:H7"/>
  </mergeCells>
  <conditionalFormatting sqref="F4">
    <cfRule type="expression" dxfId="0" priority="3">
      <formula>AND(ISERROR(SEARCH(".",$A4)),LEN($A4)&gt;0)</formula>
    </cfRule>
  </conditionalFormatting>
  <conditionalFormatting sqref="F5">
    <cfRule type="expression" dxfId="0" priority="2">
      <formula>AND(ISERROR(SEARCH(".",$A5)),LEN($A5)&gt;0)</formula>
    </cfRule>
  </conditionalFormatting>
  <conditionalFormatting sqref="F7:F8">
    <cfRule type="expression" dxfId="0" priority="1">
      <formula>AND(ISERROR(SEARCH(".",$A7)),LEN($A7)&gt;0)</formula>
    </cfRule>
  </conditionalFormatting>
  <conditionalFormatting sqref="A3:E5">
    <cfRule type="expression" dxfId="1" priority="10">
      <formula>NOT(ISERROR(SEARCH(".",$A3)))</formula>
    </cfRule>
  </conditionalFormatting>
  <conditionalFormatting sqref="A3:F3 A4:E5">
    <cfRule type="expression" dxfId="0" priority="9">
      <formula>AND(ISERROR(SEARCH(".",$A3)),LEN($A3)&gt;0)</formula>
    </cfRule>
  </conditionalFormatting>
  <conditionalFormatting sqref="A6:E10">
    <cfRule type="expression" dxfId="1" priority="8">
      <formula>NOT(ISERROR(SEARCH(".",$A6)))</formula>
    </cfRule>
  </conditionalFormatting>
  <conditionalFormatting sqref="A6:H6 A7:E8 A9:H10">
    <cfRule type="expression" dxfId="0" priority="6">
      <formula>AND(ISERROR(SEARCH(".",$A6)),LEN($A6)&gt;0)</formula>
    </cfRule>
  </conditionalFormatting>
  <conditionalFormatting sqref="A11:E15">
    <cfRule type="expression" dxfId="1" priority="5">
      <formula>NOT(ISERROR(SEARCH(".",$A11)))</formula>
    </cfRule>
  </conditionalFormatting>
  <conditionalFormatting sqref="A11:H15">
    <cfRule type="expression" dxfId="0" priority="4">
      <formula>AND(ISERROR(SEARCH(".",$A11)),LEN($A11)&gt;0)</formula>
    </cfRule>
  </conditionalFormatting>
  <dataValidations count="2">
    <dataValidation allowBlank="1" showInputMessage="1" showErrorMessage="1" promptTitle="Task ID" prompt="For main tasks, enter any number of characters making sure none of them are dots &quot;.&quot;, e.g. &quot;1&quot; or &quot;A&quot; or &quot;12&quot;&#10;&#10;For sub-tasks, just include a dot &quot;.&quot; along with any number of characters, e.g. &quot;1.1&quot; or &quot;A.1&quot; or &quot;12.67&quot;." sqref="A8 A9 A10 A3:A5 A6:A7 A11:A15"/>
    <dataValidation allowBlank="1" showInputMessage="1" showErrorMessage="1" promptTitle="Start and Planned end dates" prompt="For main tasks that have multiple sub-tasks, you can utilise the MAX(range) funtion, where the range covers all sub-task dates." sqref="C8 D8 C9:D9 C10 D10 C3:D5 C6:D7 C11:D1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陈敬宇</dc:creator>
  <cp:lastModifiedBy>Oliver</cp:lastModifiedBy>
  <dcterms:created xsi:type="dcterms:W3CDTF">2018-01-12T10:49:00Z</dcterms:created>
  <dcterms:modified xsi:type="dcterms:W3CDTF">2018-01-12T13:14:10Z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