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研究生工作\输配协同下运行薄弱点关联潮流快速辨识与响应技术研究\code - shiji\"/>
    </mc:Choice>
  </mc:AlternateContent>
  <xr:revisionPtr revIDLastSave="0" documentId="13_ncr:1_{E2B3D0EE-AB42-4298-B64B-07B668765A16}" xr6:coauthVersionLast="47" xr6:coauthVersionMax="47" xr10:uidLastSave="{00000000-0000-0000-0000-000000000000}"/>
  <bookViews>
    <workbookView xWindow="-12960" yWindow="13704" windowWidth="9756" windowHeight="9732" activeTab="2" xr2:uid="{00000000-000D-0000-FFFF-FFFF00000000}"/>
  </bookViews>
  <sheets>
    <sheet name="bus" sheetId="1" r:id="rId1"/>
    <sheet name="gen" sheetId="2" r:id="rId2"/>
    <sheet name="bran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2" i="2"/>
  <c r="E23" i="2"/>
  <c r="E24" i="2"/>
  <c r="E25" i="2"/>
  <c r="E21" i="2"/>
  <c r="C19" i="1" l="1"/>
  <c r="E16" i="1"/>
  <c r="E18" i="1"/>
  <c r="E14" i="1"/>
  <c r="C16" i="2" l="1"/>
  <c r="D4" i="2"/>
  <c r="D5" i="2"/>
  <c r="D6" i="2"/>
  <c r="D7" i="2"/>
  <c r="D8" i="2"/>
  <c r="D9" i="2"/>
  <c r="D3" i="2"/>
  <c r="E4" i="1"/>
  <c r="E5" i="1"/>
  <c r="E6" i="1"/>
  <c r="E7" i="1"/>
  <c r="E8" i="1"/>
  <c r="E9" i="1"/>
  <c r="E10" i="1"/>
  <c r="E11" i="1"/>
  <c r="E12" i="1"/>
  <c r="E13" i="1"/>
  <c r="E3" i="1"/>
  <c r="D19" i="1" l="1"/>
</calcChain>
</file>

<file path=xl/sharedStrings.xml><?xml version="1.0" encoding="utf-8"?>
<sst xmlns="http://schemas.openxmlformats.org/spreadsheetml/2006/main" count="209" uniqueCount="94">
  <si>
    <t>Bus data</t>
    <phoneticPr fontId="1" type="noConversion"/>
  </si>
  <si>
    <t>Bus_i</t>
    <phoneticPr fontId="1" type="noConversion"/>
  </si>
  <si>
    <t>type</t>
    <phoneticPr fontId="1" type="noConversion"/>
  </si>
  <si>
    <t>Pd</t>
    <phoneticPr fontId="1" type="noConversion"/>
  </si>
  <si>
    <t>Qd</t>
    <phoneticPr fontId="1" type="noConversion"/>
  </si>
  <si>
    <t>Gs</t>
    <phoneticPr fontId="1" type="noConversion"/>
  </si>
  <si>
    <t>Bs</t>
    <phoneticPr fontId="1" type="noConversion"/>
  </si>
  <si>
    <t>Vm</t>
    <phoneticPr fontId="1" type="noConversion"/>
  </si>
  <si>
    <t>Va</t>
    <phoneticPr fontId="1" type="noConversion"/>
  </si>
  <si>
    <t>baseKV</t>
    <phoneticPr fontId="1" type="noConversion"/>
  </si>
  <si>
    <t>zone</t>
    <phoneticPr fontId="1" type="noConversion"/>
  </si>
  <si>
    <t>Vmax</t>
    <phoneticPr fontId="1" type="noConversion"/>
  </si>
  <si>
    <t>Vmin</t>
    <phoneticPr fontId="1" type="noConversion"/>
  </si>
  <si>
    <t>Generator data</t>
    <phoneticPr fontId="1" type="noConversion"/>
  </si>
  <si>
    <t>Pg</t>
    <phoneticPr fontId="1" type="noConversion"/>
  </si>
  <si>
    <t>Qg</t>
    <phoneticPr fontId="1" type="noConversion"/>
  </si>
  <si>
    <t>Qmax</t>
    <phoneticPr fontId="1" type="noConversion"/>
  </si>
  <si>
    <t>Qmin</t>
    <phoneticPr fontId="1" type="noConversion"/>
  </si>
  <si>
    <t>Vg</t>
    <phoneticPr fontId="1" type="noConversion"/>
  </si>
  <si>
    <t>mBase</t>
    <phoneticPr fontId="1" type="noConversion"/>
  </si>
  <si>
    <t>status</t>
    <phoneticPr fontId="1" type="noConversion"/>
  </si>
  <si>
    <t>Pmin</t>
    <phoneticPr fontId="1" type="noConversion"/>
  </si>
  <si>
    <t>平衡节点：人为选定</t>
    <phoneticPr fontId="1" type="noConversion"/>
  </si>
  <si>
    <t>待确定值</t>
    <phoneticPr fontId="1" type="noConversion"/>
  </si>
  <si>
    <t>b</t>
    <phoneticPr fontId="1" type="noConversion"/>
  </si>
  <si>
    <t>Branch data</t>
    <phoneticPr fontId="1" type="noConversion"/>
  </si>
  <si>
    <t>fbus</t>
    <phoneticPr fontId="1" type="noConversion"/>
  </si>
  <si>
    <t>tbus</t>
    <phoneticPr fontId="1" type="noConversion"/>
  </si>
  <si>
    <t>r</t>
    <phoneticPr fontId="1" type="noConversion"/>
  </si>
  <si>
    <t>x</t>
    <phoneticPr fontId="1" type="noConversion"/>
  </si>
  <si>
    <t>rateA</t>
    <phoneticPr fontId="1" type="noConversion"/>
  </si>
  <si>
    <t>rateB</t>
    <phoneticPr fontId="1" type="noConversion"/>
  </si>
  <si>
    <t>rateC</t>
    <phoneticPr fontId="1" type="noConversion"/>
  </si>
  <si>
    <t>ratio</t>
    <phoneticPr fontId="1" type="noConversion"/>
  </si>
  <si>
    <t>angle</t>
    <phoneticPr fontId="1" type="noConversion"/>
  </si>
  <si>
    <t>angmin</t>
    <phoneticPr fontId="1" type="noConversion"/>
  </si>
  <si>
    <t>angmax</t>
    <phoneticPr fontId="1" type="noConversion"/>
  </si>
  <si>
    <t>仙鹤变</t>
    <phoneticPr fontId="1" type="noConversion"/>
  </si>
  <si>
    <t>普安变</t>
    <phoneticPr fontId="1" type="noConversion"/>
  </si>
  <si>
    <t>新店变</t>
    <phoneticPr fontId="1" type="noConversion"/>
  </si>
  <si>
    <t>银山变</t>
    <phoneticPr fontId="1" type="noConversion"/>
  </si>
  <si>
    <t>青山变</t>
    <phoneticPr fontId="1" type="noConversion"/>
  </si>
  <si>
    <t>捧古牵引变</t>
    <phoneticPr fontId="1" type="noConversion"/>
  </si>
  <si>
    <t>李关变</t>
    <phoneticPr fontId="1" type="noConversion"/>
  </si>
  <si>
    <t>横冲梁风电场</t>
    <phoneticPr fontId="1" type="noConversion"/>
  </si>
  <si>
    <t>糯东厂</t>
    <phoneticPr fontId="1" type="noConversion"/>
  </si>
  <si>
    <t>楼下变</t>
    <phoneticPr fontId="1" type="noConversion"/>
  </si>
  <si>
    <t>磨舍光伏</t>
    <phoneticPr fontId="1" type="noConversion"/>
  </si>
  <si>
    <t>黔光照光伏</t>
    <phoneticPr fontId="1" type="noConversion"/>
  </si>
  <si>
    <t>黔阳光伏</t>
    <phoneticPr fontId="1" type="noConversion"/>
  </si>
  <si>
    <t>高坡光伏</t>
    <phoneticPr fontId="1" type="noConversion"/>
  </si>
  <si>
    <t>小坪地光伏</t>
    <phoneticPr fontId="1" type="noConversion"/>
  </si>
  <si>
    <t>至练池塘变</t>
    <phoneticPr fontId="1" type="noConversion"/>
  </si>
  <si>
    <t>功率因数cosα=0.95
tanα=0.32868</t>
    <phoneticPr fontId="1" type="noConversion"/>
  </si>
  <si>
    <t>50（40台）</t>
    <phoneticPr fontId="1" type="noConversion"/>
  </si>
  <si>
    <t>50（18台）</t>
    <phoneticPr fontId="1" type="noConversion"/>
  </si>
  <si>
    <t>120（42台）</t>
    <phoneticPr fontId="1" type="noConversion"/>
  </si>
  <si>
    <t>100（64台）</t>
    <phoneticPr fontId="1" type="noConversion"/>
  </si>
  <si>
    <t>100（50台）</t>
    <phoneticPr fontId="1" type="noConversion"/>
  </si>
  <si>
    <t>磨舍光伏（110KV）</t>
    <phoneticPr fontId="1" type="noConversion"/>
  </si>
  <si>
    <t>黔光照光伏（110KV）</t>
    <phoneticPr fontId="1" type="noConversion"/>
  </si>
  <si>
    <t>黔阳光伏（110KV）</t>
    <phoneticPr fontId="1" type="noConversion"/>
  </si>
  <si>
    <t>高坡光伏（110KV）</t>
    <phoneticPr fontId="1" type="noConversion"/>
  </si>
  <si>
    <t>小坪地光伏（110KV）</t>
    <phoneticPr fontId="1" type="noConversion"/>
  </si>
  <si>
    <r>
      <rPr>
        <sz val="11"/>
        <color theme="1"/>
        <rFont val="宋体"/>
        <family val="1"/>
        <charset val="134"/>
      </rPr>
      <t>仙鹤变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普安变</t>
    </r>
    <phoneticPr fontId="1" type="noConversion"/>
  </si>
  <si>
    <t>普安变-银山变</t>
    <phoneticPr fontId="1" type="noConversion"/>
  </si>
  <si>
    <r>
      <rPr>
        <sz val="11"/>
        <color theme="1"/>
        <rFont val="宋体"/>
        <family val="1"/>
        <charset val="134"/>
      </rPr>
      <t>普安变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横冲梁风电场</t>
    </r>
    <phoneticPr fontId="1" type="noConversion"/>
  </si>
  <si>
    <t>新店变-横冲梁风电场</t>
    <phoneticPr fontId="1" type="noConversion"/>
  </si>
  <si>
    <r>
      <rPr>
        <sz val="11"/>
        <color theme="1"/>
        <rFont val="宋体"/>
        <family val="1"/>
        <charset val="134"/>
      </rPr>
      <t>新店变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银山变</t>
    </r>
    <phoneticPr fontId="1" type="noConversion"/>
  </si>
  <si>
    <t>银山变-捧古牵引变</t>
    <phoneticPr fontId="1" type="noConversion"/>
  </si>
  <si>
    <r>
      <rPr>
        <sz val="11"/>
        <color theme="1"/>
        <rFont val="宋体"/>
        <family val="1"/>
        <charset val="134"/>
      </rPr>
      <t>银山变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青山变</t>
    </r>
    <phoneticPr fontId="1" type="noConversion"/>
  </si>
  <si>
    <t>青山变-李关变</t>
    <phoneticPr fontId="1" type="noConversion"/>
  </si>
  <si>
    <r>
      <rPr>
        <sz val="11"/>
        <color theme="1"/>
        <rFont val="宋体"/>
        <family val="1"/>
        <charset val="134"/>
      </rPr>
      <t>青山变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糯东厂</t>
    </r>
    <phoneticPr fontId="1" type="noConversion"/>
  </si>
  <si>
    <t>糯东厂-楼下变</t>
    <phoneticPr fontId="1" type="noConversion"/>
  </si>
  <si>
    <t>楼下变-磨舍光伏</t>
    <phoneticPr fontId="1" type="noConversion"/>
  </si>
  <si>
    <t>磨舍光伏-黔光照光伏（20）</t>
    <phoneticPr fontId="1" type="noConversion"/>
  </si>
  <si>
    <t>银山变-黔阳光伏（15）</t>
    <phoneticPr fontId="1" type="noConversion"/>
  </si>
  <si>
    <t>银山变-高坡光伏（12）</t>
    <phoneticPr fontId="1" type="noConversion"/>
  </si>
  <si>
    <t>青山变-小坪地光伏（25）</t>
    <phoneticPr fontId="1" type="noConversion"/>
  </si>
  <si>
    <t xml:space="preserve"> </t>
    <phoneticPr fontId="1" type="noConversion"/>
  </si>
  <si>
    <r>
      <t>Pmax(</t>
    </r>
    <r>
      <rPr>
        <sz val="11"/>
        <color theme="1"/>
        <rFont val="等线"/>
        <family val="2"/>
      </rPr>
      <t>装机容量</t>
    </r>
    <r>
      <rPr>
        <sz val="11"/>
        <color theme="1"/>
        <rFont val="Times New Roman"/>
        <family val="1"/>
      </rPr>
      <t>)</t>
    </r>
    <phoneticPr fontId="1" type="noConversion"/>
  </si>
  <si>
    <t>;%</t>
    <phoneticPr fontId="1" type="noConversion"/>
  </si>
  <si>
    <t>长度为估计值</t>
  </si>
  <si>
    <t>Vbase</t>
    <phoneticPr fontId="1" type="noConversion"/>
  </si>
  <si>
    <t>银山变-李关变1</t>
    <phoneticPr fontId="1" type="noConversion"/>
  </si>
  <si>
    <t>银山变-李关变2</t>
    <phoneticPr fontId="1" type="noConversion"/>
  </si>
  <si>
    <t>银山变-至练池塘变1（34.45）</t>
    <phoneticPr fontId="1" type="noConversion"/>
  </si>
  <si>
    <t>银山变-至练池塘变2（34.6）</t>
    <phoneticPr fontId="1" type="noConversion"/>
  </si>
  <si>
    <t>横冲梁风电场</t>
    <phoneticPr fontId="1" type="noConversion"/>
  </si>
  <si>
    <t>磨舍光伏-黔光照光伏</t>
    <phoneticPr fontId="1" type="noConversion"/>
  </si>
  <si>
    <t>银山变-黔阳光伏</t>
    <phoneticPr fontId="1" type="noConversion"/>
  </si>
  <si>
    <t>银山变-高坡光伏</t>
    <phoneticPr fontId="1" type="noConversion"/>
  </si>
  <si>
    <t>银山变-至练池塘变</t>
    <phoneticPr fontId="1" type="noConversion"/>
  </si>
  <si>
    <t>青山变-小坪地光伏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</si>
</sst>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11"/>
      <color rgb="FFFF0000"/>
      <name val="Times New Roman"/>
      <family val="1"/>
    </font>
    <font>
      <sz val="11"/>
      <color theme="1"/>
      <name val="等线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0" fillId="3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627408</xdr:colOff>
      <xdr:row>0</xdr:row>
      <xdr:rowOff>0</xdr:rowOff>
    </xdr:from>
    <xdr:to>
      <xdr:col>25</xdr:col>
      <xdr:colOff>371140</xdr:colOff>
      <xdr:row>42</xdr:row>
      <xdr:rowOff>167085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1D7598-AE8F-773F-DAA0-666DBA23D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858" y="0"/>
          <a:ext cx="6630307" cy="8120460"/>
        </a:xfrm>
        <a:prstGeom prst="rect">
          <a:avLst/>
        </a:prstGeom>
      </xdr:spPr>
    </xdr:pic>
    <xdr:clientData/>
  </xdr:twoCellAnchor>
  <xdr:twoCellAnchor editAs="oneCell">
    <xdr:from>
      <xdr:col>5</xdr:col>
      <xdr:colOff>573875</xdr:colOff>
      <xdr:row>22</xdr:row>
      <xdr:rowOff>107674</xdr:rowOff>
    </xdr:from>
    <xdr:to>
      <xdr:col>11</xdr:col>
      <xdr:colOff>404596</xdr:colOff>
      <xdr:row>45</xdr:row>
      <xdr:rowOff>13858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835EC34-DC8F-3DE3-DB03-409916795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3962" y="4290391"/>
          <a:ext cx="3955461" cy="422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zoomScale="115" zoomScaleNormal="115" workbookViewId="0">
      <selection activeCell="F28" sqref="F28"/>
    </sheetView>
  </sheetViews>
  <sheetFormatPr defaultRowHeight="13.9" x14ac:dyDescent="0.4"/>
  <cols>
    <col min="1" max="1" width="15.73046875" customWidth="1"/>
    <col min="2" max="2" width="11.59765625" customWidth="1"/>
    <col min="4" max="4" width="11.796875" customWidth="1"/>
    <col min="5" max="5" width="13.06640625" customWidth="1"/>
    <col min="6" max="6" width="13.46484375" customWidth="1"/>
    <col min="7" max="7" width="10.46484375" customWidth="1"/>
    <col min="8" max="8" width="14.33203125" customWidth="1"/>
    <col min="10" max="10" width="15.33203125" customWidth="1"/>
    <col min="12" max="12" width="11.73046875" customWidth="1"/>
    <col min="13" max="13" width="15.265625" customWidth="1"/>
  </cols>
  <sheetData>
    <row r="1" spans="1:19" x14ac:dyDescent="0.4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15"/>
    </row>
    <row r="2" spans="1:19" x14ac:dyDescent="0.4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9" ht="14.25" x14ac:dyDescent="0.4">
      <c r="A3" s="11" t="s">
        <v>37</v>
      </c>
      <c r="B3" s="5">
        <v>1</v>
      </c>
      <c r="C3" s="5">
        <v>1</v>
      </c>
      <c r="D3" s="27">
        <v>24.1</v>
      </c>
      <c r="E3" s="28">
        <f>0.32868*D3</f>
        <v>7.9211880000000008</v>
      </c>
      <c r="F3" s="5">
        <v>0</v>
      </c>
      <c r="G3" s="5">
        <v>0</v>
      </c>
      <c r="H3" s="5">
        <v>1</v>
      </c>
      <c r="I3" s="5">
        <v>0</v>
      </c>
      <c r="J3" s="5">
        <v>110</v>
      </c>
      <c r="K3" s="5">
        <v>1</v>
      </c>
      <c r="L3" s="5">
        <v>1.05</v>
      </c>
      <c r="M3" s="5">
        <v>0.95</v>
      </c>
      <c r="N3" s="5" t="s">
        <v>81</v>
      </c>
      <c r="O3" s="11" t="s">
        <v>37</v>
      </c>
    </row>
    <row r="4" spans="1:19" ht="14.25" x14ac:dyDescent="0.4">
      <c r="A4" s="11" t="s">
        <v>38</v>
      </c>
      <c r="B4" s="5">
        <v>2</v>
      </c>
      <c r="C4" s="5">
        <v>1</v>
      </c>
      <c r="D4" s="27">
        <v>53.2</v>
      </c>
      <c r="E4" s="28">
        <f t="shared" ref="E4:E14" si="0">0.32868*D4</f>
        <v>17.485776000000001</v>
      </c>
      <c r="F4" s="5">
        <v>0</v>
      </c>
      <c r="G4" s="5">
        <v>0</v>
      </c>
      <c r="H4" s="5">
        <v>0.98</v>
      </c>
      <c r="I4" s="5">
        <v>0</v>
      </c>
      <c r="J4" s="5">
        <v>110</v>
      </c>
      <c r="K4" s="5">
        <v>1</v>
      </c>
      <c r="L4" s="5">
        <v>1.05</v>
      </c>
      <c r="M4" s="5">
        <v>0.95</v>
      </c>
      <c r="N4" s="5" t="s">
        <v>81</v>
      </c>
      <c r="O4" s="11" t="s">
        <v>38</v>
      </c>
      <c r="R4" s="3"/>
      <c r="S4" t="s">
        <v>22</v>
      </c>
    </row>
    <row r="5" spans="1:19" ht="14.25" x14ac:dyDescent="0.4">
      <c r="A5" s="11" t="s">
        <v>39</v>
      </c>
      <c r="B5" s="5">
        <v>3</v>
      </c>
      <c r="C5" s="5">
        <v>1</v>
      </c>
      <c r="D5" s="27">
        <v>18.7</v>
      </c>
      <c r="E5" s="28">
        <f t="shared" si="0"/>
        <v>6.1463160000000006</v>
      </c>
      <c r="F5" s="5">
        <v>0</v>
      </c>
      <c r="G5" s="5">
        <v>0</v>
      </c>
      <c r="H5" s="5">
        <v>1</v>
      </c>
      <c r="I5" s="5">
        <v>0</v>
      </c>
      <c r="J5" s="5">
        <v>110</v>
      </c>
      <c r="K5" s="5">
        <v>1</v>
      </c>
      <c r="L5" s="5">
        <v>1.05</v>
      </c>
      <c r="M5" s="5">
        <v>0.95</v>
      </c>
      <c r="N5" s="5" t="s">
        <v>81</v>
      </c>
      <c r="O5" s="11" t="s">
        <v>39</v>
      </c>
      <c r="R5" s="4"/>
      <c r="S5" t="s">
        <v>23</v>
      </c>
    </row>
    <row r="6" spans="1:19" ht="14.25" x14ac:dyDescent="0.4">
      <c r="A6" s="12" t="s">
        <v>40</v>
      </c>
      <c r="B6" s="8">
        <v>4</v>
      </c>
      <c r="C6" s="9">
        <v>3</v>
      </c>
      <c r="D6" s="27">
        <v>69.599999999999994</v>
      </c>
      <c r="E6" s="28">
        <f t="shared" si="0"/>
        <v>22.876128000000001</v>
      </c>
      <c r="F6" s="5">
        <v>0</v>
      </c>
      <c r="G6" s="5">
        <v>0</v>
      </c>
      <c r="H6" s="5">
        <v>1.03</v>
      </c>
      <c r="I6" s="5">
        <v>0</v>
      </c>
      <c r="J6" s="5">
        <v>220</v>
      </c>
      <c r="K6" s="5">
        <v>1</v>
      </c>
      <c r="L6" s="5">
        <v>1.05</v>
      </c>
      <c r="M6" s="5">
        <v>0.95</v>
      </c>
      <c r="N6" s="5" t="s">
        <v>81</v>
      </c>
      <c r="O6" s="12" t="s">
        <v>40</v>
      </c>
    </row>
    <row r="7" spans="1:19" ht="14.25" x14ac:dyDescent="0.4">
      <c r="A7" s="11" t="s">
        <v>41</v>
      </c>
      <c r="B7" s="5">
        <v>5</v>
      </c>
      <c r="C7" s="5">
        <v>1</v>
      </c>
      <c r="D7" s="27">
        <v>27.2</v>
      </c>
      <c r="E7" s="28">
        <f t="shared" si="0"/>
        <v>8.9400960000000005</v>
      </c>
      <c r="F7" s="5">
        <v>0</v>
      </c>
      <c r="G7" s="5">
        <v>0</v>
      </c>
      <c r="H7" s="5">
        <v>1</v>
      </c>
      <c r="I7" s="5">
        <v>0</v>
      </c>
      <c r="J7" s="5">
        <v>110</v>
      </c>
      <c r="K7" s="5">
        <v>1</v>
      </c>
      <c r="L7" s="5">
        <v>1.05</v>
      </c>
      <c r="M7" s="5">
        <v>0.95</v>
      </c>
      <c r="N7" s="5" t="s">
        <v>81</v>
      </c>
      <c r="O7" s="11" t="s">
        <v>41</v>
      </c>
    </row>
    <row r="8" spans="1:19" ht="14.25" x14ac:dyDescent="0.4">
      <c r="A8" s="13" t="s">
        <v>42</v>
      </c>
      <c r="B8" s="7">
        <v>6</v>
      </c>
      <c r="C8" s="5">
        <v>1</v>
      </c>
      <c r="D8" s="27">
        <v>60</v>
      </c>
      <c r="E8" s="28">
        <f t="shared" si="0"/>
        <v>19.720800000000001</v>
      </c>
      <c r="F8" s="5">
        <v>0</v>
      </c>
      <c r="G8" s="5">
        <v>0</v>
      </c>
      <c r="H8" s="5">
        <v>1</v>
      </c>
      <c r="I8" s="5">
        <v>0</v>
      </c>
      <c r="J8" s="5">
        <v>220</v>
      </c>
      <c r="K8" s="5">
        <v>1</v>
      </c>
      <c r="L8" s="5">
        <v>1.05</v>
      </c>
      <c r="M8" s="5">
        <v>0.95</v>
      </c>
      <c r="N8" s="5" t="s">
        <v>81</v>
      </c>
      <c r="O8" s="13" t="s">
        <v>42</v>
      </c>
      <c r="P8" s="36" t="s">
        <v>53</v>
      </c>
      <c r="Q8" s="37"/>
      <c r="R8" s="37"/>
    </row>
    <row r="9" spans="1:19" ht="14.25" x14ac:dyDescent="0.4">
      <c r="A9" s="13" t="s">
        <v>43</v>
      </c>
      <c r="B9" s="7">
        <v>7</v>
      </c>
      <c r="C9" s="5">
        <v>1</v>
      </c>
      <c r="D9" s="27">
        <v>20</v>
      </c>
      <c r="E9" s="28">
        <f t="shared" si="0"/>
        <v>6.5736000000000008</v>
      </c>
      <c r="F9" s="5">
        <v>0</v>
      </c>
      <c r="G9" s="5">
        <v>0</v>
      </c>
      <c r="H9" s="5">
        <v>1.01</v>
      </c>
      <c r="I9" s="5">
        <v>0</v>
      </c>
      <c r="J9" s="5">
        <v>220</v>
      </c>
      <c r="K9" s="5">
        <v>1</v>
      </c>
      <c r="L9" s="5">
        <v>1.05</v>
      </c>
      <c r="M9" s="5">
        <v>0.95</v>
      </c>
      <c r="N9" s="5" t="s">
        <v>81</v>
      </c>
      <c r="O9" s="13" t="s">
        <v>43</v>
      </c>
      <c r="P9" s="37"/>
      <c r="Q9" s="37"/>
      <c r="R9" s="37"/>
    </row>
    <row r="10" spans="1:19" ht="14.25" x14ac:dyDescent="0.4">
      <c r="A10" s="14" t="s">
        <v>44</v>
      </c>
      <c r="B10" s="10">
        <v>8</v>
      </c>
      <c r="C10" s="5">
        <v>1</v>
      </c>
      <c r="D10" s="27">
        <v>0</v>
      </c>
      <c r="E10" s="28">
        <f t="shared" si="0"/>
        <v>0</v>
      </c>
      <c r="F10" s="5">
        <v>0</v>
      </c>
      <c r="G10" s="5">
        <v>0</v>
      </c>
      <c r="H10" s="5">
        <v>1</v>
      </c>
      <c r="I10" s="5">
        <v>0</v>
      </c>
      <c r="J10" s="5">
        <v>110</v>
      </c>
      <c r="K10" s="5">
        <v>1</v>
      </c>
      <c r="L10" s="5">
        <v>1.05</v>
      </c>
      <c r="M10" s="5">
        <v>0.95</v>
      </c>
      <c r="N10" s="5" t="s">
        <v>81</v>
      </c>
      <c r="O10" s="14" t="s">
        <v>44</v>
      </c>
      <c r="P10" s="37"/>
      <c r="Q10" s="37"/>
      <c r="R10" s="37"/>
    </row>
    <row r="11" spans="1:19" ht="14.25" x14ac:dyDescent="0.4">
      <c r="A11" s="14" t="s">
        <v>45</v>
      </c>
      <c r="B11" s="10">
        <v>9</v>
      </c>
      <c r="C11" s="5">
        <v>1</v>
      </c>
      <c r="D11" s="27">
        <v>0</v>
      </c>
      <c r="E11" s="28">
        <f t="shared" si="0"/>
        <v>0</v>
      </c>
      <c r="F11" s="5">
        <v>0</v>
      </c>
      <c r="G11" s="5">
        <v>0</v>
      </c>
      <c r="H11" s="5">
        <v>1</v>
      </c>
      <c r="I11" s="5">
        <v>0</v>
      </c>
      <c r="J11" s="5">
        <v>110</v>
      </c>
      <c r="K11" s="5">
        <v>1</v>
      </c>
      <c r="L11" s="5">
        <v>1.05</v>
      </c>
      <c r="M11" s="5">
        <v>0.95</v>
      </c>
      <c r="N11" s="5" t="s">
        <v>81</v>
      </c>
      <c r="O11" s="14" t="s">
        <v>45</v>
      </c>
    </row>
    <row r="12" spans="1:19" ht="14.25" x14ac:dyDescent="0.4">
      <c r="A12" s="14" t="s">
        <v>46</v>
      </c>
      <c r="B12" s="10">
        <v>10</v>
      </c>
      <c r="C12" s="5">
        <v>1</v>
      </c>
      <c r="D12" s="27">
        <v>23.2</v>
      </c>
      <c r="E12" s="28">
        <f t="shared" si="0"/>
        <v>7.6253760000000002</v>
      </c>
      <c r="F12" s="5">
        <v>0</v>
      </c>
      <c r="G12" s="5">
        <v>0</v>
      </c>
      <c r="H12" s="5">
        <v>1</v>
      </c>
      <c r="I12" s="5">
        <v>0</v>
      </c>
      <c r="J12" s="5">
        <v>110</v>
      </c>
      <c r="K12" s="5">
        <v>1</v>
      </c>
      <c r="L12" s="5">
        <v>1.05</v>
      </c>
      <c r="M12" s="5">
        <v>0.95</v>
      </c>
      <c r="N12" s="5" t="s">
        <v>81</v>
      </c>
      <c r="O12" s="14" t="s">
        <v>46</v>
      </c>
    </row>
    <row r="13" spans="1:19" ht="14.25" x14ac:dyDescent="0.4">
      <c r="A13" s="11" t="s">
        <v>47</v>
      </c>
      <c r="B13" s="5">
        <v>11</v>
      </c>
      <c r="C13" s="5">
        <v>1</v>
      </c>
      <c r="D13" s="27">
        <v>0</v>
      </c>
      <c r="E13" s="28">
        <f t="shared" si="0"/>
        <v>0</v>
      </c>
      <c r="F13" s="5">
        <v>0</v>
      </c>
      <c r="G13" s="5">
        <v>0</v>
      </c>
      <c r="H13" s="5">
        <v>1</v>
      </c>
      <c r="I13" s="5">
        <v>0</v>
      </c>
      <c r="J13" s="5">
        <v>110</v>
      </c>
      <c r="K13" s="5">
        <v>1</v>
      </c>
      <c r="L13" s="5">
        <v>1.05</v>
      </c>
      <c r="M13" s="5">
        <v>0.95</v>
      </c>
      <c r="N13" s="5" t="s">
        <v>81</v>
      </c>
      <c r="O13" s="11" t="s">
        <v>47</v>
      </c>
    </row>
    <row r="14" spans="1:19" ht="14.25" x14ac:dyDescent="0.4">
      <c r="A14" s="14" t="s">
        <v>48</v>
      </c>
      <c r="B14" s="10">
        <v>12</v>
      </c>
      <c r="C14" s="5">
        <v>1</v>
      </c>
      <c r="D14" s="29">
        <v>0</v>
      </c>
      <c r="E14" s="29">
        <f t="shared" si="0"/>
        <v>0</v>
      </c>
      <c r="F14" s="5">
        <v>0</v>
      </c>
      <c r="G14" s="5">
        <v>0</v>
      </c>
      <c r="H14" s="5">
        <v>1</v>
      </c>
      <c r="I14" s="5">
        <v>0</v>
      </c>
      <c r="J14" s="5">
        <v>110</v>
      </c>
      <c r="K14" s="5">
        <v>1</v>
      </c>
      <c r="L14" s="5">
        <v>1.05</v>
      </c>
      <c r="M14" s="5">
        <v>0.95</v>
      </c>
      <c r="N14" s="5" t="s">
        <v>81</v>
      </c>
      <c r="O14" s="14" t="s">
        <v>48</v>
      </c>
    </row>
    <row r="15" spans="1:19" ht="14.25" x14ac:dyDescent="0.4">
      <c r="A15" s="14" t="s">
        <v>49</v>
      </c>
      <c r="B15" s="10">
        <v>13</v>
      </c>
      <c r="C15" s="5">
        <v>1</v>
      </c>
      <c r="D15" s="29">
        <v>0</v>
      </c>
      <c r="E15" s="29">
        <v>0</v>
      </c>
      <c r="F15" s="5">
        <v>0</v>
      </c>
      <c r="G15" s="5">
        <v>0</v>
      </c>
      <c r="H15" s="5">
        <v>1</v>
      </c>
      <c r="I15" s="5">
        <v>0</v>
      </c>
      <c r="J15" s="5">
        <v>110</v>
      </c>
      <c r="K15" s="5">
        <v>1</v>
      </c>
      <c r="L15" s="5">
        <v>1.05</v>
      </c>
      <c r="M15" s="5">
        <v>0.95</v>
      </c>
      <c r="N15" s="5" t="s">
        <v>81</v>
      </c>
      <c r="O15" s="14" t="s">
        <v>49</v>
      </c>
    </row>
    <row r="16" spans="1:19" ht="14.25" x14ac:dyDescent="0.4">
      <c r="A16" s="14" t="s">
        <v>50</v>
      </c>
      <c r="B16" s="5">
        <v>14</v>
      </c>
      <c r="C16" s="5">
        <v>1</v>
      </c>
      <c r="D16" s="29">
        <v>0</v>
      </c>
      <c r="E16" s="29">
        <f t="shared" ref="E16" si="1">0.32868*D16</f>
        <v>0</v>
      </c>
      <c r="F16" s="5">
        <v>0</v>
      </c>
      <c r="G16" s="5">
        <v>0</v>
      </c>
      <c r="H16" s="5">
        <v>1</v>
      </c>
      <c r="I16" s="5">
        <v>0</v>
      </c>
      <c r="J16" s="5">
        <v>110</v>
      </c>
      <c r="K16" s="5">
        <v>1</v>
      </c>
      <c r="L16" s="5">
        <v>1.05</v>
      </c>
      <c r="M16" s="5">
        <v>0.95</v>
      </c>
      <c r="N16" s="5" t="s">
        <v>81</v>
      </c>
      <c r="O16" s="14" t="s">
        <v>50</v>
      </c>
    </row>
    <row r="17" spans="1:15" ht="14.25" x14ac:dyDescent="0.4">
      <c r="A17" s="14" t="s">
        <v>51</v>
      </c>
      <c r="B17" s="10">
        <v>15</v>
      </c>
      <c r="C17" s="5">
        <v>1</v>
      </c>
      <c r="D17" s="29">
        <v>0</v>
      </c>
      <c r="E17" s="29">
        <v>0</v>
      </c>
      <c r="F17" s="5">
        <v>0</v>
      </c>
      <c r="G17" s="5">
        <v>0</v>
      </c>
      <c r="H17" s="5">
        <v>1</v>
      </c>
      <c r="I17" s="5">
        <v>0</v>
      </c>
      <c r="J17" s="5">
        <v>110</v>
      </c>
      <c r="K17" s="5">
        <v>1</v>
      </c>
      <c r="L17" s="5">
        <v>1.05</v>
      </c>
      <c r="M17" s="5">
        <v>0.95</v>
      </c>
      <c r="N17" s="5" t="s">
        <v>81</v>
      </c>
      <c r="O17" s="14" t="s">
        <v>51</v>
      </c>
    </row>
    <row r="18" spans="1:15" ht="14.25" x14ac:dyDescent="0.4">
      <c r="A18" s="14" t="s">
        <v>52</v>
      </c>
      <c r="B18" s="10">
        <v>16</v>
      </c>
      <c r="C18" s="5">
        <v>1</v>
      </c>
      <c r="D18" s="29">
        <v>20</v>
      </c>
      <c r="E18" s="29">
        <f t="shared" ref="E18" si="2">0.32868*D18</f>
        <v>6.5736000000000008</v>
      </c>
      <c r="F18" s="5">
        <v>0</v>
      </c>
      <c r="G18" s="5">
        <v>0</v>
      </c>
      <c r="H18" s="5">
        <v>1</v>
      </c>
      <c r="I18" s="5">
        <v>0</v>
      </c>
      <c r="J18" s="5">
        <v>220</v>
      </c>
      <c r="K18" s="5">
        <v>1</v>
      </c>
      <c r="L18" s="5">
        <v>1.05</v>
      </c>
      <c r="M18" s="5">
        <v>0.95</v>
      </c>
      <c r="N18" s="5" t="s">
        <v>81</v>
      </c>
      <c r="O18" s="14" t="s">
        <v>52</v>
      </c>
    </row>
    <row r="19" spans="1:15" x14ac:dyDescent="0.4">
      <c r="C19">
        <f>SUM(D3:D18)</f>
        <v>316</v>
      </c>
      <c r="D19">
        <f>SUM(E3:E18)</f>
        <v>103.86288</v>
      </c>
    </row>
    <row r="21" spans="1:15" x14ac:dyDescent="0.4">
      <c r="A21" s="1"/>
      <c r="B21" s="2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</row>
    <row r="22" spans="1:15" x14ac:dyDescent="0.4">
      <c r="A22" s="1"/>
      <c r="B22" s="2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</row>
    <row r="23" spans="1:15" x14ac:dyDescent="0.4">
      <c r="A23" s="1"/>
      <c r="B23" s="2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</row>
    <row r="24" spans="1:15" x14ac:dyDescent="0.4">
      <c r="A24" s="1"/>
      <c r="B24" s="2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</row>
    <row r="25" spans="1:15" x14ac:dyDescent="0.4">
      <c r="A25" s="1"/>
      <c r="B25" s="2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</row>
    <row r="26" spans="1:15" x14ac:dyDescent="0.4">
      <c r="A26" s="1"/>
      <c r="B26" s="2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</row>
    <row r="27" spans="1:15" x14ac:dyDescent="0.4">
      <c r="A27" s="1"/>
      <c r="B27" s="2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</row>
    <row r="28" spans="1:15" x14ac:dyDescent="0.4">
      <c r="A28" s="1"/>
      <c r="B28" s="2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</row>
    <row r="29" spans="1:15" x14ac:dyDescent="0.4">
      <c r="A29" s="1"/>
      <c r="B29" s="2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</row>
    <row r="30" spans="1:15" x14ac:dyDescent="0.4">
      <c r="A30" s="1"/>
      <c r="B30" s="2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</row>
    <row r="31" spans="1:15" x14ac:dyDescent="0.4">
      <c r="A31" s="1"/>
      <c r="B31" s="2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</row>
    <row r="32" spans="1:15" x14ac:dyDescent="0.4">
      <c r="A32" s="1"/>
      <c r="B32" s="2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</row>
    <row r="33" spans="1:13" x14ac:dyDescent="0.4">
      <c r="A33" s="1"/>
      <c r="B33" s="2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</row>
  </sheetData>
  <mergeCells count="2">
    <mergeCell ref="P8:R10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C503-FB1E-4A24-9E6B-E39D2A6F4DD5}">
  <dimension ref="A1:N26"/>
  <sheetViews>
    <sheetView topLeftCell="A7" zoomScale="115" zoomScaleNormal="115" workbookViewId="0">
      <selection activeCell="B26" sqref="B26"/>
    </sheetView>
  </sheetViews>
  <sheetFormatPr defaultRowHeight="13.9" x14ac:dyDescent="0.4"/>
  <cols>
    <col min="1" max="1" width="25.73046875" customWidth="1"/>
    <col min="2" max="2" width="9.796875" customWidth="1"/>
    <col min="3" max="3" width="11.46484375" customWidth="1"/>
    <col min="4" max="4" width="12.06640625" customWidth="1"/>
    <col min="5" max="5" width="13.265625" customWidth="1"/>
    <col min="6" max="6" width="12.59765625" customWidth="1"/>
    <col min="7" max="7" width="12.265625" customWidth="1"/>
    <col min="8" max="8" width="14.59765625" customWidth="1"/>
    <col min="10" max="10" width="18" customWidth="1"/>
    <col min="13" max="13" width="20.59765625" bestFit="1" customWidth="1"/>
    <col min="14" max="14" width="12.33203125" bestFit="1" customWidth="1"/>
  </cols>
  <sheetData>
    <row r="1" spans="1:14" x14ac:dyDescent="0.4">
      <c r="A1" s="41" t="s">
        <v>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6"/>
      <c r="M1" s="16"/>
      <c r="N1" s="16"/>
    </row>
    <row r="2" spans="1:14" x14ac:dyDescent="0.4">
      <c r="A2" s="6"/>
      <c r="B2" s="5" t="s">
        <v>1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80</v>
      </c>
      <c r="K2" s="5" t="s">
        <v>21</v>
      </c>
    </row>
    <row r="3" spans="1:14" ht="14.25" x14ac:dyDescent="0.4">
      <c r="A3" s="11" t="s">
        <v>37</v>
      </c>
      <c r="B3" s="5">
        <v>1</v>
      </c>
      <c r="C3" s="5">
        <v>18.5</v>
      </c>
      <c r="D3" s="5">
        <f>0.32868*C3</f>
        <v>6.0805800000000003</v>
      </c>
      <c r="E3" s="10">
        <v>8.4</v>
      </c>
      <c r="F3" s="5">
        <v>0</v>
      </c>
      <c r="G3" s="5">
        <v>1</v>
      </c>
      <c r="H3" s="5">
        <v>100</v>
      </c>
      <c r="I3" s="5">
        <v>1</v>
      </c>
      <c r="J3" s="26">
        <v>40</v>
      </c>
      <c r="K3" s="5">
        <v>0</v>
      </c>
    </row>
    <row r="4" spans="1:14" ht="14.25" x14ac:dyDescent="0.4">
      <c r="A4" s="11" t="s">
        <v>38</v>
      </c>
      <c r="B4" s="5">
        <v>2</v>
      </c>
      <c r="C4" s="5">
        <v>26.8</v>
      </c>
      <c r="D4" s="5">
        <f t="shared" ref="D4:D9" si="0">0.32868*C4</f>
        <v>8.8086240000000018</v>
      </c>
      <c r="E4" s="5">
        <v>16.8</v>
      </c>
      <c r="F4" s="5">
        <v>0</v>
      </c>
      <c r="G4" s="5">
        <v>1</v>
      </c>
      <c r="H4" s="5">
        <v>100</v>
      </c>
      <c r="I4" s="5">
        <v>1</v>
      </c>
      <c r="J4" s="26">
        <v>80</v>
      </c>
      <c r="K4" s="5">
        <v>0</v>
      </c>
    </row>
    <row r="5" spans="1:14" ht="14.25" x14ac:dyDescent="0.4">
      <c r="A5" s="11" t="s">
        <v>39</v>
      </c>
      <c r="B5" s="5">
        <v>3</v>
      </c>
      <c r="C5" s="5">
        <v>0</v>
      </c>
      <c r="D5" s="5">
        <f t="shared" si="0"/>
        <v>0</v>
      </c>
      <c r="E5" s="5">
        <v>8.4</v>
      </c>
      <c r="F5" s="5">
        <v>0</v>
      </c>
      <c r="G5" s="5">
        <v>1</v>
      </c>
      <c r="H5" s="5">
        <v>100</v>
      </c>
      <c r="I5" s="5">
        <v>1</v>
      </c>
      <c r="J5" s="26">
        <v>40</v>
      </c>
      <c r="K5" s="5">
        <v>0</v>
      </c>
    </row>
    <row r="6" spans="1:14" ht="14.25" x14ac:dyDescent="0.4">
      <c r="A6" s="12" t="s">
        <v>40</v>
      </c>
      <c r="B6" s="8">
        <v>4</v>
      </c>
      <c r="C6" s="5">
        <v>192</v>
      </c>
      <c r="D6" s="5">
        <f t="shared" si="0"/>
        <v>63.106560000000002</v>
      </c>
      <c r="E6" s="5">
        <v>37.5</v>
      </c>
      <c r="F6" s="5">
        <v>0</v>
      </c>
      <c r="G6" s="5">
        <v>1.01</v>
      </c>
      <c r="H6" s="5">
        <v>100</v>
      </c>
      <c r="I6" s="5">
        <v>1</v>
      </c>
      <c r="J6" s="26">
        <v>180</v>
      </c>
      <c r="K6" s="5">
        <v>0</v>
      </c>
    </row>
    <row r="7" spans="1:14" ht="14.25" x14ac:dyDescent="0.4">
      <c r="A7" s="11" t="s">
        <v>41</v>
      </c>
      <c r="B7" s="5">
        <v>5</v>
      </c>
      <c r="C7" s="5">
        <v>0</v>
      </c>
      <c r="D7" s="5">
        <f t="shared" si="0"/>
        <v>0</v>
      </c>
      <c r="E7" s="5">
        <v>14.4</v>
      </c>
      <c r="F7" s="5">
        <v>0</v>
      </c>
      <c r="G7" s="5">
        <v>1</v>
      </c>
      <c r="H7" s="5">
        <v>100</v>
      </c>
      <c r="I7" s="5">
        <v>1</v>
      </c>
      <c r="J7" s="26">
        <v>80</v>
      </c>
      <c r="K7" s="5">
        <v>0</v>
      </c>
    </row>
    <row r="8" spans="1:14" ht="14.25" x14ac:dyDescent="0.4">
      <c r="A8" s="14" t="s">
        <v>44</v>
      </c>
      <c r="B8" s="5">
        <v>8</v>
      </c>
      <c r="C8" s="18">
        <v>0</v>
      </c>
      <c r="D8" s="5">
        <f t="shared" si="0"/>
        <v>0</v>
      </c>
      <c r="E8" s="5">
        <v>13.8</v>
      </c>
      <c r="F8" s="5">
        <v>0</v>
      </c>
      <c r="G8" s="5">
        <v>1</v>
      </c>
      <c r="H8" s="5">
        <v>100</v>
      </c>
      <c r="I8" s="5">
        <v>1</v>
      </c>
      <c r="J8" s="26">
        <v>42</v>
      </c>
      <c r="K8" s="5">
        <v>0</v>
      </c>
    </row>
    <row r="9" spans="1:14" ht="14.25" x14ac:dyDescent="0.4">
      <c r="A9" s="14" t="s">
        <v>46</v>
      </c>
      <c r="B9" s="5">
        <v>10</v>
      </c>
      <c r="C9" s="18">
        <v>0</v>
      </c>
      <c r="D9" s="5">
        <f t="shared" si="0"/>
        <v>0</v>
      </c>
      <c r="E9" s="5">
        <v>10.8</v>
      </c>
      <c r="F9" s="5">
        <v>0</v>
      </c>
      <c r="G9" s="5">
        <v>1</v>
      </c>
      <c r="H9" s="5">
        <v>100</v>
      </c>
      <c r="I9" s="5">
        <v>1</v>
      </c>
      <c r="J9" s="26">
        <v>60</v>
      </c>
      <c r="K9" s="5">
        <v>0</v>
      </c>
    </row>
    <row r="10" spans="1:14" ht="14.25" x14ac:dyDescent="0.4">
      <c r="A10" s="11" t="s">
        <v>47</v>
      </c>
      <c r="B10" s="5">
        <v>11</v>
      </c>
      <c r="C10" s="18">
        <v>0</v>
      </c>
      <c r="D10" s="20"/>
      <c r="E10" s="20"/>
      <c r="F10" s="20"/>
      <c r="G10" s="5">
        <v>1</v>
      </c>
      <c r="H10" s="5">
        <v>100</v>
      </c>
      <c r="I10" s="5">
        <v>1</v>
      </c>
      <c r="J10" s="26">
        <v>50</v>
      </c>
      <c r="K10" s="5">
        <v>0</v>
      </c>
    </row>
    <row r="11" spans="1:14" ht="14.25" x14ac:dyDescent="0.4">
      <c r="A11" s="14" t="s">
        <v>48</v>
      </c>
      <c r="B11" s="5">
        <v>12</v>
      </c>
      <c r="C11" s="18">
        <v>0</v>
      </c>
      <c r="D11" s="20"/>
      <c r="E11" s="20"/>
      <c r="F11" s="20"/>
      <c r="G11" s="5">
        <v>1</v>
      </c>
      <c r="H11" s="5">
        <v>100</v>
      </c>
      <c r="I11" s="5">
        <v>1</v>
      </c>
      <c r="J11" s="26">
        <v>50</v>
      </c>
      <c r="K11" s="5">
        <v>0</v>
      </c>
    </row>
    <row r="12" spans="1:14" ht="14.25" x14ac:dyDescent="0.4">
      <c r="A12" s="14" t="s">
        <v>49</v>
      </c>
      <c r="B12" s="5">
        <v>13</v>
      </c>
      <c r="C12" s="18">
        <v>0</v>
      </c>
      <c r="D12" s="20"/>
      <c r="E12" s="20"/>
      <c r="F12" s="20"/>
      <c r="G12" s="5">
        <v>1</v>
      </c>
      <c r="H12" s="5">
        <v>100</v>
      </c>
      <c r="I12" s="5">
        <v>1</v>
      </c>
      <c r="J12" s="26">
        <v>120</v>
      </c>
      <c r="K12" s="5">
        <v>0</v>
      </c>
    </row>
    <row r="13" spans="1:14" ht="14.25" x14ac:dyDescent="0.4">
      <c r="A13" s="14" t="s">
        <v>50</v>
      </c>
      <c r="B13" s="5">
        <v>14</v>
      </c>
      <c r="C13" s="18">
        <v>0</v>
      </c>
      <c r="D13" s="20"/>
      <c r="E13" s="20"/>
      <c r="F13" s="20"/>
      <c r="G13" s="5">
        <v>1</v>
      </c>
      <c r="H13" s="5">
        <v>100</v>
      </c>
      <c r="I13" s="5">
        <v>1</v>
      </c>
      <c r="J13" s="26">
        <v>100</v>
      </c>
      <c r="K13" s="5">
        <v>0</v>
      </c>
    </row>
    <row r="14" spans="1:14" ht="14.25" x14ac:dyDescent="0.4">
      <c r="A14" s="14" t="s">
        <v>51</v>
      </c>
      <c r="B14" s="5">
        <v>15</v>
      </c>
      <c r="C14" s="18">
        <v>0</v>
      </c>
      <c r="D14" s="20"/>
      <c r="E14" s="20"/>
      <c r="F14" s="20"/>
      <c r="G14" s="5">
        <v>1</v>
      </c>
      <c r="H14" s="5">
        <v>100</v>
      </c>
      <c r="I14" s="5">
        <v>1</v>
      </c>
      <c r="J14" s="26">
        <v>100</v>
      </c>
      <c r="K14" s="5">
        <v>0</v>
      </c>
    </row>
    <row r="15" spans="1:14" ht="14.25" x14ac:dyDescent="0.4">
      <c r="A15" s="13" t="s">
        <v>52</v>
      </c>
      <c r="B15" s="5">
        <v>16</v>
      </c>
      <c r="C15" s="18">
        <v>0</v>
      </c>
      <c r="D15" s="20"/>
      <c r="E15" s="20"/>
      <c r="F15" s="20"/>
      <c r="G15" s="5">
        <v>1</v>
      </c>
      <c r="H15" s="5">
        <v>100</v>
      </c>
      <c r="I15" s="5">
        <v>1</v>
      </c>
      <c r="J15" s="20"/>
      <c r="K15" s="5">
        <v>0</v>
      </c>
    </row>
    <row r="16" spans="1:14" x14ac:dyDescent="0.4">
      <c r="C16">
        <f>SUM(C3:C15)</f>
        <v>237.3</v>
      </c>
    </row>
    <row r="20" spans="1:14" x14ac:dyDescent="0.4">
      <c r="B20" s="5" t="s">
        <v>1</v>
      </c>
      <c r="C20" s="5" t="s">
        <v>14</v>
      </c>
      <c r="D20" s="5" t="s">
        <v>15</v>
      </c>
      <c r="E20" s="5" t="s">
        <v>16</v>
      </c>
      <c r="F20" s="5" t="s">
        <v>17</v>
      </c>
      <c r="G20" s="5" t="s">
        <v>18</v>
      </c>
      <c r="H20" s="5" t="s">
        <v>19</v>
      </c>
      <c r="I20" s="5" t="s">
        <v>20</v>
      </c>
      <c r="J20" s="5" t="s">
        <v>80</v>
      </c>
      <c r="K20" s="5" t="s">
        <v>21</v>
      </c>
    </row>
    <row r="21" spans="1:14" ht="14.25" x14ac:dyDescent="0.4">
      <c r="A21" s="11" t="s">
        <v>59</v>
      </c>
      <c r="B21" s="17">
        <v>11</v>
      </c>
      <c r="C21" s="18">
        <v>0</v>
      </c>
      <c r="D21" s="18">
        <v>0</v>
      </c>
      <c r="E21" s="17">
        <f>J21*0.05</f>
        <v>2.5</v>
      </c>
      <c r="F21" s="5">
        <v>0</v>
      </c>
      <c r="G21" s="17">
        <v>1</v>
      </c>
      <c r="H21" s="17">
        <v>100</v>
      </c>
      <c r="I21" s="17">
        <v>1</v>
      </c>
      <c r="J21" s="25">
        <v>50</v>
      </c>
      <c r="K21" s="17">
        <v>0</v>
      </c>
      <c r="L21" s="5" t="s">
        <v>81</v>
      </c>
      <c r="M21" s="11" t="s">
        <v>59</v>
      </c>
      <c r="N21" s="25" t="s">
        <v>54</v>
      </c>
    </row>
    <row r="22" spans="1:14" ht="14.25" x14ac:dyDescent="0.4">
      <c r="A22" s="14" t="s">
        <v>60</v>
      </c>
      <c r="B22" s="17">
        <v>12</v>
      </c>
      <c r="C22" s="18">
        <v>0</v>
      </c>
      <c r="D22" s="18">
        <v>0</v>
      </c>
      <c r="E22" s="17">
        <f t="shared" ref="E22:E26" si="1">J22*0.05</f>
        <v>2.5</v>
      </c>
      <c r="F22" s="5">
        <v>0</v>
      </c>
      <c r="G22" s="17">
        <v>1</v>
      </c>
      <c r="H22" s="17">
        <v>100</v>
      </c>
      <c r="I22" s="17">
        <v>1</v>
      </c>
      <c r="J22" s="25">
        <v>50</v>
      </c>
      <c r="K22" s="17">
        <v>0</v>
      </c>
      <c r="L22" s="5" t="s">
        <v>81</v>
      </c>
      <c r="M22" s="14" t="s">
        <v>60</v>
      </c>
      <c r="N22" s="25" t="s">
        <v>55</v>
      </c>
    </row>
    <row r="23" spans="1:14" ht="14.25" x14ac:dyDescent="0.4">
      <c r="A23" s="14" t="s">
        <v>61</v>
      </c>
      <c r="B23" s="17">
        <v>13</v>
      </c>
      <c r="C23" s="18">
        <v>0</v>
      </c>
      <c r="D23" s="18">
        <v>0</v>
      </c>
      <c r="E23" s="17">
        <f t="shared" si="1"/>
        <v>6</v>
      </c>
      <c r="F23" s="5">
        <v>0</v>
      </c>
      <c r="G23" s="17">
        <v>1</v>
      </c>
      <c r="H23" s="17">
        <v>100</v>
      </c>
      <c r="I23" s="17">
        <v>1</v>
      </c>
      <c r="J23" s="25">
        <v>120</v>
      </c>
      <c r="K23" s="17">
        <v>0</v>
      </c>
      <c r="L23" s="5" t="s">
        <v>81</v>
      </c>
      <c r="M23" s="14" t="s">
        <v>61</v>
      </c>
      <c r="N23" s="25" t="s">
        <v>56</v>
      </c>
    </row>
    <row r="24" spans="1:14" ht="14.25" x14ac:dyDescent="0.4">
      <c r="A24" s="14" t="s">
        <v>62</v>
      </c>
      <c r="B24" s="17">
        <v>14</v>
      </c>
      <c r="C24" s="18">
        <v>0</v>
      </c>
      <c r="D24" s="18">
        <v>0</v>
      </c>
      <c r="E24" s="17">
        <f t="shared" si="1"/>
        <v>5</v>
      </c>
      <c r="F24" s="5">
        <v>0</v>
      </c>
      <c r="G24" s="17">
        <v>1</v>
      </c>
      <c r="H24" s="17">
        <v>100</v>
      </c>
      <c r="I24" s="17">
        <v>1</v>
      </c>
      <c r="J24" s="25">
        <v>100</v>
      </c>
      <c r="K24" s="17">
        <v>0</v>
      </c>
      <c r="L24" s="5" t="s">
        <v>81</v>
      </c>
      <c r="M24" s="14" t="s">
        <v>62</v>
      </c>
      <c r="N24" s="25" t="s">
        <v>57</v>
      </c>
    </row>
    <row r="25" spans="1:14" ht="14.25" x14ac:dyDescent="0.4">
      <c r="A25" s="14" t="s">
        <v>63</v>
      </c>
      <c r="B25" s="17">
        <v>15</v>
      </c>
      <c r="C25" s="18">
        <v>0</v>
      </c>
      <c r="D25" s="18">
        <v>0</v>
      </c>
      <c r="E25" s="17">
        <f t="shared" si="1"/>
        <v>5</v>
      </c>
      <c r="F25" s="5">
        <v>0</v>
      </c>
      <c r="G25" s="17">
        <v>1</v>
      </c>
      <c r="H25" s="17">
        <v>100</v>
      </c>
      <c r="I25" s="17">
        <v>1</v>
      </c>
      <c r="J25" s="25">
        <v>100</v>
      </c>
      <c r="K25" s="17">
        <v>0</v>
      </c>
      <c r="L25" s="5" t="s">
        <v>81</v>
      </c>
      <c r="M25" s="14" t="s">
        <v>63</v>
      </c>
      <c r="N25" s="25" t="s">
        <v>58</v>
      </c>
    </row>
    <row r="26" spans="1:14" ht="14.25" x14ac:dyDescent="0.4">
      <c r="A26" s="33" t="s">
        <v>88</v>
      </c>
      <c r="B26" s="34">
        <v>8</v>
      </c>
      <c r="E26" s="34">
        <f t="shared" si="1"/>
        <v>2.1</v>
      </c>
      <c r="J26" s="35">
        <v>42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9B-59A6-4136-8341-605D46C9E33B}">
  <dimension ref="A1:Q42"/>
  <sheetViews>
    <sheetView tabSelected="1" topLeftCell="A7" zoomScale="80" zoomScaleNormal="80" workbookViewId="0">
      <selection activeCell="B22" sqref="B22"/>
    </sheetView>
  </sheetViews>
  <sheetFormatPr defaultRowHeight="13.9" x14ac:dyDescent="0.4"/>
  <cols>
    <col min="1" max="1" width="29.796875" customWidth="1"/>
    <col min="17" max="18" width="27.33203125" bestFit="1" customWidth="1"/>
  </cols>
  <sheetData>
    <row r="1" spans="1:17" x14ac:dyDescent="0.4">
      <c r="A1" s="42" t="s">
        <v>25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30"/>
    </row>
    <row r="2" spans="1:17" x14ac:dyDescent="0.4">
      <c r="A2" s="19"/>
      <c r="B2" s="5" t="s">
        <v>26</v>
      </c>
      <c r="C2" s="5" t="s">
        <v>27</v>
      </c>
      <c r="D2" s="5" t="s">
        <v>28</v>
      </c>
      <c r="E2" s="5" t="s">
        <v>29</v>
      </c>
      <c r="F2" s="5" t="s">
        <v>24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20</v>
      </c>
      <c r="M2" s="5" t="s">
        <v>35</v>
      </c>
      <c r="N2" s="5" t="s">
        <v>36</v>
      </c>
      <c r="O2" s="2" t="s">
        <v>83</v>
      </c>
    </row>
    <row r="3" spans="1:17" ht="14.25" x14ac:dyDescent="0.4">
      <c r="A3" s="20" t="s">
        <v>64</v>
      </c>
      <c r="B3" s="5">
        <v>1</v>
      </c>
      <c r="C3" s="5">
        <v>2</v>
      </c>
      <c r="D3" s="32">
        <v>2.57</v>
      </c>
      <c r="E3" s="32">
        <v>7.88</v>
      </c>
      <c r="F3" s="5">
        <v>0</v>
      </c>
      <c r="G3" s="1">
        <v>552</v>
      </c>
      <c r="H3" s="5">
        <v>0</v>
      </c>
      <c r="I3" s="5">
        <v>0</v>
      </c>
      <c r="J3" s="5">
        <v>0</v>
      </c>
      <c r="K3" s="5">
        <v>0</v>
      </c>
      <c r="L3" s="5">
        <v>1</v>
      </c>
      <c r="M3" s="5">
        <v>-360</v>
      </c>
      <c r="N3" s="5">
        <v>360</v>
      </c>
      <c r="O3" s="5">
        <v>110</v>
      </c>
      <c r="P3" s="5" t="s">
        <v>81</v>
      </c>
      <c r="Q3" s="20" t="s">
        <v>64</v>
      </c>
    </row>
    <row r="4" spans="1:17" ht="14.25" x14ac:dyDescent="0.4">
      <c r="A4" s="21" t="s">
        <v>65</v>
      </c>
      <c r="B4" s="5">
        <v>2</v>
      </c>
      <c r="C4" s="5">
        <v>4</v>
      </c>
      <c r="D4" s="32">
        <v>3.46</v>
      </c>
      <c r="E4" s="32">
        <v>10.59</v>
      </c>
      <c r="F4" s="5">
        <v>0</v>
      </c>
      <c r="G4" s="1">
        <v>552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-360</v>
      </c>
      <c r="N4" s="5">
        <v>360</v>
      </c>
      <c r="O4" s="5">
        <v>110</v>
      </c>
      <c r="P4" s="5" t="s">
        <v>81</v>
      </c>
      <c r="Q4" s="21" t="s">
        <v>65</v>
      </c>
    </row>
    <row r="5" spans="1:17" ht="14.25" x14ac:dyDescent="0.4">
      <c r="A5" s="22" t="s">
        <v>66</v>
      </c>
      <c r="B5" s="5">
        <v>2</v>
      </c>
      <c r="C5" s="5">
        <v>8</v>
      </c>
      <c r="D5" s="32">
        <v>0.7</v>
      </c>
      <c r="E5" s="32">
        <v>2.14</v>
      </c>
      <c r="F5" s="5">
        <v>0</v>
      </c>
      <c r="G5" s="1">
        <v>552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-360</v>
      </c>
      <c r="N5" s="5">
        <v>360</v>
      </c>
      <c r="O5" s="5">
        <v>110</v>
      </c>
      <c r="P5" s="5" t="s">
        <v>81</v>
      </c>
      <c r="Q5" s="22" t="s">
        <v>66</v>
      </c>
    </row>
    <row r="6" spans="1:17" ht="14.25" x14ac:dyDescent="0.4">
      <c r="A6" s="21" t="s">
        <v>67</v>
      </c>
      <c r="B6" s="5">
        <v>3</v>
      </c>
      <c r="C6" s="5">
        <v>8</v>
      </c>
      <c r="D6" s="32">
        <v>1.91</v>
      </c>
      <c r="E6" s="32">
        <v>5.84</v>
      </c>
      <c r="F6" s="5">
        <v>0</v>
      </c>
      <c r="G6" s="1">
        <v>552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-360</v>
      </c>
      <c r="N6" s="5">
        <v>360</v>
      </c>
      <c r="O6" s="5">
        <v>110</v>
      </c>
      <c r="P6" s="5" t="s">
        <v>81</v>
      </c>
      <c r="Q6" s="21" t="s">
        <v>67</v>
      </c>
    </row>
    <row r="7" spans="1:17" ht="14.25" x14ac:dyDescent="0.4">
      <c r="A7" s="22" t="s">
        <v>68</v>
      </c>
      <c r="B7" s="5">
        <v>3</v>
      </c>
      <c r="C7" s="5">
        <v>4</v>
      </c>
      <c r="D7" s="32">
        <v>1.62</v>
      </c>
      <c r="E7" s="32">
        <v>4.97</v>
      </c>
      <c r="F7" s="5">
        <v>0</v>
      </c>
      <c r="G7" s="1">
        <v>552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-360</v>
      </c>
      <c r="N7" s="5">
        <v>360</v>
      </c>
      <c r="O7" s="5">
        <v>110</v>
      </c>
      <c r="P7" s="5" t="s">
        <v>81</v>
      </c>
      <c r="Q7" s="22" t="s">
        <v>68</v>
      </c>
    </row>
    <row r="8" spans="1:17" ht="14.25" x14ac:dyDescent="0.4">
      <c r="A8" s="21" t="s">
        <v>69</v>
      </c>
      <c r="B8" s="5">
        <v>4</v>
      </c>
      <c r="C8" s="5">
        <v>6</v>
      </c>
      <c r="D8" s="32">
        <v>4.13</v>
      </c>
      <c r="E8" s="32">
        <v>15.54</v>
      </c>
      <c r="F8" s="5">
        <v>0</v>
      </c>
      <c r="G8" s="1">
        <v>628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-360</v>
      </c>
      <c r="N8" s="5">
        <v>360</v>
      </c>
      <c r="O8" s="24">
        <v>220</v>
      </c>
      <c r="P8" s="5" t="s">
        <v>81</v>
      </c>
      <c r="Q8" s="21" t="s">
        <v>69</v>
      </c>
    </row>
    <row r="9" spans="1:17" ht="14.25" x14ac:dyDescent="0.4">
      <c r="A9" s="22" t="s">
        <v>70</v>
      </c>
      <c r="B9" s="5">
        <v>4</v>
      </c>
      <c r="C9" s="5">
        <v>5</v>
      </c>
      <c r="D9" s="32">
        <v>0.93</v>
      </c>
      <c r="E9" s="32">
        <v>2.86</v>
      </c>
      <c r="F9" s="5">
        <v>0</v>
      </c>
      <c r="G9" s="1">
        <v>552</v>
      </c>
      <c r="H9" s="5">
        <v>0</v>
      </c>
      <c r="I9" s="5">
        <v>0</v>
      </c>
      <c r="J9" s="5">
        <v>0</v>
      </c>
      <c r="K9" s="5">
        <v>0</v>
      </c>
      <c r="L9" s="5">
        <v>1</v>
      </c>
      <c r="M9" s="5">
        <v>-360</v>
      </c>
      <c r="N9" s="5">
        <v>360</v>
      </c>
      <c r="O9" s="5">
        <v>110</v>
      </c>
      <c r="P9" s="5" t="s">
        <v>81</v>
      </c>
      <c r="Q9" s="22" t="s">
        <v>70</v>
      </c>
    </row>
    <row r="10" spans="1:17" ht="14.25" x14ac:dyDescent="0.4">
      <c r="A10" s="21" t="s">
        <v>84</v>
      </c>
      <c r="B10" s="26">
        <v>4</v>
      </c>
      <c r="C10" s="26">
        <v>7</v>
      </c>
      <c r="D10" s="32">
        <v>2.34</v>
      </c>
      <c r="E10" s="32">
        <v>15.01</v>
      </c>
      <c r="F10" s="5">
        <v>0</v>
      </c>
      <c r="G10" s="1">
        <v>842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-360</v>
      </c>
      <c r="N10" s="5">
        <v>360</v>
      </c>
      <c r="O10" s="24">
        <v>220</v>
      </c>
      <c r="P10" s="5" t="s">
        <v>81</v>
      </c>
      <c r="Q10" s="21" t="s">
        <v>84</v>
      </c>
    </row>
    <row r="11" spans="1:17" ht="14.25" x14ac:dyDescent="0.4">
      <c r="A11" s="21" t="s">
        <v>85</v>
      </c>
      <c r="B11" s="5">
        <v>4</v>
      </c>
      <c r="C11" s="5">
        <v>7</v>
      </c>
      <c r="D11" s="32">
        <v>2.34</v>
      </c>
      <c r="E11" s="32">
        <v>15.01</v>
      </c>
      <c r="F11" s="5">
        <v>0</v>
      </c>
      <c r="G11" s="1">
        <v>842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-360</v>
      </c>
      <c r="N11" s="5">
        <v>360</v>
      </c>
      <c r="O11" s="5">
        <v>110</v>
      </c>
      <c r="P11" s="5" t="s">
        <v>81</v>
      </c>
      <c r="Q11" s="21" t="s">
        <v>85</v>
      </c>
    </row>
    <row r="12" spans="1:17" ht="14.25" x14ac:dyDescent="0.4">
      <c r="A12" s="21" t="s">
        <v>71</v>
      </c>
      <c r="B12" s="5">
        <v>5</v>
      </c>
      <c r="C12" s="5">
        <v>7</v>
      </c>
      <c r="D12" s="32">
        <v>4.07</v>
      </c>
      <c r="E12" s="32">
        <v>12.47</v>
      </c>
      <c r="F12" s="5">
        <v>0</v>
      </c>
      <c r="G12" s="1">
        <v>552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-360</v>
      </c>
      <c r="N12" s="5">
        <v>360</v>
      </c>
      <c r="O12" s="5">
        <v>110</v>
      </c>
      <c r="P12" s="5" t="s">
        <v>81</v>
      </c>
      <c r="Q12" s="21" t="s">
        <v>71</v>
      </c>
    </row>
    <row r="13" spans="1:17" ht="14.25" x14ac:dyDescent="0.4">
      <c r="A13" s="22" t="s">
        <v>72</v>
      </c>
      <c r="B13" s="5">
        <v>5</v>
      </c>
      <c r="C13" s="5">
        <v>9</v>
      </c>
      <c r="D13" s="32">
        <v>4.93</v>
      </c>
      <c r="E13" s="32">
        <v>11.89</v>
      </c>
      <c r="F13" s="5">
        <v>0</v>
      </c>
      <c r="G13" s="1">
        <v>460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-360</v>
      </c>
      <c r="N13" s="5">
        <v>360</v>
      </c>
      <c r="O13" s="5">
        <v>110</v>
      </c>
      <c r="P13" s="5" t="s">
        <v>81</v>
      </c>
      <c r="Q13" s="22" t="s">
        <v>72</v>
      </c>
    </row>
    <row r="14" spans="1:17" ht="14.25" x14ac:dyDescent="0.4">
      <c r="A14" s="21" t="s">
        <v>73</v>
      </c>
      <c r="B14" s="5">
        <v>9</v>
      </c>
      <c r="C14" s="5">
        <v>10</v>
      </c>
      <c r="D14" s="32">
        <v>3.16</v>
      </c>
      <c r="E14" s="32">
        <v>7.63</v>
      </c>
      <c r="F14" s="5">
        <v>0</v>
      </c>
      <c r="G14" s="1">
        <v>460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-360</v>
      </c>
      <c r="N14" s="5">
        <v>360</v>
      </c>
      <c r="O14" s="5">
        <v>110</v>
      </c>
      <c r="P14" s="5" t="s">
        <v>81</v>
      </c>
      <c r="Q14" s="21" t="s">
        <v>73</v>
      </c>
    </row>
    <row r="15" spans="1:17" ht="14.25" x14ac:dyDescent="0.4">
      <c r="A15" s="21" t="s">
        <v>74</v>
      </c>
      <c r="B15" s="5">
        <v>10</v>
      </c>
      <c r="C15" s="5">
        <v>11</v>
      </c>
      <c r="D15" s="32">
        <v>0.83</v>
      </c>
      <c r="E15" s="32">
        <v>2.5299999999999998</v>
      </c>
      <c r="F15" s="5">
        <v>0</v>
      </c>
      <c r="G15" s="1">
        <v>552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-360</v>
      </c>
      <c r="N15" s="5">
        <v>360</v>
      </c>
      <c r="O15" s="5">
        <v>110</v>
      </c>
      <c r="P15" s="5" t="s">
        <v>81</v>
      </c>
      <c r="Q15" s="21" t="s">
        <v>74</v>
      </c>
    </row>
    <row r="16" spans="1:17" ht="15" customHeight="1" x14ac:dyDescent="0.4">
      <c r="A16" s="23" t="s">
        <v>89</v>
      </c>
      <c r="B16" s="5">
        <v>11</v>
      </c>
      <c r="C16" s="5">
        <v>12</v>
      </c>
      <c r="D16" s="32">
        <v>2.62</v>
      </c>
      <c r="E16" s="32">
        <v>8.02</v>
      </c>
      <c r="F16" s="5">
        <v>0</v>
      </c>
      <c r="G16" s="1">
        <v>552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-360</v>
      </c>
      <c r="N16" s="5">
        <v>360</v>
      </c>
      <c r="O16" s="5">
        <v>110</v>
      </c>
      <c r="P16" s="5" t="s">
        <v>81</v>
      </c>
      <c r="Q16" s="23" t="s">
        <v>75</v>
      </c>
    </row>
    <row r="17" spans="1:17" x14ac:dyDescent="0.4">
      <c r="A17" s="23" t="s">
        <v>90</v>
      </c>
      <c r="B17" s="5">
        <v>4</v>
      </c>
      <c r="C17" s="5">
        <v>13</v>
      </c>
      <c r="D17" s="32">
        <v>1.97</v>
      </c>
      <c r="E17" s="32">
        <v>6.02</v>
      </c>
      <c r="F17" s="5">
        <v>0</v>
      </c>
      <c r="G17" s="1">
        <v>552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-360</v>
      </c>
      <c r="N17" s="5">
        <v>360</v>
      </c>
      <c r="O17" s="5">
        <v>110</v>
      </c>
      <c r="P17" s="5" t="s">
        <v>81</v>
      </c>
      <c r="Q17" s="23" t="s">
        <v>76</v>
      </c>
    </row>
    <row r="18" spans="1:17" x14ac:dyDescent="0.4">
      <c r="A18" s="23" t="s">
        <v>91</v>
      </c>
      <c r="B18" s="5">
        <v>4</v>
      </c>
      <c r="C18" s="5">
        <v>14</v>
      </c>
      <c r="D18" s="32">
        <v>1.57</v>
      </c>
      <c r="E18" s="32">
        <v>4.8099999999999996</v>
      </c>
      <c r="F18" s="5">
        <v>0</v>
      </c>
      <c r="G18" s="1">
        <v>552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-360</v>
      </c>
      <c r="N18" s="5">
        <v>360</v>
      </c>
      <c r="O18" s="5">
        <v>110</v>
      </c>
      <c r="P18" s="5" t="s">
        <v>81</v>
      </c>
      <c r="Q18" s="23" t="s">
        <v>77</v>
      </c>
    </row>
    <row r="19" spans="1:17" x14ac:dyDescent="0.4">
      <c r="A19" s="23" t="s">
        <v>92</v>
      </c>
      <c r="B19" s="26">
        <v>4</v>
      </c>
      <c r="C19" s="26">
        <v>16</v>
      </c>
      <c r="D19" s="32">
        <v>2.2599999999999998</v>
      </c>
      <c r="E19" s="32">
        <v>6.91</v>
      </c>
      <c r="F19" s="5">
        <v>0</v>
      </c>
      <c r="G19" s="1">
        <v>552</v>
      </c>
      <c r="H19" s="5">
        <v>0</v>
      </c>
      <c r="I19" s="5">
        <v>0</v>
      </c>
      <c r="J19" s="5">
        <v>0</v>
      </c>
      <c r="K19" s="5">
        <v>0</v>
      </c>
      <c r="L19" s="5">
        <v>1</v>
      </c>
      <c r="M19" s="5">
        <v>-360</v>
      </c>
      <c r="N19" s="5">
        <v>360</v>
      </c>
      <c r="O19" s="24">
        <v>220</v>
      </c>
      <c r="P19" s="5" t="s">
        <v>81</v>
      </c>
      <c r="Q19" s="23" t="s">
        <v>86</v>
      </c>
    </row>
    <row r="20" spans="1:17" x14ac:dyDescent="0.4">
      <c r="A20" s="23" t="s">
        <v>92</v>
      </c>
      <c r="B20" s="5">
        <v>4</v>
      </c>
      <c r="C20" s="5">
        <v>16</v>
      </c>
      <c r="D20" s="32">
        <v>2.2599999999999998</v>
      </c>
      <c r="E20" s="32">
        <v>6.91</v>
      </c>
      <c r="F20" s="5">
        <v>0</v>
      </c>
      <c r="G20" s="1">
        <v>842</v>
      </c>
      <c r="H20" s="5">
        <v>0</v>
      </c>
      <c r="I20" s="5">
        <v>0</v>
      </c>
      <c r="J20" s="5">
        <v>0</v>
      </c>
      <c r="K20" s="5">
        <v>0</v>
      </c>
      <c r="L20" s="5">
        <v>1</v>
      </c>
      <c r="M20" s="5">
        <v>-360</v>
      </c>
      <c r="N20" s="5">
        <v>360</v>
      </c>
      <c r="O20" s="5">
        <v>110</v>
      </c>
      <c r="P20" s="5" t="s">
        <v>81</v>
      </c>
      <c r="Q20" s="23" t="s">
        <v>87</v>
      </c>
    </row>
    <row r="21" spans="1:17" x14ac:dyDescent="0.4">
      <c r="A21" s="23" t="s">
        <v>93</v>
      </c>
      <c r="B21" s="5">
        <v>5</v>
      </c>
      <c r="C21" s="5">
        <v>15</v>
      </c>
      <c r="D21" s="32">
        <v>3.28</v>
      </c>
      <c r="E21" s="32">
        <v>10.029999999999999</v>
      </c>
      <c r="F21" s="5">
        <v>0</v>
      </c>
      <c r="G21" s="1">
        <v>552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-360</v>
      </c>
      <c r="N21" s="5">
        <v>360</v>
      </c>
      <c r="O21" s="5">
        <v>110</v>
      </c>
      <c r="P21" s="5" t="s">
        <v>81</v>
      </c>
      <c r="Q21" s="23" t="s">
        <v>78</v>
      </c>
    </row>
    <row r="22" spans="1:17" x14ac:dyDescent="0.4">
      <c r="A22" s="1"/>
    </row>
    <row r="23" spans="1:17" x14ac:dyDescent="0.4">
      <c r="A23" s="31" t="s">
        <v>82</v>
      </c>
    </row>
    <row r="24" spans="1:17" x14ac:dyDescent="0.4">
      <c r="A24" s="1"/>
    </row>
    <row r="25" spans="1:17" x14ac:dyDescent="0.4">
      <c r="A25" s="1"/>
      <c r="G25" t="s">
        <v>79</v>
      </c>
    </row>
    <row r="27" spans="1:17" ht="14.25" x14ac:dyDescent="0.4">
      <c r="A27" s="11" t="s">
        <v>37</v>
      </c>
      <c r="B27" s="5">
        <v>1</v>
      </c>
    </row>
    <row r="28" spans="1:17" ht="14.25" x14ac:dyDescent="0.4">
      <c r="A28" s="11" t="s">
        <v>38</v>
      </c>
      <c r="B28" s="5">
        <v>2</v>
      </c>
    </row>
    <row r="29" spans="1:17" ht="14.25" x14ac:dyDescent="0.4">
      <c r="A29" s="11" t="s">
        <v>39</v>
      </c>
      <c r="B29" s="5">
        <v>3</v>
      </c>
    </row>
    <row r="30" spans="1:17" ht="14.25" x14ac:dyDescent="0.4">
      <c r="A30" s="12" t="s">
        <v>40</v>
      </c>
      <c r="B30" s="8">
        <v>4</v>
      </c>
    </row>
    <row r="31" spans="1:17" ht="14.25" x14ac:dyDescent="0.4">
      <c r="A31" s="11" t="s">
        <v>41</v>
      </c>
      <c r="B31" s="5">
        <v>5</v>
      </c>
    </row>
    <row r="32" spans="1:17" ht="14.25" x14ac:dyDescent="0.4">
      <c r="A32" s="13" t="s">
        <v>42</v>
      </c>
      <c r="B32" s="7">
        <v>6</v>
      </c>
    </row>
    <row r="33" spans="1:2" ht="14.25" x14ac:dyDescent="0.4">
      <c r="A33" s="13" t="s">
        <v>43</v>
      </c>
      <c r="B33" s="7">
        <v>7</v>
      </c>
    </row>
    <row r="34" spans="1:2" ht="14.25" x14ac:dyDescent="0.4">
      <c r="A34" s="14" t="s">
        <v>44</v>
      </c>
      <c r="B34" s="10">
        <v>8</v>
      </c>
    </row>
    <row r="35" spans="1:2" ht="14.25" x14ac:dyDescent="0.4">
      <c r="A35" s="14" t="s">
        <v>45</v>
      </c>
      <c r="B35" s="10">
        <v>9</v>
      </c>
    </row>
    <row r="36" spans="1:2" ht="14.25" x14ac:dyDescent="0.4">
      <c r="A36" s="14" t="s">
        <v>46</v>
      </c>
      <c r="B36" s="10">
        <v>10</v>
      </c>
    </row>
    <row r="37" spans="1:2" ht="14.25" x14ac:dyDescent="0.4">
      <c r="A37" s="11" t="s">
        <v>47</v>
      </c>
      <c r="B37" s="5">
        <v>11</v>
      </c>
    </row>
    <row r="38" spans="1:2" ht="14.25" x14ac:dyDescent="0.4">
      <c r="A38" s="14" t="s">
        <v>48</v>
      </c>
      <c r="B38" s="10">
        <v>12</v>
      </c>
    </row>
    <row r="39" spans="1:2" ht="14.25" x14ac:dyDescent="0.4">
      <c r="A39" s="14" t="s">
        <v>49</v>
      </c>
      <c r="B39" s="10">
        <v>13</v>
      </c>
    </row>
    <row r="40" spans="1:2" ht="14.25" x14ac:dyDescent="0.4">
      <c r="A40" s="14" t="s">
        <v>50</v>
      </c>
      <c r="B40" s="5">
        <v>14</v>
      </c>
    </row>
    <row r="41" spans="1:2" ht="14.25" x14ac:dyDescent="0.4">
      <c r="A41" s="14" t="s">
        <v>51</v>
      </c>
      <c r="B41" s="10">
        <v>15</v>
      </c>
    </row>
    <row r="42" spans="1:2" ht="14.25" x14ac:dyDescent="0.4">
      <c r="A42" s="14" t="s">
        <v>52</v>
      </c>
      <c r="B42" s="10">
        <v>16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Tao Hu</cp:lastModifiedBy>
  <dcterms:created xsi:type="dcterms:W3CDTF">2015-06-05T18:19:34Z</dcterms:created>
  <dcterms:modified xsi:type="dcterms:W3CDTF">2024-06-12T15:10:34Z</dcterms:modified>
</cp:coreProperties>
</file>