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"/>
    </mc:Choice>
  </mc:AlternateContent>
  <xr:revisionPtr revIDLastSave="0" documentId="13_ncr:1_{C2A6B592-CAA8-4F31-9826-EDAC6F5D8333}" xr6:coauthVersionLast="47" xr6:coauthVersionMax="47" xr10:uidLastSave="{00000000-0000-0000-0000-000000000000}"/>
  <bookViews>
    <workbookView xWindow="-120" yWindow="-120" windowWidth="29040" windowHeight="15840" xr2:uid="{49E2082A-8E48-4FFC-B99A-0B06973A52EB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7" i="1" l="1"/>
  <c r="C18" i="1"/>
  <c r="C25" i="1"/>
  <c r="C19" i="1"/>
  <c r="C20" i="1"/>
  <c r="C26" i="1"/>
  <c r="C28" i="1"/>
  <c r="C27" i="1"/>
  <c r="C21" i="1"/>
  <c r="C29" i="1"/>
  <c r="C22" i="1"/>
  <c r="C30" i="1"/>
  <c r="C15" i="1"/>
  <c r="C23" i="1"/>
  <c r="C31" i="1"/>
  <c r="C16" i="1"/>
  <c r="C24" i="1"/>
  <c r="A32" i="1"/>
  <c r="C32" i="1" s="1"/>
  <c r="A33" i="1" l="1"/>
  <c r="C33" i="1" s="1"/>
  <c r="A34" i="1" l="1"/>
  <c r="B7" i="1"/>
  <c r="C7" i="1"/>
  <c r="D7" i="1"/>
  <c r="B8" i="1"/>
  <c r="B9" i="1"/>
  <c r="K13" i="1"/>
  <c r="B14" i="1"/>
  <c r="E14" i="1"/>
  <c r="K14" i="1"/>
  <c r="B15" i="1"/>
  <c r="K15" i="1"/>
  <c r="B16" i="1"/>
  <c r="B17" i="1"/>
  <c r="B18" i="1"/>
  <c r="E18" i="1"/>
  <c r="B19" i="1"/>
  <c r="E19" i="1"/>
  <c r="B20" i="1"/>
  <c r="B21" i="1"/>
  <c r="B22" i="1"/>
  <c r="E22" i="1"/>
  <c r="B23" i="1"/>
  <c r="E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<sst xmlns="http://schemas.openxmlformats.org/spreadsheetml/2006/main" count="26" uniqueCount="26">
  <si>
    <t>i</t>
  </si>
  <si>
    <t>xi</t>
  </si>
  <si>
    <t>dx</t>
  </si>
  <si>
    <t>yi</t>
  </si>
  <si>
    <t>xb</t>
  </si>
  <si>
    <t>yb</t>
  </si>
  <si>
    <t>Mulai?</t>
  </si>
  <si>
    <t>tn</t>
  </si>
  <si>
    <t>tn+1</t>
  </si>
  <si>
    <t>Gambar Pegas</t>
  </si>
  <si>
    <t>Posisi Balok</t>
  </si>
  <si>
    <t>dt</t>
  </si>
  <si>
    <t>A</t>
  </si>
  <si>
    <t>omega</t>
  </si>
  <si>
    <t>simpangan</t>
  </si>
  <si>
    <t>L</t>
  </si>
  <si>
    <t>ymax</t>
  </si>
  <si>
    <t>Kecepatan</t>
  </si>
  <si>
    <t>Percepatan</t>
  </si>
  <si>
    <t>Simpangan</t>
  </si>
  <si>
    <t>Variabel</t>
  </si>
  <si>
    <t>Nilai</t>
  </si>
  <si>
    <t>Gambar Panah Kecepatan</t>
  </si>
  <si>
    <t>Gambar Panah Percepatan</t>
  </si>
  <si>
    <t xml:space="preserve"> </t>
  </si>
  <si>
    <t>Simulasi Osilasi Harmonik Sistem Massa-Pegas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</si>
</sst>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169" fontId="1" fillId="3" borderId="0" xfId="0" applyNumberFormat="1" applyFont="1" applyFill="1"/>
    <xf numFmtId="0" fontId="0" fillId="4" borderId="0" xfId="0" applyFill="1" applyAlignment="1">
      <alignment horizontal="center"/>
    </xf>
    <xf numFmtId="16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9" fontId="1" fillId="2" borderId="6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19154399178369E-2"/>
          <c:y val="2.7072762846505605E-2"/>
          <c:w val="0.84869679333561554"/>
          <c:h val="0.923027019114720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07-41F4-879E-B17BB4899C01}"/>
              </c:ext>
            </c:extLst>
          </c:dPt>
          <c:xVal>
            <c:numRef>
              <c:f>Sheet1!$B$14:$B$34</c:f>
              <c:numCache>
                <c:formatCode>General</c:formatCode>
                <c:ptCount val="21"/>
                <c:pt idx="0">
                  <c:v>0</c:v>
                </c:pt>
                <c:pt idx="1">
                  <c:v>0.14876268642500096</c:v>
                </c:pt>
                <c:pt idx="2">
                  <c:v>0.29752537285000191</c:v>
                </c:pt>
                <c:pt idx="3">
                  <c:v>0.44628805927500287</c:v>
                </c:pt>
                <c:pt idx="4">
                  <c:v>0.59505074570000382</c:v>
                </c:pt>
                <c:pt idx="5">
                  <c:v>0.74381343212500473</c:v>
                </c:pt>
                <c:pt idx="6">
                  <c:v>0.89257611855000574</c:v>
                </c:pt>
                <c:pt idx="7">
                  <c:v>1.0413388049750067</c:v>
                </c:pt>
                <c:pt idx="8">
                  <c:v>1.1901014914000076</c:v>
                </c:pt>
                <c:pt idx="9">
                  <c:v>1.3388641778250086</c:v>
                </c:pt>
                <c:pt idx="10">
                  <c:v>1.4876268642500095</c:v>
                </c:pt>
                <c:pt idx="11">
                  <c:v>1.6363895506750106</c:v>
                </c:pt>
                <c:pt idx="12">
                  <c:v>1.7851522371000115</c:v>
                </c:pt>
                <c:pt idx="13">
                  <c:v>1.9339149235250124</c:v>
                </c:pt>
                <c:pt idx="14">
                  <c:v>2.0826776099500135</c:v>
                </c:pt>
                <c:pt idx="15">
                  <c:v>2.2314402963750144</c:v>
                </c:pt>
                <c:pt idx="16">
                  <c:v>2.3802029828000153</c:v>
                </c:pt>
                <c:pt idx="17">
                  <c:v>2.5289656692250162</c:v>
                </c:pt>
                <c:pt idx="18">
                  <c:v>2.6777283556500171</c:v>
                </c:pt>
                <c:pt idx="19">
                  <c:v>2.826491042075018</c:v>
                </c:pt>
                <c:pt idx="20">
                  <c:v>2.9752537285000189</c:v>
                </c:pt>
              </c:numCache>
            </c:numRef>
          </c:xVal>
          <c:yVal>
            <c:numRef>
              <c:f>Sheet1!$C$14:$C$34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-0.15</c:v>
                </c:pt>
                <c:pt idx="3">
                  <c:v>0.15</c:v>
                </c:pt>
                <c:pt idx="4">
                  <c:v>-0.15</c:v>
                </c:pt>
                <c:pt idx="5">
                  <c:v>0.15</c:v>
                </c:pt>
                <c:pt idx="6">
                  <c:v>-0.15</c:v>
                </c:pt>
                <c:pt idx="7">
                  <c:v>0.15</c:v>
                </c:pt>
                <c:pt idx="8">
                  <c:v>-0.15</c:v>
                </c:pt>
                <c:pt idx="9">
                  <c:v>0.15</c:v>
                </c:pt>
                <c:pt idx="10">
                  <c:v>-0.15</c:v>
                </c:pt>
                <c:pt idx="11">
                  <c:v>0.15</c:v>
                </c:pt>
                <c:pt idx="12">
                  <c:v>-0.15</c:v>
                </c:pt>
                <c:pt idx="13">
                  <c:v>0.15</c:v>
                </c:pt>
                <c:pt idx="14">
                  <c:v>-0.15</c:v>
                </c:pt>
                <c:pt idx="15">
                  <c:v>0.15</c:v>
                </c:pt>
                <c:pt idx="16">
                  <c:v>-0.15</c:v>
                </c:pt>
                <c:pt idx="17">
                  <c:v>0.15</c:v>
                </c:pt>
                <c:pt idx="18">
                  <c:v>-0.15</c:v>
                </c:pt>
                <c:pt idx="19">
                  <c:v>0.15</c:v>
                </c:pt>
                <c:pt idx="2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307-41F4-879E-B17BB4899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6896"/>
        <c:axId val="211851776"/>
      </c:scatterChart>
      <c:valAx>
        <c:axId val="2118368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1776"/>
        <c:crossesAt val="-0.4"/>
        <c:crossBetween val="midCat"/>
      </c:valAx>
      <c:valAx>
        <c:axId val="211851776"/>
        <c:scaling>
          <c:orientation val="minMax"/>
          <c:max val="1.4"/>
          <c:min val="-0.4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183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5</xdr:row>
      <xdr:rowOff>180975</xdr:rowOff>
    </xdr:from>
    <xdr:to>
      <xdr:col>17</xdr:col>
      <xdr:colOff>476250</xdr:colOff>
      <xdr:row>34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532DB-4653-241E-A098-D9032937B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30</xdr:row>
      <xdr:rowOff>38100</xdr:rowOff>
    </xdr:from>
    <xdr:to>
      <xdr:col>16</xdr:col>
      <xdr:colOff>504825</xdr:colOff>
      <xdr:row>30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80455EA-5FCC-58EF-DD2D-BF93F6DD66C5}"/>
            </a:ext>
          </a:extLst>
        </xdr:cNvPr>
        <xdr:cNvCxnSpPr/>
      </xdr:nvCxnSpPr>
      <xdr:spPr>
        <a:xfrm>
          <a:off x="4705350" y="5848350"/>
          <a:ext cx="59817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5B8A-7022-4A27-890E-3CEB5AF173D8}">
  <dimension ref="A1:K35"/>
  <sheetViews>
    <sheetView showGridLines="0" tabSelected="1" topLeftCell="A4" workbookViewId="0">
      <selection activeCell="T14" sqref="T14"/>
    </sheetView>
  </sheetViews>
  <sheetFormatPr defaultRowHeight="15" x14ac:dyDescent="0.25"/>
  <cols>
    <col min="4" max="4" width="11.5703125" customWidth="1"/>
    <col min="6" max="6" width="16.7109375" customWidth="1"/>
    <col min="10" max="10" width="12.28515625" customWidth="1"/>
    <col min="11" max="11" width="10" bestFit="1" customWidth="1"/>
  </cols>
  <sheetData>
    <row r="1" spans="1:11" x14ac:dyDescent="0.25">
      <c r="A1" s="20" t="s">
        <v>20</v>
      </c>
      <c r="B1" s="21" t="s">
        <v>21</v>
      </c>
      <c r="C1" s="26"/>
      <c r="D1" s="26"/>
    </row>
    <row r="2" spans="1:11" x14ac:dyDescent="0.25">
      <c r="A2" s="22" t="s">
        <v>12</v>
      </c>
      <c r="B2" s="23">
        <v>0.5</v>
      </c>
      <c r="C2" s="27"/>
      <c r="D2" s="27"/>
    </row>
    <row r="3" spans="1:11" x14ac:dyDescent="0.25">
      <c r="A3" s="22" t="s">
        <v>13</v>
      </c>
      <c r="B3" s="23">
        <v>1</v>
      </c>
      <c r="C3" s="27"/>
      <c r="D3" s="27"/>
    </row>
    <row r="4" spans="1:11" x14ac:dyDescent="0.25">
      <c r="A4" s="24" t="s">
        <v>11</v>
      </c>
      <c r="B4" s="25">
        <v>0.5</v>
      </c>
      <c r="C4" s="27"/>
      <c r="D4" s="27"/>
    </row>
    <row r="5" spans="1:11" x14ac:dyDescent="0.25">
      <c r="A5" s="28"/>
      <c r="B5" s="28" t="s">
        <v>24</v>
      </c>
      <c r="C5" s="27"/>
      <c r="D5" s="27"/>
    </row>
    <row r="6" spans="1:11" x14ac:dyDescent="0.25">
      <c r="A6" s="19" t="s">
        <v>6</v>
      </c>
      <c r="B6" s="19" t="s">
        <v>7</v>
      </c>
      <c r="C6" s="19" t="s">
        <v>8</v>
      </c>
      <c r="D6" s="19" t="s">
        <v>14</v>
      </c>
    </row>
    <row r="7" spans="1:11" x14ac:dyDescent="0.25">
      <c r="A7" s="19">
        <v>1</v>
      </c>
      <c r="B7" s="19">
        <f ca="1">IF(A7=1,C7,0)</f>
        <v>2569</v>
      </c>
      <c r="C7" s="19">
        <f ca="1">B7+B4</f>
        <v>2569.5</v>
      </c>
      <c r="D7" s="19">
        <f ca="1">B2*SIN(B3*C7*PI()/180)</f>
        <v>0.38020298280001535</v>
      </c>
    </row>
    <row r="8" spans="1:11" x14ac:dyDescent="0.25">
      <c r="A8" s="19" t="s">
        <v>15</v>
      </c>
      <c r="B8" s="19">
        <f ca="1">2+D7</f>
        <v>2.3802029828000153</v>
      </c>
      <c r="C8" s="19"/>
      <c r="D8" s="19"/>
    </row>
    <row r="9" spans="1:11" ht="18.75" x14ac:dyDescent="0.3">
      <c r="A9" s="19" t="s">
        <v>2</v>
      </c>
      <c r="B9" s="19">
        <f ca="1">B8/16</f>
        <v>0.14876268642500096</v>
      </c>
      <c r="C9" s="19"/>
      <c r="D9" s="19"/>
      <c r="J9" s="29" t="s">
        <v>25</v>
      </c>
    </row>
    <row r="11" spans="1:11" x14ac:dyDescent="0.25">
      <c r="A11" s="3" t="s">
        <v>9</v>
      </c>
      <c r="B11" s="4"/>
      <c r="C11" s="5"/>
    </row>
    <row r="12" spans="1:11" x14ac:dyDescent="0.25">
      <c r="A12" s="6" t="s">
        <v>16</v>
      </c>
      <c r="B12" s="7">
        <v>0.15</v>
      </c>
      <c r="C12" s="8"/>
      <c r="E12" s="3" t="s">
        <v>10</v>
      </c>
      <c r="F12" s="5"/>
    </row>
    <row r="13" spans="1:11" ht="18.75" x14ac:dyDescent="0.3">
      <c r="A13" s="6" t="s">
        <v>0</v>
      </c>
      <c r="B13" s="7" t="s">
        <v>1</v>
      </c>
      <c r="C13" s="8" t="s">
        <v>3</v>
      </c>
      <c r="E13" s="6" t="s">
        <v>4</v>
      </c>
      <c r="F13" s="8" t="s">
        <v>5</v>
      </c>
      <c r="J13" s="12" t="s">
        <v>19</v>
      </c>
      <c r="K13" s="14">
        <f ca="1">D7</f>
        <v>0.38020298280001535</v>
      </c>
    </row>
    <row r="14" spans="1:11" ht="18.75" x14ac:dyDescent="0.3">
      <c r="A14" s="6">
        <v>0</v>
      </c>
      <c r="B14" s="7">
        <f ca="1">A14*$B$9</f>
        <v>0</v>
      </c>
      <c r="C14" s="8">
        <v>0</v>
      </c>
      <c r="E14" s="18">
        <f ca="1">B34+0.35</f>
        <v>3.3216934876392323</v>
      </c>
      <c r="F14" s="11">
        <v>0</v>
      </c>
      <c r="J14" s="12" t="s">
        <v>17</v>
      </c>
      <c r="K14" s="14">
        <f ca="1">B2*B3*COS(B3*C7*PI()/180)</f>
        <v>0.324724024165092</v>
      </c>
    </row>
    <row r="15" spans="1:11" ht="18.75" x14ac:dyDescent="0.3">
      <c r="A15" s="6">
        <f>A14+1</f>
        <v>1</v>
      </c>
      <c r="B15" s="7">
        <f t="shared" ref="B15:B34" ca="1" si="0">A15*$B$9</f>
        <v>0.14876268642500096</v>
      </c>
      <c r="C15" s="8">
        <f>IF(MOD(A15,2)=1,$B$12,-$B$12)</f>
        <v>0.15</v>
      </c>
      <c r="J15" s="13" t="s">
        <v>18</v>
      </c>
      <c r="K15" s="14">
        <f ca="1">-B2*B3^2*SIN(B3*C7*PI()/180)</f>
        <v>-0.38020298280001535</v>
      </c>
    </row>
    <row r="16" spans="1:11" x14ac:dyDescent="0.25">
      <c r="A16" s="6">
        <f t="shared" ref="A16:A29" si="1">A15+1</f>
        <v>2</v>
      </c>
      <c r="B16" s="7">
        <f t="shared" ca="1" si="0"/>
        <v>0.29752537285000191</v>
      </c>
      <c r="C16" s="8">
        <f t="shared" ref="C16:C33" si="2">IF(MOD(A16,2)=1,$B$12,-$B$12)</f>
        <v>-0.15</v>
      </c>
    </row>
    <row r="17" spans="1:6" x14ac:dyDescent="0.25">
      <c r="A17" s="6">
        <f t="shared" si="1"/>
        <v>3</v>
      </c>
      <c r="B17" s="7">
        <f t="shared" ca="1" si="0"/>
        <v>0.44628805927500287</v>
      </c>
      <c r="C17" s="8">
        <f t="shared" si="2"/>
        <v>0.15</v>
      </c>
      <c r="E17" s="17" t="s">
        <v>22</v>
      </c>
      <c r="F17" s="17"/>
    </row>
    <row r="18" spans="1:6" x14ac:dyDescent="0.25">
      <c r="A18" s="6">
        <f t="shared" si="1"/>
        <v>4</v>
      </c>
      <c r="B18" s="7">
        <f t="shared" ca="1" si="0"/>
        <v>0.59505074570000382</v>
      </c>
      <c r="C18" s="8">
        <f t="shared" si="2"/>
        <v>-0.15</v>
      </c>
      <c r="E18" s="16">
        <f ca="1">E14</f>
        <v>3.3216934876392323</v>
      </c>
      <c r="F18" s="15">
        <v>0.22500000000000001</v>
      </c>
    </row>
    <row r="19" spans="1:6" x14ac:dyDescent="0.25">
      <c r="A19" s="6">
        <f t="shared" si="1"/>
        <v>5</v>
      </c>
      <c r="B19" s="7">
        <f t="shared" ca="1" si="0"/>
        <v>0.74381343212500473</v>
      </c>
      <c r="C19" s="8">
        <f t="shared" si="2"/>
        <v>0.15</v>
      </c>
      <c r="E19" s="16">
        <f ca="1">E18+K14</f>
        <v>3.6464175118043243</v>
      </c>
      <c r="F19" s="15">
        <v>0.22500000000000001</v>
      </c>
    </row>
    <row r="20" spans="1:6" x14ac:dyDescent="0.25">
      <c r="A20" s="6">
        <f t="shared" si="1"/>
        <v>6</v>
      </c>
      <c r="B20" s="7">
        <f t="shared" ca="1" si="0"/>
        <v>0.89257611855000574</v>
      </c>
      <c r="C20" s="8">
        <f t="shared" si="2"/>
        <v>-0.15</v>
      </c>
    </row>
    <row r="21" spans="1:6" x14ac:dyDescent="0.25">
      <c r="A21" s="6">
        <f t="shared" si="1"/>
        <v>7</v>
      </c>
      <c r="B21" s="7">
        <f t="shared" ca="1" si="0"/>
        <v>1.0413388049750067</v>
      </c>
      <c r="C21" s="8">
        <f t="shared" si="2"/>
        <v>0.15</v>
      </c>
      <c r="E21" s="17" t="s">
        <v>23</v>
      </c>
      <c r="F21" s="17"/>
    </row>
    <row r="22" spans="1:6" x14ac:dyDescent="0.25">
      <c r="A22" s="6">
        <f t="shared" si="1"/>
        <v>8</v>
      </c>
      <c r="B22" s="7">
        <f t="shared" ca="1" si="0"/>
        <v>1.1901014914000076</v>
      </c>
      <c r="C22" s="8">
        <f t="shared" si="2"/>
        <v>-0.15</v>
      </c>
      <c r="E22" s="16">
        <f ca="1">E14</f>
        <v>3.3216934876392323</v>
      </c>
      <c r="F22" s="15">
        <v>0.3</v>
      </c>
    </row>
    <row r="23" spans="1:6" x14ac:dyDescent="0.25">
      <c r="A23" s="6">
        <f t="shared" si="1"/>
        <v>9</v>
      </c>
      <c r="B23" s="7">
        <f t="shared" ca="1" si="0"/>
        <v>1.3388641778250086</v>
      </c>
      <c r="C23" s="8">
        <f t="shared" si="2"/>
        <v>0.15</v>
      </c>
      <c r="E23" s="16">
        <f ca="1">E22+K15</f>
        <v>2.941490504839217</v>
      </c>
      <c r="F23" s="15">
        <v>0.3</v>
      </c>
    </row>
    <row r="24" spans="1:6" x14ac:dyDescent="0.25">
      <c r="A24" s="6">
        <f t="shared" si="1"/>
        <v>10</v>
      </c>
      <c r="B24" s="7">
        <f t="shared" ca="1" si="0"/>
        <v>1.4876268642500095</v>
      </c>
      <c r="C24" s="8">
        <f t="shared" si="2"/>
        <v>-0.15</v>
      </c>
    </row>
    <row r="25" spans="1:6" x14ac:dyDescent="0.25">
      <c r="A25" s="6">
        <f t="shared" si="1"/>
        <v>11</v>
      </c>
      <c r="B25" s="7">
        <f t="shared" ca="1" si="0"/>
        <v>1.6363895506750106</v>
      </c>
      <c r="C25" s="8">
        <f t="shared" si="2"/>
        <v>0.15</v>
      </c>
    </row>
    <row r="26" spans="1:6" x14ac:dyDescent="0.25">
      <c r="A26" s="6">
        <f t="shared" si="1"/>
        <v>12</v>
      </c>
      <c r="B26" s="7">
        <f t="shared" ca="1" si="0"/>
        <v>1.7851522371000115</v>
      </c>
      <c r="C26" s="8">
        <f t="shared" si="2"/>
        <v>-0.15</v>
      </c>
    </row>
    <row r="27" spans="1:6" x14ac:dyDescent="0.25">
      <c r="A27" s="6">
        <f t="shared" si="1"/>
        <v>13</v>
      </c>
      <c r="B27" s="7">
        <f t="shared" ca="1" si="0"/>
        <v>1.9339149235250124</v>
      </c>
      <c r="C27" s="8">
        <f t="shared" si="2"/>
        <v>0.15</v>
      </c>
    </row>
    <row r="28" spans="1:6" x14ac:dyDescent="0.25">
      <c r="A28" s="6">
        <f t="shared" si="1"/>
        <v>14</v>
      </c>
      <c r="B28" s="7">
        <f t="shared" ca="1" si="0"/>
        <v>2.0826776099500135</v>
      </c>
      <c r="C28" s="8">
        <f t="shared" si="2"/>
        <v>-0.15</v>
      </c>
    </row>
    <row r="29" spans="1:6" x14ac:dyDescent="0.25">
      <c r="A29" s="6">
        <f t="shared" si="1"/>
        <v>15</v>
      </c>
      <c r="B29" s="7">
        <f t="shared" ca="1" si="0"/>
        <v>2.2314402963750144</v>
      </c>
      <c r="C29" s="8">
        <f t="shared" si="2"/>
        <v>0.15</v>
      </c>
    </row>
    <row r="30" spans="1:6" x14ac:dyDescent="0.25">
      <c r="A30" s="6">
        <f t="shared" ref="A30:A34" si="3">A29+1</f>
        <v>16</v>
      </c>
      <c r="B30" s="7">
        <f t="shared" ca="1" si="0"/>
        <v>2.3802029828000153</v>
      </c>
      <c r="C30" s="8">
        <f t="shared" si="2"/>
        <v>-0.15</v>
      </c>
    </row>
    <row r="31" spans="1:6" x14ac:dyDescent="0.25">
      <c r="A31" s="6">
        <f t="shared" si="3"/>
        <v>17</v>
      </c>
      <c r="B31" s="7">
        <f t="shared" ca="1" si="0"/>
        <v>2.5289656692250162</v>
      </c>
      <c r="C31" s="8">
        <f t="shared" si="2"/>
        <v>0.15</v>
      </c>
    </row>
    <row r="32" spans="1:6" x14ac:dyDescent="0.25">
      <c r="A32" s="6">
        <f t="shared" si="3"/>
        <v>18</v>
      </c>
      <c r="B32" s="7">
        <f t="shared" ca="1" si="0"/>
        <v>2.6777283556500171</v>
      </c>
      <c r="C32" s="8">
        <f t="shared" si="2"/>
        <v>-0.15</v>
      </c>
    </row>
    <row r="33" spans="1:3" x14ac:dyDescent="0.25">
      <c r="A33" s="6">
        <f t="shared" si="3"/>
        <v>19</v>
      </c>
      <c r="B33" s="7">
        <f t="shared" ca="1" si="0"/>
        <v>2.826491042075018</v>
      </c>
      <c r="C33" s="8">
        <f t="shared" si="2"/>
        <v>0.15</v>
      </c>
    </row>
    <row r="34" spans="1:3" x14ac:dyDescent="0.25">
      <c r="A34" s="9">
        <f t="shared" si="3"/>
        <v>20</v>
      </c>
      <c r="B34" s="10">
        <f t="shared" ca="1" si="0"/>
        <v>2.9752537285000189</v>
      </c>
      <c r="C34" s="11">
        <v>0</v>
      </c>
    </row>
    <row r="35" spans="1:3" x14ac:dyDescent="0.25">
      <c r="A35" s="1"/>
      <c r="B35" s="2"/>
      <c r="C35" s="2"/>
    </row>
  </sheetData>
  <mergeCells count="4">
    <mergeCell ref="A11:C11"/>
    <mergeCell ref="E17:F17"/>
    <mergeCell ref="E21:F21"/>
    <mergeCell ref="E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Wayan Sudiarta</dc:creator>
  <cp:lastModifiedBy>I Wayan Sudiarta</cp:lastModifiedBy>
  <dcterms:created xsi:type="dcterms:W3CDTF">2024-08-14T11:27:07Z</dcterms:created>
  <dcterms:modified xsi:type="dcterms:W3CDTF">2024-08-14T23:19:12Z</dcterms:modified>
</cp:coreProperties>
</file>