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7c494f7c186f1cdd/Documents/Excel Practice/ostad/Dataset/"/>
    </mc:Choice>
  </mc:AlternateContent>
  <xr:revisionPtr revIDLastSave="4474" documentId="8_{CF4EDB30-E3F2-497A-8CBD-DD623DD47610}" xr6:coauthVersionLast="47" xr6:coauthVersionMax="47" xr10:uidLastSave="{AA6D2287-5E0B-4B19-B546-C5DB6A269ACA}"/>
  <bookViews>
    <workbookView xWindow="-120" yWindow="-120" windowWidth="20730" windowHeight="11160" activeTab="2" xr2:uid="{13BBE4C8-4061-4863-8ECA-A8A1304DD665}"/>
  </bookViews>
  <sheets>
    <sheet name="coffee_shop_sales_dataset" sheetId="1" r:id="rId1"/>
    <sheet name="PivotTable" sheetId="3" r:id="rId2"/>
    <sheet name="Dashboard" sheetId="4" r:id="rId3"/>
  </sheets>
  <definedNames>
    <definedName name="_xlcn.WorksheetConnection_coffee_shop_sales_dashboard_dataset.csv.xlsxTable11" hidden="1">Table1[]</definedName>
    <definedName name="Slicer_Customer_Gender">#N/A</definedName>
    <definedName name="Slicer_Day_of_the_week">#N/A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ffee_shop_sales_dashboard_dataset.csv.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68" i="1"/>
  <c r="F125" i="1"/>
  <c r="F124" i="1"/>
  <c r="F123" i="1"/>
  <c r="F122"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3" i="1"/>
  <c r="F4" i="1"/>
  <c r="F5" i="1"/>
  <c r="F6" i="1"/>
  <c r="F7" i="1"/>
  <c r="F8" i="1"/>
  <c r="F9" i="1"/>
  <c r="F10" i="1"/>
  <c r="F11" i="1"/>
  <c r="D51" i="3"/>
  <c r="D53" i="3"/>
  <c r="D5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6107ED-BA51-4A0C-B139-28A52A5ED41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20FCF705-6623-4FB9-9586-E8BF75F82471}" name="WorksheetConnection_coffee_shop_sales_dashboard_dataset.csv.xlsx!Table1" type="102" refreshedVersion="8" minRefreshableVersion="5">
    <extLst>
      <ext xmlns:x15="http://schemas.microsoft.com/office/spreadsheetml/2010/11/main" uri="{DE250136-89BD-433C-8126-D09CA5730AF9}">
        <x15:connection id="Table1">
          <x15:rangePr sourceName="_xlcn.WorksheetConnection_coffee_shop_sales_dashboard_dataset.csv.xlsxTable11"/>
        </x15:connection>
      </ext>
    </extLst>
  </connection>
</connections>
</file>

<file path=xl/sharedStrings.xml><?xml version="1.0" encoding="utf-8"?>
<sst xmlns="http://schemas.openxmlformats.org/spreadsheetml/2006/main" count="2414" uniqueCount="372">
  <si>
    <t>Time</t>
  </si>
  <si>
    <t>Size</t>
  </si>
  <si>
    <t>Temperature</t>
  </si>
  <si>
    <t>Quantity</t>
  </si>
  <si>
    <t>TXN-10000</t>
  </si>
  <si>
    <t>Morning</t>
  </si>
  <si>
    <t>Thursday</t>
  </si>
  <si>
    <t>Mocha</t>
  </si>
  <si>
    <t>Espresso Drinks</t>
  </si>
  <si>
    <t>Medium</t>
  </si>
  <si>
    <t>Guatemala</t>
  </si>
  <si>
    <t>Light</t>
  </si>
  <si>
    <t>Almond Milk</t>
  </si>
  <si>
    <t>Vanilla</t>
  </si>
  <si>
    <t>High</t>
  </si>
  <si>
    <t>Hot</t>
  </si>
  <si>
    <t>CUST-7683</t>
  </si>
  <si>
    <t>26-35</t>
  </si>
  <si>
    <t>Female</t>
  </si>
  <si>
    <t>Bronze</t>
  </si>
  <si>
    <t>Cash</t>
  </si>
  <si>
    <t>Rainy</t>
  </si>
  <si>
    <t>TXN-10001</t>
  </si>
  <si>
    <t>Latte</t>
  </si>
  <si>
    <t>Hot Coffee</t>
  </si>
  <si>
    <t>Large</t>
  </si>
  <si>
    <t>Colombia</t>
  </si>
  <si>
    <t>Dark</t>
  </si>
  <si>
    <t>None</t>
  </si>
  <si>
    <t>CUST-1277</t>
  </si>
  <si>
    <t>36-50</t>
  </si>
  <si>
    <t>Male</t>
  </si>
  <si>
    <t>Sunny</t>
  </si>
  <si>
    <t>TXN-10002</t>
  </si>
  <si>
    <t>Afternoon</t>
  </si>
  <si>
    <t>Cold Brew</t>
  </si>
  <si>
    <t>Specialty</t>
  </si>
  <si>
    <t>Oat Milk</t>
  </si>
  <si>
    <t>Hazelnut</t>
  </si>
  <si>
    <t>Low</t>
  </si>
  <si>
    <t>Iced</t>
  </si>
  <si>
    <t>CUST-1232</t>
  </si>
  <si>
    <t>51+</t>
  </si>
  <si>
    <t>Silver</t>
  </si>
  <si>
    <t>UPI</t>
  </si>
  <si>
    <t>TXN-10003</t>
  </si>
  <si>
    <t>Evening</t>
  </si>
  <si>
    <t>Small</t>
  </si>
  <si>
    <t>Sumatra</t>
  </si>
  <si>
    <t>CUST-6690</t>
  </si>
  <si>
    <t>Card</t>
  </si>
  <si>
    <t>TXN-10004</t>
  </si>
  <si>
    <t>Flat White</t>
  </si>
  <si>
    <t>Brazil</t>
  </si>
  <si>
    <t>Chocolate</t>
  </si>
  <si>
    <t>CUST-8659</t>
  </si>
  <si>
    <t>TXN-10005</t>
  </si>
  <si>
    <t>Friday</t>
  </si>
  <si>
    <t>CUST-1025</t>
  </si>
  <si>
    <t>18-25</t>
  </si>
  <si>
    <t>TXN-10006</t>
  </si>
  <si>
    <t>Espresso</t>
  </si>
  <si>
    <t>Whole Milk</t>
  </si>
  <si>
    <t>Caramel</t>
  </si>
  <si>
    <t>CUST-8468</t>
  </si>
  <si>
    <t>TXN-10007</t>
  </si>
  <si>
    <t>Cappuccino</t>
  </si>
  <si>
    <t>Cold Coffee</t>
  </si>
  <si>
    <t>CUST-7410</t>
  </si>
  <si>
    <t>Windy</t>
  </si>
  <si>
    <t>TXN-10008</t>
  </si>
  <si>
    <t>Saturday</t>
  </si>
  <si>
    <t>CUST-9652</t>
  </si>
  <si>
    <t>TXN-10009</t>
  </si>
  <si>
    <t>Skim Milk</t>
  </si>
  <si>
    <t>CUST-4764</t>
  </si>
  <si>
    <t>Digital Wallet</t>
  </si>
  <si>
    <t>Snowy</t>
  </si>
  <si>
    <t>TXN-10010</t>
  </si>
  <si>
    <t>Sunday</t>
  </si>
  <si>
    <t>CUST-7599</t>
  </si>
  <si>
    <t>Cloudy</t>
  </si>
  <si>
    <t>TXN-10011</t>
  </si>
  <si>
    <t>Monday</t>
  </si>
  <si>
    <t>CUST-6102</t>
  </si>
  <si>
    <t>TXN-10012</t>
  </si>
  <si>
    <t>Tuesday</t>
  </si>
  <si>
    <t>Ethiopia</t>
  </si>
  <si>
    <t>CUST-8006</t>
  </si>
  <si>
    <t>Gold</t>
  </si>
  <si>
    <t>TXN-10013</t>
  </si>
  <si>
    <t>Wednesday</t>
  </si>
  <si>
    <t>CUST-4483</t>
  </si>
  <si>
    <t>TXN-10014</t>
  </si>
  <si>
    <t>CUST-2994</t>
  </si>
  <si>
    <t>TXN-10015</t>
  </si>
  <si>
    <t>CUST-9682</t>
  </si>
  <si>
    <t>TXN-10016</t>
  </si>
  <si>
    <t>CUST-2072</t>
  </si>
  <si>
    <t>TXN-10017</t>
  </si>
  <si>
    <t>CUST-7707</t>
  </si>
  <si>
    <t>TXN-10018</t>
  </si>
  <si>
    <t>Macchiato</t>
  </si>
  <si>
    <t>CUST-1215</t>
  </si>
  <si>
    <t>TXN-10019</t>
  </si>
  <si>
    <t>CUST-8605</t>
  </si>
  <si>
    <t>TXN-10020</t>
  </si>
  <si>
    <t>CUST-3606</t>
  </si>
  <si>
    <t>TXN-10021</t>
  </si>
  <si>
    <t>CUST-9350</t>
  </si>
  <si>
    <t>Non-Binary</t>
  </si>
  <si>
    <t>TXN-10022</t>
  </si>
  <si>
    <t>CUST-5781</t>
  </si>
  <si>
    <t>TXN-10023</t>
  </si>
  <si>
    <t>CUST-4313</t>
  </si>
  <si>
    <t>TXN-10024</t>
  </si>
  <si>
    <t>CUST-8763</t>
  </si>
  <si>
    <t>TXN-10025</t>
  </si>
  <si>
    <t>CUST-6939</t>
  </si>
  <si>
    <t>TXN-10026</t>
  </si>
  <si>
    <t>CUST-3295</t>
  </si>
  <si>
    <t>TXN-10027</t>
  </si>
  <si>
    <t>CUST-6685</t>
  </si>
  <si>
    <t>TXN-10028</t>
  </si>
  <si>
    <t>CUST-2696</t>
  </si>
  <si>
    <t>TXN-10029</t>
  </si>
  <si>
    <t>CUST-2946</t>
  </si>
  <si>
    <t>TXN-10030</t>
  </si>
  <si>
    <t>CUST-3783</t>
  </si>
  <si>
    <t>TXN-10031</t>
  </si>
  <si>
    <t>CUST-4644</t>
  </si>
  <si>
    <t>TXN-10032</t>
  </si>
  <si>
    <t>CUST-6241</t>
  </si>
  <si>
    <t>TXN-10034</t>
  </si>
  <si>
    <t>Americano</t>
  </si>
  <si>
    <t>CUST-8557</t>
  </si>
  <si>
    <t>TXN-10035</t>
  </si>
  <si>
    <t>CUST-3645</t>
  </si>
  <si>
    <t>TXN-10036</t>
  </si>
  <si>
    <t>CUST-7589</t>
  </si>
  <si>
    <t>Prefer not to say</t>
  </si>
  <si>
    <t>TXN-10037</t>
  </si>
  <si>
    <t>CUST-7353</t>
  </si>
  <si>
    <t>TXN-10038</t>
  </si>
  <si>
    <t>CUST-2932</t>
  </si>
  <si>
    <t>TXN-10039</t>
  </si>
  <si>
    <t>CUST-2757</t>
  </si>
  <si>
    <t>TXN-10040</t>
  </si>
  <si>
    <t>CUST-6085</t>
  </si>
  <si>
    <t>TXN-10041</t>
  </si>
  <si>
    <t>CUST-6637</t>
  </si>
  <si>
    <t>TXN-10042</t>
  </si>
  <si>
    <t>CUST-2116</t>
  </si>
  <si>
    <t>TXN-10043</t>
  </si>
  <si>
    <t>CUST-1492</t>
  </si>
  <si>
    <t>TXN-10044</t>
  </si>
  <si>
    <t>CUST-9811</t>
  </si>
  <si>
    <t>TXN-10045</t>
  </si>
  <si>
    <t>CUST-8888</t>
  </si>
  <si>
    <t>TXN-10046</t>
  </si>
  <si>
    <t>CUST-7474</t>
  </si>
  <si>
    <t>TXN-10047</t>
  </si>
  <si>
    <t>CUST-5958</t>
  </si>
  <si>
    <t>TXN-10048</t>
  </si>
  <si>
    <t>CUST-3743</t>
  </si>
  <si>
    <t>TXN-10049</t>
  </si>
  <si>
    <t>CUST-8866</t>
  </si>
  <si>
    <t>TXN-10050</t>
  </si>
  <si>
    <t>CUST-8160</t>
  </si>
  <si>
    <t>TXN-10051</t>
  </si>
  <si>
    <t>CUST-6451</t>
  </si>
  <si>
    <t>TXN-10052</t>
  </si>
  <si>
    <t>CUST-6258</t>
  </si>
  <si>
    <t>TXN-10053</t>
  </si>
  <si>
    <t>CUST-9548</t>
  </si>
  <si>
    <t>TXN-10054</t>
  </si>
  <si>
    <t>CUST-8186</t>
  </si>
  <si>
    <t>TXN-10055</t>
  </si>
  <si>
    <t>CUST-7102</t>
  </si>
  <si>
    <t>TXN-10056</t>
  </si>
  <si>
    <t>CUST-1619</t>
  </si>
  <si>
    <t>TXN-10057</t>
  </si>
  <si>
    <t>CUST-1882</t>
  </si>
  <si>
    <t>TXN-10058</t>
  </si>
  <si>
    <t>CUST-9988</t>
  </si>
  <si>
    <t>TXN-10059</t>
  </si>
  <si>
    <t>CUST-4642</t>
  </si>
  <si>
    <t>TXN-10060</t>
  </si>
  <si>
    <t>CUST-2296</t>
  </si>
  <si>
    <t>TXN-10061</t>
  </si>
  <si>
    <t>CUST-9436</t>
  </si>
  <si>
    <t>TXN-10062</t>
  </si>
  <si>
    <t>CUST-3895</t>
  </si>
  <si>
    <t>TXN-10063</t>
  </si>
  <si>
    <t>CUST-7593</t>
  </si>
  <si>
    <t>TXN-10064</t>
  </si>
  <si>
    <t>CUST-1929</t>
  </si>
  <si>
    <t>TXN-10065</t>
  </si>
  <si>
    <t>CUST-6366</t>
  </si>
  <si>
    <t>TXN-10066</t>
  </si>
  <si>
    <t>CUST-9711</t>
  </si>
  <si>
    <t>TXN-10067</t>
  </si>
  <si>
    <t>CUST-4212</t>
  </si>
  <si>
    <t>TXN-10068</t>
  </si>
  <si>
    <t>CUST-3409</t>
  </si>
  <si>
    <t>TXN-10069</t>
  </si>
  <si>
    <t>CUST-9199</t>
  </si>
  <si>
    <t>TXN-10070</t>
  </si>
  <si>
    <t>CUST-4423</t>
  </si>
  <si>
    <t>TXN-10071</t>
  </si>
  <si>
    <t>CUST-7976</t>
  </si>
  <si>
    <t>TXN-10072</t>
  </si>
  <si>
    <t>CUST-8594</t>
  </si>
  <si>
    <t>TXN-10073</t>
  </si>
  <si>
    <t>CUST-6158</t>
  </si>
  <si>
    <t>TXN-10074</t>
  </si>
  <si>
    <t>CUST-4667</t>
  </si>
  <si>
    <t>TXN-10075</t>
  </si>
  <si>
    <t>CUST-6973</t>
  </si>
  <si>
    <t>TXN-10076</t>
  </si>
  <si>
    <t>CUST-7236</t>
  </si>
  <si>
    <t>TXN-10077</t>
  </si>
  <si>
    <t>CUST-9277</t>
  </si>
  <si>
    <t>TXN-10078</t>
  </si>
  <si>
    <t>CUST-3468</t>
  </si>
  <si>
    <t>TXN-10079</t>
  </si>
  <si>
    <t>CUST-7217</t>
  </si>
  <si>
    <t>TXN-10080</t>
  </si>
  <si>
    <t>CUST-4619</t>
  </si>
  <si>
    <t>TXN-10081</t>
  </si>
  <si>
    <t>CUST-2636</t>
  </si>
  <si>
    <t>TXN-10082</t>
  </si>
  <si>
    <t>CUST-9155</t>
  </si>
  <si>
    <t>TXN-10083</t>
  </si>
  <si>
    <t>CUST-4583</t>
  </si>
  <si>
    <t>TXN-10084</t>
  </si>
  <si>
    <t>CUST-5009</t>
  </si>
  <si>
    <t>TXN-10085</t>
  </si>
  <si>
    <t>CUST-4326</t>
  </si>
  <si>
    <t>TXN-10086</t>
  </si>
  <si>
    <t>CUST-9148</t>
  </si>
  <si>
    <t>TXN-10087</t>
  </si>
  <si>
    <t>CUST-3217</t>
  </si>
  <si>
    <t>TXN-10088</t>
  </si>
  <si>
    <t>CUST-5967</t>
  </si>
  <si>
    <t>TXN-10089</t>
  </si>
  <si>
    <t>CUST-3369</t>
  </si>
  <si>
    <t>TXN-10090</t>
  </si>
  <si>
    <t>CUST-4638</t>
  </si>
  <si>
    <t>TXN-10091</t>
  </si>
  <si>
    <t>CUST-6722</t>
  </si>
  <si>
    <t>TXN-10092</t>
  </si>
  <si>
    <t>CUST-5444</t>
  </si>
  <si>
    <t>TXN-10093</t>
  </si>
  <si>
    <t>CUST-8618</t>
  </si>
  <si>
    <t>TXN-10094</t>
  </si>
  <si>
    <t>CUST-4947</t>
  </si>
  <si>
    <t>TXN-10095</t>
  </si>
  <si>
    <t>CUST-2676</t>
  </si>
  <si>
    <t>TXN-10096</t>
  </si>
  <si>
    <t>CUST-2196</t>
  </si>
  <si>
    <t>TXN-10097</t>
  </si>
  <si>
    <t>CUST-3787</t>
  </si>
  <si>
    <t>TXN-10098</t>
  </si>
  <si>
    <t>CUST-8432</t>
  </si>
  <si>
    <t>TXN-10099</t>
  </si>
  <si>
    <t>CUST-8927</t>
  </si>
  <si>
    <t>TXN-10100</t>
  </si>
  <si>
    <t>CUST-4318</t>
  </si>
  <si>
    <t>TXN-10101</t>
  </si>
  <si>
    <t>CUST-9858</t>
  </si>
  <si>
    <t>TXN-10102</t>
  </si>
  <si>
    <t>CUST-7689</t>
  </si>
  <si>
    <t>TXN-10103</t>
  </si>
  <si>
    <t>CUST-3176</t>
  </si>
  <si>
    <t>TXN-10104</t>
  </si>
  <si>
    <t>CUST-4743</t>
  </si>
  <si>
    <t>TXN-10105</t>
  </si>
  <si>
    <t>CUST-9792</t>
  </si>
  <si>
    <t>TXN-10106</t>
  </si>
  <si>
    <t>CUST-5422</t>
  </si>
  <si>
    <t>TXN-10107</t>
  </si>
  <si>
    <t>CUST-4824</t>
  </si>
  <si>
    <t>TXN-10108</t>
  </si>
  <si>
    <t>CUST-3451</t>
  </si>
  <si>
    <t>TXN-10109</t>
  </si>
  <si>
    <t>CUST-1628</t>
  </si>
  <si>
    <t>TXN-10110</t>
  </si>
  <si>
    <t>CUST-8778</t>
  </si>
  <si>
    <t>TXN-10111</t>
  </si>
  <si>
    <t>CUST-4696</t>
  </si>
  <si>
    <t>TXN-10112</t>
  </si>
  <si>
    <t>CUST-4674</t>
  </si>
  <si>
    <t>TXN-10113</t>
  </si>
  <si>
    <t>CUST-4929</t>
  </si>
  <si>
    <t>TXN-10114</t>
  </si>
  <si>
    <t>CUST-3765</t>
  </si>
  <si>
    <t>TXN-10115</t>
  </si>
  <si>
    <t>CUST-5369</t>
  </si>
  <si>
    <t>TXN-10116</t>
  </si>
  <si>
    <t>CUST-9307</t>
  </si>
  <si>
    <t>TXN-10117</t>
  </si>
  <si>
    <t>CUST-5956</t>
  </si>
  <si>
    <t>TXN-10118</t>
  </si>
  <si>
    <t>CUST-1692</t>
  </si>
  <si>
    <t>TXN-10119</t>
  </si>
  <si>
    <t>CUST-4162</t>
  </si>
  <si>
    <t>Cashier ID</t>
  </si>
  <si>
    <t>Coffee Type</t>
  </si>
  <si>
    <t>Product Category</t>
  </si>
  <si>
    <t>Bean Origin</t>
  </si>
  <si>
    <t>Roast Type</t>
  </si>
  <si>
    <t>Milk Type</t>
  </si>
  <si>
    <t>Syrups Added</t>
  </si>
  <si>
    <t>Sugar Level</t>
  </si>
  <si>
    <t>Unit Price</t>
  </si>
  <si>
    <t>Total Sales</t>
  </si>
  <si>
    <t>Tax Amount</t>
  </si>
  <si>
    <t>Discount Applied</t>
  </si>
  <si>
    <t>Customer ID</t>
  </si>
  <si>
    <t>Customer Age Group</t>
  </si>
  <si>
    <t>Customer Gender</t>
  </si>
  <si>
    <t>Loyalty Member Status</t>
  </si>
  <si>
    <t>Tip Amount</t>
  </si>
  <si>
    <t>Payment Method</t>
  </si>
  <si>
    <t>Satisfaction Score</t>
  </si>
  <si>
    <t>Weather Condition</t>
  </si>
  <si>
    <t>Temperature Celsius</t>
  </si>
  <si>
    <t>Transaction ID</t>
  </si>
  <si>
    <t>Employee Count On Duty</t>
  </si>
  <si>
    <t xml:space="preserve">Date </t>
  </si>
  <si>
    <t>Night</t>
  </si>
  <si>
    <t>Day of the week</t>
  </si>
  <si>
    <t>Time of the day</t>
  </si>
  <si>
    <t>Grand Total</t>
  </si>
  <si>
    <t>Count of Transaction ID</t>
  </si>
  <si>
    <t>TXN-10120</t>
  </si>
  <si>
    <t>11:60 PM</t>
  </si>
  <si>
    <t>29+</t>
  </si>
  <si>
    <t>Sum of Total Sales</t>
  </si>
  <si>
    <t>TXN-10121</t>
  </si>
  <si>
    <t>TXN-10122</t>
  </si>
  <si>
    <t>TXN-10123</t>
  </si>
  <si>
    <t>TXN-10124</t>
  </si>
  <si>
    <t>Day</t>
  </si>
  <si>
    <t>Time Of The Day</t>
  </si>
  <si>
    <t>Column Labels</t>
  </si>
  <si>
    <t>Total Revenue</t>
  </si>
  <si>
    <t>Sum of Tip Amount</t>
  </si>
  <si>
    <t>EMP-002</t>
  </si>
  <si>
    <t>EMP-003</t>
  </si>
  <si>
    <t>EMP-004</t>
  </si>
  <si>
    <t>EMP-005</t>
  </si>
  <si>
    <t>EMP-007</t>
  </si>
  <si>
    <t>EMP-009</t>
  </si>
  <si>
    <t>EMP-011</t>
  </si>
  <si>
    <t>EMP-012</t>
  </si>
  <si>
    <t>EMP-001</t>
  </si>
  <si>
    <t>EMP-006</t>
  </si>
  <si>
    <t>EMP-008</t>
  </si>
  <si>
    <t>EMP-010</t>
  </si>
  <si>
    <t>Total Gross Revenue</t>
  </si>
  <si>
    <t>Row Labels</t>
  </si>
  <si>
    <t>Net Product Revenue</t>
  </si>
  <si>
    <t>Total Transaction</t>
  </si>
  <si>
    <t>Average Price</t>
  </si>
  <si>
    <t>Average of Total Sales</t>
  </si>
  <si>
    <t>Count of Customer ID</t>
  </si>
  <si>
    <t>Customer Age</t>
  </si>
  <si>
    <t>Loyalty member card</t>
  </si>
  <si>
    <t>s</t>
  </si>
  <si>
    <t>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</si>
</sst>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h:mm\ AM/PM;@"/>
    <numFmt numFmtId="165" formatCode="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4" fontId="0" fillId="0" borderId="0" xfId="0" applyNumberFormat="1"/>
    <xf numFmtId="164" fontId="0" fillId="0" borderId="0" xfId="0" applyNumberFormat="1"/>
    <xf numFmtId="0" fontId="16" fillId="0" borderId="0" xfId="0" applyFont="1" applyAlignment="1">
      <alignment horizontal="center" vertical="center" wrapText="1"/>
    </xf>
    <xf numFmtId="0" fontId="16" fillId="0" borderId="0" xfId="0" applyFont="1" applyAlignment="1">
      <alignment horizontal="center" vertical="center"/>
    </xf>
    <xf numFmtId="164" fontId="16" fillId="0" borderId="0" xfId="0" applyNumberFormat="1" applyFont="1" applyAlignment="1">
      <alignment horizontal="center" vertical="center"/>
    </xf>
    <xf numFmtId="0" fontId="0" fillId="0" borderId="0" xfId="0" pivotButton="1"/>
    <xf numFmtId="0" fontId="0" fillId="0" borderId="0" xfId="0" applyAlignment="1">
      <alignment horizontal="left"/>
    </xf>
    <xf numFmtId="14" fontId="0" fillId="0" borderId="0" xfId="0" applyNumberFormat="1" applyAlignment="1">
      <alignment horizontal="left"/>
    </xf>
    <xf numFmtId="164" fontId="0" fillId="0" borderId="0" xfId="0" applyNumberFormat="1" applyAlignment="1">
      <alignment horizontal="right" vertical="center"/>
    </xf>
    <xf numFmtId="2" fontId="0" fillId="0" borderId="0" xfId="0" applyNumberFormat="1"/>
    <xf numFmtId="1" fontId="0" fillId="0" borderId="0" xfId="0" applyNumberFormat="1"/>
    <xf numFmtId="0" fontId="0" fillId="33" borderId="0" xfId="0" applyFill="1"/>
    <xf numFmtId="0" fontId="17" fillId="33" borderId="0" xfId="0" applyFont="1" applyFill="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font>
        <color rgb="FF9C0006"/>
      </font>
      <fill>
        <patternFill>
          <bgColor rgb="FFFFC7CE"/>
        </patternFill>
      </fill>
    </dxf>
    <dxf>
      <numFmt numFmtId="1" formatCode="0"/>
    </dxf>
    <dxf>
      <numFmt numFmtId="1" formatCode="0"/>
    </dxf>
    <dxf>
      <numFmt numFmtId="1" formatCode="0"/>
    </dxf>
    <dxf>
      <numFmt numFmtId="165"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64" formatCode="[$-409]h:mm\ AM/PM;@"/>
    </dxf>
    <dxf>
      <numFmt numFmtId="19" formatCode="m/d/yyyy"/>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color theme="1"/>
      </font>
      <border>
        <bottom style="thin">
          <color theme="5"/>
        </bottom>
        <vertical/>
        <horizontal/>
      </border>
    </dxf>
    <dxf>
      <font>
        <color theme="1"/>
      </font>
      <fill>
        <patternFill patternType="none">
          <bgColor auto="1"/>
        </patternFill>
      </fill>
      <border diagonalUp="0" diagonalDown="0">
        <left/>
        <right/>
        <top/>
        <bottom/>
        <vertical/>
        <horizontal/>
      </border>
    </dxf>
    <dxf>
      <font>
        <b/>
        <color theme="1"/>
      </font>
      <border>
        <bottom style="thin">
          <color theme="5"/>
        </bottom>
        <vertical/>
        <horizontal/>
      </border>
    </dxf>
    <dxf>
      <font>
        <color theme="1"/>
      </font>
      <border diagonalUp="0" diagonalDown="0">
        <left/>
        <right/>
        <top/>
        <bottom/>
        <vertical/>
        <horizontal/>
      </border>
    </dxf>
    <dxf>
      <font>
        <sz val="14"/>
      </font>
      <fill>
        <patternFill patternType="none">
          <bgColor auto="1"/>
        </patternFill>
      </fill>
      <border diagonalUp="0" diagonalDown="0">
        <left/>
        <right/>
        <top/>
        <bottom/>
        <vertical/>
        <horizontal/>
      </border>
    </dxf>
  </dxfs>
  <tableStyles count="3" defaultTableStyle="TableStyleMedium2" defaultPivotStyle="PivotStyleLight16">
    <tableStyle name="Slicer Style 1" pivot="0" table="0" count="1" xr9:uid="{C18DF4E0-2511-4B6D-BA77-3881CD8BE1C0}">
      <tableStyleElement type="wholeTable" dxfId="21"/>
    </tableStyle>
    <tableStyle name="SlicerStyleLight2 2" pivot="0" table="0" count="10" xr9:uid="{62E3640A-9B3D-44E2-8BD6-626617A56DB4}">
      <tableStyleElement type="wholeTable" dxfId="20"/>
      <tableStyleElement type="headerRow" dxfId="19"/>
    </tableStyle>
    <tableStyle name="SlicerStyleLight2 2 2" pivot="0" table="0" count="10" xr9:uid="{D916A96C-238F-40B9-B983-0E21F1B1E4BA}">
      <tableStyleElement type="wholeTable" dxfId="18"/>
      <tableStyleElement type="headerRow" dxfId="17"/>
    </tableStyle>
  </tableStyles>
  <colors>
    <mruColors>
      <color rgb="FFFFCC99"/>
      <color rgb="FF6E2F0C"/>
      <color rgb="FF652B0B"/>
      <color rgb="FF3C1906"/>
      <color rgb="FFFFFFCC"/>
      <color rgb="FFE6AF0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8.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aredStrings" Target="sharedString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[coffee_shop_sales_dashboard.xlsx]PivotTable!PivotTable6</c:name>
    <c:fmtId val="1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lumMod val="50000"/>
              </a:schemeClr>
            </a:solidFill>
            <a:round/>
          </a:ln>
          <a:effectLst>
            <a:outerShdw blurRad="50800" dist="50800" dir="5400000" algn="ctr" rotWithShape="0">
              <a:schemeClr val="bg1"/>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lumMod val="50000"/>
              </a:schemeClr>
            </a:solidFill>
            <a:round/>
          </a:ln>
          <a:effectLst>
            <a:outerShdw blurRad="50800" dist="50800" dir="5400000" algn="ctr" rotWithShape="0">
              <a:schemeClr val="bg1"/>
            </a:outerShdw>
          </a:effectLst>
        </c:spPr>
        <c:marker>
          <c:symbol val="none"/>
        </c:marker>
        <c:dLbl>
          <c:idx val="0"/>
          <c:layout>
            <c:manualLayout>
              <c:x val="-3.6292378108957295E-3"/>
              <c:y val="-5.66508194369976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45263535590713E-2"/>
          <c:y val="0.16934415726105148"/>
          <c:w val="0.9486510708222502"/>
          <c:h val="0.70914664547983086"/>
        </c:manualLayout>
      </c:layout>
      <c:lineChart>
        <c:grouping val="standard"/>
        <c:varyColors val="0"/>
        <c:ser>
          <c:idx val="0"/>
          <c:order val="0"/>
          <c:tx>
            <c:strRef>
              <c:f>PivotTable!$B$3</c:f>
              <c:strCache>
                <c:ptCount val="1"/>
                <c:pt idx="0">
                  <c:v>Total</c:v>
                </c:pt>
              </c:strCache>
            </c:strRef>
          </c:tx>
          <c:spPr>
            <a:ln w="28575" cap="rnd">
              <a:solidFill>
                <a:schemeClr val="accent2">
                  <a:lumMod val="50000"/>
                </a:schemeClr>
              </a:solidFill>
              <a:round/>
            </a:ln>
            <a:effectLst>
              <a:outerShdw blurRad="50800" dist="50800" dir="5400000" algn="ctr" rotWithShape="0">
                <a:schemeClr val="bg1"/>
              </a:outerShdw>
            </a:effectLst>
          </c:spPr>
          <c:marker>
            <c:symbol val="none"/>
          </c:marker>
          <c:dPt>
            <c:idx val="10"/>
            <c:marker>
              <c:symbol val="none"/>
            </c:marker>
            <c:bubble3D val="0"/>
            <c:spPr>
              <a:ln w="28575" cap="rnd">
                <a:solidFill>
                  <a:schemeClr val="accent2">
                    <a:lumMod val="50000"/>
                  </a:schemeClr>
                </a:solidFill>
                <a:round/>
              </a:ln>
              <a:effectLst>
                <a:outerShdw blurRad="50800" dist="50800" dir="5400000" algn="ctr" rotWithShape="0">
                  <a:schemeClr val="bg1"/>
                </a:outerShdw>
              </a:effectLst>
            </c:spPr>
            <c:extLst>
              <c:ext xmlns:c16="http://schemas.microsoft.com/office/drawing/2014/chart" uri="{C3380CC4-5D6E-409C-BE32-E72D297353CC}">
                <c16:uniqueId val="{00000004-7C59-4975-A01A-646857FF9EC3}"/>
              </c:ext>
            </c:extLst>
          </c:dPt>
          <c:dLbls>
            <c:dLbl>
              <c:idx val="10"/>
              <c:layout>
                <c:manualLayout>
                  <c:x val="-3.6292378108957295E-3"/>
                  <c:y val="-5.66508194369976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C59-4975-A01A-646857FF9EC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PivotTable!$A$4:$A$15</c:f>
              <c:strCache>
                <c:ptCount val="11"/>
                <c:pt idx="0">
                  <c:v>9/1/2026</c:v>
                </c:pt>
                <c:pt idx="1">
                  <c:v>9/2/2026</c:v>
                </c:pt>
                <c:pt idx="2">
                  <c:v>9/3/2026</c:v>
                </c:pt>
                <c:pt idx="3">
                  <c:v>9/4/2026</c:v>
                </c:pt>
                <c:pt idx="4">
                  <c:v>9/5/2026</c:v>
                </c:pt>
                <c:pt idx="5">
                  <c:v>9/6/2026</c:v>
                </c:pt>
                <c:pt idx="6">
                  <c:v>9/7/2026</c:v>
                </c:pt>
                <c:pt idx="7">
                  <c:v>9/8/2026</c:v>
                </c:pt>
                <c:pt idx="8">
                  <c:v>9/9/2026</c:v>
                </c:pt>
                <c:pt idx="9">
                  <c:v>9/10/2026</c:v>
                </c:pt>
                <c:pt idx="10">
                  <c:v>9/11/2026</c:v>
                </c:pt>
              </c:strCache>
            </c:strRef>
          </c:cat>
          <c:val>
            <c:numRef>
              <c:f>PivotTable!$B$4:$B$15</c:f>
              <c:numCache>
                <c:formatCode>General</c:formatCode>
                <c:ptCount val="11"/>
                <c:pt idx="0">
                  <c:v>63.749999999999993</c:v>
                </c:pt>
                <c:pt idx="1">
                  <c:v>91.460000000000008</c:v>
                </c:pt>
                <c:pt idx="2">
                  <c:v>95.230000000000018</c:v>
                </c:pt>
                <c:pt idx="3">
                  <c:v>75.72</c:v>
                </c:pt>
                <c:pt idx="4">
                  <c:v>61.839999999999996</c:v>
                </c:pt>
                <c:pt idx="5">
                  <c:v>99.92</c:v>
                </c:pt>
                <c:pt idx="6">
                  <c:v>86.889999999999986</c:v>
                </c:pt>
                <c:pt idx="7">
                  <c:v>57.370000000000005</c:v>
                </c:pt>
                <c:pt idx="8">
                  <c:v>87.58</c:v>
                </c:pt>
                <c:pt idx="9">
                  <c:v>98.04</c:v>
                </c:pt>
                <c:pt idx="10">
                  <c:v>25.740000000000002</c:v>
                </c:pt>
              </c:numCache>
            </c:numRef>
          </c:val>
          <c:smooth val="0"/>
          <c:extLst>
            <c:ext xmlns:c16="http://schemas.microsoft.com/office/drawing/2014/chart" uri="{C3380CC4-5D6E-409C-BE32-E72D297353CC}">
              <c16:uniqueId val="{00000000-7C59-4975-A01A-646857FF9EC3}"/>
            </c:ext>
          </c:extLst>
        </c:ser>
        <c:dLbls>
          <c:dLblPos val="t"/>
          <c:showLegendKey val="0"/>
          <c:showVal val="1"/>
          <c:showCatName val="0"/>
          <c:showSerName val="0"/>
          <c:showPercent val="0"/>
          <c:showBubbleSize val="0"/>
        </c:dLbls>
        <c:smooth val="0"/>
        <c:axId val="1541425904"/>
        <c:axId val="1378640288"/>
      </c:lineChart>
      <c:catAx>
        <c:axId val="15414259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rgbClr val="652B0B"/>
                </a:solidFill>
                <a:latin typeface="+mn-lt"/>
                <a:ea typeface="+mn-ea"/>
                <a:cs typeface="+mn-cs"/>
              </a:defRPr>
            </a:pPr>
            <a:endParaRPr lang="en-US"/>
          </a:p>
        </c:txPr>
        <c:crossAx val="1378640288"/>
        <c:crosses val="autoZero"/>
        <c:auto val="1"/>
        <c:lblAlgn val="ctr"/>
        <c:lblOffset val="100"/>
        <c:noMultiLvlLbl val="0"/>
      </c:catAx>
      <c:valAx>
        <c:axId val="137864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425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[coffee_shop_sales_dashboard.xlsx]PivotTable!PivotTable7</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rgbClr val="652B0B"/>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noFill/>
          </a:ln>
          <a:effectLst/>
        </c:spPr>
        <c:dLbl>
          <c:idx val="0"/>
          <c:layout>
            <c:manualLayout>
              <c:x val="5.8243072899523095E-2"/>
              <c:y val="-0.1209622091318729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solidFill>
          <a:ln w="19050">
            <a:noFill/>
          </a:ln>
          <a:effectLst/>
        </c:spPr>
        <c:dLbl>
          <c:idx val="0"/>
          <c:layout>
            <c:manualLayout>
              <c:x val="0.10854390858547504"/>
              <c:y val="9.450172588427571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50000"/>
            </a:schemeClr>
          </a:solidFill>
          <a:ln w="19050">
            <a:noFill/>
          </a:ln>
          <a:effectLst/>
        </c:spPr>
        <c:dLbl>
          <c:idx val="0"/>
          <c:layout>
            <c:manualLayout>
              <c:x val="-2.912153644976161E-2"/>
              <c:y val="0.1436426233440990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w="19050">
            <a:noFill/>
          </a:ln>
          <a:effectLst/>
        </c:spPr>
        <c:dLbl>
          <c:idx val="0"/>
          <c:layout>
            <c:manualLayout>
              <c:x val="-0.11913355820357018"/>
              <c:y val="-6.426117360130748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376117463395347E-2"/>
          <c:y val="0.22253087825290566"/>
          <c:w val="0.52068223192291574"/>
          <c:h val="0.7434485004287551"/>
        </c:manualLayout>
      </c:layout>
      <c:doughnutChart>
        <c:varyColors val="1"/>
        <c:ser>
          <c:idx val="0"/>
          <c:order val="0"/>
          <c:tx>
            <c:strRef>
              <c:f>PivotTable!$F$3</c:f>
              <c:strCache>
                <c:ptCount val="1"/>
                <c:pt idx="0">
                  <c:v>Total</c:v>
                </c:pt>
              </c:strCache>
            </c:strRef>
          </c:tx>
          <c:spPr>
            <a:solidFill>
              <a:srgbClr val="652B0B"/>
            </a:solidFill>
            <a:ln>
              <a:noFill/>
            </a:ln>
          </c:spPr>
          <c:dPt>
            <c:idx val="0"/>
            <c:bubble3D val="0"/>
            <c:spPr>
              <a:solidFill>
                <a:schemeClr val="accent2">
                  <a:lumMod val="60000"/>
                  <a:lumOff val="40000"/>
                </a:schemeClr>
              </a:solidFill>
              <a:ln w="19050">
                <a:noFill/>
              </a:ln>
              <a:effectLst/>
            </c:spPr>
            <c:extLst>
              <c:ext xmlns:c16="http://schemas.microsoft.com/office/drawing/2014/chart" uri="{C3380CC4-5D6E-409C-BE32-E72D297353CC}">
                <c16:uniqueId val="{00000001-E710-4C20-AF2E-B1DFEF54CBDC}"/>
              </c:ext>
            </c:extLst>
          </c:dPt>
          <c:dPt>
            <c:idx val="1"/>
            <c:bubble3D val="0"/>
            <c:spPr>
              <a:solidFill>
                <a:schemeClr val="bg1"/>
              </a:solidFill>
              <a:ln w="19050">
                <a:noFill/>
              </a:ln>
              <a:effectLst/>
            </c:spPr>
            <c:extLst>
              <c:ext xmlns:c16="http://schemas.microsoft.com/office/drawing/2014/chart" uri="{C3380CC4-5D6E-409C-BE32-E72D297353CC}">
                <c16:uniqueId val="{00000003-E710-4C20-AF2E-B1DFEF54CBDC}"/>
              </c:ext>
            </c:extLst>
          </c:dPt>
          <c:dPt>
            <c:idx val="2"/>
            <c:bubble3D val="0"/>
            <c:spPr>
              <a:solidFill>
                <a:schemeClr val="accent2">
                  <a:lumMod val="50000"/>
                </a:schemeClr>
              </a:solidFill>
              <a:ln w="19050">
                <a:noFill/>
              </a:ln>
              <a:effectLst/>
            </c:spPr>
            <c:extLst>
              <c:ext xmlns:c16="http://schemas.microsoft.com/office/drawing/2014/chart" uri="{C3380CC4-5D6E-409C-BE32-E72D297353CC}">
                <c16:uniqueId val="{00000005-E710-4C20-AF2E-B1DFEF54CBDC}"/>
              </c:ext>
            </c:extLst>
          </c:dPt>
          <c:dPt>
            <c:idx val="3"/>
            <c:bubble3D val="0"/>
            <c:spPr>
              <a:solidFill>
                <a:schemeClr val="accent2">
                  <a:lumMod val="75000"/>
                </a:schemeClr>
              </a:solidFill>
              <a:ln w="19050">
                <a:noFill/>
              </a:ln>
              <a:effectLst/>
            </c:spPr>
            <c:extLst>
              <c:ext xmlns:c16="http://schemas.microsoft.com/office/drawing/2014/chart" uri="{C3380CC4-5D6E-409C-BE32-E72D297353CC}">
                <c16:uniqueId val="{00000007-E710-4C20-AF2E-B1DFEF54CBDC}"/>
              </c:ext>
            </c:extLst>
          </c:dPt>
          <c:dLbls>
            <c:dLbl>
              <c:idx val="0"/>
              <c:layout>
                <c:manualLayout>
                  <c:x val="5.8243072899523095E-2"/>
                  <c:y val="-0.120962209131872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710-4C20-AF2E-B1DFEF54CBDC}"/>
                </c:ext>
              </c:extLst>
            </c:dLbl>
            <c:dLbl>
              <c:idx val="1"/>
              <c:layout>
                <c:manualLayout>
                  <c:x val="0.10854390858547504"/>
                  <c:y val="9.45017258842757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710-4C20-AF2E-B1DFEF54CBDC}"/>
                </c:ext>
              </c:extLst>
            </c:dLbl>
            <c:dLbl>
              <c:idx val="2"/>
              <c:layout>
                <c:manualLayout>
                  <c:x val="-2.912153644976161E-2"/>
                  <c:y val="0.143642623344099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710-4C20-AF2E-B1DFEF54CBDC}"/>
                </c:ext>
              </c:extLst>
            </c:dLbl>
            <c:dLbl>
              <c:idx val="3"/>
              <c:layout>
                <c:manualLayout>
                  <c:x val="-0.11913355820357018"/>
                  <c:y val="-6.42611736013074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710-4C20-AF2E-B1DFEF54CBDC}"/>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PivotTable!$E$4:$E$8</c:f>
              <c:strCache>
                <c:ptCount val="4"/>
                <c:pt idx="0">
                  <c:v>Afternoon</c:v>
                </c:pt>
                <c:pt idx="1">
                  <c:v>Evening</c:v>
                </c:pt>
                <c:pt idx="2">
                  <c:v>Morning</c:v>
                </c:pt>
                <c:pt idx="3">
                  <c:v>Night</c:v>
                </c:pt>
              </c:strCache>
            </c:strRef>
          </c:cat>
          <c:val>
            <c:numRef>
              <c:f>PivotTable!$F$4:$F$8</c:f>
              <c:numCache>
                <c:formatCode>0</c:formatCode>
                <c:ptCount val="4"/>
                <c:pt idx="0">
                  <c:v>211.73999999999998</c:v>
                </c:pt>
                <c:pt idx="1">
                  <c:v>197.72999999999996</c:v>
                </c:pt>
                <c:pt idx="2">
                  <c:v>234.62999999999997</c:v>
                </c:pt>
                <c:pt idx="3">
                  <c:v>199.44000000000003</c:v>
                </c:pt>
              </c:numCache>
            </c:numRef>
          </c:val>
          <c:extLst>
            <c:ext xmlns:c16="http://schemas.microsoft.com/office/drawing/2014/chart" uri="{C3380CC4-5D6E-409C-BE32-E72D297353CC}">
              <c16:uniqueId val="{00000008-E710-4C20-AF2E-B1DFEF54CBD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r"/>
      <c:layout>
        <c:manualLayout>
          <c:xMode val="edge"/>
          <c:yMode val="edge"/>
          <c:x val="0.65914565291756311"/>
          <c:y val="0.28679205185421314"/>
          <c:w val="0.24290008811505695"/>
          <c:h val="0.44238147920947146"/>
        </c:manualLayout>
      </c:layout>
      <c:overlay val="0"/>
      <c:spPr>
        <a:noFill/>
        <a:ln>
          <a:noFill/>
        </a:ln>
        <a:effectLst/>
      </c:spPr>
      <c:txPr>
        <a:bodyPr rot="0" spcFirstLastPara="1" vertOverflow="ellipsis" vert="horz" wrap="square" anchor="ctr" anchorCtr="1"/>
        <a:lstStyle/>
        <a:p>
          <a:pPr>
            <a:defRPr sz="12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[coffee_shop_sales_dashboard.xlsx]PivotTable!PivotTable8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10053953775336"/>
          <c:y val="4.8561675711343212E-2"/>
          <c:w val="0.83293255246707321"/>
          <c:h val="0.93341494754699394"/>
        </c:manualLayout>
      </c:layout>
      <c:barChart>
        <c:barDir val="bar"/>
        <c:grouping val="clustered"/>
        <c:varyColors val="0"/>
        <c:ser>
          <c:idx val="0"/>
          <c:order val="0"/>
          <c:tx>
            <c:strRef>
              <c:f>PivotTable!$F$11</c:f>
              <c:strCache>
                <c:ptCount val="1"/>
                <c:pt idx="0">
                  <c:v>Total</c:v>
                </c:pt>
              </c:strCache>
            </c:strRef>
          </c:tx>
          <c:spPr>
            <a:solidFill>
              <a:schemeClr val="accent2">
                <a:lumMod val="50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PivotTable!$E$12:$E$20</c:f>
              <c:strCache>
                <c:ptCount val="8"/>
                <c:pt idx="0">
                  <c:v>Americano</c:v>
                </c:pt>
                <c:pt idx="1">
                  <c:v>Cappuccino</c:v>
                </c:pt>
                <c:pt idx="2">
                  <c:v>Cold Brew</c:v>
                </c:pt>
                <c:pt idx="3">
                  <c:v>Espresso</c:v>
                </c:pt>
                <c:pt idx="4">
                  <c:v>Flat White</c:v>
                </c:pt>
                <c:pt idx="5">
                  <c:v>Latte</c:v>
                </c:pt>
                <c:pt idx="6">
                  <c:v>Macchiato</c:v>
                </c:pt>
                <c:pt idx="7">
                  <c:v>Mocha</c:v>
                </c:pt>
              </c:strCache>
            </c:strRef>
          </c:cat>
          <c:val>
            <c:numRef>
              <c:f>PivotTable!$F$12:$F$20</c:f>
              <c:numCache>
                <c:formatCode>General</c:formatCode>
                <c:ptCount val="8"/>
                <c:pt idx="0">
                  <c:v>85.52</c:v>
                </c:pt>
                <c:pt idx="1">
                  <c:v>101.2</c:v>
                </c:pt>
                <c:pt idx="2">
                  <c:v>125.80000000000001</c:v>
                </c:pt>
                <c:pt idx="3">
                  <c:v>66.720000000000013</c:v>
                </c:pt>
                <c:pt idx="4">
                  <c:v>111.72</c:v>
                </c:pt>
                <c:pt idx="5">
                  <c:v>100.76999999999998</c:v>
                </c:pt>
                <c:pt idx="6">
                  <c:v>87.01</c:v>
                </c:pt>
                <c:pt idx="7">
                  <c:v>164.8</c:v>
                </c:pt>
              </c:numCache>
            </c:numRef>
          </c:val>
          <c:extLst>
            <c:ext xmlns:c16="http://schemas.microsoft.com/office/drawing/2014/chart" uri="{C3380CC4-5D6E-409C-BE32-E72D297353CC}">
              <c16:uniqueId val="{00000000-EA61-476A-86B3-365770D497BF}"/>
            </c:ext>
          </c:extLst>
        </c:ser>
        <c:dLbls>
          <c:dLblPos val="outEnd"/>
          <c:showLegendKey val="0"/>
          <c:showVal val="1"/>
          <c:showCatName val="0"/>
          <c:showSerName val="0"/>
          <c:showPercent val="0"/>
          <c:showBubbleSize val="0"/>
        </c:dLbls>
        <c:gapWidth val="182"/>
        <c:axId val="1356148016"/>
        <c:axId val="1378643648"/>
      </c:barChart>
      <c:catAx>
        <c:axId val="13561480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643648"/>
        <c:crosses val="autoZero"/>
        <c:auto val="1"/>
        <c:lblAlgn val="ctr"/>
        <c:lblOffset val="100"/>
        <c:noMultiLvlLbl val="0"/>
      </c:catAx>
      <c:valAx>
        <c:axId val="1378643648"/>
        <c:scaling>
          <c:orientation val="minMax"/>
        </c:scaling>
        <c:delete val="1"/>
        <c:axPos val="b"/>
        <c:numFmt formatCode="General" sourceLinked="1"/>
        <c:majorTickMark val="out"/>
        <c:minorTickMark val="none"/>
        <c:tickLblPos val="nextTo"/>
        <c:crossAx val="1356148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[coffee_shop_sales_dashboard.xlsx]PivotTable!PivotTable14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10000"/>
              <a:lumOff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E2F0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06034283238048"/>
          <c:y val="0"/>
          <c:w val="0.82266500981203428"/>
          <c:h val="0.8902964589693434"/>
        </c:manualLayout>
      </c:layout>
      <c:barChart>
        <c:barDir val="bar"/>
        <c:grouping val="clustered"/>
        <c:varyColors val="0"/>
        <c:ser>
          <c:idx val="0"/>
          <c:order val="0"/>
          <c:tx>
            <c:strRef>
              <c:f>PivotTable!$L$34:$L$35</c:f>
              <c:strCache>
                <c:ptCount val="1"/>
                <c:pt idx="0">
                  <c:v>Cloudy</c:v>
                </c:pt>
              </c:strCache>
            </c:strRef>
          </c:tx>
          <c:spPr>
            <a:solidFill>
              <a:srgbClr val="6E2F0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PivotTable!$K$36:$K$40</c:f>
              <c:strCache>
                <c:ptCount val="4"/>
                <c:pt idx="0">
                  <c:v>Hot Coffee</c:v>
                </c:pt>
                <c:pt idx="1">
                  <c:v>Cold Coffee</c:v>
                </c:pt>
                <c:pt idx="2">
                  <c:v>Espresso Drinks</c:v>
                </c:pt>
                <c:pt idx="3">
                  <c:v>Specialty</c:v>
                </c:pt>
              </c:strCache>
            </c:strRef>
          </c:cat>
          <c:val>
            <c:numRef>
              <c:f>PivotTable!$L$36:$L$40</c:f>
              <c:numCache>
                <c:formatCode>0</c:formatCode>
                <c:ptCount val="4"/>
                <c:pt idx="0">
                  <c:v>27.39</c:v>
                </c:pt>
                <c:pt idx="1">
                  <c:v>21.68</c:v>
                </c:pt>
                <c:pt idx="2">
                  <c:v>35.79</c:v>
                </c:pt>
                <c:pt idx="3">
                  <c:v>112.69</c:v>
                </c:pt>
              </c:numCache>
            </c:numRef>
          </c:val>
          <c:extLst>
            <c:ext xmlns:c16="http://schemas.microsoft.com/office/drawing/2014/chart" uri="{C3380CC4-5D6E-409C-BE32-E72D297353CC}">
              <c16:uniqueId val="{0000000D-BE4D-4A8E-8628-C4B0F637AF56}"/>
            </c:ext>
          </c:extLst>
        </c:ser>
        <c:ser>
          <c:idx val="1"/>
          <c:order val="1"/>
          <c:tx>
            <c:strRef>
              <c:f>PivotTable!$M$34:$M$35</c:f>
              <c:strCache>
                <c:ptCount val="1"/>
                <c:pt idx="0">
                  <c:v>Rainy</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PivotTable!$K$36:$K$40</c:f>
              <c:strCache>
                <c:ptCount val="4"/>
                <c:pt idx="0">
                  <c:v>Hot Coffee</c:v>
                </c:pt>
                <c:pt idx="1">
                  <c:v>Cold Coffee</c:v>
                </c:pt>
                <c:pt idx="2">
                  <c:v>Espresso Drinks</c:v>
                </c:pt>
                <c:pt idx="3">
                  <c:v>Specialty</c:v>
                </c:pt>
              </c:strCache>
            </c:strRef>
          </c:cat>
          <c:val>
            <c:numRef>
              <c:f>PivotTable!$M$36:$M$40</c:f>
              <c:numCache>
                <c:formatCode>0</c:formatCode>
                <c:ptCount val="4"/>
                <c:pt idx="0">
                  <c:v>47.86</c:v>
                </c:pt>
                <c:pt idx="1">
                  <c:v>12.37</c:v>
                </c:pt>
                <c:pt idx="2">
                  <c:v>53.28</c:v>
                </c:pt>
                <c:pt idx="3">
                  <c:v>7.19</c:v>
                </c:pt>
              </c:numCache>
            </c:numRef>
          </c:val>
          <c:extLst>
            <c:ext xmlns:c16="http://schemas.microsoft.com/office/drawing/2014/chart" uri="{C3380CC4-5D6E-409C-BE32-E72D297353CC}">
              <c16:uniqueId val="{0000000E-BE4D-4A8E-8628-C4B0F637AF56}"/>
            </c:ext>
          </c:extLst>
        </c:ser>
        <c:ser>
          <c:idx val="2"/>
          <c:order val="2"/>
          <c:tx>
            <c:strRef>
              <c:f>PivotTable!$N$34:$N$35</c:f>
              <c:strCache>
                <c:ptCount val="1"/>
                <c:pt idx="0">
                  <c:v>Snowy</c:v>
                </c:pt>
              </c:strCache>
            </c:strRef>
          </c:tx>
          <c:spPr>
            <a:solidFill>
              <a:schemeClr val="tx2">
                <a:lumMod val="10000"/>
                <a:lumOff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PivotTable!$K$36:$K$40</c:f>
              <c:strCache>
                <c:ptCount val="4"/>
                <c:pt idx="0">
                  <c:v>Hot Coffee</c:v>
                </c:pt>
                <c:pt idx="1">
                  <c:v>Cold Coffee</c:v>
                </c:pt>
                <c:pt idx="2">
                  <c:v>Espresso Drinks</c:v>
                </c:pt>
                <c:pt idx="3">
                  <c:v>Specialty</c:v>
                </c:pt>
              </c:strCache>
            </c:strRef>
          </c:cat>
          <c:val>
            <c:numRef>
              <c:f>PivotTable!$N$36:$N$40</c:f>
              <c:numCache>
                <c:formatCode>0</c:formatCode>
                <c:ptCount val="4"/>
                <c:pt idx="0">
                  <c:v>6.57</c:v>
                </c:pt>
                <c:pt idx="1">
                  <c:v>36.18</c:v>
                </c:pt>
                <c:pt idx="2">
                  <c:v>35.56</c:v>
                </c:pt>
                <c:pt idx="3">
                  <c:v>27.81</c:v>
                </c:pt>
              </c:numCache>
            </c:numRef>
          </c:val>
          <c:extLst>
            <c:ext xmlns:c16="http://schemas.microsoft.com/office/drawing/2014/chart" uri="{C3380CC4-5D6E-409C-BE32-E72D297353CC}">
              <c16:uniqueId val="{0000000F-BE4D-4A8E-8628-C4B0F637AF56}"/>
            </c:ext>
          </c:extLst>
        </c:ser>
        <c:ser>
          <c:idx val="3"/>
          <c:order val="3"/>
          <c:tx>
            <c:strRef>
              <c:f>PivotTable!$O$34:$O$35</c:f>
              <c:strCache>
                <c:ptCount val="1"/>
                <c:pt idx="0">
                  <c:v>Sunny</c:v>
                </c:pt>
              </c:strCache>
            </c:strRef>
          </c:tx>
          <c:spPr>
            <a:solidFill>
              <a:srgbClr val="FFF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PivotTable!$K$36:$K$40</c:f>
              <c:strCache>
                <c:ptCount val="4"/>
                <c:pt idx="0">
                  <c:v>Hot Coffee</c:v>
                </c:pt>
                <c:pt idx="1">
                  <c:v>Cold Coffee</c:v>
                </c:pt>
                <c:pt idx="2">
                  <c:v>Espresso Drinks</c:v>
                </c:pt>
                <c:pt idx="3">
                  <c:v>Specialty</c:v>
                </c:pt>
              </c:strCache>
            </c:strRef>
          </c:cat>
          <c:val>
            <c:numRef>
              <c:f>PivotTable!$O$36:$O$40</c:f>
              <c:numCache>
                <c:formatCode>0</c:formatCode>
                <c:ptCount val="4"/>
                <c:pt idx="0">
                  <c:v>103</c:v>
                </c:pt>
                <c:pt idx="1">
                  <c:v>56.95</c:v>
                </c:pt>
                <c:pt idx="2">
                  <c:v>54.39</c:v>
                </c:pt>
                <c:pt idx="3">
                  <c:v>118.95</c:v>
                </c:pt>
              </c:numCache>
            </c:numRef>
          </c:val>
          <c:extLst>
            <c:ext xmlns:c16="http://schemas.microsoft.com/office/drawing/2014/chart" uri="{C3380CC4-5D6E-409C-BE32-E72D297353CC}">
              <c16:uniqueId val="{00000010-BE4D-4A8E-8628-C4B0F637AF56}"/>
            </c:ext>
          </c:extLst>
        </c:ser>
        <c:ser>
          <c:idx val="4"/>
          <c:order val="4"/>
          <c:tx>
            <c:strRef>
              <c:f>PivotTable!$P$34:$P$35</c:f>
              <c:strCache>
                <c:ptCount val="1"/>
                <c:pt idx="0">
                  <c:v>Windy</c:v>
                </c:pt>
              </c:strCache>
            </c:strRef>
          </c:tx>
          <c:spPr>
            <a:solidFill>
              <a:schemeClr val="bg2">
                <a:lumMod val="9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PivotTable!$K$36:$K$40</c:f>
              <c:strCache>
                <c:ptCount val="4"/>
                <c:pt idx="0">
                  <c:v>Hot Coffee</c:v>
                </c:pt>
                <c:pt idx="1">
                  <c:v>Cold Coffee</c:v>
                </c:pt>
                <c:pt idx="2">
                  <c:v>Espresso Drinks</c:v>
                </c:pt>
                <c:pt idx="3">
                  <c:v>Specialty</c:v>
                </c:pt>
              </c:strCache>
            </c:strRef>
          </c:cat>
          <c:val>
            <c:numRef>
              <c:f>PivotTable!$P$36:$P$40</c:f>
              <c:numCache>
                <c:formatCode>0</c:formatCode>
                <c:ptCount val="4"/>
                <c:pt idx="0">
                  <c:v>10.85</c:v>
                </c:pt>
                <c:pt idx="1">
                  <c:v>7.92</c:v>
                </c:pt>
                <c:pt idx="2">
                  <c:v>29.21</c:v>
                </c:pt>
                <c:pt idx="3">
                  <c:v>37.9</c:v>
                </c:pt>
              </c:numCache>
            </c:numRef>
          </c:val>
          <c:extLst>
            <c:ext xmlns:c16="http://schemas.microsoft.com/office/drawing/2014/chart" uri="{C3380CC4-5D6E-409C-BE32-E72D297353CC}">
              <c16:uniqueId val="{00000001-3ECD-4BFC-A9F7-1BEB0582A66A}"/>
            </c:ext>
          </c:extLst>
        </c:ser>
        <c:dLbls>
          <c:dLblPos val="outEnd"/>
          <c:showLegendKey val="0"/>
          <c:showVal val="1"/>
          <c:showCatName val="0"/>
          <c:showSerName val="0"/>
          <c:showPercent val="0"/>
          <c:showBubbleSize val="0"/>
        </c:dLbls>
        <c:gapWidth val="182"/>
        <c:axId val="1082831040"/>
        <c:axId val="1099726272"/>
      </c:barChart>
      <c:catAx>
        <c:axId val="108283104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9726272"/>
        <c:crosses val="autoZero"/>
        <c:auto val="1"/>
        <c:lblAlgn val="ctr"/>
        <c:lblOffset val="100"/>
        <c:noMultiLvlLbl val="0"/>
      </c:catAx>
      <c:valAx>
        <c:axId val="109972627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8310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CC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[coffee_shop_sales_dashboard.xlsx]PivotTable!PivotTable10</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52B0B"/>
          </a:solidFill>
          <a:ln>
            <a:noFill/>
          </a:ln>
          <a:effectLst/>
        </c:spPr>
        <c:marker>
          <c:symbol val="none"/>
        </c:marker>
        <c:dLbl>
          <c:idx val="0"/>
          <c:numFmt formatCode="General" sourceLinked="0"/>
          <c:spPr>
            <a:noFill/>
            <a:ln>
              <a:noFill/>
            </a:ln>
            <a:effectLst/>
          </c:spPr>
          <c:txPr>
            <a:bodyPr rot="0" spcFirstLastPara="1" vertOverflow="ellipsis" vert="horz" wrap="square" anchor="ctr" anchorCtr="1"/>
            <a:lstStyle/>
            <a:p>
              <a:pPr>
                <a:defRPr sz="12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03306026140671"/>
          <c:y val="2.4868243408248818E-2"/>
          <c:w val="0.87250578614959795"/>
          <c:h val="0.89309846084628675"/>
        </c:manualLayout>
      </c:layout>
      <c:barChart>
        <c:barDir val="col"/>
        <c:grouping val="clustered"/>
        <c:varyColors val="0"/>
        <c:ser>
          <c:idx val="0"/>
          <c:order val="0"/>
          <c:tx>
            <c:strRef>
              <c:f>PivotTable!$I$13</c:f>
              <c:strCache>
                <c:ptCount val="1"/>
                <c:pt idx="0">
                  <c:v>Total</c:v>
                </c:pt>
              </c:strCache>
            </c:strRef>
          </c:tx>
          <c:spPr>
            <a:solidFill>
              <a:srgbClr val="652B0B"/>
            </a:solidFill>
            <a:ln>
              <a:noFill/>
            </a:ln>
            <a:effectLst/>
          </c:spPr>
          <c:invertIfNegative val="0"/>
          <c:dLbls>
            <c:numFmt formatCode="General" sourceLinked="0"/>
            <c:spPr>
              <a:noFill/>
              <a:ln>
                <a:noFill/>
              </a:ln>
              <a:effectLst/>
            </c:spPr>
            <c:txPr>
              <a:bodyPr rot="0" spcFirstLastPara="1" vertOverflow="ellipsis" vert="horz" wrap="square" anchor="ctr" anchorCtr="1"/>
              <a:lstStyle/>
              <a:p>
                <a:pPr>
                  <a:defRPr sz="125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PivotTable!$H$14:$H$19</c:f>
              <c:strCache>
                <c:ptCount val="5"/>
                <c:pt idx="0">
                  <c:v>18-25</c:v>
                </c:pt>
                <c:pt idx="1">
                  <c:v>26-35</c:v>
                </c:pt>
                <c:pt idx="2">
                  <c:v>29+</c:v>
                </c:pt>
                <c:pt idx="3">
                  <c:v>36-50</c:v>
                </c:pt>
                <c:pt idx="4">
                  <c:v>51+</c:v>
                </c:pt>
              </c:strCache>
            </c:strRef>
          </c:cat>
          <c:val>
            <c:numRef>
              <c:f>PivotTable!$I$14:$I$19</c:f>
              <c:numCache>
                <c:formatCode>0</c:formatCode>
                <c:ptCount val="5"/>
                <c:pt idx="0">
                  <c:v>284.64999999999998</c:v>
                </c:pt>
                <c:pt idx="1">
                  <c:v>292.31000000000012</c:v>
                </c:pt>
                <c:pt idx="2">
                  <c:v>13.84</c:v>
                </c:pt>
                <c:pt idx="3">
                  <c:v>194.38</c:v>
                </c:pt>
                <c:pt idx="4">
                  <c:v>58.36</c:v>
                </c:pt>
              </c:numCache>
            </c:numRef>
          </c:val>
          <c:extLst>
            <c:ext xmlns:c16="http://schemas.microsoft.com/office/drawing/2014/chart" uri="{C3380CC4-5D6E-409C-BE32-E72D297353CC}">
              <c16:uniqueId val="{00000000-088D-43F1-8259-CA359541E647}"/>
            </c:ext>
          </c:extLst>
        </c:ser>
        <c:dLbls>
          <c:dLblPos val="outEnd"/>
          <c:showLegendKey val="0"/>
          <c:showVal val="1"/>
          <c:showCatName val="0"/>
          <c:showSerName val="0"/>
          <c:showPercent val="0"/>
          <c:showBubbleSize val="0"/>
        </c:dLbls>
        <c:gapWidth val="219"/>
        <c:overlap val="-27"/>
        <c:axId val="961552704"/>
        <c:axId val="965041376"/>
      </c:barChart>
      <c:catAx>
        <c:axId val="96155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65041376"/>
        <c:crosses val="autoZero"/>
        <c:auto val="1"/>
        <c:lblAlgn val="ctr"/>
        <c:lblOffset val="100"/>
        <c:noMultiLvlLbl val="0"/>
      </c:catAx>
      <c:valAx>
        <c:axId val="965041376"/>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crossAx val="96155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CC99"/>
      </a:solidFill>
      <a:round/>
    </a:ln>
    <a:effectLst/>
  </c:spPr>
  <c:txPr>
    <a:bodyPr/>
    <a:lstStyle/>
    <a:p>
      <a:pPr>
        <a:defRPr>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[coffee_shop_sales_dashboard.xlsx]PivotTable!PivotTable13</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C1906"/>
          </a:solidFill>
          <a:ln w="19050">
            <a:solidFill>
              <a:schemeClr val="lt1"/>
            </a:solidFill>
          </a:ln>
          <a:effectLst/>
        </c:spPr>
        <c:dLbl>
          <c:idx val="0"/>
          <c:layout>
            <c:manualLayout>
              <c:x val="3.7959682035356219E-2"/>
              <c:y val="-0.17814173172905845"/>
            </c:manualLayout>
          </c:layout>
          <c:spPr>
            <a:noFill/>
            <a:ln>
              <a:noFill/>
            </a:ln>
            <a:effectLst/>
          </c:spPr>
          <c:txPr>
            <a:bodyPr rot="0" spcFirstLastPara="1" vertOverflow="ellipsis" vert="horz" wrap="square" lIns="38100" tIns="19050" rIns="38100" bIns="19050" anchor="ctr" anchorCtr="1">
              <a:spAutoFit/>
            </a:bodyPr>
            <a:lstStyle/>
            <a:p>
              <a:pPr>
                <a:defRPr sz="14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4.9822082671405192E-2"/>
              <c:y val="0.11177520422215419"/>
            </c:manualLayout>
          </c:layout>
          <c:spPr>
            <a:noFill/>
            <a:ln>
              <a:noFill/>
            </a:ln>
            <a:effectLst/>
          </c:spPr>
          <c:txPr>
            <a:bodyPr rot="0" spcFirstLastPara="1" vertOverflow="ellipsis" vert="horz" wrap="square" lIns="38100" tIns="19050" rIns="38100" bIns="19050" anchor="ctr" anchorCtr="1">
              <a:spAutoFit/>
            </a:bodyPr>
            <a:lstStyle/>
            <a:p>
              <a:pPr>
                <a:defRPr sz="14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w="19050">
            <a:solidFill>
              <a:schemeClr val="lt1"/>
            </a:solidFill>
          </a:ln>
          <a:effectLst/>
        </c:spPr>
        <c:dLbl>
          <c:idx val="0"/>
          <c:layout>
            <c:manualLayout>
              <c:x val="-4.9821989266675734E-2"/>
              <c:y val="0.1309865674478371"/>
            </c:manualLayout>
          </c:layout>
          <c:spPr>
            <a:noFill/>
            <a:ln>
              <a:noFill/>
            </a:ln>
            <a:effectLst/>
          </c:spPr>
          <c:txPr>
            <a:bodyPr rot="0" spcFirstLastPara="1" vertOverflow="ellipsis" vert="horz" wrap="square" lIns="38100" tIns="19050" rIns="38100" bIns="19050" anchor="ctr" anchorCtr="1">
              <a:noAutofit/>
            </a:bodyPr>
            <a:lstStyle/>
            <a:p>
              <a:pPr>
                <a:defRPr sz="14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576541813187545E-2"/>
                  <c:h val="0.11870889737776581"/>
                </c:manualLayout>
              </c15:layout>
            </c:ext>
          </c:extLst>
        </c:dLbl>
      </c:pivotFmt>
      <c:pivotFmt>
        <c:idx val="10"/>
        <c:spPr>
          <a:solidFill>
            <a:schemeClr val="bg1"/>
          </a:solidFill>
          <a:ln w="19050">
            <a:solidFill>
              <a:schemeClr val="lt1"/>
            </a:solidFill>
          </a:ln>
          <a:effectLst/>
        </c:spPr>
        <c:dLbl>
          <c:idx val="0"/>
          <c:layout>
            <c:manualLayout>
              <c:x val="-4.2704642289775843E-2"/>
              <c:y val="-0.10828222909021203"/>
            </c:manualLayout>
          </c:layout>
          <c:spPr>
            <a:noFill/>
            <a:ln>
              <a:noFill/>
            </a:ln>
            <a:effectLst/>
          </c:spPr>
          <c:txPr>
            <a:bodyPr rot="0" spcFirstLastPara="1" vertOverflow="ellipsis" vert="horz" wrap="square" lIns="38100" tIns="19050" rIns="38100" bIns="19050" anchor="ctr" anchorCtr="1">
              <a:spAutoFit/>
            </a:bodyPr>
            <a:lstStyle/>
            <a:p>
              <a:pPr>
                <a:defRPr sz="14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478442148663633E-2"/>
          <c:y val="0.14598154216803122"/>
          <c:w val="0.39717559042997558"/>
          <c:h val="0.58475704157658048"/>
        </c:manualLayout>
      </c:layout>
      <c:doughnutChart>
        <c:varyColors val="1"/>
        <c:ser>
          <c:idx val="0"/>
          <c:order val="0"/>
          <c:tx>
            <c:strRef>
              <c:f>PivotTable!$M$12</c:f>
              <c:strCache>
                <c:ptCount val="1"/>
                <c:pt idx="0">
                  <c:v>Total</c:v>
                </c:pt>
              </c:strCache>
            </c:strRef>
          </c:tx>
          <c:dPt>
            <c:idx val="0"/>
            <c:bubble3D val="0"/>
            <c:spPr>
              <a:solidFill>
                <a:srgbClr val="3C1906"/>
              </a:solidFill>
              <a:ln w="19050">
                <a:solidFill>
                  <a:schemeClr val="lt1"/>
                </a:solidFill>
              </a:ln>
              <a:effectLst/>
            </c:spPr>
            <c:extLst>
              <c:ext xmlns:c16="http://schemas.microsoft.com/office/drawing/2014/chart" uri="{C3380CC4-5D6E-409C-BE32-E72D297353CC}">
                <c16:uniqueId val="{00000001-9B4C-427B-B3D1-D42185C40660}"/>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3-9B4C-427B-B3D1-D42185C40660}"/>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5-9B4C-427B-B3D1-D42185C40660}"/>
              </c:ext>
            </c:extLst>
          </c:dPt>
          <c:dPt>
            <c:idx val="3"/>
            <c:bubble3D val="0"/>
            <c:spPr>
              <a:solidFill>
                <a:schemeClr val="bg1"/>
              </a:solidFill>
              <a:ln w="19050">
                <a:solidFill>
                  <a:schemeClr val="lt1"/>
                </a:solidFill>
              </a:ln>
              <a:effectLst/>
            </c:spPr>
            <c:extLst>
              <c:ext xmlns:c16="http://schemas.microsoft.com/office/drawing/2014/chart" uri="{C3380CC4-5D6E-409C-BE32-E72D297353CC}">
                <c16:uniqueId val="{00000007-9B4C-427B-B3D1-D42185C40660}"/>
              </c:ext>
            </c:extLst>
          </c:dPt>
          <c:dLbls>
            <c:dLbl>
              <c:idx val="0"/>
              <c:layout>
                <c:manualLayout>
                  <c:x val="3.7959682035356219E-2"/>
                  <c:y val="-0.1781417317290584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4C-427B-B3D1-D42185C40660}"/>
                </c:ext>
              </c:extLst>
            </c:dLbl>
            <c:dLbl>
              <c:idx val="1"/>
              <c:layout>
                <c:manualLayout>
                  <c:x val="4.9822082671405192E-2"/>
                  <c:y val="0.111775204222154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4C-427B-B3D1-D42185C40660}"/>
                </c:ext>
              </c:extLst>
            </c:dLbl>
            <c:dLbl>
              <c:idx val="2"/>
              <c:layout>
                <c:manualLayout>
                  <c:x val="-4.9821989266675734E-2"/>
                  <c:y val="0.1309865674478371"/>
                </c:manualLayout>
              </c:layout>
              <c:spPr>
                <a:noFill/>
                <a:ln>
                  <a:noFill/>
                </a:ln>
                <a:effectLst/>
              </c:spPr>
              <c:txPr>
                <a:bodyPr rot="0" spcFirstLastPara="1" vertOverflow="ellipsis" vert="horz" wrap="square" lIns="38100" tIns="19050" rIns="38100" bIns="19050" anchor="ctr" anchorCtr="1">
                  <a:noAutofit/>
                </a:bodyPr>
                <a:lstStyle/>
                <a:p>
                  <a:pPr>
                    <a:defRPr sz="14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8576541813187545E-2"/>
                      <c:h val="0.11870889737776581"/>
                    </c:manualLayout>
                  </c15:layout>
                </c:ext>
                <c:ext xmlns:c16="http://schemas.microsoft.com/office/drawing/2014/chart" uri="{C3380CC4-5D6E-409C-BE32-E72D297353CC}">
                  <c16:uniqueId val="{00000005-9B4C-427B-B3D1-D42185C40660}"/>
                </c:ext>
              </c:extLst>
            </c:dLbl>
            <c:dLbl>
              <c:idx val="3"/>
              <c:layout>
                <c:manualLayout>
                  <c:x val="-4.2704642289775843E-2"/>
                  <c:y val="-0.108282229090212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4C-427B-B3D1-D42185C40660}"/>
                </c:ext>
              </c:extLst>
            </c:dLbl>
            <c:spPr>
              <a:noFill/>
              <a:ln>
                <a:noFill/>
              </a:ln>
              <a:effectLst/>
            </c:spPr>
            <c:txPr>
              <a:bodyPr rot="0" spcFirstLastPara="1" vertOverflow="ellipsis" vert="horz" wrap="square" lIns="38100" tIns="19050" rIns="38100" bIns="19050" anchor="ctr" anchorCtr="1">
                <a:spAutoFit/>
              </a:bodyPr>
              <a:lstStyle/>
              <a:p>
                <a:pPr>
                  <a:defRPr sz="14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PivotTable!$L$13:$L$17</c:f>
              <c:strCache>
                <c:ptCount val="4"/>
                <c:pt idx="0">
                  <c:v>Card</c:v>
                </c:pt>
                <c:pt idx="1">
                  <c:v>Cash</c:v>
                </c:pt>
                <c:pt idx="2">
                  <c:v>Digital Wallet</c:v>
                </c:pt>
                <c:pt idx="3">
                  <c:v>UPI</c:v>
                </c:pt>
              </c:strCache>
            </c:strRef>
          </c:cat>
          <c:val>
            <c:numRef>
              <c:f>PivotTable!$M$13:$M$17</c:f>
              <c:numCache>
                <c:formatCode>0</c:formatCode>
                <c:ptCount val="4"/>
                <c:pt idx="0">
                  <c:v>48</c:v>
                </c:pt>
                <c:pt idx="1">
                  <c:v>21</c:v>
                </c:pt>
                <c:pt idx="2">
                  <c:v>20</c:v>
                </c:pt>
                <c:pt idx="3">
                  <c:v>35</c:v>
                </c:pt>
              </c:numCache>
            </c:numRef>
          </c:val>
          <c:extLst>
            <c:ext xmlns:c16="http://schemas.microsoft.com/office/drawing/2014/chart" uri="{C3380CC4-5D6E-409C-BE32-E72D297353CC}">
              <c16:uniqueId val="{0000000B-5679-4BFD-99E2-8B1A26F09CE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5726270341681972"/>
          <c:y val="0.15157476795781144"/>
          <c:w val="0.22491114423017039"/>
          <c:h val="0.59206093508869539"/>
        </c:manualLayout>
      </c:layout>
      <c:overlay val="0"/>
      <c:spPr>
        <a:noFill/>
        <a:ln>
          <a:noFill/>
        </a:ln>
        <a:effectLst/>
      </c:spPr>
      <c:txPr>
        <a:bodyPr rot="0" spcFirstLastPara="1" vertOverflow="ellipsis" vert="horz" wrap="square" anchor="ctr" anchorCtr="1"/>
        <a:lstStyle/>
        <a:p>
          <a:pPr>
            <a:defRPr sz="13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CC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[coffee_shop_sales_dashboard.xlsx]PivotTable!PivotTable16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98403324584427"/>
          <c:y val="6.0185185185185182E-2"/>
          <c:w val="0.84668263342082239"/>
          <c:h val="0.84204505686789155"/>
        </c:manualLayout>
      </c:layout>
      <c:barChart>
        <c:barDir val="bar"/>
        <c:grouping val="clustered"/>
        <c:varyColors val="0"/>
        <c:ser>
          <c:idx val="0"/>
          <c:order val="0"/>
          <c:tx>
            <c:strRef>
              <c:f>PivotTable!$B$40</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PivotTable!$A$41:$A$45</c:f>
              <c:strCache>
                <c:ptCount val="4"/>
                <c:pt idx="0">
                  <c:v>Bronze</c:v>
                </c:pt>
                <c:pt idx="1">
                  <c:v>None</c:v>
                </c:pt>
                <c:pt idx="2">
                  <c:v>Silver</c:v>
                </c:pt>
                <c:pt idx="3">
                  <c:v>Gold</c:v>
                </c:pt>
              </c:strCache>
            </c:strRef>
          </c:cat>
          <c:val>
            <c:numRef>
              <c:f>PivotTable!$B$41:$B$45</c:f>
              <c:numCache>
                <c:formatCode>0</c:formatCode>
                <c:ptCount val="4"/>
                <c:pt idx="0">
                  <c:v>29.9</c:v>
                </c:pt>
                <c:pt idx="1">
                  <c:v>29</c:v>
                </c:pt>
                <c:pt idx="2">
                  <c:v>32</c:v>
                </c:pt>
                <c:pt idx="3">
                  <c:v>12.975</c:v>
                </c:pt>
              </c:numCache>
            </c:numRef>
          </c:val>
          <c:extLst>
            <c:ext xmlns:c16="http://schemas.microsoft.com/office/drawing/2014/chart" uri="{C3380CC4-5D6E-409C-BE32-E72D297353CC}">
              <c16:uniqueId val="{00000003-FEA0-4086-97FC-0207A4BA4CC7}"/>
            </c:ext>
          </c:extLst>
        </c:ser>
        <c:dLbls>
          <c:showLegendKey val="0"/>
          <c:showVal val="0"/>
          <c:showCatName val="0"/>
          <c:showSerName val="0"/>
          <c:showPercent val="0"/>
          <c:showBubbleSize val="0"/>
        </c:dLbls>
        <c:gapWidth val="182"/>
        <c:axId val="1221871824"/>
        <c:axId val="914208992"/>
      </c:barChart>
      <c:catAx>
        <c:axId val="1221871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4208992"/>
        <c:crosses val="autoZero"/>
        <c:auto val="1"/>
        <c:lblAlgn val="ctr"/>
        <c:lblOffset val="100"/>
        <c:noMultiLvlLbl val="0"/>
      </c:catAx>
      <c:valAx>
        <c:axId val="91420899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21871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FFCC9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2.xml"/><Relationship Id="rId18" Type="http://schemas.openxmlformats.org/officeDocument/2006/relationships/chart" Target="../charts/chart6.xml"/><Relationship Id="rId3" Type="http://schemas.openxmlformats.org/officeDocument/2006/relationships/image" Target="../media/image3.svg"/><Relationship Id="rId21" Type="http://schemas.openxmlformats.org/officeDocument/2006/relationships/image" Target="../media/image14.png"/><Relationship Id="rId7" Type="http://schemas.openxmlformats.org/officeDocument/2006/relationships/image" Target="../media/image7.svg"/><Relationship Id="rId12" Type="http://schemas.openxmlformats.org/officeDocument/2006/relationships/chart" Target="../charts/chart1.xml"/><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chart" Target="../charts/chart4.xml"/><Relationship Id="rId20"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svg"/><Relationship Id="rId5" Type="http://schemas.openxmlformats.org/officeDocument/2006/relationships/image" Target="../media/image5.svg"/><Relationship Id="rId15" Type="http://schemas.openxmlformats.org/officeDocument/2006/relationships/image" Target="../media/image12.jpeg"/><Relationship Id="rId10" Type="http://schemas.openxmlformats.org/officeDocument/2006/relationships/image" Target="../media/image10.png"/><Relationship Id="rId19" Type="http://schemas.openxmlformats.org/officeDocument/2006/relationships/image" Target="../media/image13.png"/><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299228</xdr:colOff>
      <xdr:row>55</xdr:row>
      <xdr:rowOff>22534</xdr:rowOff>
    </xdr:from>
    <xdr:to>
      <xdr:col>2</xdr:col>
      <xdr:colOff>205097</xdr:colOff>
      <xdr:row>60</xdr:row>
      <xdr:rowOff>126016</xdr:rowOff>
    </xdr:to>
    <xdr:sp macro="" textlink="">
      <xdr:nvSpPr>
        <xdr:cNvPr id="66" name="Arc 65">
          <a:extLst>
            <a:ext uri="{FF2B5EF4-FFF2-40B4-BE49-F238E27FC236}">
              <a16:creationId xmlns:a16="http://schemas.microsoft.com/office/drawing/2014/main" id="{4B361463-242B-67CD-B5EA-834974D9F58F}"/>
            </a:ext>
          </a:extLst>
        </xdr:cNvPr>
        <xdr:cNvSpPr/>
      </xdr:nvSpPr>
      <xdr:spPr>
        <a:xfrm rot="4157729">
          <a:off x="649195" y="10351557"/>
          <a:ext cx="1019348" cy="510340"/>
        </a:xfrm>
        <a:prstGeom prst="arc">
          <a:avLst>
            <a:gd name="adj1" fmla="val 15563838"/>
            <a:gd name="adj2" fmla="val 0"/>
          </a:avLst>
        </a:prstGeom>
        <a:ln>
          <a:solidFill>
            <a:srgbClr val="6E2F0C"/>
          </a:solidFill>
        </a:ln>
      </xdr:spPr>
      <xdr:style>
        <a:lnRef idx="2">
          <a:schemeClr val="dk1"/>
        </a:lnRef>
        <a:fillRef idx="0">
          <a:schemeClr val="dk1"/>
        </a:fillRef>
        <a:effectRef idx="1">
          <a:schemeClr val="dk1"/>
        </a:effectRef>
        <a:fontRef idx="minor">
          <a:schemeClr val="tx1"/>
        </a:fontRef>
      </xdr:style>
      <xdr:txBody>
        <a:bodyPr vertOverflow="clip" horzOverflow="clip" rtlCol="0" anchor="t"/>
        <a:lstStyle/>
        <a:p>
          <a:pPr algn="l"/>
          <a:endParaRPr lang="en-GB" sz="1100"/>
        </a:p>
      </xdr:txBody>
    </xdr:sp>
    <xdr:clientData/>
  </xdr:twoCellAnchor>
  <xdr:twoCellAnchor>
    <xdr:from>
      <xdr:col>0</xdr:col>
      <xdr:colOff>0</xdr:colOff>
      <xdr:row>0</xdr:row>
      <xdr:rowOff>0</xdr:rowOff>
    </xdr:from>
    <xdr:to>
      <xdr:col>29</xdr:col>
      <xdr:colOff>152400</xdr:colOff>
      <xdr:row>105</xdr:row>
      <xdr:rowOff>95248</xdr:rowOff>
    </xdr:to>
    <xdr:grpSp>
      <xdr:nvGrpSpPr>
        <xdr:cNvPr id="7" name="Group 6">
          <a:extLst>
            <a:ext uri="{FF2B5EF4-FFF2-40B4-BE49-F238E27FC236}">
              <a16:creationId xmlns:a16="http://schemas.microsoft.com/office/drawing/2014/main" id="{8C68FDF7-DAD0-5BF9-753D-D51F5D217FA5}"/>
            </a:ext>
          </a:extLst>
        </xdr:cNvPr>
        <xdr:cNvGrpSpPr/>
      </xdr:nvGrpSpPr>
      <xdr:grpSpPr>
        <a:xfrm>
          <a:off x="0" y="0"/>
          <a:ext cx="18025782" cy="19705542"/>
          <a:chOff x="0" y="0"/>
          <a:chExt cx="17859131" cy="20610633"/>
        </a:xfrm>
      </xdr:grpSpPr>
      <xdr:grpSp>
        <xdr:nvGrpSpPr>
          <xdr:cNvPr id="6" name="Group 5">
            <a:extLst>
              <a:ext uri="{FF2B5EF4-FFF2-40B4-BE49-F238E27FC236}">
                <a16:creationId xmlns:a16="http://schemas.microsoft.com/office/drawing/2014/main" id="{D21CEEFD-CCF8-A106-AEA6-04F444D4B74E}"/>
              </a:ext>
            </a:extLst>
          </xdr:cNvPr>
          <xdr:cNvGrpSpPr/>
        </xdr:nvGrpSpPr>
        <xdr:grpSpPr>
          <a:xfrm>
            <a:off x="0" y="0"/>
            <a:ext cx="17778618" cy="10746154"/>
            <a:chOff x="0" y="0"/>
            <a:chExt cx="17778618" cy="10746154"/>
          </a:xfrm>
        </xdr:grpSpPr>
        <xdr:grpSp>
          <xdr:nvGrpSpPr>
            <xdr:cNvPr id="46" name="Group 45">
              <a:extLst>
                <a:ext uri="{FF2B5EF4-FFF2-40B4-BE49-F238E27FC236}">
                  <a16:creationId xmlns:a16="http://schemas.microsoft.com/office/drawing/2014/main" id="{5F284B22-7600-3C8F-6CD7-7272639DD168}"/>
                </a:ext>
              </a:extLst>
            </xdr:cNvPr>
            <xdr:cNvGrpSpPr/>
          </xdr:nvGrpSpPr>
          <xdr:grpSpPr>
            <a:xfrm>
              <a:off x="0" y="0"/>
              <a:ext cx="17778618" cy="10746154"/>
              <a:chOff x="56030" y="1"/>
              <a:chExt cx="17672695" cy="10592175"/>
            </a:xfrm>
          </xdr:grpSpPr>
          <xdr:pic>
            <xdr:nvPicPr>
              <xdr:cNvPr id="8" name="Picture 7">
                <a:extLst>
                  <a:ext uri="{FF2B5EF4-FFF2-40B4-BE49-F238E27FC236}">
                    <a16:creationId xmlns:a16="http://schemas.microsoft.com/office/drawing/2014/main" id="{6C75E43B-7CB3-4EC2-A383-75537E86142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rot="16200000">
                <a:off x="3596291" y="-3540259"/>
                <a:ext cx="10592174" cy="17672695"/>
              </a:xfrm>
              <a:prstGeom prst="rect">
                <a:avLst/>
              </a:prstGeom>
              <a:solidFill>
                <a:srgbClr val="652B0B"/>
              </a:solidFill>
              <a:ln>
                <a:solidFill>
                  <a:srgbClr val="652B0B"/>
                </a:solidFill>
              </a:ln>
              <a:effectLst>
                <a:glow rad="228600">
                  <a:schemeClr val="bg1">
                    <a:alpha val="40000"/>
                  </a:schemeClr>
                </a:glow>
              </a:effectLst>
            </xdr:spPr>
          </xdr:pic>
          <xdr:grpSp>
            <xdr:nvGrpSpPr>
              <xdr:cNvPr id="19" name="Group 18">
                <a:extLst>
                  <a:ext uri="{FF2B5EF4-FFF2-40B4-BE49-F238E27FC236}">
                    <a16:creationId xmlns:a16="http://schemas.microsoft.com/office/drawing/2014/main" id="{45723CE5-01F1-9B67-88F3-171A62F54849}"/>
                  </a:ext>
                </a:extLst>
              </xdr:cNvPr>
              <xdr:cNvGrpSpPr/>
            </xdr:nvGrpSpPr>
            <xdr:grpSpPr>
              <a:xfrm>
                <a:off x="161003" y="1"/>
                <a:ext cx="5306575" cy="1138002"/>
                <a:chOff x="161003" y="-13971"/>
                <a:chExt cx="3629899" cy="1310500"/>
              </a:xfrm>
            </xdr:grpSpPr>
            <xdr:sp macro="" textlink="">
              <xdr:nvSpPr>
                <xdr:cNvPr id="11" name="Rectangle: Rounded Corners 10">
                  <a:extLst>
                    <a:ext uri="{FF2B5EF4-FFF2-40B4-BE49-F238E27FC236}">
                      <a16:creationId xmlns:a16="http://schemas.microsoft.com/office/drawing/2014/main" id="{E50E9BD6-FF1E-0040-4649-343157A56EE3}"/>
                    </a:ext>
                  </a:extLst>
                </xdr:cNvPr>
                <xdr:cNvSpPr/>
              </xdr:nvSpPr>
              <xdr:spPr>
                <a:xfrm>
                  <a:off x="161003" y="92177"/>
                  <a:ext cx="3628099" cy="1204352"/>
                </a:xfrm>
                <a:prstGeom prst="roundRect">
                  <a:avLst/>
                </a:prstGeom>
                <a:solidFill>
                  <a:srgbClr val="6E2F0C"/>
                </a:solidFill>
                <a:ln>
                  <a:solidFill>
                    <a:srgbClr val="652B0B"/>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2" name="TextBox 11">
                  <a:extLst>
                    <a:ext uri="{FF2B5EF4-FFF2-40B4-BE49-F238E27FC236}">
                      <a16:creationId xmlns:a16="http://schemas.microsoft.com/office/drawing/2014/main" id="{CDC14697-E770-4015-12A5-5E64E110C078}"/>
                    </a:ext>
                  </a:extLst>
                </xdr:cNvPr>
                <xdr:cNvSpPr txBox="1"/>
              </xdr:nvSpPr>
              <xdr:spPr>
                <a:xfrm>
                  <a:off x="273197" y="-13971"/>
                  <a:ext cx="3517705" cy="1189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GB" sz="2000" b="1">
                      <a:solidFill>
                        <a:schemeClr val="bg1"/>
                      </a:solidFill>
                    </a:rPr>
                    <a:t>Coffee</a:t>
                  </a:r>
                  <a:r>
                    <a:rPr lang="en-GB" sz="2000" b="1" baseline="0">
                      <a:solidFill>
                        <a:schemeClr val="bg1"/>
                      </a:solidFill>
                    </a:rPr>
                    <a:t> Shop Sales Dashboard</a:t>
                  </a:r>
                  <a:endParaRPr lang="en-GB" sz="2000" b="1">
                    <a:solidFill>
                      <a:schemeClr val="bg1"/>
                    </a:solidFill>
                  </a:endParaRPr>
                </a:p>
              </xdr:txBody>
            </xdr:sp>
            <xdr:pic>
              <xdr:nvPicPr>
                <xdr:cNvPr id="16" name="Graphic 15" descr="Latte Cup outline">
                  <a:extLst>
                    <a:ext uri="{FF2B5EF4-FFF2-40B4-BE49-F238E27FC236}">
                      <a16:creationId xmlns:a16="http://schemas.microsoft.com/office/drawing/2014/main" id="{5B964704-7D6B-CBFC-9462-233DFBDDEB6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949471" y="208325"/>
                  <a:ext cx="760025" cy="947074"/>
                </a:xfrm>
                <a:prstGeom prst="rect">
                  <a:avLst/>
                </a:prstGeom>
              </xdr:spPr>
            </xdr:pic>
            <xdr:pic>
              <xdr:nvPicPr>
                <xdr:cNvPr id="18" name="Graphic 17" descr="Coffee Beans with solid fill">
                  <a:extLst>
                    <a:ext uri="{FF2B5EF4-FFF2-40B4-BE49-F238E27FC236}">
                      <a16:creationId xmlns:a16="http://schemas.microsoft.com/office/drawing/2014/main" id="{96F6467D-AF55-5F96-951E-25ADA1C2FF4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442681" y="140770"/>
                  <a:ext cx="308974" cy="308974"/>
                </a:xfrm>
                <a:prstGeom prst="rect">
                  <a:avLst/>
                </a:prstGeom>
              </xdr:spPr>
            </xdr:pic>
          </xdr:grpSp>
          <xdr:grpSp>
            <xdr:nvGrpSpPr>
              <xdr:cNvPr id="36" name="Group 35">
                <a:extLst>
                  <a:ext uri="{FF2B5EF4-FFF2-40B4-BE49-F238E27FC236}">
                    <a16:creationId xmlns:a16="http://schemas.microsoft.com/office/drawing/2014/main" id="{21A12AA2-090E-5163-0513-7787FBEC2481}"/>
                  </a:ext>
                </a:extLst>
              </xdr:cNvPr>
              <xdr:cNvGrpSpPr/>
            </xdr:nvGrpSpPr>
            <xdr:grpSpPr>
              <a:xfrm>
                <a:off x="7455146" y="1"/>
                <a:ext cx="9454403" cy="1667300"/>
                <a:chOff x="6915150" y="285750"/>
                <a:chExt cx="9353550" cy="1466850"/>
              </a:xfrm>
            </xdr:grpSpPr>
            <xdr:sp macro="" textlink="">
              <xdr:nvSpPr>
                <xdr:cNvPr id="21" name="Rectangle: Rounded Corners 20">
                  <a:extLst>
                    <a:ext uri="{FF2B5EF4-FFF2-40B4-BE49-F238E27FC236}">
                      <a16:creationId xmlns:a16="http://schemas.microsoft.com/office/drawing/2014/main" id="{BFE47377-8A54-548E-96E6-260F25755D28}"/>
                    </a:ext>
                  </a:extLst>
                </xdr:cNvPr>
                <xdr:cNvSpPr/>
              </xdr:nvSpPr>
              <xdr:spPr>
                <a:xfrm>
                  <a:off x="6915150" y="342900"/>
                  <a:ext cx="9048750" cy="14097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ivotTable!D51">
              <xdr:nvSpPr>
                <xdr:cNvPr id="22" name="TextBox 21">
                  <a:extLst>
                    <a:ext uri="{FF2B5EF4-FFF2-40B4-BE49-F238E27FC236}">
                      <a16:creationId xmlns:a16="http://schemas.microsoft.com/office/drawing/2014/main" id="{84434631-9E2C-74F5-7EBA-D1D3C615A0CB}"/>
                    </a:ext>
                  </a:extLst>
                </xdr:cNvPr>
                <xdr:cNvSpPr txBox="1"/>
              </xdr:nvSpPr>
              <xdr:spPr>
                <a:xfrm>
                  <a:off x="7505700" y="438150"/>
                  <a:ext cx="1924050" cy="1200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US" sz="2800" b="1" i="0" u="none" strike="noStrike">
                    <a:solidFill>
                      <a:srgbClr val="652B0B"/>
                    </a:solidFill>
                    <a:latin typeface="Amasis MT Pro Black" panose="02040A04050005020304" pitchFamily="18" charset="0"/>
                    <a:cs typeface="Aldhabi" panose="01000000000000000000" pitchFamily="2" charset="-78"/>
                  </a:endParaRPr>
                </a:p>
                <a:p>
                  <a:pPr algn="ctr"/>
                  <a:fld id="{E7FCF900-F04E-4AB2-A831-2251668275D6}" type="TxLink">
                    <a:rPr lang="en-US" sz="2800" b="1" i="0" u="none" strike="noStrike">
                      <a:solidFill>
                        <a:srgbClr val="652B0B"/>
                      </a:solidFill>
                      <a:latin typeface="Amasis MT Pro Black" panose="02040A04050005020304" pitchFamily="18" charset="0"/>
                      <a:cs typeface="Aldhabi" panose="01000000000000000000" pitchFamily="2" charset="-78"/>
                    </a:rPr>
                    <a:pPr algn="ctr"/>
                    <a:t>843.5</a:t>
                  </a:fld>
                  <a:endParaRPr lang="en-GB" sz="2800" b="1">
                    <a:solidFill>
                      <a:srgbClr val="652B0B"/>
                    </a:solidFill>
                    <a:latin typeface="Amasis MT Pro Black" panose="02040A04050005020304" pitchFamily="18" charset="0"/>
                    <a:cs typeface="Aldhabi" panose="01000000000000000000" pitchFamily="2" charset="-78"/>
                  </a:endParaRPr>
                </a:p>
              </xdr:txBody>
            </xdr:sp>
            <xdr:sp macro="" textlink="">
              <xdr:nvSpPr>
                <xdr:cNvPr id="23" name="TextBox 22">
                  <a:extLst>
                    <a:ext uri="{FF2B5EF4-FFF2-40B4-BE49-F238E27FC236}">
                      <a16:creationId xmlns:a16="http://schemas.microsoft.com/office/drawing/2014/main" id="{64BBDE02-C399-2F7C-53BB-F6FE9CADD9C9}"/>
                    </a:ext>
                  </a:extLst>
                </xdr:cNvPr>
                <xdr:cNvSpPr txBox="1"/>
              </xdr:nvSpPr>
              <xdr:spPr>
                <a:xfrm>
                  <a:off x="7219950" y="285750"/>
                  <a:ext cx="2628900" cy="876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400">
                      <a:solidFill>
                        <a:srgbClr val="3C1906"/>
                      </a:solidFill>
                    </a:rPr>
                    <a:t>Total Sales</a:t>
                  </a:r>
                </a:p>
              </xdr:txBody>
            </xdr:sp>
            <xdr:pic>
              <xdr:nvPicPr>
                <xdr:cNvPr id="25" name="Graphic 24" descr="Pie chart with solid fill">
                  <a:extLst>
                    <a:ext uri="{FF2B5EF4-FFF2-40B4-BE49-F238E27FC236}">
                      <a16:creationId xmlns:a16="http://schemas.microsoft.com/office/drawing/2014/main" id="{76ACEC60-7771-ECE7-110D-5E33DE9E640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7043364" y="590550"/>
                  <a:ext cx="891014" cy="800100"/>
                </a:xfrm>
                <a:prstGeom prst="rect">
                  <a:avLst/>
                </a:prstGeom>
              </xdr:spPr>
            </xdr:pic>
            <xdr:sp macro="" textlink="PivotTable!D52">
              <xdr:nvSpPr>
                <xdr:cNvPr id="26" name="TextBox 25">
                  <a:extLst>
                    <a:ext uri="{FF2B5EF4-FFF2-40B4-BE49-F238E27FC236}">
                      <a16:creationId xmlns:a16="http://schemas.microsoft.com/office/drawing/2014/main" id="{40D4CF1B-6217-4C67-520E-3D36B9D8AC36}"/>
                    </a:ext>
                  </a:extLst>
                </xdr:cNvPr>
                <xdr:cNvSpPr txBox="1"/>
              </xdr:nvSpPr>
              <xdr:spPr>
                <a:xfrm>
                  <a:off x="10687050" y="857250"/>
                  <a:ext cx="1733550" cy="590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23D4D6-C84D-4E0E-AC85-709D9E1523A9}" type="TxLink">
                    <a:rPr lang="en-US" sz="2800" b="1" i="0" u="none" strike="noStrike">
                      <a:solidFill>
                        <a:srgbClr val="6E2F0C"/>
                      </a:solidFill>
                      <a:latin typeface="Amasis MT Pro Black" panose="02040A04050005020304" pitchFamily="18" charset="0"/>
                    </a:rPr>
                    <a:pPr/>
                    <a:t>124</a:t>
                  </a:fld>
                  <a:endParaRPr lang="en-GB" sz="2800" b="1">
                    <a:solidFill>
                      <a:srgbClr val="6E2F0C"/>
                    </a:solidFill>
                    <a:latin typeface="Amasis MT Pro Black" panose="02040A04050005020304" pitchFamily="18" charset="0"/>
                  </a:endParaRPr>
                </a:p>
              </xdr:txBody>
            </xdr:sp>
            <xdr:sp macro="" textlink="">
              <xdr:nvSpPr>
                <xdr:cNvPr id="27" name="TextBox 26">
                  <a:extLst>
                    <a:ext uri="{FF2B5EF4-FFF2-40B4-BE49-F238E27FC236}">
                      <a16:creationId xmlns:a16="http://schemas.microsoft.com/office/drawing/2014/main" id="{32838C98-CFEA-C492-3EF7-CCC646F74DA8}"/>
                    </a:ext>
                  </a:extLst>
                </xdr:cNvPr>
                <xdr:cNvSpPr txBox="1"/>
              </xdr:nvSpPr>
              <xdr:spPr>
                <a:xfrm>
                  <a:off x="10668000" y="495300"/>
                  <a:ext cx="2724150"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rgbClr val="652B0B"/>
                      </a:solidFill>
                    </a:rPr>
                    <a:t>Total</a:t>
                  </a:r>
                  <a:r>
                    <a:rPr lang="en-GB" sz="2400" baseline="0">
                      <a:solidFill>
                        <a:srgbClr val="652B0B"/>
                      </a:solidFill>
                    </a:rPr>
                    <a:t> Transactions</a:t>
                  </a:r>
                  <a:endParaRPr lang="en-GB" sz="2400">
                    <a:solidFill>
                      <a:srgbClr val="652B0B"/>
                    </a:solidFill>
                  </a:endParaRPr>
                </a:p>
              </xdr:txBody>
            </xdr:sp>
            <xdr:pic>
              <xdr:nvPicPr>
                <xdr:cNvPr id="29" name="Graphic 28" descr="Receipt with solid fill">
                  <a:extLst>
                    <a:ext uri="{FF2B5EF4-FFF2-40B4-BE49-F238E27FC236}">
                      <a16:creationId xmlns:a16="http://schemas.microsoft.com/office/drawing/2014/main" id="{0C84712D-6C52-5606-2874-7AECC27249C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906000" y="590550"/>
                  <a:ext cx="781050" cy="781050"/>
                </a:xfrm>
                <a:prstGeom prst="rect">
                  <a:avLst/>
                </a:prstGeom>
              </xdr:spPr>
            </xdr:pic>
            <xdr:sp macro="" textlink="PivotTable!D53">
              <xdr:nvSpPr>
                <xdr:cNvPr id="30" name="TextBox 29">
                  <a:extLst>
                    <a:ext uri="{FF2B5EF4-FFF2-40B4-BE49-F238E27FC236}">
                      <a16:creationId xmlns:a16="http://schemas.microsoft.com/office/drawing/2014/main" id="{9084EAEA-AC0D-52EE-0857-DAA107E7F9A6}"/>
                    </a:ext>
                  </a:extLst>
                </xdr:cNvPr>
                <xdr:cNvSpPr txBox="1"/>
              </xdr:nvSpPr>
              <xdr:spPr>
                <a:xfrm>
                  <a:off x="14116050" y="914400"/>
                  <a:ext cx="20574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00789D-9FEF-475C-BCE3-2D30D75651AC}" type="TxLink">
                    <a:rPr lang="en-US" sz="2800" b="1" i="0" u="none" strike="noStrike">
                      <a:solidFill>
                        <a:srgbClr val="652B0B"/>
                      </a:solidFill>
                      <a:latin typeface="Amasis MT Pro Black" panose="02040A04050005020304" pitchFamily="18" charset="0"/>
                    </a:rPr>
                    <a:pPr/>
                    <a:t>6.80</a:t>
                  </a:fld>
                  <a:endParaRPr lang="en-GB" sz="2800" b="1">
                    <a:solidFill>
                      <a:srgbClr val="652B0B"/>
                    </a:solidFill>
                    <a:latin typeface="Amasis MT Pro Black" panose="02040A04050005020304" pitchFamily="18" charset="0"/>
                  </a:endParaRPr>
                </a:p>
              </xdr:txBody>
            </xdr:sp>
            <xdr:sp macro="" textlink="">
              <xdr:nvSpPr>
                <xdr:cNvPr id="31" name="TextBox 30">
                  <a:extLst>
                    <a:ext uri="{FF2B5EF4-FFF2-40B4-BE49-F238E27FC236}">
                      <a16:creationId xmlns:a16="http://schemas.microsoft.com/office/drawing/2014/main" id="{102021EE-2300-5932-C790-48DE799DA455}"/>
                    </a:ext>
                  </a:extLst>
                </xdr:cNvPr>
                <xdr:cNvSpPr txBox="1"/>
              </xdr:nvSpPr>
              <xdr:spPr>
                <a:xfrm>
                  <a:off x="14039850" y="533400"/>
                  <a:ext cx="22288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a:solidFill>
                        <a:srgbClr val="6E2F0C"/>
                      </a:solidFill>
                    </a:rPr>
                    <a:t>Average Price</a:t>
                  </a:r>
                </a:p>
              </xdr:txBody>
            </xdr:sp>
            <xdr:pic>
              <xdr:nvPicPr>
                <xdr:cNvPr id="35" name="Graphic 34" descr="Dollar with solid fill">
                  <a:extLst>
                    <a:ext uri="{FF2B5EF4-FFF2-40B4-BE49-F238E27FC236}">
                      <a16:creationId xmlns:a16="http://schemas.microsoft.com/office/drawing/2014/main" id="{799ECD49-3747-F24E-0C07-A92D4C4F345F}"/>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392150" y="647700"/>
                  <a:ext cx="838200" cy="625928"/>
                </a:xfrm>
                <a:prstGeom prst="rect">
                  <a:avLst/>
                </a:prstGeom>
              </xdr:spPr>
            </xdr:pic>
          </xdr:grpSp>
          <xdr:graphicFrame macro="">
            <xdr:nvGraphicFramePr>
              <xdr:cNvPr id="3" name="Chart 2">
                <a:extLst>
                  <a:ext uri="{FF2B5EF4-FFF2-40B4-BE49-F238E27FC236}">
                    <a16:creationId xmlns:a16="http://schemas.microsoft.com/office/drawing/2014/main" id="{43FC264E-9E3D-4495-943D-E8907385B145}"/>
                  </a:ext>
                </a:extLst>
              </xdr:cNvPr>
              <xdr:cNvGraphicFramePr>
                <a:graphicFrameLocks/>
              </xdr:cNvGraphicFramePr>
            </xdr:nvGraphicFramePr>
            <xdr:xfrm>
              <a:off x="6607192" y="7463198"/>
              <a:ext cx="8165896" cy="2818303"/>
            </xdr:xfrm>
            <a:graphic>
              <a:graphicData uri="http://schemas.openxmlformats.org/drawingml/2006/chart">
                <c:chart xmlns:c="http://schemas.openxmlformats.org/drawingml/2006/chart" xmlns:r="http://schemas.openxmlformats.org/officeDocument/2006/relationships" r:id="rId12"/>
              </a:graphicData>
            </a:graphic>
          </xdr:graphicFrame>
          <xdr:sp macro="" textlink="">
            <xdr:nvSpPr>
              <xdr:cNvPr id="4" name="TextBox 3">
                <a:extLst>
                  <a:ext uri="{FF2B5EF4-FFF2-40B4-BE49-F238E27FC236}">
                    <a16:creationId xmlns:a16="http://schemas.microsoft.com/office/drawing/2014/main" id="{5E491FC2-F261-F598-6E9F-78844C29F988}"/>
                  </a:ext>
                </a:extLst>
              </xdr:cNvPr>
              <xdr:cNvSpPr txBox="1"/>
            </xdr:nvSpPr>
            <xdr:spPr>
              <a:xfrm>
                <a:off x="9650478" y="7131695"/>
                <a:ext cx="3017041" cy="53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1">
                    <a:solidFill>
                      <a:srgbClr val="6E2F0C"/>
                    </a:solidFill>
                    <a:latin typeface="Amasis MT Pro Light" panose="02040304050005020304" pitchFamily="18" charset="0"/>
                  </a:rPr>
                  <a:t>Sales Trend by Month</a:t>
                </a:r>
              </a:p>
            </xdr:txBody>
          </xdr:sp>
          <xdr:graphicFrame macro="">
            <xdr:nvGraphicFramePr>
              <xdr:cNvPr id="20" name="Chart 19">
                <a:extLst>
                  <a:ext uri="{FF2B5EF4-FFF2-40B4-BE49-F238E27FC236}">
                    <a16:creationId xmlns:a16="http://schemas.microsoft.com/office/drawing/2014/main" id="{6DBB7096-9AAB-43F4-8B1E-C6AEA0FC0373}"/>
                  </a:ext>
                </a:extLst>
              </xdr:cNvPr>
              <xdr:cNvGraphicFramePr>
                <a:graphicFrameLocks/>
              </xdr:cNvGraphicFramePr>
            </xdr:nvGraphicFramePr>
            <xdr:xfrm>
              <a:off x="6974132" y="1884964"/>
              <a:ext cx="4878634" cy="3330865"/>
            </xdr:xfrm>
            <a:graphic>
              <a:graphicData uri="http://schemas.openxmlformats.org/drawingml/2006/chart">
                <c:chart xmlns:c="http://schemas.openxmlformats.org/drawingml/2006/chart" xmlns:r="http://schemas.openxmlformats.org/officeDocument/2006/relationships" r:id="rId13"/>
              </a:graphicData>
            </a:graphic>
          </xdr:graphicFrame>
          <xdr:sp macro="" textlink="">
            <xdr:nvSpPr>
              <xdr:cNvPr id="24" name="TextBox 23">
                <a:extLst>
                  <a:ext uri="{FF2B5EF4-FFF2-40B4-BE49-F238E27FC236}">
                    <a16:creationId xmlns:a16="http://schemas.microsoft.com/office/drawing/2014/main" id="{CD98C651-E2EF-040D-0FE9-94BE9AE28DF0}"/>
                  </a:ext>
                </a:extLst>
              </xdr:cNvPr>
              <xdr:cNvSpPr txBox="1"/>
            </xdr:nvSpPr>
            <xdr:spPr>
              <a:xfrm>
                <a:off x="7503867" y="1680882"/>
                <a:ext cx="3819168" cy="612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a:t>Sales</a:t>
                </a:r>
                <a:r>
                  <a:rPr lang="en-GB" sz="2000" baseline="0"/>
                  <a:t> by Time of </a:t>
                </a:r>
                <a:r>
                  <a:rPr lang="en-GB" sz="2000" baseline="0">
                    <a:latin typeface="Amasis MT Pro Light" panose="02040304050005020304" pitchFamily="18" charset="0"/>
                  </a:rPr>
                  <a:t>Day</a:t>
                </a:r>
                <a:endParaRPr lang="en-GB" sz="2000">
                  <a:latin typeface="Amasis MT Pro Light" panose="02040304050005020304" pitchFamily="18" charset="0"/>
                </a:endParaRPr>
              </a:p>
            </xdr:txBody>
          </xdr:sp>
          <xdr:graphicFrame macro="">
            <xdr:nvGraphicFramePr>
              <xdr:cNvPr id="28" name="Chart 27">
                <a:extLst>
                  <a:ext uri="{FF2B5EF4-FFF2-40B4-BE49-F238E27FC236}">
                    <a16:creationId xmlns:a16="http://schemas.microsoft.com/office/drawing/2014/main" id="{CC3BF4C4-3B0E-4041-87B7-6F70FAEBE484}"/>
                  </a:ext>
                </a:extLst>
              </xdr:cNvPr>
              <xdr:cNvGraphicFramePr>
                <a:graphicFrameLocks/>
              </xdr:cNvGraphicFramePr>
            </xdr:nvGraphicFramePr>
            <xdr:xfrm>
              <a:off x="11682642" y="2106367"/>
              <a:ext cx="5972735" cy="3278909"/>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32" name="TextBox 31">
                <a:extLst>
                  <a:ext uri="{FF2B5EF4-FFF2-40B4-BE49-F238E27FC236}">
                    <a16:creationId xmlns:a16="http://schemas.microsoft.com/office/drawing/2014/main" id="{EC7EE3A4-AB1C-DA2E-C1DA-C739A4033FFA}"/>
                  </a:ext>
                </a:extLst>
              </xdr:cNvPr>
              <xdr:cNvSpPr txBox="1"/>
            </xdr:nvSpPr>
            <xdr:spPr>
              <a:xfrm>
                <a:off x="12638198" y="1715518"/>
                <a:ext cx="3358708" cy="356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000" b="0">
                    <a:latin typeface="Amasis MT Pro Light" panose="02040304050005020304" pitchFamily="18" charset="0"/>
                  </a:rPr>
                  <a:t>Sales By Product</a:t>
                </a:r>
              </a:p>
            </xdr:txBody>
          </xdr:sp>
          <xdr:cxnSp macro="">
            <xdr:nvCxnSpPr>
              <xdr:cNvPr id="34" name="Straight Connector 33">
                <a:extLst>
                  <a:ext uri="{FF2B5EF4-FFF2-40B4-BE49-F238E27FC236}">
                    <a16:creationId xmlns:a16="http://schemas.microsoft.com/office/drawing/2014/main" id="{5036C743-1005-83E9-B587-282CAE270DC8}"/>
                  </a:ext>
                </a:extLst>
              </xdr:cNvPr>
              <xdr:cNvCxnSpPr/>
            </xdr:nvCxnSpPr>
            <xdr:spPr>
              <a:xfrm>
                <a:off x="7195195" y="1411262"/>
                <a:ext cx="10096501" cy="34636"/>
              </a:xfrm>
              <a:prstGeom prst="line">
                <a:avLst/>
              </a:prstGeom>
              <a:ln>
                <a:solidFill>
                  <a:srgbClr val="652B0B"/>
                </a:solidFill>
              </a:ln>
            </xdr:spPr>
            <xdr:style>
              <a:lnRef idx="2">
                <a:schemeClr val="dk1"/>
              </a:lnRef>
              <a:fillRef idx="0">
                <a:schemeClr val="dk1"/>
              </a:fillRef>
              <a:effectRef idx="1">
                <a:schemeClr val="dk1"/>
              </a:effectRef>
              <a:fontRef idx="minor">
                <a:schemeClr val="tx1"/>
              </a:fontRef>
            </xdr:style>
          </xdr:cxnSp>
          <xdr:cxnSp macro="">
            <xdr:nvCxnSpPr>
              <xdr:cNvPr id="38" name="Straight Connector 37">
                <a:extLst>
                  <a:ext uri="{FF2B5EF4-FFF2-40B4-BE49-F238E27FC236}">
                    <a16:creationId xmlns:a16="http://schemas.microsoft.com/office/drawing/2014/main" id="{3113501C-1CD3-8230-C354-7A8792489769}"/>
                  </a:ext>
                </a:extLst>
              </xdr:cNvPr>
              <xdr:cNvCxnSpPr/>
            </xdr:nvCxnSpPr>
            <xdr:spPr>
              <a:xfrm>
                <a:off x="11669399" y="1463217"/>
                <a:ext cx="0" cy="4378444"/>
              </a:xfrm>
              <a:prstGeom prst="line">
                <a:avLst/>
              </a:prstGeom>
              <a:ln>
                <a:solidFill>
                  <a:srgbClr val="652B0B"/>
                </a:solidFill>
              </a:ln>
            </xdr:spPr>
            <xdr:style>
              <a:lnRef idx="2">
                <a:schemeClr val="dk1"/>
              </a:lnRef>
              <a:fillRef idx="0">
                <a:schemeClr val="dk1"/>
              </a:fillRef>
              <a:effectRef idx="1">
                <a:schemeClr val="dk1"/>
              </a:effectRef>
              <a:fontRef idx="minor">
                <a:schemeClr val="tx1"/>
              </a:fontRef>
            </xdr:style>
          </xdr:cxnSp>
          <xdr:cxnSp macro="">
            <xdr:nvCxnSpPr>
              <xdr:cNvPr id="40" name="Straight Connector 39">
                <a:extLst>
                  <a:ext uri="{FF2B5EF4-FFF2-40B4-BE49-F238E27FC236}">
                    <a16:creationId xmlns:a16="http://schemas.microsoft.com/office/drawing/2014/main" id="{C2D406C8-8D9F-0536-24C6-8C39FAB1062F}"/>
                  </a:ext>
                </a:extLst>
              </xdr:cNvPr>
              <xdr:cNvCxnSpPr/>
            </xdr:nvCxnSpPr>
            <xdr:spPr>
              <a:xfrm>
                <a:off x="6949889" y="6948394"/>
                <a:ext cx="8469406" cy="19050"/>
              </a:xfrm>
              <a:prstGeom prst="line">
                <a:avLst/>
              </a:prstGeom>
              <a:ln>
                <a:solidFill>
                  <a:srgbClr val="652B0B"/>
                </a:solidFill>
              </a:ln>
            </xdr:spPr>
            <xdr:style>
              <a:lnRef idx="2">
                <a:schemeClr val="dk1"/>
              </a:lnRef>
              <a:fillRef idx="0">
                <a:schemeClr val="dk1"/>
              </a:fillRef>
              <a:effectRef idx="1">
                <a:schemeClr val="dk1"/>
              </a:effectRef>
              <a:fontRef idx="minor">
                <a:schemeClr val="tx1"/>
              </a:fontRef>
            </xdr:style>
          </xdr:cxnSp>
        </xdr:grpSp>
        <xdr:sp macro="" textlink="">
          <xdr:nvSpPr>
            <xdr:cNvPr id="47" name="TextBox 46">
              <a:extLst>
                <a:ext uri="{FF2B5EF4-FFF2-40B4-BE49-F238E27FC236}">
                  <a16:creationId xmlns:a16="http://schemas.microsoft.com/office/drawing/2014/main" id="{35A00AAE-3658-74B2-731E-AC9939108C9C}"/>
                </a:ext>
              </a:extLst>
            </xdr:cNvPr>
            <xdr:cNvSpPr txBox="1"/>
          </xdr:nvSpPr>
          <xdr:spPr>
            <a:xfrm>
              <a:off x="467894" y="9702318"/>
              <a:ext cx="4444781" cy="7867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800">
                  <a:latin typeface="Amasis MT Pro Light" panose="02040304050005020304" pitchFamily="18" charset="0"/>
                </a:rPr>
                <a:t>Day Becomes Better</a:t>
              </a:r>
              <a:r>
                <a:rPr lang="en-GB" sz="1800" baseline="0">
                  <a:latin typeface="Amasis MT Pro Light" panose="02040304050005020304" pitchFamily="18" charset="0"/>
                </a:rPr>
                <a:t> </a:t>
              </a:r>
              <a:r>
                <a:rPr lang="en-GB" sz="1800">
                  <a:latin typeface="Amasis MT Pro Light" panose="02040304050005020304" pitchFamily="18" charset="0"/>
                </a:rPr>
                <a:t>With a Cup</a:t>
              </a:r>
              <a:r>
                <a:rPr lang="en-GB" sz="1800" baseline="0">
                  <a:latin typeface="Amasis MT Pro Light" panose="02040304050005020304" pitchFamily="18" charset="0"/>
                </a:rPr>
                <a:t> of Coffee</a:t>
              </a:r>
              <a:endParaRPr lang="en-GB" sz="1800">
                <a:latin typeface="Amasis MT Pro Light" panose="02040304050005020304" pitchFamily="18" charset="0"/>
              </a:endParaRPr>
            </a:p>
          </xdr:txBody>
        </xdr:sp>
        <xdr:sp macro="" textlink="">
          <xdr:nvSpPr>
            <xdr:cNvPr id="48" name="TextBox 47">
              <a:extLst>
                <a:ext uri="{FF2B5EF4-FFF2-40B4-BE49-F238E27FC236}">
                  <a16:creationId xmlns:a16="http://schemas.microsoft.com/office/drawing/2014/main" id="{F9B08C37-0D23-6FC5-F1AD-ECEF354CEA1C}"/>
                </a:ext>
              </a:extLst>
            </xdr:cNvPr>
            <xdr:cNvSpPr txBox="1"/>
          </xdr:nvSpPr>
          <xdr:spPr>
            <a:xfrm>
              <a:off x="491006" y="8918110"/>
              <a:ext cx="2591201" cy="851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a:solidFill>
                    <a:srgbClr val="E6AF00"/>
                  </a:solidFill>
                  <a:latin typeface="Edwardian Script ITC" panose="030303020407070D0804" pitchFamily="66" charset="0"/>
                </a:rPr>
                <a:t>Premium</a:t>
              </a:r>
            </a:p>
          </xdr:txBody>
        </xdr:sp>
      </xdr:grpSp>
      <xdr:grpSp>
        <xdr:nvGrpSpPr>
          <xdr:cNvPr id="2" name="Group 1">
            <a:extLst>
              <a:ext uri="{FF2B5EF4-FFF2-40B4-BE49-F238E27FC236}">
                <a16:creationId xmlns:a16="http://schemas.microsoft.com/office/drawing/2014/main" id="{91AB5B54-7E17-99D3-E0FE-1F6037B32FCB}"/>
              </a:ext>
            </a:extLst>
          </xdr:cNvPr>
          <xdr:cNvGrpSpPr/>
        </xdr:nvGrpSpPr>
        <xdr:grpSpPr>
          <a:xfrm>
            <a:off x="1" y="10534338"/>
            <a:ext cx="17859130" cy="10076295"/>
            <a:chOff x="1" y="9887126"/>
            <a:chExt cx="17682062" cy="9441295"/>
          </a:xfrm>
        </xdr:grpSpPr>
        <xdr:pic>
          <xdr:nvPicPr>
            <xdr:cNvPr id="13" name="Picture 12">
              <a:extLst>
                <a:ext uri="{FF2B5EF4-FFF2-40B4-BE49-F238E27FC236}">
                  <a16:creationId xmlns:a16="http://schemas.microsoft.com/office/drawing/2014/main" id="{64B8D2B4-97F1-8316-B8D3-26EBD33981FD}"/>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xdr:blipFill>
          <xdr:spPr>
            <a:xfrm rot="16200000">
              <a:off x="4388694" y="6043129"/>
              <a:ext cx="8896600" cy="17673983"/>
            </a:xfrm>
            <a:prstGeom prst="rect">
              <a:avLst/>
            </a:prstGeom>
          </xdr:spPr>
        </xdr:pic>
        <xdr:graphicFrame macro="">
          <xdr:nvGraphicFramePr>
            <xdr:cNvPr id="14" name="Chart 13">
              <a:extLst>
                <a:ext uri="{FF2B5EF4-FFF2-40B4-BE49-F238E27FC236}">
                  <a16:creationId xmlns:a16="http://schemas.microsoft.com/office/drawing/2014/main" id="{9B7F607E-23A5-4444-AD1C-BEA29C41AD47}"/>
                </a:ext>
              </a:extLst>
            </xdr:cNvPr>
            <xdr:cNvGraphicFramePr>
              <a:graphicFrameLocks/>
            </xdr:cNvGraphicFramePr>
          </xdr:nvGraphicFramePr>
          <xdr:xfrm>
            <a:off x="8277225" y="14932269"/>
            <a:ext cx="9219467" cy="4117732"/>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15" name="TextBox 14">
              <a:extLst>
                <a:ext uri="{FF2B5EF4-FFF2-40B4-BE49-F238E27FC236}">
                  <a16:creationId xmlns:a16="http://schemas.microsoft.com/office/drawing/2014/main" id="{0865D1E0-15AC-0732-A3C1-83837D3AB620}"/>
                </a:ext>
              </a:extLst>
            </xdr:cNvPr>
            <xdr:cNvSpPr txBox="1"/>
          </xdr:nvSpPr>
          <xdr:spPr>
            <a:xfrm>
              <a:off x="8752487" y="14347963"/>
              <a:ext cx="4752943" cy="570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rgbClr val="3C1906"/>
                  </a:solidFill>
                </a:rPr>
                <a:t>Weather</a:t>
              </a:r>
              <a:r>
                <a:rPr lang="en-GB" sz="2400" b="1" baseline="0">
                  <a:solidFill>
                    <a:srgbClr val="3C1906"/>
                  </a:solidFill>
                </a:rPr>
                <a:t> Condition Impact</a:t>
              </a:r>
              <a:endParaRPr lang="en-GB" sz="2400" b="1">
                <a:solidFill>
                  <a:srgbClr val="3C1906"/>
                </a:solidFill>
              </a:endParaRPr>
            </a:p>
          </xdr:txBody>
        </xdr:sp>
        <xdr:graphicFrame macro="">
          <xdr:nvGraphicFramePr>
            <xdr:cNvPr id="17" name="Chart 16">
              <a:extLst>
                <a:ext uri="{FF2B5EF4-FFF2-40B4-BE49-F238E27FC236}">
                  <a16:creationId xmlns:a16="http://schemas.microsoft.com/office/drawing/2014/main" id="{EEC7E08F-D85D-4DBF-BA34-9538D4A33B1E}"/>
                </a:ext>
              </a:extLst>
            </xdr:cNvPr>
            <xdr:cNvGraphicFramePr>
              <a:graphicFrameLocks/>
            </xdr:cNvGraphicFramePr>
          </xdr:nvGraphicFramePr>
          <xdr:xfrm>
            <a:off x="8576896" y="10921513"/>
            <a:ext cx="5344991" cy="3164497"/>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33" name="TextBox 32">
              <a:extLst>
                <a:ext uri="{FF2B5EF4-FFF2-40B4-BE49-F238E27FC236}">
                  <a16:creationId xmlns:a16="http://schemas.microsoft.com/office/drawing/2014/main" id="{E4D2CA26-F3DB-EB23-3FFE-BFFAEBD4CAD7}"/>
                </a:ext>
              </a:extLst>
            </xdr:cNvPr>
            <xdr:cNvSpPr txBox="1"/>
          </xdr:nvSpPr>
          <xdr:spPr>
            <a:xfrm>
              <a:off x="8805496" y="10429142"/>
              <a:ext cx="5287841" cy="549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rgbClr val="3C1906"/>
                  </a:solidFill>
                </a:rPr>
                <a:t>Customer Age Demographic</a:t>
              </a:r>
            </a:p>
          </xdr:txBody>
        </xdr:sp>
        <xdr:graphicFrame macro="">
          <xdr:nvGraphicFramePr>
            <xdr:cNvPr id="37" name="Chart 36">
              <a:extLst>
                <a:ext uri="{FF2B5EF4-FFF2-40B4-BE49-F238E27FC236}">
                  <a16:creationId xmlns:a16="http://schemas.microsoft.com/office/drawing/2014/main" id="{971B9D06-95C2-4739-AA10-3E0A0422F197}"/>
                </a:ext>
              </a:extLst>
            </xdr:cNvPr>
            <xdr:cNvGraphicFramePr>
              <a:graphicFrameLocks/>
            </xdr:cNvGraphicFramePr>
          </xdr:nvGraphicFramePr>
          <xdr:xfrm>
            <a:off x="3365258" y="15697933"/>
            <a:ext cx="4657723" cy="3370385"/>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39" name="TextBox 38">
              <a:extLst>
                <a:ext uri="{FF2B5EF4-FFF2-40B4-BE49-F238E27FC236}">
                  <a16:creationId xmlns:a16="http://schemas.microsoft.com/office/drawing/2014/main" id="{AB1E3260-09F0-3753-FB76-8C9E241D4608}"/>
                </a:ext>
              </a:extLst>
            </xdr:cNvPr>
            <xdr:cNvSpPr txBox="1"/>
          </xdr:nvSpPr>
          <xdr:spPr>
            <a:xfrm>
              <a:off x="3645877" y="15020925"/>
              <a:ext cx="4950069" cy="423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u="none">
                  <a:solidFill>
                    <a:srgbClr val="3C1906"/>
                  </a:solidFill>
                </a:rPr>
                <a:t>Payment Method</a:t>
              </a:r>
            </a:p>
          </xdr:txBody>
        </xdr:sp>
        <xdr:pic>
          <xdr:nvPicPr>
            <xdr:cNvPr id="44" name="Picture 43">
              <a:extLst>
                <a:ext uri="{FF2B5EF4-FFF2-40B4-BE49-F238E27FC236}">
                  <a16:creationId xmlns:a16="http://schemas.microsoft.com/office/drawing/2014/main" id="{34E0D88C-AAE9-447F-2A2E-C582F1BB5726}"/>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rot="674420">
              <a:off x="14445409" y="10197941"/>
              <a:ext cx="2995026" cy="4241653"/>
            </a:xfrm>
            <a:prstGeom prst="rect">
              <a:avLst/>
            </a:prstGeom>
          </xdr:spPr>
        </xdr:pic>
        <xdr:sp macro="" textlink="">
          <xdr:nvSpPr>
            <xdr:cNvPr id="53" name="TextBox 52">
              <a:extLst>
                <a:ext uri="{FF2B5EF4-FFF2-40B4-BE49-F238E27FC236}">
                  <a16:creationId xmlns:a16="http://schemas.microsoft.com/office/drawing/2014/main" id="{763E979E-02D7-B863-3E96-3A4826C56CFA}"/>
                </a:ext>
              </a:extLst>
            </xdr:cNvPr>
            <xdr:cNvSpPr txBox="1"/>
          </xdr:nvSpPr>
          <xdr:spPr>
            <a:xfrm>
              <a:off x="14360037" y="12184673"/>
              <a:ext cx="3322026" cy="7326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3200" b="1">
                  <a:solidFill>
                    <a:schemeClr val="bg1"/>
                  </a:solidFill>
                  <a:latin typeface="Bookman Old Style" panose="02050604050505020204" pitchFamily="18" charset="0"/>
                </a:rPr>
                <a:t>ICED COFFEE</a:t>
              </a:r>
            </a:p>
          </xdr:txBody>
        </xdr:sp>
        <xdr:sp macro="" textlink="">
          <xdr:nvSpPr>
            <xdr:cNvPr id="55" name="TextBox 54">
              <a:extLst>
                <a:ext uri="{FF2B5EF4-FFF2-40B4-BE49-F238E27FC236}">
                  <a16:creationId xmlns:a16="http://schemas.microsoft.com/office/drawing/2014/main" id="{A1201CBD-5805-4F6A-8A52-B4D6338322CA}"/>
                </a:ext>
              </a:extLst>
            </xdr:cNvPr>
            <xdr:cNvSpPr txBox="1"/>
          </xdr:nvSpPr>
          <xdr:spPr>
            <a:xfrm>
              <a:off x="14945458" y="11635154"/>
              <a:ext cx="2151184" cy="6066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4400">
                  <a:solidFill>
                    <a:srgbClr val="E6AF00"/>
                  </a:solidFill>
                  <a:latin typeface="Edwardian Script ITC" panose="030303020407070D0804" pitchFamily="66" charset="0"/>
                </a:rPr>
                <a:t>Premium</a:t>
              </a:r>
            </a:p>
          </xdr:txBody>
        </xdr:sp>
        <xdr:graphicFrame macro="">
          <xdr:nvGraphicFramePr>
            <xdr:cNvPr id="57" name="Chart 56">
              <a:extLst>
                <a:ext uri="{FF2B5EF4-FFF2-40B4-BE49-F238E27FC236}">
                  <a16:creationId xmlns:a16="http://schemas.microsoft.com/office/drawing/2014/main" id="{016EDE74-1482-4620-9487-225801DA833B}"/>
                </a:ext>
              </a:extLst>
            </xdr:cNvPr>
            <xdr:cNvGraphicFramePr>
              <a:graphicFrameLocks/>
            </xdr:cNvGraphicFramePr>
          </xdr:nvGraphicFramePr>
          <xdr:xfrm>
            <a:off x="3270007" y="10935433"/>
            <a:ext cx="4931018" cy="3337413"/>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58" name="TextBox 57">
              <a:extLst>
                <a:ext uri="{FF2B5EF4-FFF2-40B4-BE49-F238E27FC236}">
                  <a16:creationId xmlns:a16="http://schemas.microsoft.com/office/drawing/2014/main" id="{20B7A846-CC6A-59DA-ECC8-18F14A48D5F1}"/>
                </a:ext>
              </a:extLst>
            </xdr:cNvPr>
            <xdr:cNvSpPr txBox="1"/>
          </xdr:nvSpPr>
          <xdr:spPr>
            <a:xfrm>
              <a:off x="3798277" y="10459915"/>
              <a:ext cx="3950677" cy="4938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400" b="1">
                  <a:solidFill>
                    <a:srgbClr val="652B0B"/>
                  </a:solidFill>
                </a:rPr>
                <a:t>Average Tip</a:t>
              </a:r>
              <a:r>
                <a:rPr lang="en-GB" sz="2400" b="1" baseline="0">
                  <a:solidFill>
                    <a:srgbClr val="652B0B"/>
                  </a:solidFill>
                </a:rPr>
                <a:t> By Loyal Members</a:t>
              </a:r>
              <a:endParaRPr lang="en-GB" sz="2400" b="1">
                <a:solidFill>
                  <a:srgbClr val="652B0B"/>
                </a:solidFill>
              </a:endParaRPr>
            </a:p>
          </xdr:txBody>
        </xdr:sp>
        <mc:AlternateContent xmlns:mc="http://schemas.openxmlformats.org/markup-compatibility/2006" xmlns:a14="http://schemas.microsoft.com/office/drawing/2010/main">
          <mc:Choice Requires="a14">
            <xdr:graphicFrame macro="">
              <xdr:nvGraphicFramePr>
                <xdr:cNvPr id="59" name="Days">
                  <a:extLst>
                    <a:ext uri="{FF2B5EF4-FFF2-40B4-BE49-F238E27FC236}">
                      <a16:creationId xmlns:a16="http://schemas.microsoft.com/office/drawing/2014/main" id="{DC19A5D0-F113-55EA-3A82-F1091DEB44B1}"/>
                    </a:ext>
                  </a:extLst>
                </xdr:cNvPr>
                <xdr:cNvGraphicFramePr/>
              </xdr:nvGraphicFramePr>
              <xdr:xfrm>
                <a:off x="304800" y="13852281"/>
                <a:ext cx="2589335" cy="2621573"/>
              </xdr:xfrm>
              <a:graphic>
                <a:graphicData uri="http://schemas.microsoft.com/office/drawing/2010/slicer">
                  <sle:slicer xmlns:sle="http://schemas.microsoft.com/office/drawing/2010/slicer" name="Days"/>
                </a:graphicData>
              </a:graphic>
            </xdr:graphicFrame>
          </mc:Choice>
          <mc:Fallback xmlns="">
            <xdr:sp macro="" textlink="">
              <xdr:nvSpPr>
                <xdr:cNvPr id="0" name=""/>
                <xdr:cNvSpPr>
                  <a:spLocks noTextEdit="1"/>
                </xdr:cNvSpPr>
              </xdr:nvSpPr>
              <xdr:spPr>
                <a:xfrm>
                  <a:off x="310725" y="14117741"/>
                  <a:ext cx="2639669" cy="26750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0" name="Customer Gender">
                  <a:extLst>
                    <a:ext uri="{FF2B5EF4-FFF2-40B4-BE49-F238E27FC236}">
                      <a16:creationId xmlns:a16="http://schemas.microsoft.com/office/drawing/2014/main" id="{192143AF-3351-C6B6-D491-F4C2F7CECB6B}"/>
                    </a:ext>
                  </a:extLst>
                </xdr:cNvPr>
                <xdr:cNvGraphicFramePr/>
              </xdr:nvGraphicFramePr>
              <xdr:xfrm>
                <a:off x="361950" y="16764000"/>
                <a:ext cx="2532185" cy="1793631"/>
              </xdr:xfrm>
              <a:graphic>
                <a:graphicData uri="http://schemas.microsoft.com/office/drawing/2010/slicer">
                  <sle:slicer xmlns:sle="http://schemas.microsoft.com/office/drawing/2010/slicer" name="Customer Gender"/>
                </a:graphicData>
              </a:graphic>
            </xdr:graphicFrame>
          </mc:Choice>
          <mc:Fallback xmlns="">
            <xdr:sp macro="" textlink="">
              <xdr:nvSpPr>
                <xdr:cNvPr id="0" name=""/>
                <xdr:cNvSpPr>
                  <a:spLocks noTextEdit="1"/>
                </xdr:cNvSpPr>
              </xdr:nvSpPr>
              <xdr:spPr>
                <a:xfrm>
                  <a:off x="368986" y="17088831"/>
                  <a:ext cx="2581408" cy="18302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64" name="Picture 63">
              <a:extLst>
                <a:ext uri="{FF2B5EF4-FFF2-40B4-BE49-F238E27FC236}">
                  <a16:creationId xmlns:a16="http://schemas.microsoft.com/office/drawing/2014/main" id="{B50DAE34-794F-238A-C592-E6EFF05214C0}"/>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 y="9887126"/>
              <a:ext cx="2729278" cy="4047342"/>
            </a:xfrm>
            <a:prstGeom prst="rect">
              <a:avLst/>
            </a:prstGeom>
          </xdr:spPr>
        </xdr:pic>
        <xdr:sp macro="" textlink="">
          <xdr:nvSpPr>
            <xdr:cNvPr id="67" name="TextBox 66">
              <a:extLst>
                <a:ext uri="{FF2B5EF4-FFF2-40B4-BE49-F238E27FC236}">
                  <a16:creationId xmlns:a16="http://schemas.microsoft.com/office/drawing/2014/main" id="{C78CFF85-E81E-0935-770D-BEE2523C8652}"/>
                </a:ext>
              </a:extLst>
            </xdr:cNvPr>
            <xdr:cNvSpPr txBox="1"/>
          </xdr:nvSpPr>
          <xdr:spPr>
            <a:xfrm rot="5400000">
              <a:off x="274759" y="12144375"/>
              <a:ext cx="3022356" cy="5861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2">
                      <a:lumMod val="50000"/>
                    </a:schemeClr>
                  </a:solidFill>
                </a:rPr>
                <a:t>RICH</a:t>
              </a:r>
              <a:r>
                <a:rPr lang="en-GB" sz="1400" baseline="0">
                  <a:solidFill>
                    <a:schemeClr val="accent2">
                      <a:lumMod val="50000"/>
                    </a:schemeClr>
                  </a:solidFill>
                </a:rPr>
                <a:t> . STRONG . SMOOTH</a:t>
              </a:r>
              <a:endParaRPr lang="en-GB" sz="1400">
                <a:solidFill>
                  <a:schemeClr val="accent2">
                    <a:lumMod val="50000"/>
                  </a:schemeClr>
                </a:solidFill>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YFA" refreshedDate="46284.952289930552" createdVersion="8" refreshedVersion="8" minRefreshableVersion="3" recordCount="124" xr:uid="{EA012115-3A24-4356-A24B-A228D3E9AA3A}">
  <cacheSource type="worksheet">
    <worksheetSource ref="A1:AD125" sheet="coffee_shop_sales_dataset"/>
  </cacheSource>
  <cacheFields count="31">
    <cacheField name="Transaction ID" numFmtId="0">
      <sharedItems/>
    </cacheField>
    <cacheField name="Date " numFmtId="14">
      <sharedItems containsSemiMixedTypes="0" containsNonDate="0" containsDate="1" containsString="0" minDate="2026-09-01T00:00:00" maxDate="2026-09-12T00:00:00" count="11">
        <d v="2026-09-01T00:00:00"/>
        <d v="2026-09-02T00:00:00"/>
        <d v="2026-09-03T00:00:00"/>
        <d v="2026-09-04T00:00:00"/>
        <d v="2026-09-05T00:00:00"/>
        <d v="2026-09-06T00:00:00"/>
        <d v="2026-09-07T00:00:00"/>
        <d v="2026-09-08T00:00:00"/>
        <d v="2026-09-09T00:00:00"/>
        <d v="2026-09-10T00:00:00"/>
        <d v="2026-09-11T00:00:00"/>
      </sharedItems>
    </cacheField>
    <cacheField name="Time" numFmtId="164">
      <sharedItems containsDate="1" containsMixedTypes="1" minDate="1899-12-30T00:00:00" maxDate="1899-12-31T00:00:00"/>
    </cacheField>
    <cacheField name="Day of the week" numFmtId="0">
      <sharedItems count="7">
        <s v="Tuesday"/>
        <s v="Wednesday"/>
        <s v="Thursday"/>
        <s v="Friday"/>
        <s v="Saturday"/>
        <s v="Sunday"/>
        <s v="Monday"/>
      </sharedItems>
    </cacheField>
    <cacheField name="Time of the day" numFmtId="0">
      <sharedItems count="4">
        <s v="Night"/>
        <s v="Morning"/>
        <s v="Afternoon"/>
        <s v="Evening"/>
      </sharedItems>
    </cacheField>
    <cacheField name="Cashier ID" numFmtId="0">
      <sharedItems count="12">
        <s v="EMP-010"/>
        <s v="EMP-001"/>
        <s v="EMP-006"/>
        <s v="EMP-003"/>
        <s v="EMP-009"/>
        <s v="EMP-012"/>
        <s v="EMP-008"/>
        <s v="EMP-007"/>
        <s v="EMP-011"/>
        <s v="EMP-005"/>
        <s v="EMP-004"/>
        <s v="EMP-002"/>
      </sharedItems>
    </cacheField>
    <cacheField name="Coffee Type" numFmtId="0">
      <sharedItems count="8">
        <s v="Mocha"/>
        <s v="Latte"/>
        <s v="Cold Brew"/>
        <s v="Flat White"/>
        <s v="Espresso"/>
        <s v="Cappuccino"/>
        <s v="Macchiato"/>
        <s v="Americano"/>
      </sharedItems>
    </cacheField>
    <cacheField name="Product Category" numFmtId="0">
      <sharedItems/>
    </cacheField>
    <cacheField name="Size" numFmtId="0">
      <sharedItems/>
    </cacheField>
    <cacheField name="Bean Origin" numFmtId="0">
      <sharedItems/>
    </cacheField>
    <cacheField name="Roast Type" numFmtId="0">
      <sharedItems/>
    </cacheField>
    <cacheField name="Milk Type" numFmtId="0">
      <sharedItems/>
    </cacheField>
    <cacheField name="Syrups Added" numFmtId="0">
      <sharedItems/>
    </cacheField>
    <cacheField name="Sugar Level" numFmtId="0">
      <sharedItems/>
    </cacheField>
    <cacheField name="Temperature" numFmtId="0">
      <sharedItems/>
    </cacheField>
    <cacheField name="Unit Price" numFmtId="0">
      <sharedItems containsSemiMixedTypes="0" containsString="0" containsNumber="1" minValue="3.01" maxValue="6.92"/>
    </cacheField>
    <cacheField name="Quantity" numFmtId="0">
      <sharedItems containsSemiMixedTypes="0" containsString="0" containsNumber="1" containsInteger="1" minValue="1" maxValue="4"/>
    </cacheField>
    <cacheField name="Total Sales" numFmtId="0">
      <sharedItems containsSemiMixedTypes="0" containsString="0" containsNumber="1" minValue="3.01" maxValue="23.52"/>
    </cacheField>
    <cacheField name="Tax Amount" numFmtId="0">
      <sharedItems containsSemiMixedTypes="0" containsString="0" containsNumber="1" minValue="0.24" maxValue="1.88"/>
    </cacheField>
    <cacheField name="Discount Applied" numFmtId="0">
      <sharedItems containsSemiMixedTypes="0" containsString="0" containsNumber="1" minValue="0" maxValue="1.51"/>
    </cacheField>
    <cacheField name="Customer ID" numFmtId="0">
      <sharedItems/>
    </cacheField>
    <cacheField name="Customer Age Group" numFmtId="0">
      <sharedItems count="5">
        <s v="26-35"/>
        <s v="36-50"/>
        <s v="51+"/>
        <s v="18-25"/>
        <s v="29+"/>
      </sharedItems>
    </cacheField>
    <cacheField name="Customer Gender" numFmtId="0">
      <sharedItems/>
    </cacheField>
    <cacheField name="Loyalty Member Status" numFmtId="0">
      <sharedItems/>
    </cacheField>
    <cacheField name="Payment Method" numFmtId="0">
      <sharedItems/>
    </cacheField>
    <cacheField name="Tip Amount" numFmtId="0">
      <sharedItems containsSemiMixedTypes="0" containsString="0" containsNumber="1" minValue="-0.125" maxValue="3"/>
    </cacheField>
    <cacheField name="Satisfaction Score" numFmtId="0">
      <sharedItems containsSemiMixedTypes="0" containsString="0" containsNumber="1" minValue="1" maxValue="5"/>
    </cacheField>
    <cacheField name="Weather Condition" numFmtId="0">
      <sharedItems count="5">
        <s v="Rainy"/>
        <s v="Sunny"/>
        <s v="Windy"/>
        <s v="Snowy"/>
        <s v="Cloudy"/>
      </sharedItems>
    </cacheField>
    <cacheField name="Temperature Celsius" numFmtId="0">
      <sharedItems containsSemiMixedTypes="0" containsString="0" containsNumber="1" minValue="5" maxValue="31"/>
    </cacheField>
    <cacheField name="Employee Count On Duty" numFmtId="0">
      <sharedItems containsSemiMixedTypes="0" containsString="0" containsNumber="1" containsInteger="1" minValue="3" maxValue="7"/>
    </cacheField>
    <cacheField name="Field1" numFmtId="0" formula=" 0"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4004632" createdVersion="5" refreshedVersion="8" minRefreshableVersion="3" recordCount="0" supportSubquery="1" supportAdvancedDrill="1" xr:uid="{91F4C07B-2CEE-4C2C-A482-657648FA112B}">
  <cacheSource type="external" connectionId="1"/>
  <cacheFields count="3">
    <cacheField name="[Table1].[Cashier ID].[Cashier ID]" caption="Cashier ID" numFmtId="0" hierarchy="5" level="1">
      <sharedItems count="12">
        <s v="EMP-001"/>
        <s v="EMP-002"/>
        <s v="EMP-003"/>
        <s v="EMP-004"/>
        <s v="EMP-005"/>
        <s v="EMP-006"/>
        <s v="EMP-007"/>
        <s v="EMP-008"/>
        <s v="EMP-009"/>
        <s v="EMP-010"/>
        <s v="EMP-011"/>
        <s v="EMP-012"/>
      </sharedItems>
    </cacheField>
    <cacheField name="[Measures].[Sum of Total Sales]" caption="Sum of Total Sales" numFmtId="0" hierarchy="34" level="32767"/>
    <cacheField name="[Table1].[Day of the week].[Day of the week]" caption="Day of the week" numFmtId="0" hierarchy="3" level="1">
      <sharedItems containsSemiMixedTypes="0" containsNonDate="0" containsString="0"/>
    </cacheField>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2" memberValueDatatype="130" unbalanced="0">
      <fieldsUsage count="2">
        <fieldUsage x="-1"/>
        <fieldUsage x="0"/>
      </fieldsUsage>
    </cacheHierarchy>
    <cacheHierarchy uniqueName="[Table1].[Coffee Type]" caption="Coffee Type" attribute="1" defaultMemberUniqueName="[Table1].[Coffee Type].[All]" allUniqueName="[Table1].[Coffee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0" memberValueDatatype="130" unbalanced="0"/>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0" memberValueDatatype="130" unbalanced="0"/>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4583332" createdVersion="5" refreshedVersion="8" minRefreshableVersion="3" recordCount="0" supportSubquery="1" supportAdvancedDrill="1" xr:uid="{A21B011B-0734-443B-B264-D79326F3D1CC}">
  <cacheSource type="external" connectionId="1"/>
  <cacheFields count="3">
    <cacheField name="[Table1].[Payment Method].[Payment Method]" caption="Payment Method" numFmtId="0" hierarchy="24" level="1">
      <sharedItems count="4">
        <s v="Card"/>
        <s v="Cash"/>
        <s v="Digital Wallet"/>
        <s v="UPI"/>
      </sharedItems>
    </cacheField>
    <cacheField name="[Measures].[Count of Transaction ID]" caption="Count of Transaction ID" numFmtId="0" hierarchy="36" level="32767"/>
    <cacheField name="[Table1].[Day of the week].[Day of the week]" caption="Day of the week" numFmtId="0" hierarchy="3" level="1">
      <sharedItems containsSemiMixedTypes="0" containsNonDate="0" containsString="0"/>
    </cacheField>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0" memberValueDatatype="130" unbalanced="0"/>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fieldsUsage count="2">
        <fieldUsage x="-1"/>
        <fieldUsage x="0"/>
      </fieldsUsage>
    </cacheHierarchy>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0" memberValueDatatype="130" unbalanced="0"/>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5046294" createdVersion="5" refreshedVersion="8" minRefreshableVersion="3" recordCount="0" supportSubquery="1" supportAdvancedDrill="1" xr:uid="{E4228838-84E5-488E-BE88-D3366E3D446B}">
  <cacheSource type="external" connectionId="1"/>
  <cacheFields count="4">
    <cacheField name="[Measures].[Sum of Total Sales]" caption="Sum of Total Sales" numFmtId="0" hierarchy="34" level="32767"/>
    <cacheField name="[Table1].[Day of the week].[Day of the week]" caption="Day of the week" numFmtId="0" hierarchy="3" level="1">
      <sharedItems containsSemiMixedTypes="0" containsNonDate="0" containsString="0"/>
    </cacheField>
    <cacheField name="[Table1].[Product Category].[Product Category]" caption="Product Category" numFmtId="0" hierarchy="7" level="1">
      <sharedItems count="4">
        <s v="Cold Coffee"/>
        <s v="Espresso Drinks"/>
        <s v="Hot Coffee"/>
        <s v="Specialty"/>
      </sharedItems>
    </cacheField>
    <cacheField name="[Table1].[Weather Condition].[Weather Condition]" caption="Weather Condition" numFmtId="0" hierarchy="27" level="1">
      <sharedItems count="5">
        <s v="Cloudy"/>
        <s v="Rainy"/>
        <s v="Snowy"/>
        <s v="Sunny"/>
        <s v="Windy"/>
      </sharedItems>
    </cacheField>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1"/>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2"/>
      </fieldsUsage>
    </cacheHierarchy>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0" memberValueDatatype="130" unbalanced="0"/>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2" memberValueDatatype="130" unbalanced="0">
      <fieldsUsage count="2">
        <fieldUsage x="-1"/>
        <fieldUsage x="3"/>
      </fieldsUsage>
    </cacheHierarchy>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5625002" createdVersion="5" refreshedVersion="8" minRefreshableVersion="3" recordCount="0" supportSubquery="1" supportAdvancedDrill="1" xr:uid="{2F8FD7EF-51F4-4D69-9610-318AD340ED26}">
  <cacheSource type="external" connectionId="1"/>
  <cacheFields count="4">
    <cacheField name="[Measures].[Sum of Total Sales]" caption="Sum of Total Sales" numFmtId="0" hierarchy="34" level="32767"/>
    <cacheField name="[Table1].[Coffee Type].[Coffee Type]" caption="Coffee Type" numFmtId="0" hierarchy="6" level="1">
      <sharedItems count="8">
        <s v="Americano"/>
        <s v="Cappuccino"/>
        <s v="Cold Brew"/>
        <s v="Espresso"/>
        <s v="Flat White"/>
        <s v="Latte"/>
        <s v="Macchiato"/>
        <s v="Mocha"/>
      </sharedItems>
    </cacheField>
    <cacheField name="[Table1].[Day of the week].[Day of the week]" caption="Day of the week" numFmtId="0" hierarchy="3" level="1">
      <sharedItems containsSemiMixedTypes="0" containsNonDate="0" containsString="0"/>
    </cacheField>
    <cacheField name="[Measures].[Count of Customer ID]" caption="Count of Customer ID" numFmtId="0" hierarchy="41" level="32767"/>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2" memberValueDatatype="130" unbalanced="0">
      <fieldsUsage count="2">
        <fieldUsage x="-1"/>
        <fieldUsage x="1"/>
      </fieldsUsage>
    </cacheHierarchy>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0" memberValueDatatype="130" unbalanced="0"/>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0" memberValueDatatype="130" unbalanced="0"/>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oneField="1" hidden="1">
      <fieldsUsage count="1">
        <fieldUsage x="3"/>
      </fieldsUsage>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5972225" createdVersion="5" refreshedVersion="8" minRefreshableVersion="3" recordCount="0" supportSubquery="1" supportAdvancedDrill="1" xr:uid="{858BFCC1-FDBC-4FCB-81B8-E93C51843F06}">
  <cacheSource type="external" connectionId="1"/>
  <cacheFields count="3">
    <cacheField name="[Table1].[Loyalty Member Status].[Loyalty Member Status]" caption="Loyalty Member Status" numFmtId="0" hierarchy="23" level="1">
      <sharedItems count="4">
        <s v="Bronze"/>
        <s v="Gold"/>
        <s v="None"/>
        <s v="Silver"/>
      </sharedItems>
    </cacheField>
    <cacheField name="[Measures].[Sum of Tip Amount]" caption="Sum of Tip Amount" numFmtId="0" hierarchy="40" level="32767"/>
    <cacheField name="[Table1].[Day of the week].[Day of the week]" caption="Day of the week" numFmtId="0" hierarchy="3" level="1">
      <sharedItems containsSemiMixedTypes="0" containsNonDate="0" containsString="0"/>
    </cacheField>
  </cacheFields>
  <cacheHierarchies count="44">
    <cacheHierarchy uniqueName="[Table1].[Transaction ID]" caption="Transaction ID" attribute="1" defaultMemberUniqueName="[Table1].[Transaction ID].[All]" allUniqueName="[Table1].[Transaction 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Time]" caption="Time" attribute="1" defaultMemberUniqueName="[Table1].[Time].[All]" allUniqueName="[Table1].[Time].[All]" dimensionUniqueName="[Table1]" displayFolder="" count="2"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2" memberValueDatatype="130" unbalanced="0"/>
    <cacheHierarchy uniqueName="[Table1].[Cashier ID]" caption="Cashier ID" attribute="1" defaultMemberUniqueName="[Table1].[Cashier ID].[All]" allUniqueName="[Table1].[Cashier ID].[All]" dimensionUniqueName="[Table1]" displayFolder="" count="2" memberValueDatatype="130" unbalanced="0"/>
    <cacheHierarchy uniqueName="[Table1].[Coffee Type]" caption="Coffee Type" attribute="1" defaultMemberUniqueName="[Table1].[Coffee Type].[All]" allUniqueName="[Table1].[Coffee Typ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Size]" caption="Size" attribute="1" defaultMemberUniqueName="[Table1].[Size].[All]" allUniqueName="[Table1].[Size].[All]" dimensionUniqueName="[Table1]" displayFolder="" count="2" memberValueDatatype="130" unbalanced="0"/>
    <cacheHierarchy uniqueName="[Table1].[Bean Origin]" caption="Bean Origin" attribute="1" defaultMemberUniqueName="[Table1].[Bean Origin].[All]" allUniqueName="[Table1].[Bean Origin].[All]" dimensionUniqueName="[Table1]" displayFolder="" count="2" memberValueDatatype="130" unbalanced="0"/>
    <cacheHierarchy uniqueName="[Table1].[Roast Type]" caption="Roast Type" attribute="1" defaultMemberUniqueName="[Table1].[Roast Type].[All]" allUniqueName="[Table1].[Roast Type].[All]" dimensionUniqueName="[Table1]" displayFolder="" count="2" memberValueDatatype="130" unbalanced="0"/>
    <cacheHierarchy uniqueName="[Table1].[Milk Type]" caption="Milk Type" attribute="1" defaultMemberUniqueName="[Table1].[Milk Type].[All]" allUniqueName="[Table1].[Milk Type].[All]" dimensionUniqueName="[Table1]" displayFolder="" count="2" memberValueDatatype="130" unbalanced="0"/>
    <cacheHierarchy uniqueName="[Table1].[Syrups Added]" caption="Syrups Added" attribute="1" defaultMemberUniqueName="[Table1].[Syrups Added].[All]" allUniqueName="[Table1].[Syrups Added].[All]" dimensionUniqueName="[Table1]" displayFolder="" count="2" memberValueDatatype="130" unbalanced="0"/>
    <cacheHierarchy uniqueName="[Table1].[Sugar Level]" caption="Sugar Level" attribute="1" defaultMemberUniqueName="[Table1].[Sugar Level].[All]" allUniqueName="[Table1].[Sugar Level].[All]" dimensionUniqueName="[Table1]" displayFolder="" count="2" memberValueDatatype="130" unbalanced="0"/>
    <cacheHierarchy uniqueName="[Table1].[Temperature]" caption="Temperature" attribute="1" defaultMemberUniqueName="[Table1].[Temperature].[All]" allUniqueName="[Table1].[Temperature].[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Tax Amount]" caption="Tax Amount" attribute="1" defaultMemberUniqueName="[Table1].[Tax Amount].[All]" allUniqueName="[Table1].[Tax Amount].[All]" dimensionUniqueName="[Table1]" displayFolder="" count="2" memberValueDatatype="5" unbalanced="0"/>
    <cacheHierarchy uniqueName="[Table1].[Discount Applied]" caption="Discount Applied" attribute="1" defaultMemberUniqueName="[Table1].[Discount Applied].[All]" allUniqueName="[Table1].[Discount Applied].[All]" dimensionUniqueName="[Table1]" displayFolder="" count="2" memberValueDatatype="5"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Age Group]" caption="Customer Age Group" attribute="1" defaultMemberUniqueName="[Table1].[Customer Age Group].[All]" allUniqueName="[Table1].[Customer Age Group].[All]" dimensionUniqueName="[Table1]" displayFolder="" count="2"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2" memberValueDatatype="130" unbalanced="0">
      <fieldsUsage count="2">
        <fieldUsage x="-1"/>
        <fieldUsage x="0"/>
      </fieldsUsage>
    </cacheHierarchy>
    <cacheHierarchy uniqueName="[Table1].[Payment Method]" caption="Payment Method" attribute="1" defaultMemberUniqueName="[Table1].[Payment Method].[All]" allUniqueName="[Table1].[Payment Method].[All]" dimensionUniqueName="[Table1]" displayFolder="" count="2" memberValueDatatype="130" unbalanced="0"/>
    <cacheHierarchy uniqueName="[Table1].[Tip Amount]" caption="Tip Amount" attribute="1" defaultMemberUniqueName="[Table1].[Tip Amount].[All]" allUniqueName="[Table1].[Tip Amount].[All]" dimensionUniqueName="[Table1]" displayFolder="" count="2" memberValueDatatype="5" unbalanced="0"/>
    <cacheHierarchy uniqueName="[Table1].[Satisfaction Score]" caption="Satisfaction Score" attribute="1" defaultMemberUniqueName="[Table1].[Satisfaction Score].[All]" allUniqueName="[Table1].[Satisfaction Score].[All]" dimensionUniqueName="[Table1]" displayFolder="" count="2" memberValueDatatype="5" unbalanced="0"/>
    <cacheHierarchy uniqueName="[Table1].[Weather Condition]" caption="Weather Condition" attribute="1" defaultMemberUniqueName="[Table1].[Weather Condition].[All]" allUniqueName="[Table1].[Weather Condition].[All]" dimensionUniqueName="[Table1]" displayFolder="" count="2" memberValueDatatype="130" unbalanced="0"/>
    <cacheHierarchy uniqueName="[Table1].[Temperature Celsius]" caption="Temperature Celsius" attribute="1" defaultMemberUniqueName="[Table1].[Temperature Celsius].[All]" allUniqueName="[Table1].[Temperature Celsius].[All]" dimensionUniqueName="[Table1]" displayFolder="" count="2" memberValueDatatype="5" unbalanced="0"/>
    <cacheHierarchy uniqueName="[Table1].[Employee Count On Duty]" caption="Employee Count On Duty" attribute="1" defaultMemberUniqueName="[Table1].[Employee Count On Duty].[All]" allUniqueName="[Table1].[Employee Count On Duty].[All]" dimensionUniqueName="[Table1]" displayFolder="" count="2"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6319441" createdVersion="5" refreshedVersion="8" minRefreshableVersion="3" recordCount="0" supportSubquery="1" supportAdvancedDrill="1" xr:uid="{645B473A-2DD7-4AD7-B4AB-3B026D62E7BF}">
  <cacheSource type="external" connectionId="1"/>
  <cacheFields count="3">
    <cacheField name="[Table1].[Milk Type].[Milk Type]" caption="Milk Type" numFmtId="0" hierarchy="11" level="1">
      <sharedItems count="5">
        <s v="Almond Milk"/>
        <s v="None"/>
        <s v="Oat Milk"/>
        <s v="Skim Milk"/>
        <s v="Whole Milk"/>
      </sharedItems>
    </cacheField>
    <cacheField name="[Measures].[Count of Transaction ID]" caption="Count of Transaction ID" numFmtId="0" hierarchy="36" level="32767"/>
    <cacheField name="[Table1].[Day of the week].[Day of the week]" caption="Day of the week" numFmtId="0" hierarchy="3" level="1">
      <sharedItems containsSemiMixedTypes="0" containsNonDate="0" containsString="0"/>
    </cacheField>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2" memberValueDatatype="130" unbalanced="0">
      <fieldsUsage count="2">
        <fieldUsage x="-1"/>
        <fieldUsage x="0"/>
      </fieldsUsage>
    </cacheHierarchy>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0" memberValueDatatype="130" unbalanced="0"/>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678241" createdVersion="5" refreshedVersion="8" minRefreshableVersion="3" recordCount="0" supportSubquery="1" supportAdvancedDrill="1" xr:uid="{68A8CDFD-1E78-4279-984A-CF7924696C83}">
  <cacheSource type="external" connectionId="1"/>
  <cacheFields count="3">
    <cacheField name="[Table1].[Loyalty Member Status].[Loyalty Member Status]" caption="Loyalty Member Status" numFmtId="0" hierarchy="23" level="1">
      <sharedItems count="4">
        <s v="Bronze"/>
        <s v="Gold"/>
        <s v="None"/>
        <s v="Silver"/>
      </sharedItems>
    </cacheField>
    <cacheField name="[Measures].[Sum of Tip Amount]" caption="Sum of Tip Amount" numFmtId="0" hierarchy="40" level="32767"/>
    <cacheField name="[Table1].[Day of the week].[Day of the week]" caption="Day of the week" numFmtId="0" hierarchy="3" level="1">
      <sharedItems containsSemiMixedTypes="0" containsNonDate="0" containsString="0"/>
    </cacheField>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0" memberValueDatatype="130" unbalanced="0"/>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2" memberValueDatatype="130" unbalanced="0">
      <fieldsUsage count="2">
        <fieldUsage x="-1"/>
        <fieldUsage x="0"/>
      </fieldsUsage>
    </cacheHierarchy>
    <cacheHierarchy uniqueName="[Table1].[Payment Method]" caption="Payment Method" attribute="1" defaultMemberUniqueName="[Table1].[Payment Method].[All]" allUniqueName="[Table1].[Payment Method].[All]" dimensionUniqueName="[Table1]" displayFolder="" count="0" memberValueDatatype="130" unbalanced="0"/>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0" memberValueDatatype="130" unbalanced="0"/>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7129626" createdVersion="5" refreshedVersion="8" minRefreshableVersion="3" recordCount="0" supportSubquery="1" supportAdvancedDrill="1" xr:uid="{F5379017-AE13-40FE-97E9-E48A9A0F9A1B}">
  <cacheSource type="external" connectionId="1"/>
  <cacheFields count="3">
    <cacheField name="[Measures].[Net Product Revenue]" caption="Net Product Revenue" numFmtId="0" hierarchy="31" level="32767"/>
    <cacheField name="[Table1].[Product Category].[Product Category]" caption="Product Category" numFmtId="0" hierarchy="7" level="1">
      <sharedItems count="4">
        <s v="Cold Coffee"/>
        <s v="Espresso Drinks"/>
        <s v="Hot Coffee"/>
        <s v="Specialty"/>
      </sharedItems>
    </cacheField>
    <cacheField name="[Table1].[Day of the week].[Day of the week]" caption="Day of the week" numFmtId="0" hierarchy="3" level="1">
      <sharedItems containsSemiMixedTypes="0" containsNonDate="0" containsString="0"/>
    </cacheField>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0" memberValueDatatype="7" unbalanced="0"/>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fieldsUsage count="2">
        <fieldUsage x="-1"/>
        <fieldUsage x="1"/>
      </fieldsUsage>
    </cacheHierarchy>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0" memberValueDatatype="130" unbalanced="0"/>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0" memberValueDatatype="130" unbalanced="0"/>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oneField="1">
      <fieldsUsage count="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5.77941747685" createdVersion="5" refreshedVersion="8" minRefreshableVersion="3" recordCount="0" supportSubquery="1" supportAdvancedDrill="1" xr:uid="{0B37B695-020B-4F32-BC0A-F654D20E1D15}">
  <cacheSource type="external" connectionId="1"/>
  <cacheFields count="3">
    <cacheField name="[Measures].[Total Gross Revenue]" caption="Total Gross Revenue" numFmtId="0" hierarchy="30" level="32767"/>
    <cacheField name="[Table1].[Date].[Date]" caption="Date" numFmtId="0" hierarchy="1" level="1">
      <sharedItems containsSemiMixedTypes="0" containsNonDate="0" containsDate="1" containsString="0" minDate="2026-09-01T00:00:00" maxDate="2026-09-12T00:00:00" count="11">
        <d v="2026-09-01T00:00:00"/>
        <d v="2026-09-02T00:00:00"/>
        <d v="2026-09-03T00:00:00"/>
        <d v="2026-09-04T00:00:00"/>
        <d v="2026-09-05T00:00:00"/>
        <d v="2026-09-06T00:00:00"/>
        <d v="2026-09-07T00:00:00"/>
        <d v="2026-09-08T00:00:00"/>
        <d v="2026-09-09T00:00:00"/>
        <d v="2026-09-10T00:00:00"/>
        <d v="2026-09-11T00:00:00"/>
      </sharedItems>
    </cacheField>
    <cacheField name="[Table1].[Day of the week].[Day of the week]" caption="Day of the week" numFmtId="0" hierarchy="3" level="1">
      <sharedItems containsSemiMixedTypes="0" containsNonDate="0" containsString="0"/>
    </cacheField>
  </cacheFields>
  <cacheHierarchies count="44">
    <cacheHierarchy uniqueName="[Table1].[Transaction ID]" caption="Transaction ID" attribute="1" defaultMemberUniqueName="[Table1].[Transaction ID].[All]" allUniqueName="[Table1].[Transaction ID].[All]" dimensionUniqueName="[Table1]" displayFolder="" count="0" memberValueDatatype="130" unbalanced="0"/>
    <cacheHierarchy uniqueName="[Table1].[Date]" caption="Date" attribute="1" time="1" defaultMemberUniqueName="[Table1].[Date].[All]" allUniqueName="[Table1].[Date].[All]" dimensionUniqueName="[Table1]" displayFolder="" count="2" memberValueDatatype="7" unbalanced="0">
      <fieldsUsage count="2">
        <fieldUsage x="-1"/>
        <fieldUsage x="1"/>
      </fieldsUsage>
    </cacheHierarchy>
    <cacheHierarchy uniqueName="[Table1].[Time]" caption="Time" attribute="1" defaultMemberUniqueName="[Table1].[Time].[All]" allUniqueName="[Table1].[Time].[All]" dimensionUniqueName="[Table1]" displayFolder="" count="0"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fieldsUsage count="2">
        <fieldUsage x="-1"/>
        <fieldUsage x="2"/>
      </fieldsUsage>
    </cacheHierarchy>
    <cacheHierarchy uniqueName="[Table1].[Time of the day]" caption="Time of the day" attribute="1" defaultMemberUniqueName="[Table1].[Time of the day].[All]" allUniqueName="[Table1].[Time of the day].[All]" dimensionUniqueName="[Table1]" displayFolder="" count="0" memberValueDatatype="130" unbalanced="0"/>
    <cacheHierarchy uniqueName="[Table1].[Cashier ID]" caption="Cashier ID" attribute="1" defaultMemberUniqueName="[Table1].[Cashier ID].[All]" allUniqueName="[Table1].[Cashier ID].[All]" dimensionUniqueName="[Table1]" displayFolder="" count="0" memberValueDatatype="130" unbalanced="0"/>
    <cacheHierarchy uniqueName="[Table1].[Coffee Type]" caption="Coffee Type" attribute="1" defaultMemberUniqueName="[Table1].[Coffee Type].[All]" allUniqueName="[Table1].[Coffee Type].[All]" dimensionUniqueName="[Table1]" displayFolder="" count="0" memberValueDatatype="130" unbalanced="0"/>
    <cacheHierarchy uniqueName="[Table1].[Product Category]" caption="Product Category" attribute="1" defaultMemberUniqueName="[Table1].[Product Category].[All]" allUniqueName="[Table1].[Product Category].[All]" dimensionUniqueName="[Table1]" displayFolder="" count="0" memberValueDatatype="130" unbalanced="0"/>
    <cacheHierarchy uniqueName="[Table1].[Size]" caption="Size" attribute="1" defaultMemberUniqueName="[Table1].[Size].[All]" allUniqueName="[Table1].[Size].[All]" dimensionUniqueName="[Table1]" displayFolder="" count="0" memberValueDatatype="130" unbalanced="0"/>
    <cacheHierarchy uniqueName="[Table1].[Bean Origin]" caption="Bean Origin" attribute="1" defaultMemberUniqueName="[Table1].[Bean Origin].[All]" allUniqueName="[Table1].[Bean Origin].[All]" dimensionUniqueName="[Table1]" displayFolder="" count="0" memberValueDatatype="130" unbalanced="0"/>
    <cacheHierarchy uniqueName="[Table1].[Roast Type]" caption="Roast Type" attribute="1" defaultMemberUniqueName="[Table1].[Roast Type].[All]" allUniqueName="[Table1].[Roast Type].[All]" dimensionUniqueName="[Table1]" displayFolder="" count="0" memberValueDatatype="130" unbalanced="0"/>
    <cacheHierarchy uniqueName="[Table1].[Milk Type]" caption="Milk Type" attribute="1" defaultMemberUniqueName="[Table1].[Milk Type].[All]" allUniqueName="[Table1].[Milk Type].[All]" dimensionUniqueName="[Table1]" displayFolder="" count="0" memberValueDatatype="130" unbalanced="0"/>
    <cacheHierarchy uniqueName="[Table1].[Syrups Added]" caption="Syrups Added" attribute="1" defaultMemberUniqueName="[Table1].[Syrups Added].[All]" allUniqueName="[Table1].[Syrups Added].[All]" dimensionUniqueName="[Table1]" displayFolder="" count="0" memberValueDatatype="130" unbalanced="0"/>
    <cacheHierarchy uniqueName="[Table1].[Sugar Level]" caption="Sugar Level" attribute="1" defaultMemberUniqueName="[Table1].[Sugar Level].[All]" allUniqueName="[Table1].[Sugar Level].[All]" dimensionUniqueName="[Table1]" displayFolder="" count="0" memberValueDatatype="130" unbalanced="0"/>
    <cacheHierarchy uniqueName="[Table1].[Temperature]" caption="Temperature" attribute="1" defaultMemberUniqueName="[Table1].[Temperature].[All]" allUniqueName="[Table1].[Temperature].[All]" dimensionUniqueName="[Table1]" displayFolder="" count="0" memberValueDatatype="130" unbalanced="0"/>
    <cacheHierarchy uniqueName="[Table1].[Unit Price]" caption="Unit Price" attribute="1" defaultMemberUniqueName="[Table1].[Unit Price].[All]" allUniqueName="[Table1].[Unit Price].[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Total Sales]" caption="Total Sales" attribute="1" defaultMemberUniqueName="[Table1].[Total Sales].[All]" allUniqueName="[Table1].[Total Sales].[All]" dimensionUniqueName="[Table1]" displayFolder="" count="0" memberValueDatatype="5" unbalanced="0"/>
    <cacheHierarchy uniqueName="[Table1].[Tax Amount]" caption="Tax Amount" attribute="1" defaultMemberUniqueName="[Table1].[Tax Amount].[All]" allUniqueName="[Table1].[Tax Amount].[All]" dimensionUniqueName="[Table1]" displayFolder="" count="0" memberValueDatatype="5" unbalanced="0"/>
    <cacheHierarchy uniqueName="[Table1].[Discount Applied]" caption="Discount Applied" attribute="1" defaultMemberUniqueName="[Table1].[Discount Applied].[All]" allUniqueName="[Table1].[Discount Applied].[All]" dimensionUniqueName="[Table1]" displayFolder="" count="0" memberValueDatatype="5" unbalanced="0"/>
    <cacheHierarchy uniqueName="[Table1].[Customer ID]" caption="Customer ID" attribute="1" defaultMemberUniqueName="[Table1].[Customer ID].[All]" allUniqueName="[Table1].[Customer ID].[All]" dimensionUniqueName="[Table1]" displayFolder="" count="0" memberValueDatatype="130" unbalanced="0"/>
    <cacheHierarchy uniqueName="[Table1].[Customer Age Group]" caption="Customer Age Group" attribute="1" defaultMemberUniqueName="[Table1].[Customer Age Group].[All]" allUniqueName="[Table1].[Customer Age Group].[All]" dimensionUniqueName="[Table1]" displayFolder="" count="0"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0" memberValueDatatype="130" unbalanced="0"/>
    <cacheHierarchy uniqueName="[Table1].[Payment Method]" caption="Payment Method" attribute="1" defaultMemberUniqueName="[Table1].[Payment Method].[All]" allUniqueName="[Table1].[Payment Method].[All]" dimensionUniqueName="[Table1]" displayFolder="" count="0" memberValueDatatype="130" unbalanced="0"/>
    <cacheHierarchy uniqueName="[Table1].[Tip Amount]" caption="Tip Amount" attribute="1" defaultMemberUniqueName="[Table1].[Tip Amount].[All]" allUniqueName="[Table1].[Tip Amount].[All]" dimensionUniqueName="[Table1]" displayFolder="" count="0" memberValueDatatype="5" unbalanced="0"/>
    <cacheHierarchy uniqueName="[Table1].[Satisfaction Score]" caption="Satisfaction Score" attribute="1" defaultMemberUniqueName="[Table1].[Satisfaction Score].[All]" allUniqueName="[Table1].[Satisfaction Score].[All]" dimensionUniqueName="[Table1]" displayFolder="" count="0" memberValueDatatype="5" unbalanced="0"/>
    <cacheHierarchy uniqueName="[Table1].[Weather Condition]" caption="Weather Condition" attribute="1" defaultMemberUniqueName="[Table1].[Weather Condition].[All]" allUniqueName="[Table1].[Weather Condition].[All]" dimensionUniqueName="[Table1]" displayFolder="" count="0" memberValueDatatype="130" unbalanced="0"/>
    <cacheHierarchy uniqueName="[Table1].[Temperature Celsius]" caption="Temperature Celsius" attribute="1" defaultMemberUniqueName="[Table1].[Temperature Celsius].[All]" allUniqueName="[Table1].[Temperature Celsius].[All]" dimensionUniqueName="[Table1]" displayFolder="" count="0" memberValueDatatype="5" unbalanced="0"/>
    <cacheHierarchy uniqueName="[Table1].[Employee Count On Duty]" caption="Employee Count On Duty" attribute="1" defaultMemberUniqueName="[Table1].[Employee Count On Duty].[All]" allUniqueName="[Table1].[Employee Count On Duty].[All]" dimensionUniqueName="[Table1]" displayFolder="" count="0" memberValueDatatype="20" unbalanced="0"/>
    <cacheHierarchy uniqueName="[Measures].[Total Gross Revenue]" caption="Total Gross Revenue" measure="1" displayFolder="" measureGroup="Table1" count="0" oneField="1">
      <fieldsUsage count="1">
        <fieldUsage x="0"/>
      </fieldsUsage>
    </cacheHierarchy>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7"/>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3"/>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0"/>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6"/>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6"/>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0"/>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7"/>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1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AYFA" refreshedDate="46284.998315046294" createdVersion="3" refreshedVersion="8" minRefreshableVersion="3" recordCount="0" supportSubquery="1" supportAdvancedDrill="1" xr:uid="{BBD0538B-6D5C-46AB-803A-5299976F2DBD}">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Measures]" caption="Measures" attribute="1" keyAttribute="1" defaultMemberUniqueName="[Measures].[__No measures defined]" dimensionUniqueName="[Measures]" displayFolder="" measures="1" count="1" memberValueDatatype="130" unbalanced="0"/>
    <cacheHierarchy uniqueName="[Table1].[Transaction ID]" caption="Transaction ID" attribute="1" defaultMemberUniqueName="[Table1].[Transaction ID].[All]" allUniqueName="[Table1].[Transaction ID].[All]" dimensionUniqueName="[Table1]" displayFolder="" count="2" memberValueDatatype="130" unbalanced="0"/>
    <cacheHierarchy uniqueName="[Table1].[Date]" caption="Date" attribute="1" time="1" defaultMemberUniqueName="[Table1].[Date].[All]" allUniqueName="[Table1].[Date].[All]" dimensionUniqueName="[Table1]" displayFolder="" count="2" memberValueDatatype="7" unbalanced="0"/>
    <cacheHierarchy uniqueName="[Table1].[Time]" caption="Time" attribute="1" defaultMemberUniqueName="[Table1].[Time].[All]" allUniqueName="[Table1].[Time].[All]" dimensionUniqueName="[Table1]" displayFolder="" count="2" memberValueDatatype="130" unbalanced="0"/>
    <cacheHierarchy uniqueName="[Table1].[Day of the week]" caption="Day of the week" attribute="1" defaultMemberUniqueName="[Table1].[Day of the week].[All]" allUniqueName="[Table1].[Day of the week].[All]" dimensionUniqueName="[Table1]" displayFolder="" count="2" memberValueDatatype="130" unbalanced="0"/>
    <cacheHierarchy uniqueName="[Table1].[Time of the day]" caption="Time of the day" attribute="1" defaultMemberUniqueName="[Table1].[Time of the day].[All]" allUniqueName="[Table1].[Time of the day].[All]" dimensionUniqueName="[Table1]" displayFolder="" count="2" memberValueDatatype="130" unbalanced="0"/>
    <cacheHierarchy uniqueName="[Table1].[Cashier ID]" caption="Cashier ID" attribute="1" defaultMemberUniqueName="[Table1].[Cashier ID].[All]" allUniqueName="[Table1].[Cashier ID].[All]" dimensionUniqueName="[Table1]" displayFolder="" count="2" memberValueDatatype="130" unbalanced="0"/>
    <cacheHierarchy uniqueName="[Table1].[Coffee Type]" caption="Coffee Type" attribute="1" defaultMemberUniqueName="[Table1].[Coffee Type].[All]" allUniqueName="[Table1].[Coffee Type].[All]" dimensionUniqueName="[Table1]" displayFolder="" count="2" memberValueDatatype="130" unbalanced="0"/>
    <cacheHierarchy uniqueName="[Table1].[Product Category]" caption="Product Category" attribute="1" defaultMemberUniqueName="[Table1].[Product Category].[All]" allUniqueName="[Table1].[Product Category].[All]" dimensionUniqueName="[Table1]" displayFolder="" count="2" memberValueDatatype="130" unbalanced="0"/>
    <cacheHierarchy uniqueName="[Table1].[Size]" caption="Size" attribute="1" defaultMemberUniqueName="[Table1].[Size].[All]" allUniqueName="[Table1].[Size].[All]" dimensionUniqueName="[Table1]" displayFolder="" count="2" memberValueDatatype="130" unbalanced="0"/>
    <cacheHierarchy uniqueName="[Table1].[Bean Origin]" caption="Bean Origin" attribute="1" defaultMemberUniqueName="[Table1].[Bean Origin].[All]" allUniqueName="[Table1].[Bean Origin].[All]" dimensionUniqueName="[Table1]" displayFolder="" count="2" memberValueDatatype="130" unbalanced="0"/>
    <cacheHierarchy uniqueName="[Table1].[Roast Type]" caption="Roast Type" attribute="1" defaultMemberUniqueName="[Table1].[Roast Type].[All]" allUniqueName="[Table1].[Roast Type].[All]" dimensionUniqueName="[Table1]" displayFolder="" count="2" memberValueDatatype="130" unbalanced="0"/>
    <cacheHierarchy uniqueName="[Table1].[Milk Type]" caption="Milk Type" attribute="1" defaultMemberUniqueName="[Table1].[Milk Type].[All]" allUniqueName="[Table1].[Milk Type].[All]" dimensionUniqueName="[Table1]" displayFolder="" count="2" memberValueDatatype="130" unbalanced="0"/>
    <cacheHierarchy uniqueName="[Table1].[Syrups Added]" caption="Syrups Added" attribute="1" defaultMemberUniqueName="[Table1].[Syrups Added].[All]" allUniqueName="[Table1].[Syrups Added].[All]" dimensionUniqueName="[Table1]" displayFolder="" count="2" memberValueDatatype="130" unbalanced="0"/>
    <cacheHierarchy uniqueName="[Table1].[Sugar Level]" caption="Sugar Level" attribute="1" defaultMemberUniqueName="[Table1].[Sugar Level].[All]" allUniqueName="[Table1].[Sugar Level].[All]" dimensionUniqueName="[Table1]" displayFolder="" count="2" memberValueDatatype="130" unbalanced="0"/>
    <cacheHierarchy uniqueName="[Table1].[Temperature]" caption="Temperature" attribute="1" defaultMemberUniqueName="[Table1].[Temperature].[All]" allUniqueName="[Table1].[Temperature].[All]" dimensionUniqueName="[Table1]" displayFolder="" count="2" memberValueDatatype="130" unbalanced="0"/>
    <cacheHierarchy uniqueName="[Table1].[Unit Price]" caption="Unit Price" attribute="1" defaultMemberUniqueName="[Table1].[Unit Price].[All]" allUniqueName="[Table1].[Unit Price].[All]" dimensionUniqueName="[Table1]" displayFolder="" count="2" memberValueDatatype="5" unbalanced="0"/>
    <cacheHierarchy uniqueName="[Table1].[Quantity]" caption="Quantity" attribute="1" defaultMemberUniqueName="[Table1].[Quantity].[All]" allUniqueName="[Table1].[Quantity].[All]" dimensionUniqueName="[Table1]" displayFolder="" count="2" memberValueDatatype="20" unbalanced="0"/>
    <cacheHierarchy uniqueName="[Table1].[Total Sales]" caption="Total Sales" attribute="1" defaultMemberUniqueName="[Table1].[Total Sales].[All]" allUniqueName="[Table1].[Total Sales].[All]" dimensionUniqueName="[Table1]" displayFolder="" count="2" memberValueDatatype="5" unbalanced="0"/>
    <cacheHierarchy uniqueName="[Table1].[Tax Amount]" caption="Tax Amount" attribute="1" defaultMemberUniqueName="[Table1].[Tax Amount].[All]" allUniqueName="[Table1].[Tax Amount].[All]" dimensionUniqueName="[Table1]" displayFolder="" count="2" memberValueDatatype="5" unbalanced="0"/>
    <cacheHierarchy uniqueName="[Table1].[Discount Applied]" caption="Discount Applied" attribute="1" defaultMemberUniqueName="[Table1].[Discount Applied].[All]" allUniqueName="[Table1].[Discount Applied].[All]" dimensionUniqueName="[Table1]" displayFolder="" count="2" memberValueDatatype="5" unbalanced="0"/>
    <cacheHierarchy uniqueName="[Table1].[Customer ID]" caption="Customer ID" attribute="1" defaultMemberUniqueName="[Table1].[Customer ID].[All]" allUniqueName="[Table1].[Customer ID].[All]" dimensionUniqueName="[Table1]" displayFolder="" count="2" memberValueDatatype="130" unbalanced="0"/>
    <cacheHierarchy uniqueName="[Table1].[Customer Age Group]" caption="Customer Age Group" attribute="1" defaultMemberUniqueName="[Table1].[Customer Age Group].[All]" allUniqueName="[Table1].[Customer Age Group].[All]" dimensionUniqueName="[Table1]" displayFolder="" count="2" memberValueDatatype="130" unbalanced="0"/>
    <cacheHierarchy uniqueName="[Table1].[Customer Gender]" caption="Customer Gender" attribute="1" defaultMemberUniqueName="[Table1].[Customer Gender].[All]" allUniqueName="[Table1].[Customer Gender].[All]" dimensionUniqueName="[Table1]" displayFolder="" count="2" memberValueDatatype="130" unbalanced="0"/>
    <cacheHierarchy uniqueName="[Table1].[Loyalty Member Status]" caption="Loyalty Member Status" attribute="1" defaultMemberUniqueName="[Table1].[Loyalty Member Status].[All]" allUniqueName="[Table1].[Loyalty Member Status].[All]" dimensionUniqueName="[Table1]" displayFolder="" count="2" memberValueDatatype="130" unbalanced="0"/>
    <cacheHierarchy uniqueName="[Table1].[Payment Method]" caption="Payment Method" attribute="1" defaultMemberUniqueName="[Table1].[Payment Method].[All]" allUniqueName="[Table1].[Payment Method].[All]" dimensionUniqueName="[Table1]" displayFolder="" count="2" memberValueDatatype="130" unbalanced="0"/>
    <cacheHierarchy uniqueName="[Table1].[Tip Amount]" caption="Tip Amount" attribute="1" defaultMemberUniqueName="[Table1].[Tip Amount].[All]" allUniqueName="[Table1].[Tip Amount].[All]" dimensionUniqueName="[Table1]" displayFolder="" count="2" memberValueDatatype="5" unbalanced="0"/>
    <cacheHierarchy uniqueName="[Table1].[Satisfaction Score]" caption="Satisfaction Score" attribute="1" defaultMemberUniqueName="[Table1].[Satisfaction Score].[All]" allUniqueName="[Table1].[Satisfaction Score].[All]" dimensionUniqueName="[Table1]" displayFolder="" count="2" memberValueDatatype="5" unbalanced="0"/>
    <cacheHierarchy uniqueName="[Table1].[Weather Condition]" caption="Weather Condition" attribute="1" defaultMemberUniqueName="[Table1].[Weather Condition].[All]" allUniqueName="[Table1].[Weather Condition].[All]" dimensionUniqueName="[Table1]" displayFolder="" count="2" memberValueDatatype="130" unbalanced="0"/>
    <cacheHierarchy uniqueName="[Table1].[Temperature Celsius]" caption="Temperature Celsius" attribute="1" defaultMemberUniqueName="[Table1].[Temperature Celsius].[All]" allUniqueName="[Table1].[Temperature Celsius].[All]" dimensionUniqueName="[Table1]" displayFolder="" count="2" memberValueDatatype="5" unbalanced="0"/>
    <cacheHierarchy uniqueName="[Table1].[Employee Count On Duty]" caption="Employee Count On Duty" attribute="1" defaultMemberUniqueName="[Table1].[Employee Count On Duty].[All]" allUniqueName="[Table1].[Employee Count On Duty].[All]" dimensionUniqueName="[Table1]" displayFolder="" count="2" memberValueDatatype="20" unbalanced="0"/>
    <cacheHierarchy uniqueName="[Measures].[Total Gross Revenue]" caption="Total Gross Revenue" measure="1" displayFolder="" measureGroup="Table1" count="0"/>
    <cacheHierarchy uniqueName="[Measures].[Net Product Revenue]" caption="Net Product Revenue"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 Sales]" caption="Sum of Total Sales" measure="1" displayFolder="" measureGroup="Table1" count="0" hidden="1">
      <extLst>
        <ext xmlns:x15="http://schemas.microsoft.com/office/spreadsheetml/2010/11/main" uri="{B97F6D7D-B522-45F9-BDA1-12C45D357490}">
          <x15:cacheHierarchy aggregatedColumn="18"/>
        </ext>
      </extLst>
    </cacheHierarchy>
    <cacheHierarchy uniqueName="[Measures].[Count of Loyalty Member Status]" caption="Count of Loyalty Member Status" measure="1" displayFolder="" measureGroup="Table1" count="0" hidden="1">
      <extLst>
        <ext xmlns:x15="http://schemas.microsoft.com/office/spreadsheetml/2010/11/main" uri="{B97F6D7D-B522-45F9-BDA1-12C45D357490}">
          <x15:cacheHierarchy aggregatedColumn="24"/>
        </ext>
      </extLst>
    </cacheHierarchy>
    <cacheHierarchy uniqueName="[Measures].[Count of Transaction ID]" caption="Count of Transaction ID" measure="1" displayFolder="" measureGroup="Table1" count="0" hidden="1">
      <extLst>
        <ext xmlns:x15="http://schemas.microsoft.com/office/spreadsheetml/2010/11/main" uri="{B97F6D7D-B522-45F9-BDA1-12C45D357490}">
          <x15:cacheHierarchy aggregatedColumn="1"/>
        </ext>
      </extLst>
    </cacheHierarchy>
    <cacheHierarchy uniqueName="[Measures].[Sum of Satisfaction Score]" caption="Sum of Satisfaction Score" measure="1" displayFolder="" measureGroup="Table1" count="0" hidden="1">
      <extLst>
        <ext xmlns:x15="http://schemas.microsoft.com/office/spreadsheetml/2010/11/main" uri="{B97F6D7D-B522-45F9-BDA1-12C45D357490}">
          <x15:cacheHierarchy aggregatedColumn="27"/>
        </ext>
      </extLst>
    </cacheHierarchy>
    <cacheHierarchy uniqueName="[Measures].[Average of Satisfaction Score]" caption="Average of Satisfaction Score" measure="1" displayFolder="" measureGroup="Table1" count="0" hidden="1">
      <extLst>
        <ext xmlns:x15="http://schemas.microsoft.com/office/spreadsheetml/2010/11/main" uri="{B97F6D7D-B522-45F9-BDA1-12C45D357490}">
          <x15:cacheHierarchy aggregatedColumn="27"/>
        </ext>
      </extLst>
    </cacheHierarchy>
    <cacheHierarchy uniqueName="[Measures].[Count of Coffee Type]" caption="Count of Coffee Type" measure="1" displayFolder="" measureGroup="Table1" count="0" hidden="1">
      <extLst>
        <ext xmlns:x15="http://schemas.microsoft.com/office/spreadsheetml/2010/11/main" uri="{B97F6D7D-B522-45F9-BDA1-12C45D357490}">
          <x15:cacheHierarchy aggregatedColumn="7"/>
        </ext>
      </extLst>
    </cacheHierarchy>
    <cacheHierarchy uniqueName="[Measures].[Sum of Tip Amount]" caption="Sum of Tip Amount" measure="1" displayFolder="" measureGroup="Table1" count="0" hidden="1">
      <extLst>
        <ext xmlns:x15="http://schemas.microsoft.com/office/spreadsheetml/2010/11/main" uri="{B97F6D7D-B522-45F9-BDA1-12C45D357490}">
          <x15:cacheHierarchy aggregatedColumn="26"/>
        </ext>
      </extLst>
    </cacheHierarchy>
    <cacheHierarchy uniqueName="[Measures].[Count of Customer ID]" caption="Count of Customer ID" measure="1" displayFolder="" measureGroup="Table1" count="0" hidden="1">
      <extLst>
        <ext xmlns:x15="http://schemas.microsoft.com/office/spreadsheetml/2010/11/main" uri="{B97F6D7D-B522-45F9-BDA1-12C45D357490}">
          <x15:cacheHierarchy aggregatedColumn="21"/>
        </ext>
      </extLst>
    </cacheHierarchy>
    <cacheHierarchy uniqueName="[Measures].[Count of Product Category]" caption="Count of Product Category" measure="1" displayFolder="" measureGroup="Table1" count="0" hidden="1">
      <extLst>
        <ext xmlns:x15="http://schemas.microsoft.com/office/spreadsheetml/2010/11/main" uri="{B97F6D7D-B522-45F9-BDA1-12C45D357490}">
          <x15:cacheHierarchy aggregatedColumn="8"/>
        </ext>
      </extLst>
    </cacheHierarchy>
    <cacheHierarchy uniqueName="[Measures].[Sum of Discount Applied]" caption="Sum of Discount Applied" measure="1" displayFolder="" measureGroup="Table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132875057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4">
  <r>
    <s v="TXN-10000"/>
    <x v="0"/>
    <d v="1899-12-30T00:00:00"/>
    <x v="0"/>
    <x v="0"/>
    <x v="0"/>
    <x v="0"/>
    <s v="Espresso Drinks"/>
    <s v="Medium"/>
    <s v="Guatemala"/>
    <s v="Light"/>
    <s v="Almond Milk"/>
    <s v="Vanilla"/>
    <s v="High"/>
    <s v="Hot"/>
    <n v="5.79"/>
    <n v="2"/>
    <n v="11.58"/>
    <n v="0.93"/>
    <n v="0"/>
    <s v="CUST-7683"/>
    <x v="0"/>
    <s v="Female"/>
    <s v="Bronze"/>
    <s v="Cash"/>
    <n v="1"/>
    <n v="4"/>
    <x v="0"/>
    <n v="27"/>
    <n v="3"/>
  </r>
  <r>
    <s v="TXN-10001"/>
    <x v="0"/>
    <d v="1899-12-30T02:00:00"/>
    <x v="0"/>
    <x v="0"/>
    <x v="1"/>
    <x v="1"/>
    <s v="Hot Coffee"/>
    <s v="Large"/>
    <s v="Colombia"/>
    <s v="Dark"/>
    <s v="None"/>
    <s v="None"/>
    <s v="Medium"/>
    <s v="Hot"/>
    <n v="4.6100000000000003"/>
    <n v="1"/>
    <n v="4.6100000000000003"/>
    <n v="0.37"/>
    <n v="0"/>
    <s v="CUST-1277"/>
    <x v="1"/>
    <s v="Male"/>
    <s v="None"/>
    <s v="Cash"/>
    <n v="1.5"/>
    <n v="5"/>
    <x v="1"/>
    <n v="18"/>
    <n v="4"/>
  </r>
  <r>
    <s v="TXN-10002"/>
    <x v="0"/>
    <d v="1899-12-30T04:00:00"/>
    <x v="0"/>
    <x v="0"/>
    <x v="2"/>
    <x v="2"/>
    <s v="Specialty"/>
    <s v="Medium"/>
    <s v="Guatemala"/>
    <s v="Medium"/>
    <s v="Oat Milk"/>
    <s v="Hazelnut"/>
    <s v="Low"/>
    <s v="Iced"/>
    <n v="5.95"/>
    <n v="1"/>
    <n v="5.95"/>
    <n v="0.48"/>
    <n v="0"/>
    <s v="CUST-1232"/>
    <x v="2"/>
    <s v="Male"/>
    <s v="Silver"/>
    <s v="UPI"/>
    <n v="1"/>
    <n v="5"/>
    <x v="1"/>
    <n v="28"/>
    <n v="4"/>
  </r>
  <r>
    <s v="TXN-10003"/>
    <x v="0"/>
    <d v="1899-12-30T06:00:00"/>
    <x v="0"/>
    <x v="1"/>
    <x v="3"/>
    <x v="2"/>
    <s v="Specialty"/>
    <s v="Small"/>
    <s v="Sumatra"/>
    <s v="Medium"/>
    <s v="Almond Milk"/>
    <s v="None"/>
    <s v="Medium"/>
    <s v="Hot"/>
    <n v="5.69"/>
    <n v="3"/>
    <n v="17.07"/>
    <n v="1.37"/>
    <n v="0"/>
    <s v="CUST-6690"/>
    <x v="1"/>
    <s v="Female"/>
    <s v="Bronze"/>
    <s v="Card"/>
    <n v="1"/>
    <n v="2"/>
    <x v="1"/>
    <n v="6"/>
    <n v="4"/>
  </r>
  <r>
    <s v="TXN-10004"/>
    <x v="0"/>
    <d v="1899-12-30T08:00:00"/>
    <x v="0"/>
    <x v="1"/>
    <x v="4"/>
    <x v="3"/>
    <s v="Hot Coffee"/>
    <s v="Medium"/>
    <s v="Brazil"/>
    <s v="Light"/>
    <s v="None"/>
    <s v="Chocolate"/>
    <s v="None"/>
    <s v="Hot"/>
    <n v="3.23"/>
    <n v="1"/>
    <n v="3.23"/>
    <n v="0.26"/>
    <n v="0"/>
    <s v="CUST-8659"/>
    <x v="2"/>
    <s v="Male"/>
    <s v="Bronze"/>
    <s v="UPI"/>
    <n v="0.8"/>
    <n v="2"/>
    <x v="0"/>
    <n v="18"/>
    <n v="7"/>
  </r>
  <r>
    <s v="TXN-10005"/>
    <x v="0"/>
    <d v="1899-12-30T10:00:00"/>
    <x v="0"/>
    <x v="1"/>
    <x v="1"/>
    <x v="1"/>
    <s v="Hot Coffee"/>
    <s v="Large"/>
    <s v="Guatemala"/>
    <s v="Dark"/>
    <s v="None"/>
    <s v="None"/>
    <s v="Low"/>
    <s v="Hot"/>
    <n v="3.16"/>
    <n v="1"/>
    <n v="3.16"/>
    <n v="0.25"/>
    <n v="0"/>
    <s v="CUST-1025"/>
    <x v="3"/>
    <s v="Female"/>
    <s v="Bronze"/>
    <s v="UPI"/>
    <n v="0.5"/>
    <n v="1"/>
    <x v="1"/>
    <n v="26"/>
    <n v="7"/>
  </r>
  <r>
    <s v="TXN-10006"/>
    <x v="0"/>
    <d v="1899-12-30T12:00:00"/>
    <x v="0"/>
    <x v="2"/>
    <x v="2"/>
    <x v="4"/>
    <s v="Hot Coffee"/>
    <s v="Small"/>
    <s v="Brazil"/>
    <s v="Light"/>
    <s v="Whole Milk"/>
    <s v="Caramel"/>
    <s v="High"/>
    <s v="Hot"/>
    <n v="5.17"/>
    <n v="1"/>
    <n v="5.17"/>
    <n v="0.41"/>
    <n v="0"/>
    <s v="CUST-8468"/>
    <x v="1"/>
    <s v="Male"/>
    <s v="Silver"/>
    <s v="Cash"/>
    <n v="1"/>
    <n v="4"/>
    <x v="1"/>
    <n v="15"/>
    <n v="5"/>
  </r>
  <r>
    <s v="TXN-10007"/>
    <x v="0"/>
    <d v="1899-12-30T14:00:00"/>
    <x v="0"/>
    <x v="2"/>
    <x v="5"/>
    <x v="5"/>
    <s v="Cold Coffee"/>
    <s v="Medium"/>
    <s v="Colombia"/>
    <s v="Light"/>
    <s v="None"/>
    <s v="Caramel"/>
    <s v="High"/>
    <s v="Iced"/>
    <n v="4.22"/>
    <n v="1"/>
    <n v="4.22"/>
    <n v="0.34"/>
    <n v="0"/>
    <s v="CUST-7410"/>
    <x v="1"/>
    <s v="Female"/>
    <s v="Bronze"/>
    <s v="Card"/>
    <n v="3"/>
    <n v="4"/>
    <x v="2"/>
    <n v="20"/>
    <n v="7"/>
  </r>
  <r>
    <s v="TXN-10008"/>
    <x v="0"/>
    <d v="1899-12-30T16:00:00"/>
    <x v="0"/>
    <x v="2"/>
    <x v="5"/>
    <x v="2"/>
    <s v="Espresso Drinks"/>
    <s v="Small"/>
    <s v="Guatemala"/>
    <s v="Dark"/>
    <s v="Almond Milk"/>
    <s v="None"/>
    <s v="Low"/>
    <s v="Hot"/>
    <n v="3.73"/>
    <n v="1"/>
    <n v="3.73"/>
    <n v="0.3"/>
    <n v="0"/>
    <s v="CUST-9652"/>
    <x v="3"/>
    <s v="Male"/>
    <s v="Silver"/>
    <s v="Card"/>
    <n v="0.5"/>
    <n v="5"/>
    <x v="1"/>
    <n v="12"/>
    <n v="7"/>
  </r>
  <r>
    <s v="TXN-10009"/>
    <x v="0"/>
    <d v="1899-12-30T18:00:00"/>
    <x v="0"/>
    <x v="3"/>
    <x v="6"/>
    <x v="1"/>
    <s v="Specialty"/>
    <s v="Small"/>
    <s v="Guatemala"/>
    <s v="Dark"/>
    <s v="Skim Milk"/>
    <s v="Chocolate"/>
    <s v="Low"/>
    <s v="Iced"/>
    <n v="5.03"/>
    <n v="1"/>
    <n v="5.03"/>
    <n v="0.4"/>
    <n v="0.5"/>
    <s v="CUST-4764"/>
    <x v="2"/>
    <s v="Male"/>
    <s v="Bronze"/>
    <s v="Digital Wallet"/>
    <n v="2"/>
    <n v="1"/>
    <x v="3"/>
    <n v="11"/>
    <n v="7"/>
  </r>
  <r>
    <s v="TXN-10010"/>
    <x v="1"/>
    <d v="1899-12-30T00:00:00"/>
    <x v="1"/>
    <x v="0"/>
    <x v="7"/>
    <x v="2"/>
    <s v="Espresso Drinks"/>
    <s v="Medium"/>
    <s v="Colombia"/>
    <s v="Dark"/>
    <s v="Almond Milk"/>
    <s v="Vanilla"/>
    <s v="Medium"/>
    <s v="Iced"/>
    <n v="4.2"/>
    <n v="1"/>
    <n v="4.2"/>
    <n v="0.34"/>
    <n v="0.42"/>
    <s v="CUST-7599"/>
    <x v="3"/>
    <s v="Male"/>
    <s v="Silver"/>
    <s v="Cash"/>
    <n v="0"/>
    <n v="4"/>
    <x v="4"/>
    <n v="15"/>
    <n v="5"/>
  </r>
  <r>
    <s v="TXN-10011"/>
    <x v="1"/>
    <d v="1899-12-30T00:20:00"/>
    <x v="1"/>
    <x v="0"/>
    <x v="7"/>
    <x v="2"/>
    <s v="Hot Coffee"/>
    <s v="Medium"/>
    <s v="Colombia"/>
    <s v="Medium"/>
    <s v="Oat Milk"/>
    <s v="Caramel"/>
    <s v="High"/>
    <s v="Hot"/>
    <n v="4.88"/>
    <n v="1"/>
    <n v="4.88"/>
    <n v="0.39"/>
    <n v="0"/>
    <s v="CUST-6102"/>
    <x v="0"/>
    <s v="Female"/>
    <s v="None"/>
    <s v="Digital Wallet"/>
    <n v="1"/>
    <n v="1"/>
    <x v="1"/>
    <n v="7"/>
    <n v="5"/>
  </r>
  <r>
    <s v="TXN-10012"/>
    <x v="1"/>
    <d v="1899-12-30T00:30:00"/>
    <x v="1"/>
    <x v="0"/>
    <x v="8"/>
    <x v="0"/>
    <s v="Hot Coffee"/>
    <s v="Large"/>
    <s v="Ethiopia"/>
    <s v="Medium"/>
    <s v="None"/>
    <s v="None"/>
    <s v="None"/>
    <s v="Hot"/>
    <n v="4.6100000000000003"/>
    <n v="1"/>
    <n v="4.6100000000000003"/>
    <n v="0.37"/>
    <n v="0"/>
    <s v="CUST-8006"/>
    <x v="3"/>
    <s v="Male"/>
    <s v="Gold"/>
    <s v="Cash"/>
    <n v="0.6"/>
    <n v="1"/>
    <x v="1"/>
    <n v="21"/>
    <n v="6"/>
  </r>
  <r>
    <s v="TXN-10013"/>
    <x v="1"/>
    <d v="1899-12-30T02:00:00"/>
    <x v="1"/>
    <x v="0"/>
    <x v="0"/>
    <x v="3"/>
    <s v="Espresso Drinks"/>
    <s v="Large"/>
    <s v="Sumatra"/>
    <s v="Dark"/>
    <s v="None"/>
    <s v="None"/>
    <s v="Medium"/>
    <s v="Iced"/>
    <n v="5.05"/>
    <n v="1"/>
    <n v="5.05"/>
    <n v="0.4"/>
    <n v="0.5"/>
    <s v="CUST-4483"/>
    <x v="0"/>
    <s v="Male"/>
    <s v="None"/>
    <s v="UPI"/>
    <n v="1"/>
    <n v="5"/>
    <x v="1"/>
    <n v="18"/>
    <n v="6"/>
  </r>
  <r>
    <s v="TXN-10014"/>
    <x v="1"/>
    <d v="1899-12-30T04:00:00"/>
    <x v="1"/>
    <x v="0"/>
    <x v="8"/>
    <x v="0"/>
    <s v="Specialty"/>
    <s v="Small"/>
    <s v="Guatemala"/>
    <s v="Medium"/>
    <s v="None"/>
    <s v="None"/>
    <s v="Low"/>
    <s v="Iced"/>
    <n v="4.4000000000000004"/>
    <n v="1"/>
    <n v="4.4000000000000004"/>
    <n v="0.35"/>
    <n v="0"/>
    <s v="CUST-2994"/>
    <x v="1"/>
    <s v="Male"/>
    <s v="None"/>
    <s v="UPI"/>
    <n v="1"/>
    <n v="1"/>
    <x v="4"/>
    <n v="10"/>
    <n v="6"/>
  </r>
  <r>
    <s v="TXN-10015"/>
    <x v="1"/>
    <d v="1899-12-30T06:00:00"/>
    <x v="1"/>
    <x v="1"/>
    <x v="1"/>
    <x v="3"/>
    <s v="Cold Coffee"/>
    <s v="Large"/>
    <s v="Guatemala"/>
    <s v="Light"/>
    <s v="None"/>
    <s v="Vanilla"/>
    <s v="High"/>
    <s v="Iced"/>
    <n v="5.44"/>
    <n v="1"/>
    <n v="5.44"/>
    <n v="0.44"/>
    <n v="0"/>
    <s v="CUST-9682"/>
    <x v="0"/>
    <s v="Male"/>
    <s v="None"/>
    <s v="Digital Wallet"/>
    <n v="0.5"/>
    <n v="2"/>
    <x v="4"/>
    <n v="12"/>
    <n v="6"/>
  </r>
  <r>
    <s v="TXN-10016"/>
    <x v="1"/>
    <d v="1899-12-30T08:00:00"/>
    <x v="1"/>
    <x v="1"/>
    <x v="9"/>
    <x v="2"/>
    <s v="Espresso Drinks"/>
    <s v="Small"/>
    <s v="Colombia"/>
    <s v="Dark"/>
    <s v="Whole Milk"/>
    <s v="Hazelnut"/>
    <s v="Low"/>
    <s v="Iced"/>
    <n v="3.63"/>
    <n v="1"/>
    <n v="3.63"/>
    <n v="0.28999999999999998"/>
    <n v="0.36"/>
    <s v="CUST-2072"/>
    <x v="0"/>
    <s v="Male"/>
    <s v="Bronze"/>
    <s v="UPI"/>
    <n v="0"/>
    <n v="2"/>
    <x v="4"/>
    <n v="26"/>
    <n v="4"/>
  </r>
  <r>
    <s v="TXN-10017"/>
    <x v="1"/>
    <d v="1899-12-30T10:00:00"/>
    <x v="1"/>
    <x v="1"/>
    <x v="8"/>
    <x v="1"/>
    <s v="Hot Coffee"/>
    <s v="Small"/>
    <s v="Colombia"/>
    <s v="Light"/>
    <s v="Whole Milk"/>
    <s v="Chocolate"/>
    <s v="Low"/>
    <s v="Hot"/>
    <n v="5.44"/>
    <n v="1"/>
    <n v="5.44"/>
    <n v="0.44"/>
    <n v="0"/>
    <s v="CUST-7707"/>
    <x v="0"/>
    <s v="Female"/>
    <s v="Silver"/>
    <s v="UPI"/>
    <n v="1"/>
    <n v="3"/>
    <x v="2"/>
    <n v="9"/>
    <n v="4"/>
  </r>
  <r>
    <s v="TXN-10018"/>
    <x v="1"/>
    <d v="1899-12-30T12:00:00"/>
    <x v="1"/>
    <x v="2"/>
    <x v="4"/>
    <x v="6"/>
    <s v="Hot Coffee"/>
    <s v="Large"/>
    <s v="Sumatra"/>
    <s v="Dark"/>
    <s v="Skim Milk"/>
    <s v="Hazelnut"/>
    <s v="Low"/>
    <s v="Iced"/>
    <n v="4.4400000000000004"/>
    <n v="2"/>
    <n v="8.8800000000000008"/>
    <n v="0.71"/>
    <n v="0"/>
    <s v="CUST-1215"/>
    <x v="1"/>
    <s v="Female"/>
    <s v="None"/>
    <s v="Card"/>
    <n v="1"/>
    <n v="5"/>
    <x v="4"/>
    <n v="31"/>
    <n v="6"/>
  </r>
  <r>
    <s v="TXN-10019"/>
    <x v="1"/>
    <d v="1899-12-30T14:00:00"/>
    <x v="1"/>
    <x v="2"/>
    <x v="10"/>
    <x v="3"/>
    <s v="Cold Coffee"/>
    <s v="Large"/>
    <s v="Colombia"/>
    <s v="Light"/>
    <s v="None"/>
    <s v="Chocolate"/>
    <s v="Medium"/>
    <s v="Iced"/>
    <n v="6.06"/>
    <n v="1"/>
    <n v="6.06"/>
    <n v="0.48"/>
    <n v="0"/>
    <s v="CUST-8605"/>
    <x v="3"/>
    <s v="Male"/>
    <s v="Silver"/>
    <s v="UPI"/>
    <n v="0"/>
    <n v="3"/>
    <x v="1"/>
    <n v="12"/>
    <n v="6"/>
  </r>
  <r>
    <s v="TXN-10020"/>
    <x v="1"/>
    <d v="1899-12-30T16:00:00"/>
    <x v="1"/>
    <x v="2"/>
    <x v="3"/>
    <x v="6"/>
    <s v="Espresso Drinks"/>
    <s v="Large"/>
    <s v="Brazil"/>
    <s v="Dark"/>
    <s v="Oat Milk"/>
    <s v="Chocolate"/>
    <s v="None"/>
    <s v="Iced"/>
    <n v="4.8"/>
    <n v="2"/>
    <n v="9.6"/>
    <n v="0.77"/>
    <n v="0"/>
    <s v="CUST-3606"/>
    <x v="0"/>
    <s v="Female"/>
    <s v="Bronze"/>
    <s v="Cash"/>
    <n v="1"/>
    <n v="2"/>
    <x v="1"/>
    <n v="6"/>
    <n v="3"/>
  </r>
  <r>
    <s v="TXN-10021"/>
    <x v="1"/>
    <d v="1899-12-30T18:00:00"/>
    <x v="1"/>
    <x v="3"/>
    <x v="6"/>
    <x v="5"/>
    <s v="Cold Coffee"/>
    <s v="Medium"/>
    <s v="Brazil"/>
    <s v="Light"/>
    <s v="Skim Milk"/>
    <s v="None"/>
    <s v="None"/>
    <s v="Iced"/>
    <n v="6.41"/>
    <n v="2"/>
    <n v="12.82"/>
    <n v="1.03"/>
    <n v="0"/>
    <s v="CUST-9350"/>
    <x v="2"/>
    <s v="Non-Binary"/>
    <s v="Bronze"/>
    <s v="Card"/>
    <n v="0.5"/>
    <n v="3"/>
    <x v="3"/>
    <n v="19"/>
    <n v="4"/>
  </r>
  <r>
    <s v="TXN-10022"/>
    <x v="1"/>
    <d v="1899-12-30T20:00:00"/>
    <x v="1"/>
    <x v="3"/>
    <x v="5"/>
    <x v="0"/>
    <s v="Cold Coffee"/>
    <s v="Small"/>
    <s v="Brazil"/>
    <s v="Dark"/>
    <s v="None"/>
    <s v="Caramel"/>
    <s v="High"/>
    <s v="Hot"/>
    <n v="5.1100000000000003"/>
    <n v="1"/>
    <n v="5.1100000000000003"/>
    <n v="0.41"/>
    <n v="0"/>
    <s v="CUST-5781"/>
    <x v="1"/>
    <s v="Male"/>
    <s v="Bronze"/>
    <s v="Card"/>
    <n v="1"/>
    <n v="5"/>
    <x v="1"/>
    <n v="16"/>
    <n v="3"/>
  </r>
  <r>
    <s v="TXN-10023"/>
    <x v="1"/>
    <d v="1899-12-30T22:00:00"/>
    <x v="1"/>
    <x v="3"/>
    <x v="4"/>
    <x v="6"/>
    <s v="Specialty"/>
    <s v="Small"/>
    <s v="Brazil"/>
    <s v="Dark"/>
    <s v="Whole Milk"/>
    <s v="None"/>
    <s v="Low"/>
    <s v="Hot"/>
    <n v="3.78"/>
    <n v="3"/>
    <n v="11.34"/>
    <n v="0.91"/>
    <n v="0"/>
    <s v="CUST-4313"/>
    <x v="0"/>
    <s v="Male"/>
    <s v="Silver"/>
    <s v="Card"/>
    <n v="1.5"/>
    <n v="5"/>
    <x v="1"/>
    <n v="21"/>
    <n v="3"/>
  </r>
  <r>
    <s v="TXN-10024"/>
    <x v="2"/>
    <d v="1899-12-30T00:00:00"/>
    <x v="2"/>
    <x v="0"/>
    <x v="4"/>
    <x v="0"/>
    <s v="Specialty"/>
    <s v="Small"/>
    <s v="Sumatra"/>
    <s v="Medium"/>
    <s v="Oat Milk"/>
    <s v="Vanilla"/>
    <s v="None"/>
    <s v="Hot"/>
    <n v="5.88"/>
    <n v="4"/>
    <n v="23.52"/>
    <n v="1.88"/>
    <n v="0"/>
    <s v="CUST-8763"/>
    <x v="1"/>
    <s v="Female"/>
    <s v="Bronze"/>
    <s v="Card"/>
    <n v="0"/>
    <n v="1"/>
    <x v="4"/>
    <n v="5"/>
    <n v="7"/>
  </r>
  <r>
    <s v="TXN-10025"/>
    <x v="2"/>
    <d v="1899-12-30T02:00:00"/>
    <x v="2"/>
    <x v="0"/>
    <x v="3"/>
    <x v="3"/>
    <s v="Hot Coffee"/>
    <s v="Large"/>
    <s v="Guatemala"/>
    <s v="Light"/>
    <s v="Skim Milk"/>
    <s v="Chocolate"/>
    <s v="Low"/>
    <s v="Iced"/>
    <n v="4.21"/>
    <n v="1"/>
    <n v="4.21"/>
    <n v="0.34"/>
    <n v="0"/>
    <s v="CUST-6939"/>
    <x v="1"/>
    <s v="Male"/>
    <s v="None"/>
    <s v="Card"/>
    <n v="0"/>
    <n v="4"/>
    <x v="0"/>
    <n v="19"/>
    <n v="5"/>
  </r>
  <r>
    <s v="TXN-10026"/>
    <x v="2"/>
    <d v="1899-12-30T04:00:00"/>
    <x v="2"/>
    <x v="0"/>
    <x v="6"/>
    <x v="3"/>
    <s v="Espresso Drinks"/>
    <s v="Large"/>
    <s v="Brazil"/>
    <s v="Medium"/>
    <s v="Oat Milk"/>
    <s v="Caramel"/>
    <s v="High"/>
    <s v="Iced"/>
    <n v="4.22"/>
    <n v="1"/>
    <n v="4.22"/>
    <n v="0.34"/>
    <n v="0"/>
    <s v="CUST-3295"/>
    <x v="1"/>
    <s v="Male"/>
    <s v="Gold"/>
    <s v="UPI"/>
    <n v="1"/>
    <n v="1"/>
    <x v="2"/>
    <n v="18"/>
    <n v="4"/>
  </r>
  <r>
    <s v="TXN-10027"/>
    <x v="2"/>
    <d v="1899-12-30T06:00:00"/>
    <x v="2"/>
    <x v="1"/>
    <x v="5"/>
    <x v="5"/>
    <s v="Specialty"/>
    <s v="Large"/>
    <s v="Colombia"/>
    <s v="Light"/>
    <s v="None"/>
    <s v="Chocolate"/>
    <s v="Low"/>
    <s v="Hot"/>
    <n v="3.11"/>
    <n v="3"/>
    <n v="9.33"/>
    <n v="0.75"/>
    <n v="0.93"/>
    <s v="CUST-6685"/>
    <x v="0"/>
    <s v="Male"/>
    <s v="None"/>
    <s v="Digital Wallet"/>
    <n v="1"/>
    <n v="5"/>
    <x v="4"/>
    <n v="24"/>
    <n v="6"/>
  </r>
  <r>
    <s v="TXN-10028"/>
    <x v="2"/>
    <d v="1899-12-30T08:00:00"/>
    <x v="2"/>
    <x v="1"/>
    <x v="9"/>
    <x v="3"/>
    <s v="Hot Coffee"/>
    <s v="Large"/>
    <s v="Brazil"/>
    <s v="Medium"/>
    <s v="Almond Milk"/>
    <s v="Chocolate"/>
    <s v="None"/>
    <s v="Hot"/>
    <n v="4.92"/>
    <n v="2"/>
    <n v="9.84"/>
    <n v="0.79"/>
    <n v="0"/>
    <s v="CUST-2696"/>
    <x v="3"/>
    <s v="Male"/>
    <s v="Gold"/>
    <s v="UPI"/>
    <n v="1"/>
    <n v="2"/>
    <x v="1"/>
    <n v="26"/>
    <n v="6"/>
  </r>
  <r>
    <s v="TXN-10029"/>
    <x v="2"/>
    <d v="1899-12-30T10:00:00"/>
    <x v="2"/>
    <x v="1"/>
    <x v="1"/>
    <x v="2"/>
    <s v="Espresso Drinks"/>
    <s v="Large"/>
    <s v="Sumatra"/>
    <s v="Dark"/>
    <s v="Oat Milk"/>
    <s v="None"/>
    <s v="Low"/>
    <s v="Iced"/>
    <n v="4.87"/>
    <n v="1"/>
    <n v="4.87"/>
    <n v="0.39"/>
    <n v="0"/>
    <s v="CUST-2946"/>
    <x v="3"/>
    <s v="Female"/>
    <s v="Silver"/>
    <s v="Card"/>
    <n v="1.5"/>
    <n v="2"/>
    <x v="2"/>
    <n v="20"/>
    <n v="5"/>
  </r>
  <r>
    <s v="TXN-10030"/>
    <x v="2"/>
    <d v="1899-12-30T12:00:00"/>
    <x v="2"/>
    <x v="2"/>
    <x v="11"/>
    <x v="5"/>
    <s v="Hot Coffee"/>
    <s v="Medium"/>
    <s v="Colombia"/>
    <s v="Medium"/>
    <s v="Oat Milk"/>
    <s v="Caramel"/>
    <s v="None"/>
    <s v="Hot"/>
    <n v="4.25"/>
    <n v="2"/>
    <n v="8.5"/>
    <n v="0.68"/>
    <n v="0.85"/>
    <s v="CUST-3783"/>
    <x v="3"/>
    <s v="Male"/>
    <s v="Gold"/>
    <s v="Card"/>
    <n v="1.5"/>
    <n v="1"/>
    <x v="1"/>
    <n v="13"/>
    <n v="4"/>
  </r>
  <r>
    <s v="TXN-10031"/>
    <x v="2"/>
    <d v="1899-12-30T14:00:00"/>
    <x v="2"/>
    <x v="2"/>
    <x v="5"/>
    <x v="6"/>
    <s v="Specialty"/>
    <s v="Large"/>
    <s v="Brazil"/>
    <s v="Medium"/>
    <s v="Whole Milk"/>
    <s v="Caramel"/>
    <s v="High"/>
    <s v="Iced"/>
    <n v="6.13"/>
    <n v="2"/>
    <n v="12.26"/>
    <n v="0.98"/>
    <n v="0"/>
    <s v="CUST-4644"/>
    <x v="0"/>
    <s v="Male"/>
    <s v="Gold"/>
    <s v="UPI"/>
    <n v="3"/>
    <n v="5"/>
    <x v="1"/>
    <n v="5"/>
    <n v="6"/>
  </r>
  <r>
    <s v="TXN-10032"/>
    <x v="2"/>
    <d v="1899-12-30T16:00:00"/>
    <x v="2"/>
    <x v="2"/>
    <x v="8"/>
    <x v="3"/>
    <s v="Hot Coffee"/>
    <s v="Small"/>
    <s v="Guatemala"/>
    <s v="Dark"/>
    <s v="None"/>
    <s v="Chocolate"/>
    <s v="Low"/>
    <s v="Iced"/>
    <n v="3.45"/>
    <n v="2"/>
    <n v="6.9"/>
    <n v="0.55000000000000004"/>
    <n v="0"/>
    <s v="CUST-6241"/>
    <x v="3"/>
    <s v="Female"/>
    <s v="None"/>
    <s v="Card"/>
    <n v="1"/>
    <n v="2"/>
    <x v="0"/>
    <n v="21"/>
    <n v="6"/>
  </r>
  <r>
    <s v="TXN-10034"/>
    <x v="2"/>
    <d v="1899-12-30T20:00:00"/>
    <x v="2"/>
    <x v="3"/>
    <x v="8"/>
    <x v="7"/>
    <s v="Espresso Drinks"/>
    <s v="Small"/>
    <s v="Colombia"/>
    <s v="Dark"/>
    <s v="None"/>
    <s v="Caramel"/>
    <s v="High"/>
    <s v="Iced"/>
    <n v="4.13"/>
    <n v="2"/>
    <n v="8.26"/>
    <n v="0.66"/>
    <n v="0"/>
    <s v="CUST-8557"/>
    <x v="0"/>
    <s v="Male"/>
    <s v="Silver"/>
    <s v="UPI"/>
    <n v="0.5"/>
    <n v="2"/>
    <x v="0"/>
    <n v="25"/>
    <n v="3"/>
  </r>
  <r>
    <s v="TXN-10035"/>
    <x v="2"/>
    <d v="1899-12-30T22:00:00"/>
    <x v="2"/>
    <x v="3"/>
    <x v="6"/>
    <x v="4"/>
    <s v="Hot Coffee"/>
    <s v="Large"/>
    <s v="Guatemala"/>
    <s v="Light"/>
    <s v="Whole Milk"/>
    <s v="None"/>
    <s v="Low"/>
    <s v="Iced"/>
    <n v="3.32"/>
    <n v="1"/>
    <n v="3.32"/>
    <n v="0.27"/>
    <n v="0"/>
    <s v="CUST-3645"/>
    <x v="3"/>
    <s v="Male"/>
    <s v="Silver"/>
    <s v="Cash"/>
    <n v="0"/>
    <n v="5"/>
    <x v="1"/>
    <n v="30"/>
    <n v="6"/>
  </r>
  <r>
    <s v="TXN-10036"/>
    <x v="3"/>
    <d v="1899-12-30T00:00:00"/>
    <x v="3"/>
    <x v="0"/>
    <x v="10"/>
    <x v="2"/>
    <s v="Espresso Drinks"/>
    <s v="Large"/>
    <s v="Colombia"/>
    <s v="Medium"/>
    <s v="None"/>
    <s v="Hazelnut"/>
    <s v="High"/>
    <s v="Iced"/>
    <n v="4.68"/>
    <n v="1"/>
    <n v="4.68"/>
    <n v="0.37"/>
    <n v="0"/>
    <s v="CUST-7589"/>
    <x v="1"/>
    <s v="Prefer not to say"/>
    <s v="Bronze"/>
    <s v="Card"/>
    <n v="1"/>
    <n v="3"/>
    <x v="0"/>
    <n v="25"/>
    <n v="4"/>
  </r>
  <r>
    <s v="TXN-10037"/>
    <x v="3"/>
    <d v="1899-12-30T02:00:00"/>
    <x v="3"/>
    <x v="0"/>
    <x v="10"/>
    <x v="7"/>
    <s v="Hot Coffee"/>
    <s v="Small"/>
    <s v="Brazil"/>
    <s v="Dark"/>
    <s v="Whole Milk"/>
    <s v="Vanilla"/>
    <s v="None"/>
    <s v="Hot"/>
    <n v="5.41"/>
    <n v="1"/>
    <n v="5.41"/>
    <n v="0.43"/>
    <n v="0"/>
    <s v="CUST-7353"/>
    <x v="0"/>
    <s v="Male"/>
    <s v="Bronze"/>
    <s v="UPI"/>
    <n v="0.8"/>
    <n v="5"/>
    <x v="1"/>
    <n v="9"/>
    <n v="5"/>
  </r>
  <r>
    <s v="TXN-10038"/>
    <x v="3"/>
    <d v="1899-12-30T04:00:00"/>
    <x v="3"/>
    <x v="0"/>
    <x v="2"/>
    <x v="7"/>
    <s v="Espresso Drinks"/>
    <s v="Small"/>
    <s v="Colombia"/>
    <s v="Dark"/>
    <s v="Whole Milk"/>
    <s v="Hazelnut"/>
    <s v="Low"/>
    <s v="Hot"/>
    <n v="4.79"/>
    <n v="3"/>
    <n v="14.37"/>
    <n v="1.1499999999999999"/>
    <n v="0"/>
    <s v="CUST-2932"/>
    <x v="3"/>
    <s v="Female"/>
    <s v="Silver"/>
    <s v="Card"/>
    <n v="2"/>
    <n v="5"/>
    <x v="4"/>
    <n v="14"/>
    <n v="7"/>
  </r>
  <r>
    <s v="TXN-10039"/>
    <x v="3"/>
    <d v="1899-12-30T06:00:00"/>
    <x v="3"/>
    <x v="1"/>
    <x v="2"/>
    <x v="0"/>
    <s v="Hot Coffee"/>
    <s v="Small"/>
    <s v="Brazil"/>
    <s v="Medium"/>
    <s v="Skim Milk"/>
    <s v="Caramel"/>
    <s v="Low"/>
    <s v="Hot"/>
    <n v="3.55"/>
    <n v="1"/>
    <n v="3.55"/>
    <n v="0.28000000000000003"/>
    <n v="0"/>
    <s v="CUST-2757"/>
    <x v="1"/>
    <s v="Female"/>
    <s v="Silver"/>
    <s v="Digital Wallet"/>
    <n v="1"/>
    <n v="1"/>
    <x v="3"/>
    <n v="10"/>
    <n v="4"/>
  </r>
  <r>
    <s v="TXN-10040"/>
    <x v="3"/>
    <d v="1899-12-30T08:00:00"/>
    <x v="3"/>
    <x v="1"/>
    <x v="5"/>
    <x v="2"/>
    <s v="Hot Coffee"/>
    <s v="Small"/>
    <s v="Guatemala"/>
    <s v="Light"/>
    <s v="None"/>
    <s v="Chocolate"/>
    <s v="Low"/>
    <s v="Iced"/>
    <n v="4.32"/>
    <n v="1"/>
    <n v="4.32"/>
    <n v="0.35"/>
    <n v="0"/>
    <s v="CUST-6085"/>
    <x v="3"/>
    <s v="Female"/>
    <s v="None"/>
    <s v="UPI"/>
    <n v="1"/>
    <n v="3"/>
    <x v="1"/>
    <n v="28"/>
    <n v="7"/>
  </r>
  <r>
    <s v="TXN-10041"/>
    <x v="3"/>
    <d v="1899-12-30T10:00:00"/>
    <x v="3"/>
    <x v="1"/>
    <x v="9"/>
    <x v="2"/>
    <s v="Hot Coffee"/>
    <s v="Medium"/>
    <s v="Ethiopia"/>
    <s v="Medium"/>
    <s v="Almond Milk"/>
    <s v="Vanilla"/>
    <s v="High"/>
    <s v="Hot"/>
    <n v="3.01"/>
    <n v="1"/>
    <n v="3.01"/>
    <n v="0.24"/>
    <n v="0"/>
    <s v="CUST-6637"/>
    <x v="1"/>
    <s v="Female"/>
    <s v="Silver"/>
    <s v="Card"/>
    <n v="0.5"/>
    <n v="4"/>
    <x v="1"/>
    <n v="23"/>
    <n v="3"/>
  </r>
  <r>
    <s v="TXN-10042"/>
    <x v="3"/>
    <d v="1899-12-30T12:00:00"/>
    <x v="3"/>
    <x v="2"/>
    <x v="5"/>
    <x v="5"/>
    <s v="Cold Coffee"/>
    <s v="Small"/>
    <s v="Guatemala"/>
    <s v="Dark"/>
    <s v="Skim Milk"/>
    <s v="Vanilla"/>
    <s v="High"/>
    <s v="Iced"/>
    <n v="6.04"/>
    <n v="1"/>
    <n v="6.04"/>
    <n v="0.48"/>
    <n v="0.6"/>
    <s v="CUST-2116"/>
    <x v="1"/>
    <s v="Female"/>
    <s v="Silver"/>
    <s v="Card"/>
    <n v="0"/>
    <n v="1"/>
    <x v="1"/>
    <n v="29"/>
    <n v="6"/>
  </r>
  <r>
    <s v="TXN-10043"/>
    <x v="3"/>
    <d v="1899-12-30T14:00:00"/>
    <x v="3"/>
    <x v="2"/>
    <x v="6"/>
    <x v="0"/>
    <s v="Espresso Drinks"/>
    <s v="Large"/>
    <s v="Brazil"/>
    <s v="Light"/>
    <s v="Whole Milk"/>
    <s v="Chocolate"/>
    <s v="None"/>
    <s v="Iced"/>
    <n v="3.3"/>
    <n v="2"/>
    <n v="6.6"/>
    <n v="0.53"/>
    <n v="0"/>
    <s v="CUST-1492"/>
    <x v="0"/>
    <s v="Female"/>
    <s v="Silver"/>
    <s v="Card"/>
    <n v="0"/>
    <n v="4"/>
    <x v="1"/>
    <n v="17"/>
    <n v="4"/>
  </r>
  <r>
    <s v="TXN-10044"/>
    <x v="3"/>
    <d v="1899-12-30T16:00:00"/>
    <x v="3"/>
    <x v="2"/>
    <x v="2"/>
    <x v="6"/>
    <s v="Specialty"/>
    <s v="Large"/>
    <s v="Sumatra"/>
    <s v="Medium"/>
    <s v="Almond Milk"/>
    <s v="Vanilla"/>
    <s v="Medium"/>
    <s v="Iced"/>
    <n v="5.09"/>
    <n v="2"/>
    <n v="10.18"/>
    <n v="0.81"/>
    <n v="0"/>
    <s v="CUST-9811"/>
    <x v="1"/>
    <s v="Female"/>
    <s v="Bronze"/>
    <s v="UPI"/>
    <n v="0.5"/>
    <n v="2"/>
    <x v="4"/>
    <n v="5"/>
    <n v="5"/>
  </r>
  <r>
    <s v="TXN-10045"/>
    <x v="3"/>
    <d v="1899-12-30T18:00:00"/>
    <x v="3"/>
    <x v="3"/>
    <x v="9"/>
    <x v="4"/>
    <s v="Hot Coffee"/>
    <s v="Medium"/>
    <s v="Guatemala"/>
    <s v="Dark"/>
    <s v="Oat Milk"/>
    <s v="Chocolate"/>
    <s v="Low"/>
    <s v="Iced"/>
    <n v="6.45"/>
    <n v="1"/>
    <n v="6.45"/>
    <n v="0.52"/>
    <n v="0"/>
    <s v="CUST-8888"/>
    <x v="0"/>
    <s v="Male"/>
    <s v="Silver"/>
    <s v="Card"/>
    <n v="0"/>
    <n v="4"/>
    <x v="4"/>
    <n v="24"/>
    <n v="3"/>
  </r>
  <r>
    <s v="TXN-10046"/>
    <x v="3"/>
    <d v="1899-12-30T20:00:00"/>
    <x v="3"/>
    <x v="3"/>
    <x v="9"/>
    <x v="6"/>
    <s v="Cold Coffee"/>
    <s v="Small"/>
    <s v="Sumatra"/>
    <s v="Medium"/>
    <s v="Oat Milk"/>
    <s v="Vanilla"/>
    <s v="Low"/>
    <s v="Hot"/>
    <n v="4.88"/>
    <n v="1"/>
    <n v="4.88"/>
    <n v="0.39"/>
    <n v="0"/>
    <s v="CUST-7474"/>
    <x v="0"/>
    <s v="Female"/>
    <s v="Bronze"/>
    <s v="UPI"/>
    <n v="1"/>
    <n v="5"/>
    <x v="1"/>
    <n v="29"/>
    <n v="3"/>
  </r>
  <r>
    <s v="TXN-10047"/>
    <x v="3"/>
    <d v="1899-12-30T22:00:00"/>
    <x v="3"/>
    <x v="3"/>
    <x v="9"/>
    <x v="1"/>
    <s v="Specialty"/>
    <s v="Large"/>
    <s v="Sumatra"/>
    <s v="Light"/>
    <s v="Skim Milk"/>
    <s v="Hazelnut"/>
    <s v="None"/>
    <s v="Hot"/>
    <n v="6.23"/>
    <n v="1"/>
    <n v="6.23"/>
    <n v="0.5"/>
    <n v="0"/>
    <s v="CUST-5958"/>
    <x v="3"/>
    <s v="Male"/>
    <s v="Silver"/>
    <s v="Card"/>
    <n v="1.5"/>
    <n v="4"/>
    <x v="1"/>
    <n v="19"/>
    <n v="7"/>
  </r>
  <r>
    <s v="TXN-10048"/>
    <x v="4"/>
    <d v="1899-12-30T00:00:00"/>
    <x v="4"/>
    <x v="0"/>
    <x v="6"/>
    <x v="4"/>
    <s v="Hot Coffee"/>
    <s v="Medium"/>
    <s v="Brazil"/>
    <s v="Light"/>
    <s v="Almond Milk"/>
    <s v="Vanilla"/>
    <s v="Low"/>
    <s v="Hot"/>
    <n v="3.83"/>
    <n v="1"/>
    <n v="3.83"/>
    <n v="0.31"/>
    <n v="0"/>
    <s v="CUST-3743"/>
    <x v="3"/>
    <s v="Male"/>
    <s v="None"/>
    <s v="UPI"/>
    <n v="1.5"/>
    <n v="1"/>
    <x v="1"/>
    <n v="18"/>
    <n v="3"/>
  </r>
  <r>
    <s v="TXN-10049"/>
    <x v="4"/>
    <d v="1899-12-30T02:00:00"/>
    <x v="4"/>
    <x v="0"/>
    <x v="9"/>
    <x v="0"/>
    <s v="Specialty"/>
    <s v="Large"/>
    <s v="Brazil"/>
    <s v="Light"/>
    <s v="None"/>
    <s v="None"/>
    <s v="High"/>
    <s v="Iced"/>
    <n v="5.66"/>
    <n v="1"/>
    <n v="5.66"/>
    <n v="0.45"/>
    <n v="0"/>
    <s v="CUST-8866"/>
    <x v="2"/>
    <s v="Female"/>
    <s v="Silver"/>
    <s v="Cash"/>
    <n v="1"/>
    <n v="1"/>
    <x v="4"/>
    <n v="12"/>
    <n v="4"/>
  </r>
  <r>
    <s v="TXN-10050"/>
    <x v="4"/>
    <d v="1899-12-30T04:00:00"/>
    <x v="4"/>
    <x v="0"/>
    <x v="4"/>
    <x v="3"/>
    <s v="Cold Coffee"/>
    <s v="Medium"/>
    <s v="Ethiopia"/>
    <s v="Light"/>
    <s v="Almond Milk"/>
    <s v="Chocolate"/>
    <s v="High"/>
    <s v="Hot"/>
    <n v="4.8600000000000003"/>
    <n v="1"/>
    <n v="4.8600000000000003"/>
    <n v="0.39"/>
    <n v="0"/>
    <s v="CUST-8160"/>
    <x v="0"/>
    <s v="Female"/>
    <s v="Bronze"/>
    <s v="Cash"/>
    <n v="0.5"/>
    <n v="4"/>
    <x v="1"/>
    <n v="14"/>
    <n v="7"/>
  </r>
  <r>
    <s v="TXN-10051"/>
    <x v="4"/>
    <d v="1899-12-30T06:00:00"/>
    <x v="4"/>
    <x v="1"/>
    <x v="10"/>
    <x v="3"/>
    <s v="Specialty"/>
    <s v="Medium"/>
    <s v="Colombia"/>
    <s v="Light"/>
    <s v="Skim Milk"/>
    <s v="Vanilla"/>
    <s v="Low"/>
    <s v="Hot"/>
    <n v="5.52"/>
    <n v="1"/>
    <n v="5.52"/>
    <n v="0.44"/>
    <n v="0"/>
    <s v="CUST-6451"/>
    <x v="0"/>
    <s v="Female"/>
    <s v="Silver"/>
    <s v="Cash"/>
    <n v="1.5"/>
    <n v="1"/>
    <x v="2"/>
    <n v="13"/>
    <n v="3"/>
  </r>
  <r>
    <s v="TXN-10052"/>
    <x v="4"/>
    <d v="1899-12-30T08:00:00"/>
    <x v="4"/>
    <x v="1"/>
    <x v="10"/>
    <x v="0"/>
    <s v="Hot Coffee"/>
    <s v="Small"/>
    <s v="Guatemala"/>
    <s v="Medium"/>
    <s v="None"/>
    <s v="Chocolate"/>
    <s v="Low"/>
    <s v="Hot"/>
    <n v="3.22"/>
    <n v="1"/>
    <n v="3.22"/>
    <n v="0.26"/>
    <n v="0"/>
    <s v="CUST-6258"/>
    <x v="0"/>
    <s v="Female"/>
    <s v="Silver"/>
    <s v="Card"/>
    <n v="1.5"/>
    <n v="1"/>
    <x v="4"/>
    <n v="21"/>
    <n v="5"/>
  </r>
  <r>
    <s v="TXN-10053"/>
    <x v="4"/>
    <d v="1899-12-30T10:00:00"/>
    <x v="4"/>
    <x v="1"/>
    <x v="10"/>
    <x v="6"/>
    <s v="Specialty"/>
    <s v="Medium"/>
    <s v="Brazil"/>
    <s v="Light"/>
    <s v="None"/>
    <s v="None"/>
    <s v="High"/>
    <s v="Iced"/>
    <n v="3.52"/>
    <n v="1"/>
    <n v="3.52"/>
    <n v="0.28000000000000003"/>
    <n v="0"/>
    <s v="CUST-9548"/>
    <x v="0"/>
    <s v="Male"/>
    <s v="Bronze"/>
    <s v="Card"/>
    <n v="0"/>
    <n v="4"/>
    <x v="1"/>
    <n v="13"/>
    <n v="4"/>
  </r>
  <r>
    <s v="TXN-10054"/>
    <x v="4"/>
    <d v="1899-12-30T12:00:00"/>
    <x v="4"/>
    <x v="2"/>
    <x v="5"/>
    <x v="0"/>
    <s v="Specialty"/>
    <s v="Large"/>
    <s v="Guatemala"/>
    <s v="Light"/>
    <s v="Oat Milk"/>
    <s v="Vanilla"/>
    <s v="Low"/>
    <s v="Hot"/>
    <n v="3.47"/>
    <n v="1"/>
    <n v="3.47"/>
    <n v="0.28000000000000003"/>
    <n v="0"/>
    <s v="CUST-8186"/>
    <x v="3"/>
    <s v="Female"/>
    <s v="Silver"/>
    <s v="UPI"/>
    <n v="1"/>
    <n v="3"/>
    <x v="0"/>
    <n v="7"/>
    <n v="5"/>
  </r>
  <r>
    <s v="TXN-10055"/>
    <x v="4"/>
    <d v="1899-12-30T14:00:00"/>
    <x v="4"/>
    <x v="2"/>
    <x v="4"/>
    <x v="0"/>
    <s v="Hot Coffee"/>
    <s v="Large"/>
    <s v="Sumatra"/>
    <s v="Dark"/>
    <s v="Almond Milk"/>
    <s v="Vanilla"/>
    <s v="High"/>
    <s v="Iced"/>
    <n v="5.41"/>
    <n v="1"/>
    <n v="5.41"/>
    <n v="0.43"/>
    <n v="0"/>
    <s v="CUST-7102"/>
    <x v="0"/>
    <s v="Female"/>
    <s v="None"/>
    <s v="Card"/>
    <n v="0.5"/>
    <n v="3"/>
    <x v="2"/>
    <n v="15"/>
    <n v="5"/>
  </r>
  <r>
    <s v="TXN-10056"/>
    <x v="4"/>
    <d v="1899-12-30T16:00:00"/>
    <x v="4"/>
    <x v="2"/>
    <x v="8"/>
    <x v="7"/>
    <s v="Cold Coffee"/>
    <s v="Small"/>
    <s v="Colombia"/>
    <s v="Light"/>
    <s v="None"/>
    <s v="None"/>
    <s v="Medium"/>
    <s v="Hot"/>
    <n v="5.96"/>
    <n v="1"/>
    <n v="5.96"/>
    <n v="0.48"/>
    <n v="0.6"/>
    <s v="CUST-1619"/>
    <x v="1"/>
    <s v="Female"/>
    <s v="None"/>
    <s v="UPI"/>
    <n v="1.5"/>
    <n v="2"/>
    <x v="0"/>
    <n v="16"/>
    <n v="7"/>
  </r>
  <r>
    <s v="TXN-10057"/>
    <x v="4"/>
    <d v="1899-12-30T18:00:00"/>
    <x v="4"/>
    <x v="3"/>
    <x v="0"/>
    <x v="1"/>
    <s v="Cold Coffee"/>
    <s v="Small"/>
    <s v="Ethiopia"/>
    <s v="Dark"/>
    <s v="Skim Milk"/>
    <s v="None"/>
    <s v="Medium"/>
    <s v="Iced"/>
    <n v="5.62"/>
    <n v="2"/>
    <n v="11.24"/>
    <n v="0.9"/>
    <n v="0"/>
    <s v="CUST-1882"/>
    <x v="3"/>
    <s v="Prefer not to say"/>
    <s v="None"/>
    <s v="Card"/>
    <n v="3"/>
    <n v="1"/>
    <x v="1"/>
    <n v="14"/>
    <n v="6"/>
  </r>
  <r>
    <s v="TXN-10058"/>
    <x v="4"/>
    <d v="1899-12-30T20:00:00"/>
    <x v="4"/>
    <x v="3"/>
    <x v="8"/>
    <x v="2"/>
    <s v="Specialty"/>
    <s v="Medium"/>
    <s v="Guatemala"/>
    <s v="Dark"/>
    <s v="Oat Milk"/>
    <s v="None"/>
    <s v="Low"/>
    <s v="Hot"/>
    <n v="3.11"/>
    <n v="1"/>
    <n v="3.11"/>
    <n v="0.25"/>
    <n v="0.31"/>
    <s v="CUST-9988"/>
    <x v="3"/>
    <s v="Male"/>
    <s v="Gold"/>
    <s v="Card"/>
    <n v="0"/>
    <n v="4"/>
    <x v="1"/>
    <n v="29"/>
    <n v="7"/>
  </r>
  <r>
    <s v="TXN-10059"/>
    <x v="4"/>
    <d v="1899-12-30T22:00:00"/>
    <x v="4"/>
    <x v="3"/>
    <x v="0"/>
    <x v="3"/>
    <s v="Espresso Drinks"/>
    <s v="Small"/>
    <s v="Colombia"/>
    <s v="Dark"/>
    <s v="None"/>
    <s v="Chocolate"/>
    <s v="Low"/>
    <s v="Hot"/>
    <n v="6.04"/>
    <n v="1"/>
    <n v="6.04"/>
    <n v="0.48"/>
    <n v="0.6"/>
    <s v="CUST-4642"/>
    <x v="3"/>
    <s v="Male"/>
    <s v="Bronze"/>
    <s v="Card"/>
    <n v="1.5"/>
    <n v="1"/>
    <x v="3"/>
    <n v="21"/>
    <n v="4"/>
  </r>
  <r>
    <s v="TXN-10060"/>
    <x v="5"/>
    <d v="1899-12-30T00:00:00"/>
    <x v="5"/>
    <x v="0"/>
    <x v="3"/>
    <x v="7"/>
    <s v="Specialty"/>
    <s v="Large"/>
    <s v="Ethiopia"/>
    <s v="Medium"/>
    <s v="Almond Milk"/>
    <s v="None"/>
    <s v="Low"/>
    <s v="Hot"/>
    <n v="4.24"/>
    <n v="2"/>
    <n v="8.48"/>
    <n v="0.68"/>
    <n v="0.85"/>
    <s v="CUST-2296"/>
    <x v="0"/>
    <s v="Female"/>
    <s v="Silver"/>
    <s v="Digital Wallet"/>
    <n v="1"/>
    <n v="5"/>
    <x v="4"/>
    <n v="21"/>
    <n v="4"/>
  </r>
  <r>
    <s v="TXN-10061"/>
    <x v="5"/>
    <d v="1899-12-30T02:00:00"/>
    <x v="5"/>
    <x v="0"/>
    <x v="4"/>
    <x v="0"/>
    <s v="Espresso Drinks"/>
    <s v="Large"/>
    <s v="Guatemala"/>
    <s v="Medium"/>
    <s v="Oat Milk"/>
    <s v="Chocolate"/>
    <s v="High"/>
    <s v="Iced"/>
    <n v="4.3899999999999997"/>
    <n v="1"/>
    <n v="4.3899999999999997"/>
    <n v="0.35"/>
    <n v="0.44"/>
    <s v="CUST-9436"/>
    <x v="1"/>
    <s v="Male"/>
    <s v="None"/>
    <s v="Card"/>
    <n v="3"/>
    <n v="1"/>
    <x v="4"/>
    <n v="29"/>
    <n v="7"/>
  </r>
  <r>
    <s v="TXN-10062"/>
    <x v="5"/>
    <d v="1899-12-30T04:00:00"/>
    <x v="5"/>
    <x v="0"/>
    <x v="1"/>
    <x v="5"/>
    <s v="Specialty"/>
    <s v="Small"/>
    <s v="Colombia"/>
    <s v="Dark"/>
    <s v="Almond Milk"/>
    <s v="Hazelnut"/>
    <s v="Medium"/>
    <s v="Hot"/>
    <n v="3.37"/>
    <n v="2"/>
    <n v="6.74"/>
    <n v="0.54"/>
    <n v="0"/>
    <s v="CUST-3895"/>
    <x v="3"/>
    <s v="Male"/>
    <s v="Bronze"/>
    <s v="UPI"/>
    <n v="0.5"/>
    <n v="1"/>
    <x v="3"/>
    <n v="15"/>
    <n v="6"/>
  </r>
  <r>
    <s v="TXN-10063"/>
    <x v="5"/>
    <d v="1899-12-30T06:00:00"/>
    <x v="5"/>
    <x v="1"/>
    <x v="6"/>
    <x v="7"/>
    <s v="Cold Coffee"/>
    <s v="Small"/>
    <s v="Brazil"/>
    <s v="Medium"/>
    <s v="Almond Milk"/>
    <s v="Vanilla"/>
    <s v="Medium"/>
    <s v="Hot"/>
    <n v="5.58"/>
    <n v="1"/>
    <n v="5.58"/>
    <n v="0.45"/>
    <n v="0"/>
    <s v="CUST-7593"/>
    <x v="3"/>
    <s v="Male"/>
    <s v="None"/>
    <s v="Card"/>
    <n v="1.5"/>
    <n v="3"/>
    <x v="3"/>
    <n v="26"/>
    <n v="7"/>
  </r>
  <r>
    <s v="TXN-10064"/>
    <x v="5"/>
    <d v="1899-12-30T08:00:00"/>
    <x v="5"/>
    <x v="1"/>
    <x v="5"/>
    <x v="0"/>
    <s v="Specialty"/>
    <s v="Small"/>
    <s v="Guatemala"/>
    <s v="Light"/>
    <s v="Almond Milk"/>
    <s v="Vanilla"/>
    <s v="None"/>
    <s v="Iced"/>
    <n v="3.64"/>
    <n v="4"/>
    <n v="14.56"/>
    <n v="1.1599999999999999"/>
    <n v="0"/>
    <s v="CUST-1929"/>
    <x v="0"/>
    <s v="Prefer not to say"/>
    <s v="Silver"/>
    <s v="UPI"/>
    <n v="0"/>
    <n v="4"/>
    <x v="2"/>
    <n v="8"/>
    <n v="4"/>
  </r>
  <r>
    <s v="TXN-10065"/>
    <x v="5"/>
    <d v="1899-12-30T10:00:00"/>
    <x v="5"/>
    <x v="1"/>
    <x v="11"/>
    <x v="3"/>
    <s v="Specialty"/>
    <s v="Medium"/>
    <s v="Colombia"/>
    <s v="Medium"/>
    <s v="Oat Milk"/>
    <s v="Caramel"/>
    <s v="None"/>
    <s v="Iced"/>
    <n v="4.97"/>
    <n v="2"/>
    <n v="9.94"/>
    <n v="0.8"/>
    <n v="0"/>
    <s v="CUST-6366"/>
    <x v="1"/>
    <s v="Female"/>
    <s v="Bronze"/>
    <s v="Card"/>
    <n v="0.5"/>
    <n v="1"/>
    <x v="1"/>
    <n v="11"/>
    <n v="6"/>
  </r>
  <r>
    <s v="TXN-10066"/>
    <x v="5"/>
    <d v="1899-12-30T12:00:00"/>
    <x v="5"/>
    <x v="2"/>
    <x v="4"/>
    <x v="2"/>
    <s v="Espresso Drinks"/>
    <s v="Medium"/>
    <s v="Ethiopia"/>
    <s v="Light"/>
    <s v="None"/>
    <s v="Hazelnut"/>
    <s v="Low"/>
    <s v="Iced"/>
    <n v="5.94"/>
    <n v="2"/>
    <n v="11.88"/>
    <n v="0.95"/>
    <n v="0"/>
    <s v="CUST-9711"/>
    <x v="0"/>
    <s v="Male"/>
    <s v="Gold"/>
    <s v="Digital Wallet"/>
    <n v="0"/>
    <n v="3"/>
    <x v="0"/>
    <n v="25"/>
    <n v="4"/>
  </r>
  <r>
    <s v="TXN-10067"/>
    <x v="5"/>
    <d v="1899-12-30T14:00:00"/>
    <x v="5"/>
    <x v="2"/>
    <x v="1"/>
    <x v="0"/>
    <s v="Specialty"/>
    <s v="Large"/>
    <s v="Guatemala"/>
    <s v="Light"/>
    <s v="Oat Milk"/>
    <s v="Vanilla"/>
    <s v="Low"/>
    <s v="Hot"/>
    <n v="4.9937362637362703"/>
    <n v="2"/>
    <n v="9.98"/>
    <n v="0.89483516483516501"/>
    <n v="0.141318681318681"/>
    <s v="CUST-9988"/>
    <x v="3"/>
    <s v="Male"/>
    <s v="Gold"/>
    <s v="Card"/>
    <n v="-0.125"/>
    <n v="2.6428571428571401"/>
    <x v="3"/>
    <n v="15.535714285714301"/>
    <n v="3"/>
  </r>
  <r>
    <s v="TXN-10068"/>
    <x v="5"/>
    <d v="1899-12-30T14:00:00"/>
    <x v="5"/>
    <x v="2"/>
    <x v="2"/>
    <x v="0"/>
    <s v="Cold Coffee"/>
    <s v="Large"/>
    <s v="Colombia"/>
    <s v="Light"/>
    <s v="Whole Milk"/>
    <s v="None"/>
    <s v="High"/>
    <s v="Iced"/>
    <n v="3.31"/>
    <n v="2"/>
    <n v="6.62"/>
    <n v="0.53"/>
    <n v="0"/>
    <s v="CUST-4212"/>
    <x v="0"/>
    <s v="Male"/>
    <s v="Bronze"/>
    <s v="Digital Wallet"/>
    <n v="3"/>
    <n v="2"/>
    <x v="4"/>
    <n v="30"/>
    <n v="6"/>
  </r>
  <r>
    <s v="TXN-10069"/>
    <x v="5"/>
    <d v="1899-12-30T16:00:00"/>
    <x v="5"/>
    <x v="2"/>
    <x v="4"/>
    <x v="1"/>
    <s v="Espresso Drinks"/>
    <s v="Medium"/>
    <s v="Brazil"/>
    <s v="Medium"/>
    <s v="None"/>
    <s v="None"/>
    <s v="Low"/>
    <s v="Hot"/>
    <n v="4.87"/>
    <n v="1"/>
    <n v="4.87"/>
    <n v="0.39"/>
    <n v="0"/>
    <s v="CUST-3409"/>
    <x v="1"/>
    <s v="Female"/>
    <s v="Silver"/>
    <s v="Card"/>
    <n v="1.5"/>
    <n v="3"/>
    <x v="4"/>
    <n v="18"/>
    <n v="6"/>
  </r>
  <r>
    <s v="TXN-10070"/>
    <x v="5"/>
    <d v="1899-12-30T18:00:00"/>
    <x v="5"/>
    <x v="3"/>
    <x v="7"/>
    <x v="6"/>
    <s v="Specialty"/>
    <s v="Medium"/>
    <s v="Guatemala"/>
    <s v="Medium"/>
    <s v="Oat Milk"/>
    <s v="Hazelnut"/>
    <s v="Medium"/>
    <s v="Hot"/>
    <n v="3.82"/>
    <n v="1"/>
    <n v="3.82"/>
    <n v="0.31"/>
    <n v="0"/>
    <s v="CUST-9199"/>
    <x v="0"/>
    <s v="Female"/>
    <s v="Bronze"/>
    <s v="Digital Wallet"/>
    <n v="1.5"/>
    <n v="3"/>
    <x v="4"/>
    <n v="11"/>
    <n v="7"/>
  </r>
  <r>
    <s v="TXN-10071"/>
    <x v="5"/>
    <d v="1899-12-30T20:00:00"/>
    <x v="5"/>
    <x v="3"/>
    <x v="6"/>
    <x v="4"/>
    <s v="Hot Coffee"/>
    <s v="Medium"/>
    <s v="Guatemala"/>
    <s v="Dark"/>
    <s v="Whole Milk"/>
    <s v="None"/>
    <s v="Low"/>
    <s v="Iced"/>
    <n v="4.2"/>
    <n v="2"/>
    <n v="8.4"/>
    <n v="0.67"/>
    <n v="0.84"/>
    <s v="CUST-4423"/>
    <x v="1"/>
    <s v="Non-Binary"/>
    <s v="Bronze"/>
    <s v="Digital Wallet"/>
    <n v="2"/>
    <n v="3"/>
    <x v="1"/>
    <n v="28"/>
    <n v="7"/>
  </r>
  <r>
    <s v="TXN-10072"/>
    <x v="5"/>
    <d v="1899-12-30T22:00:00"/>
    <x v="5"/>
    <x v="3"/>
    <x v="11"/>
    <x v="7"/>
    <s v="Specialty"/>
    <s v="Medium"/>
    <s v="Guatemala"/>
    <s v="Medium"/>
    <s v="Whole Milk"/>
    <s v="Caramel"/>
    <s v="Low"/>
    <s v="Hot"/>
    <n v="4.66"/>
    <n v="1"/>
    <n v="4.66"/>
    <n v="0.37"/>
    <n v="0"/>
    <s v="CUST-7976"/>
    <x v="1"/>
    <s v="Female"/>
    <s v="Bronze"/>
    <s v="Cash"/>
    <n v="0"/>
    <n v="1"/>
    <x v="4"/>
    <n v="12"/>
    <n v="7"/>
  </r>
  <r>
    <s v="TXN-10073"/>
    <x v="6"/>
    <d v="1899-12-30T00:00:00"/>
    <x v="6"/>
    <x v="0"/>
    <x v="5"/>
    <x v="7"/>
    <s v="Specialty"/>
    <s v="Large"/>
    <s v="Brazil"/>
    <s v="Medium"/>
    <s v="Whole Milk"/>
    <s v="Chocolate"/>
    <s v="Medium"/>
    <s v="Iced"/>
    <n v="4.24"/>
    <n v="2"/>
    <n v="8.48"/>
    <n v="0.68"/>
    <n v="0"/>
    <s v="CUST-8594"/>
    <x v="3"/>
    <s v="Male"/>
    <s v="Silver"/>
    <s v="Cash"/>
    <n v="0.5"/>
    <n v="1"/>
    <x v="4"/>
    <n v="5"/>
    <n v="6"/>
  </r>
  <r>
    <s v="TXN-10074"/>
    <x v="6"/>
    <d v="1899-12-30T02:00:00"/>
    <x v="6"/>
    <x v="0"/>
    <x v="8"/>
    <x v="7"/>
    <s v="Espresso Drinks"/>
    <s v="Small"/>
    <s v="Ethiopia"/>
    <s v="Medium"/>
    <s v="Skim Milk"/>
    <s v="Vanilla"/>
    <s v="Medium"/>
    <s v="Hot"/>
    <n v="5.27"/>
    <n v="1"/>
    <n v="5.27"/>
    <n v="0.42"/>
    <n v="0.53"/>
    <s v="CUST-6158"/>
    <x v="3"/>
    <s v="Non-Binary"/>
    <s v="Bronze"/>
    <s v="Card"/>
    <n v="0"/>
    <n v="2"/>
    <x v="1"/>
    <n v="28"/>
    <n v="6"/>
  </r>
  <r>
    <s v="TXN-10075"/>
    <x v="6"/>
    <d v="1899-12-30T04:00:00"/>
    <x v="6"/>
    <x v="0"/>
    <x v="10"/>
    <x v="0"/>
    <s v="Hot Coffee"/>
    <s v="Large"/>
    <s v="Guatemala"/>
    <s v="Light"/>
    <s v="Oat Milk"/>
    <s v="Hazelnut"/>
    <s v="Medium"/>
    <s v="Iced"/>
    <n v="4.68"/>
    <n v="1"/>
    <n v="4.68"/>
    <n v="0.37"/>
    <n v="0.47"/>
    <s v="CUST-4667"/>
    <x v="3"/>
    <s v="Male"/>
    <s v="Silver"/>
    <s v="UPI"/>
    <n v="0.5"/>
    <n v="5"/>
    <x v="0"/>
    <n v="26"/>
    <n v="4"/>
  </r>
  <r>
    <s v="TXN-10076"/>
    <x v="6"/>
    <d v="1899-12-30T06:00:00"/>
    <x v="6"/>
    <x v="1"/>
    <x v="11"/>
    <x v="2"/>
    <s v="Hot Coffee"/>
    <s v="Medium"/>
    <s v="Ethiopia"/>
    <s v="Light"/>
    <s v="Skim Milk"/>
    <s v="Vanilla"/>
    <s v="Medium"/>
    <s v="Hot"/>
    <n v="5.04"/>
    <n v="1"/>
    <n v="5.04"/>
    <n v="0.4"/>
    <n v="0"/>
    <s v="CUST-6973"/>
    <x v="0"/>
    <s v="Female"/>
    <s v="Silver"/>
    <s v="Card"/>
    <n v="0.5"/>
    <n v="5"/>
    <x v="1"/>
    <n v="8"/>
    <n v="5"/>
  </r>
  <r>
    <s v="TXN-10077"/>
    <x v="6"/>
    <d v="1899-12-30T08:00:00"/>
    <x v="6"/>
    <x v="1"/>
    <x v="0"/>
    <x v="1"/>
    <s v="Espresso Drinks"/>
    <s v="Small"/>
    <s v="Colombia"/>
    <s v="Light"/>
    <s v="Whole Milk"/>
    <s v="Chocolate"/>
    <s v="None"/>
    <s v="Iced"/>
    <n v="5.58"/>
    <n v="1"/>
    <n v="5.58"/>
    <n v="0.45"/>
    <n v="0.56000000000000005"/>
    <s v="CUST-7236"/>
    <x v="2"/>
    <s v="Male"/>
    <s v="Gold"/>
    <s v="Card"/>
    <n v="0.5"/>
    <n v="5"/>
    <x v="1"/>
    <n v="16"/>
    <n v="7"/>
  </r>
  <r>
    <s v="TXN-10078"/>
    <x v="6"/>
    <d v="1899-12-30T10:00:00"/>
    <x v="6"/>
    <x v="1"/>
    <x v="5"/>
    <x v="2"/>
    <s v="Cold Coffee"/>
    <s v="Small"/>
    <s v="Ethiopia"/>
    <s v="Dark"/>
    <s v="Skim Milk"/>
    <s v="Hazelnut"/>
    <s v="High"/>
    <s v="Iced"/>
    <n v="4.95"/>
    <n v="1"/>
    <n v="4.95"/>
    <n v="0.4"/>
    <n v="0.5"/>
    <s v="CUST-9277"/>
    <x v="0"/>
    <s v="Female"/>
    <s v="Silver"/>
    <s v="Digital Wallet"/>
    <n v="0.5"/>
    <n v="2"/>
    <x v="1"/>
    <n v="28"/>
    <n v="4"/>
  </r>
  <r>
    <s v="TXN-10079"/>
    <x v="6"/>
    <d v="1899-12-30T12:00:00"/>
    <x v="6"/>
    <x v="2"/>
    <x v="10"/>
    <x v="0"/>
    <s v="Hot Coffee"/>
    <s v="Small"/>
    <s v="Ethiopia"/>
    <s v="Dark"/>
    <s v="Skim Milk"/>
    <s v="Chocolate"/>
    <s v="High"/>
    <s v="Hot"/>
    <n v="5.05"/>
    <n v="1"/>
    <n v="5.05"/>
    <n v="0.4"/>
    <n v="0.5"/>
    <s v="CUST-3468"/>
    <x v="3"/>
    <s v="Male"/>
    <s v="Silver"/>
    <s v="Card"/>
    <n v="0"/>
    <n v="5"/>
    <x v="0"/>
    <n v="7"/>
    <n v="4"/>
  </r>
  <r>
    <s v="TXN-10080"/>
    <x v="6"/>
    <d v="1899-12-30T14:00:00"/>
    <x v="6"/>
    <x v="2"/>
    <x v="1"/>
    <x v="0"/>
    <s v="Hot Coffee"/>
    <s v="Large"/>
    <s v="Guatemala"/>
    <s v="Dark"/>
    <s v="Oat Milk"/>
    <s v="None"/>
    <s v="Medium"/>
    <s v="Hot"/>
    <n v="4.9800000000000004"/>
    <n v="1"/>
    <n v="4.9800000000000004"/>
    <n v="0.4"/>
    <n v="0"/>
    <s v="CUST-7217"/>
    <x v="1"/>
    <s v="Female"/>
    <s v="Bronze"/>
    <s v="Cash"/>
    <n v="0"/>
    <n v="5"/>
    <x v="0"/>
    <n v="17"/>
    <n v="3"/>
  </r>
  <r>
    <s v="TXN-10081"/>
    <x v="6"/>
    <d v="1899-12-30T16:00:00"/>
    <x v="6"/>
    <x v="2"/>
    <x v="4"/>
    <x v="6"/>
    <s v="Espresso Drinks"/>
    <s v="Small"/>
    <s v="Sumatra"/>
    <s v="Light"/>
    <s v="Almond Milk"/>
    <s v="None"/>
    <s v="High"/>
    <s v="Hot"/>
    <n v="4.33"/>
    <n v="1"/>
    <n v="4.33"/>
    <n v="0.35"/>
    <n v="0"/>
    <s v="CUST-4619"/>
    <x v="0"/>
    <s v="Male"/>
    <s v="Gold"/>
    <s v="Cash"/>
    <n v="0"/>
    <n v="3"/>
    <x v="4"/>
    <n v="24"/>
    <n v="7"/>
  </r>
  <r>
    <s v="TXN-10082"/>
    <x v="6"/>
    <d v="1899-12-30T18:00:00"/>
    <x v="6"/>
    <x v="3"/>
    <x v="4"/>
    <x v="5"/>
    <s v="Cold Coffee"/>
    <s v="Large"/>
    <s v="Sumatra"/>
    <s v="Medium"/>
    <s v="Skim Milk"/>
    <s v="None"/>
    <s v="High"/>
    <s v="Iced"/>
    <n v="4.18"/>
    <n v="1"/>
    <n v="4.18"/>
    <n v="0.33"/>
    <n v="0"/>
    <s v="CUST-2636"/>
    <x v="3"/>
    <s v="Male"/>
    <s v="Silver"/>
    <s v="Digital Wallet"/>
    <n v="3"/>
    <n v="1"/>
    <x v="4"/>
    <n v="10"/>
    <n v="4"/>
  </r>
  <r>
    <s v="TXN-10083"/>
    <x v="6"/>
    <d v="1899-12-30T20:00:00"/>
    <x v="6"/>
    <x v="3"/>
    <x v="11"/>
    <x v="1"/>
    <s v="Cold Coffee"/>
    <s v="Large"/>
    <s v="Brazil"/>
    <s v="Dark"/>
    <s v="Skim Milk"/>
    <s v="Chocolate"/>
    <s v="High"/>
    <s v="Hot"/>
    <n v="6.15"/>
    <n v="2"/>
    <n v="12.3"/>
    <n v="0.98"/>
    <n v="0"/>
    <s v="CUST-9155"/>
    <x v="0"/>
    <s v="Male"/>
    <s v="None"/>
    <s v="Digital Wallet"/>
    <n v="1"/>
    <n v="1"/>
    <x v="3"/>
    <n v="15"/>
    <n v="3"/>
  </r>
  <r>
    <s v="TXN-10084"/>
    <x v="6"/>
    <d v="1899-12-30T22:00:00"/>
    <x v="6"/>
    <x v="3"/>
    <x v="10"/>
    <x v="7"/>
    <s v="Specialty"/>
    <s v="Medium"/>
    <s v="Brazil"/>
    <s v="Dark"/>
    <s v="Whole Milk"/>
    <s v="Chocolate"/>
    <s v="High"/>
    <s v="Iced"/>
    <n v="5.13"/>
    <n v="1"/>
    <n v="5.13"/>
    <n v="0.41"/>
    <n v="0"/>
    <s v="CUST-4583"/>
    <x v="0"/>
    <s v="Male"/>
    <s v="Gold"/>
    <s v="Card"/>
    <n v="3"/>
    <n v="3"/>
    <x v="1"/>
    <n v="27"/>
    <n v="7"/>
  </r>
  <r>
    <s v="TXN-10085"/>
    <x v="6"/>
    <d v="1899-12-30T22:15:00"/>
    <x v="6"/>
    <x v="0"/>
    <x v="11"/>
    <x v="4"/>
    <s v="Specialty"/>
    <s v="Medium"/>
    <s v="Sumatra"/>
    <s v="Light"/>
    <s v="Whole Milk"/>
    <s v="Chocolate"/>
    <s v="Medium"/>
    <s v="Hot"/>
    <n v="3.86"/>
    <n v="1"/>
    <n v="3.86"/>
    <n v="0.31"/>
    <n v="0"/>
    <s v="CUST-5009"/>
    <x v="1"/>
    <s v="Male"/>
    <s v="Bronze"/>
    <s v="Card"/>
    <n v="0.5"/>
    <n v="3"/>
    <x v="1"/>
    <n v="8"/>
    <n v="6"/>
  </r>
  <r>
    <s v="TXN-10086"/>
    <x v="6"/>
    <d v="1899-12-30T22:30:00"/>
    <x v="6"/>
    <x v="0"/>
    <x v="8"/>
    <x v="7"/>
    <s v="Espresso Drinks"/>
    <s v="Small"/>
    <s v="Colombia"/>
    <s v="Dark"/>
    <s v="Whole Milk"/>
    <s v="Vanilla"/>
    <s v="Low"/>
    <s v="Hot"/>
    <n v="4.74"/>
    <n v="1"/>
    <n v="4.74"/>
    <n v="0.38"/>
    <n v="0.47"/>
    <s v="CUST-4326"/>
    <x v="3"/>
    <s v="Male"/>
    <s v="Bronze"/>
    <s v="UPI"/>
    <n v="0.5"/>
    <n v="3"/>
    <x v="3"/>
    <n v="24"/>
    <n v="3"/>
  </r>
  <r>
    <s v="TXN-10087"/>
    <x v="6"/>
    <d v="1899-12-30T23:55:00"/>
    <x v="6"/>
    <x v="0"/>
    <x v="1"/>
    <x v="2"/>
    <s v="Cold Coffee"/>
    <s v="Small"/>
    <s v="Guatemala"/>
    <s v="Medium"/>
    <s v="None"/>
    <s v="Chocolate"/>
    <s v="Low"/>
    <s v="Iced"/>
    <n v="4.16"/>
    <n v="2"/>
    <n v="8.32"/>
    <n v="0.67"/>
    <n v="0"/>
    <s v="CUST-9148"/>
    <x v="3"/>
    <s v="Female"/>
    <s v="None"/>
    <s v="Card"/>
    <n v="1"/>
    <n v="1"/>
    <x v="1"/>
    <n v="20"/>
    <n v="6"/>
  </r>
  <r>
    <s v="TXN-10088"/>
    <x v="7"/>
    <d v="1899-12-30T06:00:00"/>
    <x v="0"/>
    <x v="1"/>
    <x v="11"/>
    <x v="0"/>
    <s v="Espresso Drinks"/>
    <s v="Medium"/>
    <s v="Guatemala"/>
    <s v="Light"/>
    <s v="Skim Milk"/>
    <s v="None"/>
    <s v="Low"/>
    <s v="Iced"/>
    <n v="6.27"/>
    <n v="1"/>
    <n v="6.27"/>
    <n v="0.5"/>
    <n v="0.63"/>
    <s v="CUST-3217"/>
    <x v="0"/>
    <s v="Male"/>
    <s v="Bronze"/>
    <s v="Card"/>
    <n v="0.5"/>
    <n v="5"/>
    <x v="2"/>
    <n v="11"/>
    <n v="5"/>
  </r>
  <r>
    <s v="TXN-10089"/>
    <x v="7"/>
    <d v="1899-12-30T08:00:00"/>
    <x v="0"/>
    <x v="1"/>
    <x v="8"/>
    <x v="1"/>
    <s v="Specialty"/>
    <s v="Large"/>
    <s v="Colombia"/>
    <s v="Light"/>
    <s v="Whole Milk"/>
    <s v="Caramel"/>
    <s v="None"/>
    <s v="Hot"/>
    <n v="3.03"/>
    <n v="2"/>
    <n v="6.06"/>
    <n v="0.48"/>
    <n v="0"/>
    <s v="CUST-5967"/>
    <x v="3"/>
    <s v="Female"/>
    <s v="Bronze"/>
    <s v="Card"/>
    <n v="0.5"/>
    <n v="3"/>
    <x v="3"/>
    <n v="26"/>
    <n v="5"/>
  </r>
  <r>
    <s v="TXN-10090"/>
    <x v="7"/>
    <d v="1899-12-30T10:00:00"/>
    <x v="0"/>
    <x v="1"/>
    <x v="11"/>
    <x v="3"/>
    <s v="Espresso Drinks"/>
    <s v="Large"/>
    <s v="Colombia"/>
    <s v="Medium"/>
    <s v="Oat Milk"/>
    <s v="Chocolate"/>
    <s v="High"/>
    <s v="Iced"/>
    <n v="3.79"/>
    <n v="3"/>
    <n v="11.37"/>
    <n v="0.91"/>
    <n v="0"/>
    <s v="CUST-3369"/>
    <x v="0"/>
    <s v="Male"/>
    <s v="None"/>
    <s v="Cash"/>
    <n v="0.5"/>
    <n v="2"/>
    <x v="0"/>
    <n v="15"/>
    <n v="5"/>
  </r>
  <r>
    <s v="TXN-10091"/>
    <x v="7"/>
    <d v="1899-12-30T12:00:00"/>
    <x v="0"/>
    <x v="2"/>
    <x v="7"/>
    <x v="1"/>
    <s v="Espresso Drinks"/>
    <s v="Medium"/>
    <s v="Sumatra"/>
    <s v="Medium"/>
    <s v="None"/>
    <s v="Caramel"/>
    <s v="Medium"/>
    <s v="Iced"/>
    <n v="4.28"/>
    <n v="1"/>
    <n v="4.28"/>
    <n v="0.34"/>
    <n v="0.43"/>
    <s v="CUST-4638"/>
    <x v="0"/>
    <s v="Female"/>
    <s v="Silver"/>
    <s v="UPI"/>
    <n v="0"/>
    <n v="3"/>
    <x v="2"/>
    <n v="28"/>
    <n v="5"/>
  </r>
  <r>
    <s v="TXN-10092"/>
    <x v="7"/>
    <d v="1899-12-30T14:00:00"/>
    <x v="0"/>
    <x v="2"/>
    <x v="6"/>
    <x v="1"/>
    <s v="Hot Coffee"/>
    <s v="Large"/>
    <s v="Brazil"/>
    <s v="Medium"/>
    <s v="Almond Milk"/>
    <s v="None"/>
    <s v="Medium"/>
    <s v="Hot"/>
    <n v="4.71"/>
    <n v="1"/>
    <n v="4.71"/>
    <n v="0.38"/>
    <n v="0"/>
    <s v="CUST-6722"/>
    <x v="0"/>
    <s v="Female"/>
    <s v="None"/>
    <s v="Card"/>
    <n v="0.5"/>
    <n v="4"/>
    <x v="1"/>
    <n v="5"/>
    <n v="4"/>
  </r>
  <r>
    <s v="TXN-10093"/>
    <x v="7"/>
    <d v="1899-12-30T16:00:00"/>
    <x v="0"/>
    <x v="2"/>
    <x v="4"/>
    <x v="5"/>
    <s v="Hot Coffee"/>
    <s v="Medium"/>
    <s v="Colombia"/>
    <s v="Dark"/>
    <s v="Skim Milk"/>
    <s v="Chocolate"/>
    <s v="None"/>
    <s v="Iced"/>
    <n v="5.98"/>
    <n v="1"/>
    <n v="5.98"/>
    <n v="0.48"/>
    <n v="0"/>
    <s v="CUST-5444"/>
    <x v="2"/>
    <s v="Male"/>
    <s v="Gold"/>
    <s v="UPI"/>
    <n v="0.5"/>
    <n v="3"/>
    <x v="1"/>
    <n v="30"/>
    <n v="5"/>
  </r>
  <r>
    <s v="TXN-10094"/>
    <x v="7"/>
    <d v="1899-12-30T18:00:00"/>
    <x v="0"/>
    <x v="3"/>
    <x v="10"/>
    <x v="7"/>
    <s v="Hot Coffee"/>
    <s v="Medium"/>
    <s v="Brazil"/>
    <s v="Medium"/>
    <s v="Skim Milk"/>
    <s v="Vanilla"/>
    <s v="Medium"/>
    <s v="Hot"/>
    <n v="3.31"/>
    <n v="1"/>
    <n v="3.31"/>
    <n v="0.26"/>
    <n v="0.33"/>
    <s v="CUST-8618"/>
    <x v="0"/>
    <s v="Female"/>
    <s v="None"/>
    <s v="Card"/>
    <n v="1"/>
    <n v="1"/>
    <x v="4"/>
    <n v="31"/>
    <n v="4"/>
  </r>
  <r>
    <s v="TXN-10095"/>
    <x v="7"/>
    <d v="1899-12-30T20:00:00"/>
    <x v="0"/>
    <x v="3"/>
    <x v="6"/>
    <x v="5"/>
    <s v="Specialty"/>
    <s v="Small"/>
    <s v="Ethiopia"/>
    <s v="Light"/>
    <s v="Oat Milk"/>
    <s v="Vanilla"/>
    <s v="Low"/>
    <s v="Hot"/>
    <n v="5.82"/>
    <n v="1"/>
    <n v="5.82"/>
    <n v="0.47"/>
    <n v="0"/>
    <s v="CUST-4947"/>
    <x v="3"/>
    <s v="Female"/>
    <s v="Silver"/>
    <s v="Card"/>
    <n v="0"/>
    <n v="3"/>
    <x v="1"/>
    <n v="11"/>
    <n v="4"/>
  </r>
  <r>
    <s v="TXN-10096"/>
    <x v="7"/>
    <d v="1899-12-30T22:00:00"/>
    <x v="0"/>
    <x v="3"/>
    <x v="10"/>
    <x v="3"/>
    <s v="Espresso Drinks"/>
    <s v="Small"/>
    <s v="Guatemala"/>
    <s v="Medium"/>
    <s v="Almond Milk"/>
    <s v="Caramel"/>
    <s v="None"/>
    <s v="Iced"/>
    <n v="3.19"/>
    <n v="3"/>
    <n v="9.57"/>
    <n v="0.77"/>
    <n v="0"/>
    <s v="CUST-2676"/>
    <x v="0"/>
    <s v="Male"/>
    <s v="Bronze"/>
    <s v="Cash"/>
    <n v="0.5"/>
    <n v="4"/>
    <x v="2"/>
    <n v="16"/>
    <n v="7"/>
  </r>
  <r>
    <s v="TXN-10097"/>
    <x v="8"/>
    <d v="1899-12-30T00:00:00"/>
    <x v="1"/>
    <x v="0"/>
    <x v="7"/>
    <x v="3"/>
    <s v="Hot Coffee"/>
    <s v="Medium"/>
    <s v="Sumatra"/>
    <s v="Light"/>
    <s v="Almond Milk"/>
    <s v="Vanilla"/>
    <s v="Medium"/>
    <s v="Hot"/>
    <n v="5.95"/>
    <n v="1"/>
    <n v="5.95"/>
    <n v="0.48"/>
    <n v="0.6"/>
    <s v="CUST-2196"/>
    <x v="1"/>
    <s v="Male"/>
    <s v="Silver"/>
    <s v="UPI"/>
    <n v="1.5"/>
    <n v="2"/>
    <x v="1"/>
    <n v="11"/>
    <n v="4"/>
  </r>
  <r>
    <s v="TXN-10098"/>
    <x v="8"/>
    <d v="1899-12-30T02:00:00"/>
    <x v="1"/>
    <x v="0"/>
    <x v="4"/>
    <x v="6"/>
    <s v="Hot Coffee"/>
    <s v="Small"/>
    <s v="Guatemala"/>
    <s v="Light"/>
    <s v="None"/>
    <s v="Vanilla"/>
    <s v="None"/>
    <s v="Iced"/>
    <n v="3.18"/>
    <n v="1"/>
    <n v="3.18"/>
    <n v="0.25"/>
    <n v="0"/>
    <s v="CUST-3787"/>
    <x v="1"/>
    <s v="Male"/>
    <s v="Bronze"/>
    <s v="Cash"/>
    <n v="0"/>
    <n v="5"/>
    <x v="0"/>
    <n v="31"/>
    <n v="4"/>
  </r>
  <r>
    <s v="TXN-10099"/>
    <x v="8"/>
    <d v="1899-12-30T04:00:00"/>
    <x v="1"/>
    <x v="0"/>
    <x v="0"/>
    <x v="2"/>
    <s v="Hot Coffee"/>
    <s v="Medium"/>
    <s v="Sumatra"/>
    <s v="Dark"/>
    <s v="Skim Milk"/>
    <s v="Vanilla"/>
    <s v="None"/>
    <s v="Hot"/>
    <n v="3.06"/>
    <n v="1"/>
    <n v="3.06"/>
    <n v="0.24"/>
    <n v="0"/>
    <s v="CUST-8432"/>
    <x v="3"/>
    <s v="Female"/>
    <s v="Gold"/>
    <s v="Card"/>
    <n v="0.5"/>
    <n v="3"/>
    <x v="0"/>
    <n v="27"/>
    <n v="5"/>
  </r>
  <r>
    <s v="TXN-10100"/>
    <x v="8"/>
    <d v="1899-12-30T06:00:00"/>
    <x v="1"/>
    <x v="1"/>
    <x v="4"/>
    <x v="4"/>
    <s v="Specialty"/>
    <s v="Large"/>
    <s v="Ethiopia"/>
    <s v="Medium"/>
    <s v="Whole Milk"/>
    <s v="None"/>
    <s v="Medium"/>
    <s v="Iced"/>
    <n v="5.44"/>
    <n v="2"/>
    <n v="10.88"/>
    <n v="0.87"/>
    <n v="0"/>
    <s v="CUST-8927"/>
    <x v="2"/>
    <s v="Male"/>
    <s v="None"/>
    <s v="Cash"/>
    <n v="1.5"/>
    <n v="4"/>
    <x v="4"/>
    <n v="11"/>
    <n v="4"/>
  </r>
  <r>
    <s v="TXN-10101"/>
    <x v="8"/>
    <d v="1899-12-30T08:00:00"/>
    <x v="1"/>
    <x v="1"/>
    <x v="11"/>
    <x v="6"/>
    <s v="Specialty"/>
    <s v="Large"/>
    <s v="Guatemala"/>
    <s v="Dark"/>
    <s v="Oat Milk"/>
    <s v="Vanilla"/>
    <s v="Low"/>
    <s v="Iced"/>
    <n v="6.49"/>
    <n v="1"/>
    <n v="6.49"/>
    <n v="0.52"/>
    <n v="0.65"/>
    <s v="CUST-4318"/>
    <x v="0"/>
    <s v="Female"/>
    <s v="None"/>
    <s v="UPI"/>
    <n v="0"/>
    <n v="4"/>
    <x v="1"/>
    <n v="14"/>
    <n v="6"/>
  </r>
  <r>
    <s v="TXN-10102"/>
    <x v="8"/>
    <d v="1899-12-30T10:00:00"/>
    <x v="1"/>
    <x v="1"/>
    <x v="0"/>
    <x v="0"/>
    <s v="Espresso Drinks"/>
    <s v="Large"/>
    <s v="Ethiopia"/>
    <s v="Medium"/>
    <s v="Oat Milk"/>
    <s v="Hazelnut"/>
    <s v="Medium"/>
    <s v="Iced"/>
    <n v="6.14"/>
    <n v="1"/>
    <n v="6.14"/>
    <n v="0.49"/>
    <n v="0"/>
    <s v="CUST-9858"/>
    <x v="3"/>
    <s v="Male"/>
    <s v="Silver"/>
    <s v="UPI"/>
    <n v="0"/>
    <n v="2"/>
    <x v="1"/>
    <n v="20"/>
    <n v="5"/>
  </r>
  <r>
    <s v="TXN-10103"/>
    <x v="8"/>
    <d v="1899-12-30T12:00:00"/>
    <x v="1"/>
    <x v="2"/>
    <x v="10"/>
    <x v="5"/>
    <s v="Espresso Drinks"/>
    <s v="Large"/>
    <s v="Sumatra"/>
    <s v="Medium"/>
    <s v="Oat Milk"/>
    <s v="Chocolate"/>
    <s v="High"/>
    <s v="Iced"/>
    <n v="5.0199999999999996"/>
    <n v="3"/>
    <n v="15.06"/>
    <n v="1.2"/>
    <n v="1.51"/>
    <s v="CUST-7689"/>
    <x v="3"/>
    <s v="Male"/>
    <s v="None"/>
    <s v="UPI"/>
    <n v="0.5"/>
    <n v="1"/>
    <x v="3"/>
    <n v="30"/>
    <n v="3"/>
  </r>
  <r>
    <s v="TXN-10104"/>
    <x v="8"/>
    <d v="1899-12-30T14:00:00"/>
    <x v="1"/>
    <x v="2"/>
    <x v="0"/>
    <x v="5"/>
    <s v="Espresso Drinks"/>
    <s v="Medium"/>
    <s v="Colombia"/>
    <s v="Medium"/>
    <s v="Oat Milk"/>
    <s v="Vanilla"/>
    <s v="High"/>
    <s v="Iced"/>
    <n v="6.21"/>
    <n v="2"/>
    <n v="12.42"/>
    <n v="0.99"/>
    <n v="0"/>
    <s v="CUST-3176"/>
    <x v="3"/>
    <s v="Male"/>
    <s v="Bronze"/>
    <s v="Digital Wallet"/>
    <n v="0.5"/>
    <n v="3"/>
    <x v="1"/>
    <n v="12"/>
    <n v="5"/>
  </r>
  <r>
    <s v="TXN-10105"/>
    <x v="8"/>
    <d v="1899-12-30T16:00:00"/>
    <x v="1"/>
    <x v="2"/>
    <x v="3"/>
    <x v="6"/>
    <s v="Hot Coffee"/>
    <s v="Large"/>
    <s v="Guatemala"/>
    <s v="Medium"/>
    <s v="Whole Milk"/>
    <s v="Vanilla"/>
    <s v="Medium"/>
    <s v="Hot"/>
    <n v="3.02"/>
    <n v="1"/>
    <n v="3.02"/>
    <n v="0.24"/>
    <n v="0"/>
    <s v="CUST-4743"/>
    <x v="1"/>
    <s v="Female"/>
    <s v="Bronze"/>
    <s v="UPI"/>
    <n v="1"/>
    <n v="4"/>
    <x v="3"/>
    <n v="13"/>
    <n v="4"/>
  </r>
  <r>
    <s v="TXN-10106"/>
    <x v="8"/>
    <d v="1899-12-30T18:00:00"/>
    <x v="1"/>
    <x v="3"/>
    <x v="2"/>
    <x v="0"/>
    <s v="Cold Coffee"/>
    <s v="Large"/>
    <s v="Ethiopia"/>
    <s v="Medium"/>
    <s v="Whole Milk"/>
    <s v="Vanilla"/>
    <s v="Low"/>
    <s v="Hot"/>
    <n v="6.41"/>
    <n v="1"/>
    <n v="6.41"/>
    <n v="0.51"/>
    <n v="0"/>
    <s v="CUST-9792"/>
    <x v="3"/>
    <s v="Female"/>
    <s v="Silver"/>
    <s v="UPI"/>
    <n v="1.5"/>
    <n v="2"/>
    <x v="0"/>
    <n v="13"/>
    <n v="6"/>
  </r>
  <r>
    <s v="TXN-10107"/>
    <x v="8"/>
    <d v="1899-12-30T20:00:00"/>
    <x v="1"/>
    <x v="3"/>
    <x v="1"/>
    <x v="1"/>
    <s v="Specialty"/>
    <s v="Large"/>
    <s v="Guatemala"/>
    <s v="Light"/>
    <s v="None"/>
    <s v="Hazelnut"/>
    <s v="High"/>
    <s v="Iced"/>
    <n v="4.72"/>
    <n v="2"/>
    <n v="9.44"/>
    <n v="0.76"/>
    <n v="0.94"/>
    <s v="CUST-5422"/>
    <x v="3"/>
    <s v="Female"/>
    <s v="Silver"/>
    <s v="Digital Wallet"/>
    <n v="0"/>
    <n v="5"/>
    <x v="4"/>
    <n v="6"/>
    <n v="5"/>
  </r>
  <r>
    <s v="TXN-10108"/>
    <x v="8"/>
    <d v="1899-12-30T22:00:00"/>
    <x v="1"/>
    <x v="3"/>
    <x v="4"/>
    <x v="0"/>
    <s v="Hot Coffee"/>
    <s v="Large"/>
    <s v="Guatemala"/>
    <s v="Light"/>
    <s v="Skim Milk"/>
    <s v="Vanilla"/>
    <s v="High"/>
    <s v="Hot"/>
    <n v="5.53"/>
    <n v="1"/>
    <n v="5.53"/>
    <n v="0.44"/>
    <n v="0"/>
    <s v="CUST-4824"/>
    <x v="1"/>
    <s v="Female"/>
    <s v="Silver"/>
    <s v="Cash"/>
    <n v="1"/>
    <n v="4"/>
    <x v="4"/>
    <n v="17"/>
    <n v="6"/>
  </r>
  <r>
    <s v="TXN-10109"/>
    <x v="9"/>
    <d v="1899-12-30T00:00:00"/>
    <x v="2"/>
    <x v="0"/>
    <x v="5"/>
    <x v="7"/>
    <s v="Hot Coffee"/>
    <s v="Medium"/>
    <s v="Guatemala"/>
    <s v="Medium"/>
    <s v="Whole Milk"/>
    <s v="Vanilla"/>
    <s v="Medium"/>
    <s v="Iced"/>
    <n v="5.87"/>
    <n v="1"/>
    <n v="5.87"/>
    <n v="0.47"/>
    <n v="0"/>
    <s v="CUST-3451"/>
    <x v="0"/>
    <s v="Female"/>
    <s v="Silver"/>
    <s v="UPI"/>
    <n v="1"/>
    <n v="2"/>
    <x v="1"/>
    <n v="17"/>
    <n v="3"/>
  </r>
  <r>
    <s v="TXN-10110"/>
    <x v="9"/>
    <d v="1899-12-30T02:00:00"/>
    <x v="2"/>
    <x v="0"/>
    <x v="10"/>
    <x v="6"/>
    <s v="Espresso Drinks"/>
    <s v="Large"/>
    <s v="Brazil"/>
    <s v="Light"/>
    <s v="None"/>
    <s v="Chocolate"/>
    <s v="Medium"/>
    <s v="Iced"/>
    <n v="5.51"/>
    <n v="1"/>
    <n v="5.51"/>
    <n v="0.44"/>
    <n v="0"/>
    <s v="CUST-1628"/>
    <x v="3"/>
    <s v="Male"/>
    <s v="None"/>
    <s v="Cash"/>
    <n v="0"/>
    <n v="1"/>
    <x v="0"/>
    <n v="27"/>
    <n v="3"/>
  </r>
  <r>
    <s v="TXN-10111"/>
    <x v="9"/>
    <d v="1899-12-30T04:00:00"/>
    <x v="2"/>
    <x v="0"/>
    <x v="4"/>
    <x v="2"/>
    <s v="Espresso Drinks"/>
    <s v="Small"/>
    <s v="Ethiopia"/>
    <s v="Dark"/>
    <s v="Almond Milk"/>
    <s v="Hazelnut"/>
    <s v="Medium"/>
    <s v="Hot"/>
    <n v="4.87"/>
    <n v="1"/>
    <n v="4.87"/>
    <n v="0.39"/>
    <n v="0"/>
    <s v="CUST-8778"/>
    <x v="3"/>
    <s v="Female"/>
    <s v="Gold"/>
    <s v="Card"/>
    <n v="1"/>
    <n v="1"/>
    <x v="3"/>
    <n v="27"/>
    <n v="7"/>
  </r>
  <r>
    <s v="TXN-10112"/>
    <x v="9"/>
    <d v="1899-12-30T06:00:00"/>
    <x v="2"/>
    <x v="1"/>
    <x v="0"/>
    <x v="0"/>
    <s v="Hot Coffee"/>
    <s v="Small"/>
    <s v="Ethiopia"/>
    <s v="Dark"/>
    <s v="Skim Milk"/>
    <s v="Hazelnut"/>
    <s v="None"/>
    <s v="Hot"/>
    <n v="4.67"/>
    <n v="2"/>
    <n v="9.34"/>
    <n v="0.75"/>
    <n v="0"/>
    <s v="CUST-4696"/>
    <x v="3"/>
    <s v="Male"/>
    <s v="None"/>
    <s v="Card"/>
    <n v="0.5"/>
    <n v="4"/>
    <x v="0"/>
    <n v="8"/>
    <n v="7"/>
  </r>
  <r>
    <s v="TXN-10113"/>
    <x v="9"/>
    <d v="1899-12-30T08:00:00"/>
    <x v="2"/>
    <x v="1"/>
    <x v="9"/>
    <x v="1"/>
    <s v="Specialty"/>
    <s v="Small"/>
    <s v="Guatemala"/>
    <s v="Dark"/>
    <s v="Whole Milk"/>
    <s v="Vanilla"/>
    <s v="None"/>
    <s v="Iced"/>
    <n v="5.94"/>
    <n v="3"/>
    <n v="17.82"/>
    <n v="1.43"/>
    <n v="0"/>
    <s v="CUST-4674"/>
    <x v="3"/>
    <s v="Female"/>
    <s v="Silver"/>
    <s v="UPI"/>
    <n v="0.5"/>
    <n v="4"/>
    <x v="2"/>
    <n v="29"/>
    <n v="5"/>
  </r>
  <r>
    <s v="TXN-10114"/>
    <x v="9"/>
    <d v="1899-12-30T10:00:00"/>
    <x v="2"/>
    <x v="1"/>
    <x v="6"/>
    <x v="0"/>
    <s v="Specialty"/>
    <s v="Small"/>
    <s v="Colombia"/>
    <s v="Medium"/>
    <s v="Almond Milk"/>
    <s v="Hazelnut"/>
    <s v="None"/>
    <s v="Iced"/>
    <n v="3.72"/>
    <n v="1"/>
    <n v="3.72"/>
    <n v="0.3"/>
    <n v="0"/>
    <s v="CUST-4929"/>
    <x v="0"/>
    <s v="Male"/>
    <s v="Bronze"/>
    <s v="Digital Wallet"/>
    <n v="0"/>
    <n v="3"/>
    <x v="0"/>
    <n v="28"/>
    <n v="7"/>
  </r>
  <r>
    <s v="TXN-10115"/>
    <x v="9"/>
    <d v="1899-12-30T12:00:00"/>
    <x v="2"/>
    <x v="2"/>
    <x v="8"/>
    <x v="5"/>
    <s v="Hot Coffee"/>
    <s v="Small"/>
    <s v="Guatemala"/>
    <s v="Medium"/>
    <s v="None"/>
    <s v="Caramel"/>
    <s v="Medium"/>
    <s v="Iced"/>
    <n v="6.39"/>
    <n v="1"/>
    <n v="6.39"/>
    <n v="0.51"/>
    <n v="0"/>
    <s v="CUST-3765"/>
    <x v="3"/>
    <s v="Male"/>
    <s v="Bronze"/>
    <s v="Digital Wallet"/>
    <n v="0.5"/>
    <n v="2"/>
    <x v="1"/>
    <n v="16"/>
    <n v="6"/>
  </r>
  <r>
    <s v="TXN-10116"/>
    <x v="9"/>
    <d v="1899-12-30T14:00:00"/>
    <x v="2"/>
    <x v="2"/>
    <x v="4"/>
    <x v="4"/>
    <s v="Cold Coffee"/>
    <s v="Small"/>
    <s v="Brazil"/>
    <s v="Light"/>
    <s v="Whole Milk"/>
    <s v="Hazelnut"/>
    <s v="Low"/>
    <s v="Iced"/>
    <n v="5.49"/>
    <n v="1"/>
    <n v="5.49"/>
    <n v="0.44"/>
    <n v="0"/>
    <s v="CUST-5369"/>
    <x v="3"/>
    <s v="Female"/>
    <s v="None"/>
    <s v="Card"/>
    <n v="0.5"/>
    <n v="4"/>
    <x v="1"/>
    <n v="21"/>
    <n v="7"/>
  </r>
  <r>
    <s v="TXN-10117"/>
    <x v="9"/>
    <d v="1899-12-30T16:00:00"/>
    <x v="2"/>
    <x v="2"/>
    <x v="2"/>
    <x v="5"/>
    <s v="Cold Coffee"/>
    <s v="Medium"/>
    <s v="Sumatra"/>
    <s v="Light"/>
    <s v="Whole Milk"/>
    <s v="Hazelnut"/>
    <s v="High"/>
    <s v="Iced"/>
    <n v="3.7"/>
    <n v="1"/>
    <n v="3.7"/>
    <n v="0.3"/>
    <n v="0"/>
    <s v="CUST-9307"/>
    <x v="1"/>
    <s v="Female"/>
    <s v="Silver"/>
    <s v="UPI"/>
    <n v="1.5"/>
    <n v="3"/>
    <x v="2"/>
    <n v="6"/>
    <n v="6"/>
  </r>
  <r>
    <s v="TXN-10118"/>
    <x v="9"/>
    <d v="1899-12-30T18:00:00"/>
    <x v="2"/>
    <x v="3"/>
    <x v="10"/>
    <x v="2"/>
    <s v="Specialty"/>
    <s v="Small"/>
    <s v="Brazil"/>
    <s v="Light"/>
    <s v="Almond Milk"/>
    <s v="Hazelnut"/>
    <s v="None"/>
    <s v="Iced"/>
    <n v="5.58"/>
    <n v="2"/>
    <n v="11.16"/>
    <n v="0.89"/>
    <n v="0"/>
    <s v="CUST-5956"/>
    <x v="0"/>
    <s v="Male"/>
    <s v="Silver"/>
    <s v="Card"/>
    <n v="0"/>
    <n v="3"/>
    <x v="1"/>
    <n v="17"/>
    <n v="7"/>
  </r>
  <r>
    <s v="TXN-10119"/>
    <x v="9"/>
    <d v="1899-12-30T20:00:00"/>
    <x v="2"/>
    <x v="3"/>
    <x v="8"/>
    <x v="3"/>
    <s v="Espresso Drinks"/>
    <s v="Large"/>
    <s v="Colombia"/>
    <s v="Dark"/>
    <s v="Whole Milk"/>
    <s v="None"/>
    <s v="Low"/>
    <s v="Hot"/>
    <n v="4.8499999999999996"/>
    <n v="1"/>
    <n v="4.8499999999999996"/>
    <n v="0.39"/>
    <n v="0.48"/>
    <s v="CUST-1692"/>
    <x v="0"/>
    <s v="Female"/>
    <s v="Silver"/>
    <s v="Digital Wallet"/>
    <n v="0.5"/>
    <n v="4"/>
    <x v="3"/>
    <n v="22"/>
    <n v="7"/>
  </r>
  <r>
    <s v="TXN-10120"/>
    <x v="9"/>
    <d v="1899-12-30T22:00:00"/>
    <x v="2"/>
    <x v="3"/>
    <x v="3"/>
    <x v="4"/>
    <s v="Cold Coffee"/>
    <s v="Small"/>
    <s v="Guatemala"/>
    <s v="Dark"/>
    <s v="Oat Milk"/>
    <s v="None"/>
    <s v="Medium"/>
    <s v="Iced"/>
    <n v="5.48"/>
    <n v="1"/>
    <n v="5.48"/>
    <n v="0.44"/>
    <n v="0"/>
    <s v="CUST-4162"/>
    <x v="0"/>
    <s v="Male"/>
    <s v="Gold"/>
    <s v="Digital Wallet"/>
    <n v="0.5"/>
    <n v="1"/>
    <x v="3"/>
    <n v="31"/>
    <n v="7"/>
  </r>
  <r>
    <s v="TXN-10121"/>
    <x v="9"/>
    <s v="11:60 PM"/>
    <x v="2"/>
    <x v="3"/>
    <x v="2"/>
    <x v="4"/>
    <s v="Specialty"/>
    <s v="Large"/>
    <s v="Ethiopia"/>
    <s v="Medium"/>
    <s v="Whole Milk"/>
    <s v="None"/>
    <s v="Medium"/>
    <s v="Iced"/>
    <n v="6.92"/>
    <n v="2"/>
    <n v="13.84"/>
    <n v="0.87"/>
    <n v="0"/>
    <s v="CUST-8927"/>
    <x v="4"/>
    <s v="Female"/>
    <s v="None"/>
    <s v="Cash"/>
    <n v="1.5"/>
    <n v="4"/>
    <x v="4"/>
    <n v="11"/>
    <n v="4"/>
  </r>
  <r>
    <s v="TXN-10122"/>
    <x v="10"/>
    <d v="1899-12-30T08:00:00"/>
    <x v="3"/>
    <x v="1"/>
    <x v="10"/>
    <x v="3"/>
    <s v="Hot Coffee"/>
    <s v="Medium"/>
    <s v="Brazil"/>
    <s v="Light"/>
    <s v="None"/>
    <s v="Chocolate"/>
    <s v="None"/>
    <s v="Hot"/>
    <n v="3.23"/>
    <n v="1"/>
    <n v="3.23"/>
    <n v="0.26"/>
    <n v="0"/>
    <s v="CUST-8659"/>
    <x v="2"/>
    <s v="Male"/>
    <s v="Bronze"/>
    <s v="UPI"/>
    <n v="0.8"/>
    <n v="2"/>
    <x v="0"/>
    <n v="18"/>
    <n v="7"/>
  </r>
  <r>
    <s v="TXN-10123"/>
    <x v="10"/>
    <d v="1899-12-30T08:30:00"/>
    <x v="3"/>
    <x v="1"/>
    <x v="8"/>
    <x v="2"/>
    <s v="Specialty"/>
    <s v="Small"/>
    <s v="Sumatra"/>
    <s v="Medium"/>
    <s v="Almond Milk"/>
    <s v="None"/>
    <s v="Medium"/>
    <s v="Hot"/>
    <n v="5.69"/>
    <n v="3"/>
    <n v="17.07"/>
    <n v="1.37"/>
    <n v="0"/>
    <s v="CUST-6690"/>
    <x v="1"/>
    <s v="Female"/>
    <s v="Bronze"/>
    <s v="Card"/>
    <n v="1"/>
    <n v="2"/>
    <x v="1"/>
    <n v="6"/>
    <n v="4"/>
  </r>
  <r>
    <s v="TXN-10124"/>
    <x v="10"/>
    <d v="1899-12-30T09:00:00"/>
    <x v="3"/>
    <x v="1"/>
    <x v="3"/>
    <x v="3"/>
    <s v="Cold Coffee"/>
    <s v="Large"/>
    <s v="Guatemala"/>
    <s v="Dark"/>
    <s v="None"/>
    <s v="Vanilla"/>
    <s v="High"/>
    <s v="Iced"/>
    <n v="5.44"/>
    <n v="1"/>
    <n v="5.44"/>
    <n v="0.44"/>
    <n v="0"/>
    <s v="CUST-9682"/>
    <x v="0"/>
    <s v="Male"/>
    <s v="None"/>
    <s v="Digital Wallet"/>
    <n v="0.5"/>
    <n v="2"/>
    <x v="4"/>
    <n v="12"/>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9A56F-744D-4611-8207-9F630D7E49B6}" name="PivotTable18" cacheId="7" applyNumberFormats="0" applyBorderFormats="0" applyFontFormats="0" applyPatternFormats="0" applyAlignmentFormats="0" applyWidthHeightFormats="1" dataCaption="Values" tag="3a0d9129-3079-4901-8628-c0dce8681289" updatedVersion="8" minRefreshableVersion="3" subtotalHiddenItems="1" itemPrintTitles="1" createdVersion="5" indent="0" outline="1" outlineData="1" multipleFieldFilters="0" rowHeaderCaption="Cloudy">
  <location ref="F41:G4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ip Amount" fld="1" baseField="0" baseItem="0"/>
  </dataFields>
  <formats count="1">
    <format dxfId="1">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D24562-09FC-4514-ABD8-C477FD7D819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ime Of The Day" colHeaderCaption="Weather">
  <location ref="H3:I9" firstHeaderRow="1" firstDataRow="1" firstDataCol="1"/>
  <pivotFields count="31">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6">
        <item x="4"/>
        <item x="0"/>
        <item x="3"/>
        <item x="1"/>
        <item x="2"/>
        <item t="default"/>
      </items>
    </pivotField>
    <pivotField showAll="0"/>
    <pivotField showAll="0"/>
    <pivotField dragToRow="0" dragToCol="0" dragToPage="0" showAll="0" defaultSubtotal="0"/>
  </pivotFields>
  <rowFields count="1">
    <field x="27"/>
  </rowFields>
  <rowItems count="6">
    <i>
      <x/>
    </i>
    <i>
      <x v="1"/>
    </i>
    <i>
      <x v="2"/>
    </i>
    <i>
      <x v="3"/>
    </i>
    <i>
      <x v="4"/>
    </i>
    <i t="grand">
      <x/>
    </i>
  </rowItems>
  <colItems count="1">
    <i/>
  </colItems>
  <dataFields count="1">
    <dataField name="Total Revenue"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68E226-33C5-45FD-BB81-25D866688ACF}" name="PivotTable12" cacheId="1" applyNumberFormats="0" applyBorderFormats="0" applyFontFormats="0" applyPatternFormats="0" applyAlignmentFormats="0" applyWidthHeightFormats="1" dataCaption="Values" tag="998138cb-a4ac-43d5-8b4e-ecd3c3a5d177" updatedVersion="8" minRefreshableVersion="3" subtotalHiddenItems="1" itemPrintTitles="1" createdVersion="5" indent="0" outline="1" outlineData="1" multipleFieldFilters="0">
  <location ref="P18:Q3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 Sales" fld="1" baseField="0" baseItem="0"/>
  </dataFields>
  <formats count="1">
    <format dxfId="2">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11A3D50-5B5E-46B6-AB4C-9DA942A9519B}" name="PivotTable5" cacheId="9" applyNumberFormats="0" applyBorderFormats="0" applyFontFormats="0" applyPatternFormats="0" applyAlignmentFormats="0" applyWidthHeightFormats="1" dataCaption="Values" tag="66bd7757-801b-492c-a12a-b520c7ff55f5" updatedVersion="8" minRefreshableVersion="3" useAutoFormatting="1" subtotalHiddenItems="1" itemPrintTitles="1" createdVersion="5" indent="0" outline="1" outlineData="1" multipleFieldFilters="0">
  <location ref="P1:Q13" firstHeaderRow="1" firstDataRow="1" firstDataCol="1"/>
  <pivotFields count="3">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 allDrilled="1" subtotalTop="0" showAll="0" dataSourceSort="1" defaultSubtotal="0" defaultAttributeDrillState="1"/>
  </pivotFields>
  <rowFields count="1">
    <field x="1"/>
  </rowFields>
  <rowItems count="12">
    <i>
      <x/>
    </i>
    <i>
      <x v="1"/>
    </i>
    <i>
      <x v="2"/>
    </i>
    <i>
      <x v="3"/>
    </i>
    <i>
      <x v="4"/>
    </i>
    <i>
      <x v="5"/>
    </i>
    <i>
      <x v="6"/>
    </i>
    <i>
      <x v="7"/>
    </i>
    <i>
      <x v="8"/>
    </i>
    <i>
      <x v="9"/>
    </i>
    <i>
      <x v="10"/>
    </i>
    <i t="grand">
      <x/>
    </i>
  </rowItems>
  <colItems count="1">
    <i/>
  </colItems>
  <dataFields count="1">
    <dataField fld="0" subtotal="count" baseField="0" baseItem="0"/>
  </dataFields>
  <formats count="1">
    <format dxfId="3">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00F2A-B45A-4F7E-979F-004DCFCA4A6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ime Of The Day">
  <location ref="E3:F8" firstHeaderRow="1" firstDataRow="1" firstDataCol="1"/>
  <pivotFields count="31">
    <pivotField showAll="0"/>
    <pivotField numFmtId="14" showAll="0"/>
    <pivotField showAll="0"/>
    <pivotField showAll="0"/>
    <pivotField axis="axisRow" showAll="0">
      <items count="5">
        <item x="2"/>
        <item x="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4"/>
  </rowFields>
  <rowItems count="5">
    <i>
      <x/>
    </i>
    <i>
      <x v="1"/>
    </i>
    <i>
      <x v="2"/>
    </i>
    <i>
      <x v="3"/>
    </i>
    <i t="grand">
      <x/>
    </i>
  </rowItems>
  <colItems count="1">
    <i/>
  </colItems>
  <dataFields count="1">
    <dataField name="Sum of Total Sales" fld="17" baseField="0" baseItem="0"/>
  </dataFields>
  <formats count="2">
    <format dxfId="5">
      <pivotArea collapsedLevelsAreSubtotals="1" fieldPosition="0">
        <references count="1">
          <reference field="4" count="0"/>
        </references>
      </pivotArea>
    </format>
    <format dxfId="4">
      <pivotArea grandRow="1" outline="0" collapsedLevelsAreSubtotals="1" fieldPosition="0"/>
    </format>
  </formats>
  <chartFormats count="5">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4" count="1" selected="0">
            <x v="0"/>
          </reference>
        </references>
      </pivotArea>
    </chartFormat>
    <chartFormat chart="7" format="8">
      <pivotArea type="data" outline="0" fieldPosition="0">
        <references count="2">
          <reference field="4294967294" count="1" selected="0">
            <x v="0"/>
          </reference>
          <reference field="4" count="1" selected="0">
            <x v="1"/>
          </reference>
        </references>
      </pivotArea>
    </chartFormat>
    <chartFormat chart="7" format="9">
      <pivotArea type="data" outline="0" fieldPosition="0">
        <references count="2">
          <reference field="4294967294" count="1" selected="0">
            <x v="0"/>
          </reference>
          <reference field="4" count="1" selected="0">
            <x v="2"/>
          </reference>
        </references>
      </pivotArea>
    </chartFormat>
    <chartFormat chart="7"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89B66E7-1AA3-487E-B4A6-2AB7B6439261}" name="PivotTable13" cacheId="2" applyNumberFormats="0" applyBorderFormats="0" applyFontFormats="0" applyPatternFormats="0" applyAlignmentFormats="0" applyWidthHeightFormats="1" dataCaption="Values" tag="61505eb4-ea69-4500-a32f-e139a506eed9" updatedVersion="8" minRefreshableVersion="3" subtotalHiddenItems="1" itemPrintTitles="1" createdVersion="5" indent="0" outline="1" outlineData="1" multipleFieldFilters="0" chartFormat="9">
  <location ref="L12:M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Transaction ID" fld="1" subtotal="count" baseField="0" baseItem="0"/>
  </dataFields>
  <formats count="1">
    <format dxfId="6">
      <pivotArea outline="0" collapsedLevelsAreSubtotals="1" fieldPosition="0"/>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5CECF97-6611-4CDD-9BA3-F193D2823F79}"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Customer Age">
  <location ref="H13:I19" firstHeaderRow="1" firstDataRow="1" firstDataCol="1"/>
  <pivotFields count="31">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6">
        <item x="3"/>
        <item x="0"/>
        <item x="4"/>
        <item x="1"/>
        <item x="2"/>
        <item t="default"/>
      </items>
    </pivotField>
    <pivotField showAll="0"/>
    <pivotField showAll="0"/>
    <pivotField showAll="0"/>
    <pivotField showAll="0"/>
    <pivotField showAll="0"/>
    <pivotField showAll="0"/>
    <pivotField showAll="0"/>
    <pivotField showAll="0"/>
    <pivotField dragToRow="0" dragToCol="0" dragToPage="0" showAll="0" defaultSubtotal="0"/>
  </pivotFields>
  <rowFields count="1">
    <field x="21"/>
  </rowFields>
  <rowItems count="6">
    <i>
      <x/>
    </i>
    <i>
      <x v="1"/>
    </i>
    <i>
      <x v="2"/>
    </i>
    <i>
      <x v="3"/>
    </i>
    <i>
      <x v="4"/>
    </i>
    <i t="grand">
      <x/>
    </i>
  </rowItems>
  <colItems count="1">
    <i/>
  </colItems>
  <dataFields count="1">
    <dataField name="Sum of Total Sales" fld="17" baseField="0" baseItem="0" numFmtId="1"/>
  </dataFields>
  <formats count="1">
    <format dxfId="7">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756DE9-B10C-40D8-9E95-7828C64F943B}" name="PivotTable16" cacheId="5" applyNumberFormats="0" applyBorderFormats="0" applyFontFormats="0" applyPatternFormats="0" applyAlignmentFormats="0" applyWidthHeightFormats="1" dataCaption="Values" tag="a441476a-18e3-4bb8-9226-e92ba43e8f3c" updatedVersion="8" minRefreshableVersion="3" subtotalHiddenItems="1" itemPrintTitles="1" createdVersion="5" indent="0" outline="1" outlineData="1" multipleFieldFilters="0" chartFormat="6" rowHeaderCaption="Loyalty member card">
  <location ref="A40:B45" firstHeaderRow="1" firstDataRow="1" firstDataCol="1"/>
  <pivotFields count="3">
    <pivotField axis="axisRow" allDrilled="1" subtotalTop="0" showAll="0" defaultSubtotal="0" defaultAttributeDrillState="1">
      <items count="4">
        <item x="0"/>
        <item x="2"/>
        <item x="3"/>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ip Amount" fld="1" baseField="0" baseItem="0"/>
  </dataFields>
  <formats count="1">
    <format dxfId="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C6AD9D-2126-4231-816A-BF5476E044E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Day">
  <location ref="A3:B15" firstHeaderRow="1" firstDataRow="1" firstDataCol="1"/>
  <pivotFields count="31">
    <pivotField showAll="0"/>
    <pivotField axis="axisRow" numFmtId="14"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
  </rowFields>
  <rowItems count="12">
    <i>
      <x/>
    </i>
    <i>
      <x v="1"/>
    </i>
    <i>
      <x v="2"/>
    </i>
    <i>
      <x v="3"/>
    </i>
    <i>
      <x v="4"/>
    </i>
    <i>
      <x v="5"/>
    </i>
    <i>
      <x v="6"/>
    </i>
    <i>
      <x v="7"/>
    </i>
    <i>
      <x v="8"/>
    </i>
    <i>
      <x v="9"/>
    </i>
    <i>
      <x v="10"/>
    </i>
    <i t="grand">
      <x/>
    </i>
  </rowItems>
  <colItems count="1">
    <i/>
  </colItems>
  <dataFields count="1">
    <dataField name="Sum of Total Sales" fld="17" baseField="0" baseItem="0"/>
  </dataFields>
  <chartFormats count="2">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E7DEEFA-2C01-4573-AC47-79F4726A5F62}" name="PivotTable17" cacheId="6" applyNumberFormats="0" applyBorderFormats="0" applyFontFormats="0" applyPatternFormats="0" applyAlignmentFormats="0" applyWidthHeightFormats="1" dataCaption="Values" tag="0b077316-91ce-40af-8c60-b694165cf671" updatedVersion="8" minRefreshableVersion="3" subtotalHiddenItems="1" itemPrintTitles="1" createdVersion="5" indent="0" outline="1" outlineData="1" multipleFieldFilters="0" rowHeaderCaption="Cloudy">
  <location ref="L22:M28"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Transaction ID" fld="1" subtotal="count" baseField="0" baseItem="0"/>
  </dataFields>
  <formats count="1">
    <format dxfId="9">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60FA5A9-F799-4308-832A-4746FBAAE70D}" name="PivotTable15" cacheId="4" applyNumberFormats="0" applyBorderFormats="0" applyFontFormats="0" applyPatternFormats="0" applyAlignmentFormats="0" applyWidthHeightFormats="1" dataCaption="Values" tag="505df081-ee4a-442a-9e56-a33ae43035a5" updatedVersion="8" minRefreshableVersion="3" subtotalHiddenItems="1" itemPrintTitles="1" createdVersion="5" indent="0" outline="1" outlineData="1" multipleFieldFilters="0" rowHeaderCaption="Cloudy">
  <location ref="H50:J59" firstHeaderRow="0"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dataField="1" subtotalTop="0" showAll="0" defaultSubtotal="0"/>
  </pivotFields>
  <rowFields count="1">
    <field x="1"/>
  </rowFields>
  <rowItems count="9">
    <i>
      <x/>
    </i>
    <i>
      <x v="1"/>
    </i>
    <i>
      <x v="2"/>
    </i>
    <i>
      <x v="3"/>
    </i>
    <i>
      <x v="4"/>
    </i>
    <i>
      <x v="5"/>
    </i>
    <i>
      <x v="6"/>
    </i>
    <i>
      <x v="7"/>
    </i>
    <i t="grand">
      <x/>
    </i>
  </rowItems>
  <colFields count="1">
    <field x="-2"/>
  </colFields>
  <colItems count="2">
    <i>
      <x/>
    </i>
    <i i="1">
      <x v="1"/>
    </i>
  </colItems>
  <dataFields count="2">
    <dataField name="Sum of Total Sales" fld="0" baseField="0" baseItem="0"/>
    <dataField name="Count of Customer ID" fld="3" subtotal="count" baseField="0" baseItem="0"/>
  </dataFields>
  <formats count="1">
    <format dxfId="10">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BCD54E3-228A-4242-89B9-3711CC13B33C}" name="PivotTable14" cacheId="3" applyNumberFormats="0" applyBorderFormats="0" applyFontFormats="0" applyPatternFormats="0" applyAlignmentFormats="0" applyWidthHeightFormats="1" dataCaption="Values" tag="8b8b7eca-441a-4bda-bd96-180a3b8720d3" updatedVersion="8" minRefreshableVersion="3" subtotalHiddenItems="1" itemPrintTitles="1" createdVersion="5" indent="0" outline="1" outlineData="1" multipleFieldFilters="0" chartFormat="6" rowHeaderCaption="Cloudy">
  <location ref="K34:Q40" firstHeaderRow="1" firstDataRow="2" firstDataCol="1"/>
  <pivotFields count="4">
    <pivotField dataField="1" subtotalTop="0" showAll="0" defaultSubtotal="0"/>
    <pivotField allDrilled="1" subtotalTop="0" showAll="0" dataSourceSort="1" defaultSubtotal="0" defaultAttributeDrillState="1"/>
    <pivotField axis="axisRow" allDrilled="1" subtotalTop="0" showAll="0" defaultSubtotal="0" defaultAttributeDrillState="1">
      <items count="4">
        <item x="2"/>
        <item x="0"/>
        <item x="1"/>
        <item x="3"/>
      </items>
    </pivotField>
    <pivotField axis="axisCol" allDrilled="1" subtotalTop="0" showAll="0" dataSourceSort="1" defaultSubtotal="0" defaultAttributeDrillState="1">
      <items count="5">
        <item x="0"/>
        <item x="1"/>
        <item x="2"/>
        <item x="3"/>
        <item x="4"/>
      </items>
    </pivotField>
  </pivotFields>
  <rowFields count="1">
    <field x="2"/>
  </rowFields>
  <rowItems count="5">
    <i>
      <x/>
    </i>
    <i>
      <x v="1"/>
    </i>
    <i>
      <x v="2"/>
    </i>
    <i>
      <x v="3"/>
    </i>
    <i t="grand">
      <x/>
    </i>
  </rowItems>
  <colFields count="1">
    <field x="3"/>
  </colFields>
  <colItems count="6">
    <i>
      <x/>
    </i>
    <i>
      <x v="1"/>
    </i>
    <i>
      <x v="2"/>
    </i>
    <i>
      <x v="3"/>
    </i>
    <i>
      <x v="4"/>
    </i>
    <i t="grand">
      <x/>
    </i>
  </colItems>
  <dataFields count="1">
    <dataField name="Sum of Total Sales" fld="0" baseField="0" baseItem="0"/>
  </dataFields>
  <formats count="1">
    <format dxfId="11">
      <pivotArea outline="0" collapsedLevelsAreSubtotals="1" fieldPosition="0"/>
    </format>
  </formats>
  <chartFormats count="6">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3" count="1" selected="0">
            <x v="1"/>
          </reference>
        </references>
      </pivotArea>
    </chartFormat>
    <chartFormat chart="3" format="4" series="1">
      <pivotArea type="data" outline="0" fieldPosition="0">
        <references count="2">
          <reference field="4294967294" count="1" selected="0">
            <x v="0"/>
          </reference>
          <reference field="3" count="1" selected="0">
            <x v="2"/>
          </reference>
        </references>
      </pivotArea>
    </chartFormat>
    <chartFormat chart="3" format="5" series="1">
      <pivotArea type="data" outline="0" fieldPosition="0">
        <references count="2">
          <reference field="4294967294" count="1" selected="0">
            <x v="0"/>
          </reference>
          <reference field="3" count="1" selected="0">
            <x v="3"/>
          </reference>
        </references>
      </pivotArea>
    </chartFormat>
    <chartFormat chart="3" format="6" series="1">
      <pivotArea type="data" outline="0" fieldPosition="0">
        <references count="2">
          <reference field="4294967294" count="1" selected="0">
            <x v="0"/>
          </reference>
          <reference field="3" count="1" selected="0">
            <x v="4"/>
          </reference>
        </references>
      </pivotArea>
    </chartFormat>
    <chartFormat chart="3" format="7" series="1">
      <pivotArea type="data" outline="0" fieldPosition="0">
        <references count="2">
          <reference field="4294967294" count="1" selected="0">
            <x v="0"/>
          </reference>
          <reference field="3"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FB5D38-0535-4BA2-870C-29B673BF912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ay">
  <location ref="N47:P59" firstHeaderRow="0" firstDataRow="1" firstDataCol="1"/>
  <pivotFields count="31">
    <pivotField dataField="1" showAll="0"/>
    <pivotField axis="axisRow" numFmtId="14" showAll="0">
      <items count="12">
        <item x="0"/>
        <item x="1"/>
        <item x="2"/>
        <item x="3"/>
        <item x="4"/>
        <item x="5"/>
        <item x="6"/>
        <item x="7"/>
        <item x="8"/>
        <item x="9"/>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
  </rowFields>
  <rowItems count="12">
    <i>
      <x/>
    </i>
    <i>
      <x v="1"/>
    </i>
    <i>
      <x v="2"/>
    </i>
    <i>
      <x v="3"/>
    </i>
    <i>
      <x v="4"/>
    </i>
    <i>
      <x v="5"/>
    </i>
    <i>
      <x v="6"/>
    </i>
    <i>
      <x v="7"/>
    </i>
    <i>
      <x v="8"/>
    </i>
    <i>
      <x v="9"/>
    </i>
    <i>
      <x v="10"/>
    </i>
    <i t="grand">
      <x/>
    </i>
  </rowItems>
  <colFields count="1">
    <field x="-2"/>
  </colFields>
  <colItems count="2">
    <i>
      <x/>
    </i>
    <i i="1">
      <x v="1"/>
    </i>
  </colItems>
  <dataFields count="2">
    <dataField name="Average of Total Sales" fld="17" subtotal="average" baseField="1" baseItem="0" numFmtId="2"/>
    <dataField name="Count of Transaction ID" fld="0" subtotal="count" baseField="1" baseItem="0"/>
  </dataFields>
  <formats count="1">
    <format dxfId="12">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1EF16C0-C009-4641-A687-7D8584C57474}" name="PivotTable4" cacheId="8" applyNumberFormats="0" applyBorderFormats="0" applyFontFormats="0" applyPatternFormats="0" applyAlignmentFormats="0" applyWidthHeightFormats="1" dataCaption="Values" tag="a6ca33a6-8006-4888-9dd3-0b60d0edce1b" updatedVersion="8" minRefreshableVersion="3" subtotalHiddenItems="1" itemPrintTitles="1" createdVersion="5" indent="0" outline="1" outlineData="1" multipleFieldFilters="0">
  <location ref="M3:N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fld="0" subtotal="count" baseField="0" baseItem="0"/>
  </dataFields>
  <formats count="1">
    <format dxfId="13">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740C270-9D7D-4E17-9442-7FE5C074C81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ffee Type">
  <location ref="E11:F20" firstHeaderRow="1" firstDataRow="1" firstDataCol="1"/>
  <pivotFields count="31">
    <pivotField showAll="0"/>
    <pivotField numFmtId="14" showAll="0"/>
    <pivotField showAll="0"/>
    <pivotField showAll="0"/>
    <pivotField showAll="0"/>
    <pivotField showAll="0"/>
    <pivotField axis="axisRow" showAll="0">
      <items count="9">
        <item x="7"/>
        <item x="5"/>
        <item x="2"/>
        <item x="4"/>
        <item x="3"/>
        <item x="1"/>
        <item x="6"/>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6"/>
  </rowFields>
  <rowItems count="9">
    <i>
      <x/>
    </i>
    <i>
      <x v="1"/>
    </i>
    <i>
      <x v="2"/>
    </i>
    <i>
      <x v="3"/>
    </i>
    <i>
      <x v="4"/>
    </i>
    <i>
      <x v="5"/>
    </i>
    <i>
      <x v="6"/>
    </i>
    <i>
      <x v="7"/>
    </i>
    <i t="grand">
      <x/>
    </i>
  </rowItems>
  <colItems count="1">
    <i/>
  </colItems>
  <dataFields count="1">
    <dataField name="Sum of Total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749F00D-B0A8-44B9-885C-0A5B18B4EB7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me Of The Day">
  <location ref="A23:I37" firstHeaderRow="1" firstDataRow="2" firstDataCol="1"/>
  <pivotFields count="31">
    <pivotField showAll="0"/>
    <pivotField numFmtId="14" showAll="0"/>
    <pivotField showAll="0"/>
    <pivotField axis="axisCol" showAll="0">
      <items count="8">
        <item x="5"/>
        <item x="6"/>
        <item x="0"/>
        <item x="1"/>
        <item x="2"/>
        <item x="3"/>
        <item x="4"/>
        <item t="default"/>
      </items>
    </pivotField>
    <pivotField showAll="0"/>
    <pivotField axis="axisRow" showAll="0">
      <items count="13">
        <item x="1"/>
        <item x="11"/>
        <item x="3"/>
        <item x="10"/>
        <item x="9"/>
        <item x="2"/>
        <item x="7"/>
        <item x="6"/>
        <item x="4"/>
        <item x="0"/>
        <item x="8"/>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dragToRow="0" dragToCol="0" dragToPage="0" showAll="0" defaultSubtotal="0"/>
  </pivotFields>
  <rowFields count="1">
    <field x="5"/>
  </rowFields>
  <rowItems count="13">
    <i>
      <x/>
    </i>
    <i>
      <x v="1"/>
    </i>
    <i>
      <x v="2"/>
    </i>
    <i>
      <x v="3"/>
    </i>
    <i>
      <x v="4"/>
    </i>
    <i>
      <x v="5"/>
    </i>
    <i>
      <x v="6"/>
    </i>
    <i>
      <x v="7"/>
    </i>
    <i>
      <x v="8"/>
    </i>
    <i>
      <x v="9"/>
    </i>
    <i>
      <x v="10"/>
    </i>
    <i>
      <x v="11"/>
    </i>
    <i t="grand">
      <x/>
    </i>
  </rowItems>
  <colFields count="1">
    <field x="3"/>
  </colFields>
  <colItems count="8">
    <i>
      <x/>
    </i>
    <i>
      <x v="1"/>
    </i>
    <i>
      <x v="2"/>
    </i>
    <i>
      <x v="3"/>
    </i>
    <i>
      <x v="4"/>
    </i>
    <i>
      <x v="5"/>
    </i>
    <i>
      <x v="6"/>
    </i>
    <i t="grand">
      <x/>
    </i>
  </colItems>
  <dataFields count="1">
    <dataField name="Sum of Tip Amount"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the_week" xr10:uid="{9EBDFCD7-417B-430B-B186-EEA2D4613971}" sourceName="[Table1].[Day of the week]">
  <pivotTables>
    <pivotTable tabId="3" name="PivotTable12"/>
    <pivotTable tabId="3" name="PivotTable13"/>
    <pivotTable tabId="3" name="PivotTable14"/>
    <pivotTable tabId="3" name="PivotTable15"/>
    <pivotTable tabId="3" name="PivotTable16"/>
    <pivotTable tabId="3" name="PivotTable17"/>
    <pivotTable tabId="3" name="PivotTable18"/>
    <pivotTable tabId="3" name="PivotTable4"/>
    <pivotTable tabId="3" name="PivotTable5"/>
  </pivotTables>
  <data>
    <olap pivotCacheId="1328750576">
      <levels count="2">
        <level uniqueName="[Table1].[Day of the week].[(All)]" sourceCaption="(All)" count="0"/>
        <level uniqueName="[Table1].[Day of the week].[Day of the week]" sourceCaption="Day of the week" count="7">
          <ranges>
            <range startItem="0">
              <i n="[Table1].[Day of the week].&amp;[Friday]" c="Friday"/>
              <i n="[Table1].[Day of the week].&amp;[Monday]" c="Monday"/>
              <i n="[Table1].[Day of the week].&amp;[Saturday]" c="Saturday"/>
              <i n="[Table1].[Day of the week].&amp;[Sunday]" c="Sunday"/>
              <i n="[Table1].[Day of the week].&amp;[Thursday]" c="Thursday"/>
              <i n="[Table1].[Day of the week].&amp;[Tuesday]" c="Tuesday"/>
              <i n="[Table1].[Day of the week].&amp;[Wednesday]" c="Wednesday"/>
            </range>
          </ranges>
        </level>
      </levels>
      <selections count="1">
        <selection n="[Table1].[Day of the week].[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Gender" xr10:uid="{3F7349DF-7E83-4B6C-A694-D9E842486487}" sourceName="[Table1].[Customer Gender]">
  <pivotTables>
    <pivotTable tabId="3" name="PivotTable12"/>
    <pivotTable tabId="3" name="PivotTable13"/>
    <pivotTable tabId="3" name="PivotTable14"/>
    <pivotTable tabId="3" name="PivotTable15"/>
    <pivotTable tabId="3" name="PivotTable16"/>
    <pivotTable tabId="3" name="PivotTable17"/>
    <pivotTable tabId="3" name="PivotTable18"/>
    <pivotTable tabId="3" name="PivotTable4"/>
    <pivotTable tabId="3" name="PivotTable5"/>
  </pivotTables>
  <data>
    <olap pivotCacheId="1328750576">
      <levels count="2">
        <level uniqueName="[Table1].[Customer Gender].[(All)]" sourceCaption="(All)" count="0"/>
        <level uniqueName="[Table1].[Customer Gender].[Customer Gender]" sourceCaption="Customer Gender" count="4">
          <ranges>
            <range startItem="0">
              <i n="[Table1].[Customer Gender].&amp;[Female]" c="Female"/>
              <i n="[Table1].[Customer Gender].&amp;[Male]" c="Male"/>
              <i n="[Table1].[Customer Gender].&amp;[Non-Binary]" c="Non-Binary"/>
              <i n="[Table1].[Customer Gender].&amp;[Prefer not to say]" c="Prefer not to say"/>
            </range>
          </ranges>
        </level>
      </levels>
      <selections count="1">
        <selection n="[Table1].[Customer 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s" xr10:uid="{31499807-4305-4ED6-BFDB-7A92A7E1A7C7}" cache="Slicer_Day_of_the_week" caption="Days" level="1" style="SlicerStyleLight2 2" rowHeight="257175"/>
  <slicer name="Customer Gender" xr10:uid="{C3AAC018-F8A1-4854-89B2-C2CF7E201809}" cache="Slicer_Customer_Gender" caption=" Gender" level="1" style="SlicerStyleLight2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9C56CE-5AEC-40D2-A69D-EAF7D037D0D2}" name="Table1" displayName="Table1" ref="A1:AD125" totalsRowShown="0" headerRowDxfId="16">
  <autoFilter ref="A1:AD125" xr:uid="{1E9C56CE-5AEC-40D2-A69D-EAF7D037D0D2}"/>
  <tableColumns count="30">
    <tableColumn id="1" xr3:uid="{16E392F7-749A-47DE-850A-BCA839B646D6}" name="Transaction ID"/>
    <tableColumn id="2" xr3:uid="{1F8F8F5E-9E0F-4DC7-800C-74F08F222A04}" name="Date " dataDxfId="15"/>
    <tableColumn id="3" xr3:uid="{184BA630-1A3F-4022-8C1E-77F7BD4616F4}" name="Time" dataDxfId="14"/>
    <tableColumn id="4" xr3:uid="{9F69485D-10EF-4FA3-AE34-E1BD462067F4}" name="Day of the week"/>
    <tableColumn id="5" xr3:uid="{5E89CFC2-A482-4379-9E01-A84F8F1135DE}" name="Time of the day"/>
    <tableColumn id="6" xr3:uid="{2068DF06-1466-4EB5-8925-A843BE4E2864}" name="Cashier ID">
      <calculatedColumnFormula>"EMP-"&amp; TEXT(RANDBETWEEN(1,12),"000")</calculatedColumnFormula>
    </tableColumn>
    <tableColumn id="7" xr3:uid="{21EC0356-2916-4612-9FCA-B09B77455C7B}" name="Coffee Type"/>
    <tableColumn id="8" xr3:uid="{5AA308BC-FF57-416B-8CA0-C624C5B1AF8B}" name="Product Category"/>
    <tableColumn id="9" xr3:uid="{EA302681-FF24-4F14-8414-30F3309A34D2}" name="Size"/>
    <tableColumn id="10" xr3:uid="{030977D5-6E84-4520-8B60-4862DD838827}" name="Bean Origin"/>
    <tableColumn id="11" xr3:uid="{4024CAEC-3398-459A-BA98-E7376D1A02A4}" name="Roast Type"/>
    <tableColumn id="12" xr3:uid="{6398C033-7D70-4C5F-833A-01009E518718}" name="Milk Type"/>
    <tableColumn id="13" xr3:uid="{437C1FA8-2AC6-41E3-A1DF-605B448E2680}" name="Syrups Added"/>
    <tableColumn id="14" xr3:uid="{4F58A38A-FAC5-42E5-96D7-7E95C8FC6A1D}" name="Sugar Level"/>
    <tableColumn id="15" xr3:uid="{CEC724A0-8D05-4DB6-B52E-841183D440A5}" name="Temperature"/>
    <tableColumn id="16" xr3:uid="{8AD8BED2-14A0-499C-A9ED-177C8DB71B13}" name="Unit Price"/>
    <tableColumn id="17" xr3:uid="{0FB8BAA7-7849-4813-9DD1-E7E3A5FDECA9}" name="Quantity"/>
    <tableColumn id="18" xr3:uid="{A6208082-CE16-46F4-BF05-410C1D526700}" name="Total Sales"/>
    <tableColumn id="19" xr3:uid="{7CC8FDC4-33BB-4FD7-93B5-588356DC51EA}" name="Tax Amount"/>
    <tableColumn id="20" xr3:uid="{6089ED4B-B38F-4D67-8746-4D63226B814F}" name="Discount Applied"/>
    <tableColumn id="21" xr3:uid="{405ABA05-F06F-42D8-869E-61C959FC6552}" name="Customer ID"/>
    <tableColumn id="22" xr3:uid="{F07AA554-4E1B-440A-8BCD-0C231380CF89}" name="Customer Age Group"/>
    <tableColumn id="23" xr3:uid="{8FDFA762-526A-432F-A932-AB58B75DA10D}" name="Customer Gender"/>
    <tableColumn id="24" xr3:uid="{4139DB2F-7736-4A9F-ACB4-93FFD457D6E5}" name="Loyalty Member Status"/>
    <tableColumn id="25" xr3:uid="{66BE8293-38CA-4990-9FF8-C9600648D336}" name="Payment Method"/>
    <tableColumn id="26" xr3:uid="{FD2A0F23-F0A0-478F-B7EE-A287EF7E3B88}" name="Tip Amount"/>
    <tableColumn id="27" xr3:uid="{13779B4B-8E1E-40CB-9F4A-DDAED9F21901}" name="Satisfaction Score"/>
    <tableColumn id="28" xr3:uid="{AF382E32-042A-4542-BF51-35CE0B1D3AFD}" name="Weather Condition"/>
    <tableColumn id="29" xr3:uid="{3B957EAC-54F5-49F2-87A3-C98912A43572}" name="Temperature Celsius"/>
    <tableColumn id="30" xr3:uid="{DD5F522A-9F27-4436-B1B2-4EE5E137908B}" name="Employee Count On Du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4F0CF-AB0F-4F2C-9501-550C08D977C0}">
  <dimension ref="A1:AD125"/>
  <sheetViews>
    <sheetView topLeftCell="T1" workbookViewId="0">
      <selection activeCell="W2" sqref="W2:W124"/>
    </sheetView>
  </sheetViews>
  <sheetFormatPr defaultRowHeight="15" x14ac:dyDescent="0.25"/>
  <cols>
    <col min="1" max="1" width="16" customWidth="1"/>
    <col min="2" max="2" width="9.140625" customWidth="1"/>
    <col min="3" max="3" width="12.42578125" style="2" customWidth="1"/>
    <col min="4" max="4" width="17.42578125" customWidth="1"/>
    <col min="5" max="5" width="16.85546875" customWidth="1"/>
    <col min="6" max="6" width="12.5703125" customWidth="1"/>
    <col min="7" max="7" width="14.140625" customWidth="1"/>
    <col min="8" max="8" width="18.7109375" customWidth="1"/>
    <col min="9" max="9" width="9.140625" customWidth="1"/>
    <col min="10" max="10" width="14.85546875" customWidth="1"/>
    <col min="11" max="11" width="13" customWidth="1"/>
    <col min="12" max="12" width="12.85546875" customWidth="1"/>
    <col min="13" max="13" width="15.42578125" customWidth="1"/>
    <col min="14" max="14" width="13.42578125" customWidth="1"/>
    <col min="15" max="15" width="14.7109375" customWidth="1"/>
    <col min="16" max="16" width="11.85546875" customWidth="1"/>
    <col min="17" max="17" width="10.85546875" customWidth="1"/>
    <col min="18" max="18" width="12.85546875" customWidth="1"/>
    <col min="19" max="19" width="13.5703125" customWidth="1"/>
    <col min="20" max="20" width="18" customWidth="1"/>
    <col min="21" max="21" width="14.28515625" customWidth="1"/>
    <col min="22" max="22" width="18" customWidth="1"/>
    <col min="23" max="23" width="16.7109375" customWidth="1"/>
    <col min="24" max="24" width="17.28515625" customWidth="1"/>
    <col min="25" max="25" width="14.85546875" customWidth="1"/>
    <col min="26" max="26" width="10.42578125" customWidth="1"/>
    <col min="27" max="27" width="15" customWidth="1"/>
    <col min="28" max="28" width="16.7109375" customWidth="1"/>
    <col min="29" max="30" width="18.42578125" customWidth="1"/>
  </cols>
  <sheetData>
    <row r="1" spans="1:30" ht="45" x14ac:dyDescent="0.25">
      <c r="A1" s="3" t="s">
        <v>328</v>
      </c>
      <c r="B1" s="4" t="s">
        <v>330</v>
      </c>
      <c r="C1" s="5" t="s">
        <v>0</v>
      </c>
      <c r="D1" s="3" t="s">
        <v>332</v>
      </c>
      <c r="E1" s="4" t="s">
        <v>333</v>
      </c>
      <c r="F1" s="3" t="s">
        <v>307</v>
      </c>
      <c r="G1" s="3" t="s">
        <v>308</v>
      </c>
      <c r="H1" s="3" t="s">
        <v>309</v>
      </c>
      <c r="I1" s="3" t="s">
        <v>1</v>
      </c>
      <c r="J1" s="3" t="s">
        <v>310</v>
      </c>
      <c r="K1" s="3" t="s">
        <v>311</v>
      </c>
      <c r="L1" s="3" t="s">
        <v>312</v>
      </c>
      <c r="M1" s="3" t="s">
        <v>313</v>
      </c>
      <c r="N1" s="3" t="s">
        <v>314</v>
      </c>
      <c r="O1" s="3" t="s">
        <v>2</v>
      </c>
      <c r="P1" s="3" t="s">
        <v>315</v>
      </c>
      <c r="Q1" s="3" t="s">
        <v>3</v>
      </c>
      <c r="R1" s="3" t="s">
        <v>316</v>
      </c>
      <c r="S1" s="3" t="s">
        <v>317</v>
      </c>
      <c r="T1" s="3" t="s">
        <v>318</v>
      </c>
      <c r="U1" s="3" t="s">
        <v>319</v>
      </c>
      <c r="V1" s="3" t="s">
        <v>320</v>
      </c>
      <c r="W1" s="3" t="s">
        <v>321</v>
      </c>
      <c r="X1" s="3" t="s">
        <v>322</v>
      </c>
      <c r="Y1" s="3" t="s">
        <v>324</v>
      </c>
      <c r="Z1" s="3" t="s">
        <v>323</v>
      </c>
      <c r="AA1" s="3" t="s">
        <v>325</v>
      </c>
      <c r="AB1" s="3" t="s">
        <v>326</v>
      </c>
      <c r="AC1" s="3" t="s">
        <v>327</v>
      </c>
      <c r="AD1" s="3" t="s">
        <v>329</v>
      </c>
    </row>
    <row r="2" spans="1:30" x14ac:dyDescent="0.25">
      <c r="A2" t="s">
        <v>4</v>
      </c>
      <c r="B2" s="1">
        <v>46266</v>
      </c>
      <c r="C2" s="2">
        <v>0</v>
      </c>
      <c r="D2" t="s">
        <v>86</v>
      </c>
      <c r="E2" t="s">
        <v>331</v>
      </c>
      <c r="F2" t="str">
        <f ca="1">"EMP-"&amp; TEXT(RANDBETWEEN(1,12),"000")</f>
        <v>EMP-001</v>
      </c>
      <c r="G2" t="s">
        <v>7</v>
      </c>
      <c r="H2" t="s">
        <v>8</v>
      </c>
      <c r="I2" t="s">
        <v>9</v>
      </c>
      <c r="J2" t="s">
        <v>10</v>
      </c>
      <c r="K2" t="s">
        <v>11</v>
      </c>
      <c r="L2" t="s">
        <v>12</v>
      </c>
      <c r="M2" t="s">
        <v>13</v>
      </c>
      <c r="N2" t="s">
        <v>14</v>
      </c>
      <c r="O2" t="s">
        <v>15</v>
      </c>
      <c r="P2">
        <v>5.79</v>
      </c>
      <c r="Q2">
        <v>2</v>
      </c>
      <c r="R2">
        <v>11.58</v>
      </c>
      <c r="S2">
        <v>0.93</v>
      </c>
      <c r="T2">
        <v>0</v>
      </c>
      <c r="U2" t="s">
        <v>16</v>
      </c>
      <c r="V2" t="s">
        <v>17</v>
      </c>
      <c r="W2" t="s">
        <v>18</v>
      </c>
      <c r="X2" t="s">
        <v>19</v>
      </c>
      <c r="Y2" t="s">
        <v>20</v>
      </c>
      <c r="Z2">
        <v>1</v>
      </c>
      <c r="AA2">
        <v>4</v>
      </c>
      <c r="AB2" t="s">
        <v>21</v>
      </c>
      <c r="AC2">
        <v>27</v>
      </c>
      <c r="AD2">
        <v>3</v>
      </c>
    </row>
    <row r="3" spans="1:30" x14ac:dyDescent="0.25">
      <c r="A3" t="s">
        <v>22</v>
      </c>
      <c r="B3" s="1">
        <v>46266</v>
      </c>
      <c r="C3" s="2">
        <v>8.3333333333333329E-2</v>
      </c>
      <c r="D3" t="s">
        <v>86</v>
      </c>
      <c r="E3" t="s">
        <v>331</v>
      </c>
      <c r="F3" t="str">
        <f t="shared" ref="F3:F65" ca="1" si="0">"EMP-"&amp; TEXT(RANDBETWEEN(1,12),"000")</f>
        <v>EMP-008</v>
      </c>
      <c r="G3" t="s">
        <v>23</v>
      </c>
      <c r="H3" t="s">
        <v>24</v>
      </c>
      <c r="I3" t="s">
        <v>25</v>
      </c>
      <c r="J3" t="s">
        <v>26</v>
      </c>
      <c r="K3" t="s">
        <v>27</v>
      </c>
      <c r="L3" t="s">
        <v>28</v>
      </c>
      <c r="M3" t="s">
        <v>28</v>
      </c>
      <c r="N3" t="s">
        <v>9</v>
      </c>
      <c r="O3" t="s">
        <v>15</v>
      </c>
      <c r="P3">
        <v>4.6100000000000003</v>
      </c>
      <c r="Q3">
        <v>1</v>
      </c>
      <c r="R3">
        <v>4.6100000000000003</v>
      </c>
      <c r="S3">
        <v>0.37</v>
      </c>
      <c r="T3">
        <v>0</v>
      </c>
      <c r="U3" t="s">
        <v>29</v>
      </c>
      <c r="V3" t="s">
        <v>30</v>
      </c>
      <c r="W3" t="s">
        <v>31</v>
      </c>
      <c r="X3" t="s">
        <v>28</v>
      </c>
      <c r="Y3" t="s">
        <v>20</v>
      </c>
      <c r="Z3">
        <v>1.5</v>
      </c>
      <c r="AA3">
        <v>5</v>
      </c>
      <c r="AB3" t="s">
        <v>32</v>
      </c>
      <c r="AC3">
        <v>18</v>
      </c>
      <c r="AD3">
        <v>4</v>
      </c>
    </row>
    <row r="4" spans="1:30" x14ac:dyDescent="0.25">
      <c r="A4" t="s">
        <v>33</v>
      </c>
      <c r="B4" s="1">
        <v>46266</v>
      </c>
      <c r="C4" s="2">
        <v>0.16666666666666666</v>
      </c>
      <c r="D4" t="s">
        <v>86</v>
      </c>
      <c r="E4" t="s">
        <v>331</v>
      </c>
      <c r="F4" t="str">
        <f t="shared" ca="1" si="0"/>
        <v>EMP-004</v>
      </c>
      <c r="G4" t="s">
        <v>35</v>
      </c>
      <c r="H4" t="s">
        <v>36</v>
      </c>
      <c r="I4" t="s">
        <v>9</v>
      </c>
      <c r="J4" t="s">
        <v>10</v>
      </c>
      <c r="K4" t="s">
        <v>9</v>
      </c>
      <c r="L4" t="s">
        <v>37</v>
      </c>
      <c r="M4" t="s">
        <v>38</v>
      </c>
      <c r="N4" t="s">
        <v>39</v>
      </c>
      <c r="O4" t="s">
        <v>40</v>
      </c>
      <c r="P4">
        <v>5.95</v>
      </c>
      <c r="Q4">
        <v>1</v>
      </c>
      <c r="R4">
        <v>5.95</v>
      </c>
      <c r="S4">
        <v>0.48</v>
      </c>
      <c r="T4">
        <v>0</v>
      </c>
      <c r="U4" t="s">
        <v>41</v>
      </c>
      <c r="V4" t="s">
        <v>42</v>
      </c>
      <c r="W4" t="s">
        <v>31</v>
      </c>
      <c r="X4" t="s">
        <v>43</v>
      </c>
      <c r="Y4" t="s">
        <v>44</v>
      </c>
      <c r="Z4">
        <v>1</v>
      </c>
      <c r="AA4">
        <v>5</v>
      </c>
      <c r="AB4" t="s">
        <v>32</v>
      </c>
      <c r="AC4">
        <v>28</v>
      </c>
      <c r="AD4">
        <v>4</v>
      </c>
    </row>
    <row r="5" spans="1:30" x14ac:dyDescent="0.25">
      <c r="A5" t="s">
        <v>45</v>
      </c>
      <c r="B5" s="1">
        <v>46266</v>
      </c>
      <c r="C5" s="2">
        <v>0.25</v>
      </c>
      <c r="D5" t="s">
        <v>86</v>
      </c>
      <c r="E5" t="s">
        <v>5</v>
      </c>
      <c r="F5" t="str">
        <f t="shared" ca="1" si="0"/>
        <v>EMP-008</v>
      </c>
      <c r="G5" t="s">
        <v>35</v>
      </c>
      <c r="H5" t="s">
        <v>36</v>
      </c>
      <c r="I5" t="s">
        <v>47</v>
      </c>
      <c r="J5" t="s">
        <v>48</v>
      </c>
      <c r="K5" t="s">
        <v>9</v>
      </c>
      <c r="L5" t="s">
        <v>12</v>
      </c>
      <c r="M5" t="s">
        <v>28</v>
      </c>
      <c r="N5" t="s">
        <v>9</v>
      </c>
      <c r="O5" t="s">
        <v>15</v>
      </c>
      <c r="P5">
        <v>5.69</v>
      </c>
      <c r="Q5">
        <v>3</v>
      </c>
      <c r="R5">
        <v>17.07</v>
      </c>
      <c r="S5">
        <v>1.37</v>
      </c>
      <c r="T5">
        <v>0</v>
      </c>
      <c r="U5" t="s">
        <v>49</v>
      </c>
      <c r="V5" t="s">
        <v>30</v>
      </c>
      <c r="W5" t="s">
        <v>18</v>
      </c>
      <c r="X5" t="s">
        <v>19</v>
      </c>
      <c r="Y5" t="s">
        <v>50</v>
      </c>
      <c r="Z5">
        <v>1</v>
      </c>
      <c r="AA5">
        <v>2</v>
      </c>
      <c r="AB5" t="s">
        <v>32</v>
      </c>
      <c r="AC5">
        <v>6</v>
      </c>
      <c r="AD5">
        <v>4</v>
      </c>
    </row>
    <row r="6" spans="1:30" x14ac:dyDescent="0.25">
      <c r="A6" t="s">
        <v>51</v>
      </c>
      <c r="B6" s="1">
        <v>46266</v>
      </c>
      <c r="C6" s="2">
        <v>0.33333333333333331</v>
      </c>
      <c r="D6" t="s">
        <v>86</v>
      </c>
      <c r="E6" t="s">
        <v>5</v>
      </c>
      <c r="F6" t="str">
        <f t="shared" ca="1" si="0"/>
        <v>EMP-006</v>
      </c>
      <c r="G6" t="s">
        <v>52</v>
      </c>
      <c r="H6" t="s">
        <v>24</v>
      </c>
      <c r="I6" t="s">
        <v>9</v>
      </c>
      <c r="J6" t="s">
        <v>53</v>
      </c>
      <c r="K6" t="s">
        <v>11</v>
      </c>
      <c r="L6" t="s">
        <v>28</v>
      </c>
      <c r="M6" t="s">
        <v>54</v>
      </c>
      <c r="N6" t="s">
        <v>28</v>
      </c>
      <c r="O6" t="s">
        <v>15</v>
      </c>
      <c r="P6">
        <v>3.23</v>
      </c>
      <c r="Q6">
        <v>1</v>
      </c>
      <c r="R6">
        <v>3.23</v>
      </c>
      <c r="S6">
        <v>0.26</v>
      </c>
      <c r="T6">
        <v>0</v>
      </c>
      <c r="U6" t="s">
        <v>55</v>
      </c>
      <c r="V6" t="s">
        <v>42</v>
      </c>
      <c r="W6" t="s">
        <v>31</v>
      </c>
      <c r="X6" t="s">
        <v>19</v>
      </c>
      <c r="Y6" t="s">
        <v>44</v>
      </c>
      <c r="Z6">
        <v>0.8</v>
      </c>
      <c r="AA6">
        <v>2</v>
      </c>
      <c r="AB6" t="s">
        <v>21</v>
      </c>
      <c r="AC6">
        <v>18</v>
      </c>
      <c r="AD6">
        <v>7</v>
      </c>
    </row>
    <row r="7" spans="1:30" x14ac:dyDescent="0.25">
      <c r="A7" t="s">
        <v>56</v>
      </c>
      <c r="B7" s="1">
        <v>46266</v>
      </c>
      <c r="C7" s="2">
        <v>0.41666666666666669</v>
      </c>
      <c r="D7" t="s">
        <v>86</v>
      </c>
      <c r="E7" t="s">
        <v>5</v>
      </c>
      <c r="F7" t="str">
        <f t="shared" ca="1" si="0"/>
        <v>EMP-002</v>
      </c>
      <c r="G7" t="s">
        <v>23</v>
      </c>
      <c r="H7" t="s">
        <v>24</v>
      </c>
      <c r="I7" t="s">
        <v>25</v>
      </c>
      <c r="J7" t="s">
        <v>10</v>
      </c>
      <c r="K7" t="s">
        <v>27</v>
      </c>
      <c r="L7" t="s">
        <v>28</v>
      </c>
      <c r="M7" t="s">
        <v>28</v>
      </c>
      <c r="N7" t="s">
        <v>39</v>
      </c>
      <c r="O7" t="s">
        <v>15</v>
      </c>
      <c r="P7">
        <v>3.16</v>
      </c>
      <c r="Q7">
        <v>1</v>
      </c>
      <c r="R7">
        <v>3.16</v>
      </c>
      <c r="S7">
        <v>0.25</v>
      </c>
      <c r="T7">
        <v>0</v>
      </c>
      <c r="U7" t="s">
        <v>58</v>
      </c>
      <c r="V7" t="s">
        <v>59</v>
      </c>
      <c r="W7" t="s">
        <v>18</v>
      </c>
      <c r="X7" t="s">
        <v>19</v>
      </c>
      <c r="Y7" t="s">
        <v>44</v>
      </c>
      <c r="Z7">
        <v>0.5</v>
      </c>
      <c r="AA7">
        <v>1</v>
      </c>
      <c r="AB7" t="s">
        <v>32</v>
      </c>
      <c r="AC7">
        <v>26</v>
      </c>
      <c r="AD7">
        <v>7</v>
      </c>
    </row>
    <row r="8" spans="1:30" x14ac:dyDescent="0.25">
      <c r="A8" t="s">
        <v>60</v>
      </c>
      <c r="B8" s="1">
        <v>46266</v>
      </c>
      <c r="C8" s="2">
        <v>0.5</v>
      </c>
      <c r="D8" t="s">
        <v>86</v>
      </c>
      <c r="E8" t="s">
        <v>34</v>
      </c>
      <c r="F8" t="str">
        <f t="shared" ca="1" si="0"/>
        <v>EMP-011</v>
      </c>
      <c r="G8" t="s">
        <v>61</v>
      </c>
      <c r="H8" t="s">
        <v>24</v>
      </c>
      <c r="I8" t="s">
        <v>47</v>
      </c>
      <c r="J8" t="s">
        <v>53</v>
      </c>
      <c r="K8" t="s">
        <v>11</v>
      </c>
      <c r="L8" t="s">
        <v>62</v>
      </c>
      <c r="M8" t="s">
        <v>63</v>
      </c>
      <c r="N8" t="s">
        <v>14</v>
      </c>
      <c r="O8" t="s">
        <v>15</v>
      </c>
      <c r="P8">
        <v>5.17</v>
      </c>
      <c r="Q8">
        <v>1</v>
      </c>
      <c r="R8">
        <v>5.17</v>
      </c>
      <c r="S8">
        <v>0.41</v>
      </c>
      <c r="T8">
        <v>0</v>
      </c>
      <c r="U8" t="s">
        <v>64</v>
      </c>
      <c r="V8" t="s">
        <v>30</v>
      </c>
      <c r="W8" t="s">
        <v>31</v>
      </c>
      <c r="X8" t="s">
        <v>43</v>
      </c>
      <c r="Y8" t="s">
        <v>20</v>
      </c>
      <c r="Z8">
        <v>1</v>
      </c>
      <c r="AA8">
        <v>4</v>
      </c>
      <c r="AB8" t="s">
        <v>32</v>
      </c>
      <c r="AC8">
        <v>15</v>
      </c>
      <c r="AD8">
        <v>5</v>
      </c>
    </row>
    <row r="9" spans="1:30" x14ac:dyDescent="0.25">
      <c r="A9" t="s">
        <v>65</v>
      </c>
      <c r="B9" s="1">
        <v>46266</v>
      </c>
      <c r="C9" s="2">
        <v>0.58333333333333337</v>
      </c>
      <c r="D9" t="s">
        <v>86</v>
      </c>
      <c r="E9" t="s">
        <v>34</v>
      </c>
      <c r="F9" t="str">
        <f t="shared" ca="1" si="0"/>
        <v>EMP-011</v>
      </c>
      <c r="G9" t="s">
        <v>66</v>
      </c>
      <c r="H9" t="s">
        <v>67</v>
      </c>
      <c r="I9" t="s">
        <v>9</v>
      </c>
      <c r="J9" t="s">
        <v>26</v>
      </c>
      <c r="K9" t="s">
        <v>11</v>
      </c>
      <c r="L9" t="s">
        <v>28</v>
      </c>
      <c r="M9" t="s">
        <v>63</v>
      </c>
      <c r="N9" t="s">
        <v>14</v>
      </c>
      <c r="O9" t="s">
        <v>40</v>
      </c>
      <c r="P9">
        <v>4.22</v>
      </c>
      <c r="Q9">
        <v>1</v>
      </c>
      <c r="R9">
        <v>4.22</v>
      </c>
      <c r="S9">
        <v>0.34</v>
      </c>
      <c r="T9">
        <v>0</v>
      </c>
      <c r="U9" t="s">
        <v>68</v>
      </c>
      <c r="V9" t="s">
        <v>30</v>
      </c>
      <c r="W9" t="s">
        <v>18</v>
      </c>
      <c r="X9" t="s">
        <v>19</v>
      </c>
      <c r="Y9" t="s">
        <v>50</v>
      </c>
      <c r="Z9">
        <v>3</v>
      </c>
      <c r="AA9">
        <v>4</v>
      </c>
      <c r="AB9" t="s">
        <v>69</v>
      </c>
      <c r="AC9">
        <v>20</v>
      </c>
      <c r="AD9">
        <v>7</v>
      </c>
    </row>
    <row r="10" spans="1:30" x14ac:dyDescent="0.25">
      <c r="A10" t="s">
        <v>70</v>
      </c>
      <c r="B10" s="1">
        <v>46266</v>
      </c>
      <c r="C10" s="2">
        <v>0.66666666666666663</v>
      </c>
      <c r="D10" t="s">
        <v>86</v>
      </c>
      <c r="E10" t="s">
        <v>34</v>
      </c>
      <c r="F10" t="str">
        <f t="shared" ca="1" si="0"/>
        <v>EMP-009</v>
      </c>
      <c r="G10" t="s">
        <v>35</v>
      </c>
      <c r="H10" t="s">
        <v>8</v>
      </c>
      <c r="I10" t="s">
        <v>47</v>
      </c>
      <c r="J10" t="s">
        <v>10</v>
      </c>
      <c r="K10" t="s">
        <v>27</v>
      </c>
      <c r="L10" t="s">
        <v>12</v>
      </c>
      <c r="M10" t="s">
        <v>28</v>
      </c>
      <c r="N10" t="s">
        <v>39</v>
      </c>
      <c r="O10" t="s">
        <v>15</v>
      </c>
      <c r="P10">
        <v>3.73</v>
      </c>
      <c r="Q10">
        <v>1</v>
      </c>
      <c r="R10">
        <v>3.73</v>
      </c>
      <c r="S10">
        <v>0.3</v>
      </c>
      <c r="T10">
        <v>0</v>
      </c>
      <c r="U10" t="s">
        <v>72</v>
      </c>
      <c r="V10" t="s">
        <v>59</v>
      </c>
      <c r="W10" t="s">
        <v>31</v>
      </c>
      <c r="X10" t="s">
        <v>43</v>
      </c>
      <c r="Y10" t="s">
        <v>50</v>
      </c>
      <c r="Z10">
        <v>0.5</v>
      </c>
      <c r="AA10">
        <v>5</v>
      </c>
      <c r="AB10" t="s">
        <v>32</v>
      </c>
      <c r="AC10">
        <v>12</v>
      </c>
      <c r="AD10">
        <v>7</v>
      </c>
    </row>
    <row r="11" spans="1:30" x14ac:dyDescent="0.25">
      <c r="A11" t="s">
        <v>73</v>
      </c>
      <c r="B11" s="1">
        <v>46266</v>
      </c>
      <c r="C11" s="2">
        <v>0.75</v>
      </c>
      <c r="D11" t="s">
        <v>86</v>
      </c>
      <c r="E11" t="s">
        <v>46</v>
      </c>
      <c r="F11" t="str">
        <f t="shared" ca="1" si="0"/>
        <v>EMP-007</v>
      </c>
      <c r="G11" t="s">
        <v>23</v>
      </c>
      <c r="H11" t="s">
        <v>36</v>
      </c>
      <c r="I11" t="s">
        <v>47</v>
      </c>
      <c r="J11" t="s">
        <v>10</v>
      </c>
      <c r="K11" t="s">
        <v>27</v>
      </c>
      <c r="L11" t="s">
        <v>74</v>
      </c>
      <c r="M11" t="s">
        <v>54</v>
      </c>
      <c r="N11" t="s">
        <v>39</v>
      </c>
      <c r="O11" t="s">
        <v>40</v>
      </c>
      <c r="P11">
        <v>5.03</v>
      </c>
      <c r="Q11">
        <v>1</v>
      </c>
      <c r="R11">
        <v>5.03</v>
      </c>
      <c r="S11">
        <v>0.4</v>
      </c>
      <c r="T11">
        <v>0.5</v>
      </c>
      <c r="U11" t="s">
        <v>75</v>
      </c>
      <c r="V11" t="s">
        <v>42</v>
      </c>
      <c r="W11" t="s">
        <v>31</v>
      </c>
      <c r="X11" t="s">
        <v>19</v>
      </c>
      <c r="Y11" t="s">
        <v>76</v>
      </c>
      <c r="Z11">
        <v>2</v>
      </c>
      <c r="AA11">
        <v>1</v>
      </c>
      <c r="AB11" t="s">
        <v>77</v>
      </c>
      <c r="AC11">
        <v>11</v>
      </c>
      <c r="AD11">
        <v>7</v>
      </c>
    </row>
    <row r="12" spans="1:30" x14ac:dyDescent="0.25">
      <c r="A12" t="s">
        <v>78</v>
      </c>
      <c r="B12" s="1">
        <v>46267</v>
      </c>
      <c r="C12" s="2">
        <v>0</v>
      </c>
      <c r="D12" t="s">
        <v>91</v>
      </c>
      <c r="E12" t="s">
        <v>331</v>
      </c>
      <c r="F12" t="str">
        <f t="shared" ca="1" si="0"/>
        <v>EMP-009</v>
      </c>
      <c r="G12" t="s">
        <v>35</v>
      </c>
      <c r="H12" t="s">
        <v>8</v>
      </c>
      <c r="I12" t="s">
        <v>9</v>
      </c>
      <c r="J12" t="s">
        <v>26</v>
      </c>
      <c r="K12" t="s">
        <v>27</v>
      </c>
      <c r="L12" t="s">
        <v>12</v>
      </c>
      <c r="M12" t="s">
        <v>13</v>
      </c>
      <c r="N12" t="s">
        <v>9</v>
      </c>
      <c r="O12" t="s">
        <v>40</v>
      </c>
      <c r="P12">
        <v>4.2</v>
      </c>
      <c r="Q12">
        <v>1</v>
      </c>
      <c r="R12">
        <v>4.2</v>
      </c>
      <c r="S12">
        <v>0.34</v>
      </c>
      <c r="T12">
        <v>0.42</v>
      </c>
      <c r="U12" t="s">
        <v>80</v>
      </c>
      <c r="V12" t="s">
        <v>59</v>
      </c>
      <c r="W12" t="s">
        <v>31</v>
      </c>
      <c r="X12" t="s">
        <v>43</v>
      </c>
      <c r="Y12" t="s">
        <v>20</v>
      </c>
      <c r="Z12">
        <v>0</v>
      </c>
      <c r="AA12">
        <v>4</v>
      </c>
      <c r="AB12" t="s">
        <v>81</v>
      </c>
      <c r="AC12">
        <v>15</v>
      </c>
      <c r="AD12">
        <v>5</v>
      </c>
    </row>
    <row r="13" spans="1:30" x14ac:dyDescent="0.25">
      <c r="A13" t="s">
        <v>82</v>
      </c>
      <c r="B13" s="1">
        <v>46267</v>
      </c>
      <c r="C13" s="2">
        <v>1.3888888888888888E-2</v>
      </c>
      <c r="D13" t="s">
        <v>91</v>
      </c>
      <c r="E13" t="s">
        <v>331</v>
      </c>
      <c r="F13" t="str">
        <f t="shared" ca="1" si="0"/>
        <v>EMP-009</v>
      </c>
      <c r="G13" t="s">
        <v>35</v>
      </c>
      <c r="H13" t="s">
        <v>24</v>
      </c>
      <c r="I13" t="s">
        <v>9</v>
      </c>
      <c r="J13" t="s">
        <v>26</v>
      </c>
      <c r="K13" t="s">
        <v>9</v>
      </c>
      <c r="L13" t="s">
        <v>37</v>
      </c>
      <c r="M13" t="s">
        <v>63</v>
      </c>
      <c r="N13" t="s">
        <v>14</v>
      </c>
      <c r="O13" t="s">
        <v>15</v>
      </c>
      <c r="P13">
        <v>4.88</v>
      </c>
      <c r="Q13">
        <v>1</v>
      </c>
      <c r="R13">
        <v>4.88</v>
      </c>
      <c r="S13">
        <v>0.39</v>
      </c>
      <c r="T13">
        <v>0</v>
      </c>
      <c r="U13" t="s">
        <v>84</v>
      </c>
      <c r="V13" t="s">
        <v>17</v>
      </c>
      <c r="W13" t="s">
        <v>18</v>
      </c>
      <c r="X13" t="s">
        <v>28</v>
      </c>
      <c r="Y13" t="s">
        <v>76</v>
      </c>
      <c r="Z13">
        <v>1</v>
      </c>
      <c r="AA13">
        <v>1</v>
      </c>
      <c r="AB13" t="s">
        <v>32</v>
      </c>
      <c r="AC13">
        <v>7</v>
      </c>
      <c r="AD13">
        <v>5</v>
      </c>
    </row>
    <row r="14" spans="1:30" x14ac:dyDescent="0.25">
      <c r="A14" t="s">
        <v>85</v>
      </c>
      <c r="B14" s="1">
        <v>46267</v>
      </c>
      <c r="C14" s="2">
        <v>2.0833333333333332E-2</v>
      </c>
      <c r="D14" t="s">
        <v>91</v>
      </c>
      <c r="E14" t="s">
        <v>331</v>
      </c>
      <c r="F14" t="str">
        <f t="shared" ca="1" si="0"/>
        <v>EMP-003</v>
      </c>
      <c r="G14" t="s">
        <v>7</v>
      </c>
      <c r="H14" t="s">
        <v>24</v>
      </c>
      <c r="I14" t="s">
        <v>25</v>
      </c>
      <c r="J14" t="s">
        <v>87</v>
      </c>
      <c r="K14" t="s">
        <v>9</v>
      </c>
      <c r="L14" t="s">
        <v>28</v>
      </c>
      <c r="M14" t="s">
        <v>28</v>
      </c>
      <c r="N14" t="s">
        <v>28</v>
      </c>
      <c r="O14" t="s">
        <v>15</v>
      </c>
      <c r="P14">
        <v>4.6100000000000003</v>
      </c>
      <c r="Q14">
        <v>1</v>
      </c>
      <c r="R14">
        <v>4.6100000000000003</v>
      </c>
      <c r="S14">
        <v>0.37</v>
      </c>
      <c r="T14">
        <v>0</v>
      </c>
      <c r="U14" t="s">
        <v>88</v>
      </c>
      <c r="V14" t="s">
        <v>59</v>
      </c>
      <c r="W14" t="s">
        <v>31</v>
      </c>
      <c r="X14" t="s">
        <v>89</v>
      </c>
      <c r="Y14" t="s">
        <v>20</v>
      </c>
      <c r="Z14">
        <v>0.6</v>
      </c>
      <c r="AA14">
        <v>1</v>
      </c>
      <c r="AB14" t="s">
        <v>32</v>
      </c>
      <c r="AC14">
        <v>21</v>
      </c>
      <c r="AD14">
        <v>6</v>
      </c>
    </row>
    <row r="15" spans="1:30" x14ac:dyDescent="0.25">
      <c r="A15" t="s">
        <v>90</v>
      </c>
      <c r="B15" s="1">
        <v>46267</v>
      </c>
      <c r="C15" s="2">
        <v>8.3333333333333329E-2</v>
      </c>
      <c r="D15" t="s">
        <v>91</v>
      </c>
      <c r="E15" t="s">
        <v>331</v>
      </c>
      <c r="F15" t="str">
        <f t="shared" ca="1" si="0"/>
        <v>EMP-002</v>
      </c>
      <c r="G15" t="s">
        <v>52</v>
      </c>
      <c r="H15" t="s">
        <v>8</v>
      </c>
      <c r="I15" t="s">
        <v>25</v>
      </c>
      <c r="J15" t="s">
        <v>48</v>
      </c>
      <c r="K15" t="s">
        <v>27</v>
      </c>
      <c r="L15" t="s">
        <v>28</v>
      </c>
      <c r="M15" t="s">
        <v>28</v>
      </c>
      <c r="N15" t="s">
        <v>9</v>
      </c>
      <c r="O15" t="s">
        <v>40</v>
      </c>
      <c r="P15">
        <v>5.05</v>
      </c>
      <c r="Q15">
        <v>1</v>
      </c>
      <c r="R15">
        <v>5.05</v>
      </c>
      <c r="S15">
        <v>0.4</v>
      </c>
      <c r="T15">
        <v>0.5</v>
      </c>
      <c r="U15" t="s">
        <v>92</v>
      </c>
      <c r="V15" t="s">
        <v>17</v>
      </c>
      <c r="W15" t="s">
        <v>31</v>
      </c>
      <c r="X15" t="s">
        <v>28</v>
      </c>
      <c r="Y15" t="s">
        <v>44</v>
      </c>
      <c r="Z15">
        <v>1</v>
      </c>
      <c r="AA15">
        <v>5</v>
      </c>
      <c r="AB15" t="s">
        <v>32</v>
      </c>
      <c r="AC15">
        <v>18</v>
      </c>
      <c r="AD15">
        <v>6</v>
      </c>
    </row>
    <row r="16" spans="1:30" x14ac:dyDescent="0.25">
      <c r="A16" t="s">
        <v>93</v>
      </c>
      <c r="B16" s="1">
        <v>46267</v>
      </c>
      <c r="C16" s="2">
        <v>0.16666666666666666</v>
      </c>
      <c r="D16" t="s">
        <v>91</v>
      </c>
      <c r="E16" t="s">
        <v>331</v>
      </c>
      <c r="F16" t="str">
        <f t="shared" ca="1" si="0"/>
        <v>EMP-010</v>
      </c>
      <c r="G16" t="s">
        <v>7</v>
      </c>
      <c r="H16" t="s">
        <v>36</v>
      </c>
      <c r="I16" t="s">
        <v>47</v>
      </c>
      <c r="J16" t="s">
        <v>10</v>
      </c>
      <c r="K16" t="s">
        <v>9</v>
      </c>
      <c r="L16" t="s">
        <v>28</v>
      </c>
      <c r="M16" t="s">
        <v>28</v>
      </c>
      <c r="N16" t="s">
        <v>39</v>
      </c>
      <c r="O16" t="s">
        <v>40</v>
      </c>
      <c r="P16">
        <v>4.4000000000000004</v>
      </c>
      <c r="Q16">
        <v>1</v>
      </c>
      <c r="R16">
        <v>4.4000000000000004</v>
      </c>
      <c r="S16">
        <v>0.35</v>
      </c>
      <c r="T16">
        <v>0</v>
      </c>
      <c r="U16" t="s">
        <v>94</v>
      </c>
      <c r="V16" t="s">
        <v>30</v>
      </c>
      <c r="W16" t="s">
        <v>31</v>
      </c>
      <c r="X16" t="s">
        <v>28</v>
      </c>
      <c r="Y16" t="s">
        <v>44</v>
      </c>
      <c r="Z16">
        <v>1</v>
      </c>
      <c r="AA16">
        <v>1</v>
      </c>
      <c r="AB16" t="s">
        <v>81</v>
      </c>
      <c r="AC16">
        <v>10</v>
      </c>
      <c r="AD16">
        <v>6</v>
      </c>
    </row>
    <row r="17" spans="1:30" x14ac:dyDescent="0.25">
      <c r="A17" t="s">
        <v>95</v>
      </c>
      <c r="B17" s="1">
        <v>46267</v>
      </c>
      <c r="C17" s="2">
        <v>0.25</v>
      </c>
      <c r="D17" t="s">
        <v>91</v>
      </c>
      <c r="E17" t="s">
        <v>5</v>
      </c>
      <c r="F17" t="str">
        <f t="shared" ca="1" si="0"/>
        <v>EMP-001</v>
      </c>
      <c r="G17" t="s">
        <v>52</v>
      </c>
      <c r="H17" t="s">
        <v>67</v>
      </c>
      <c r="I17" t="s">
        <v>25</v>
      </c>
      <c r="J17" t="s">
        <v>10</v>
      </c>
      <c r="K17" t="s">
        <v>11</v>
      </c>
      <c r="L17" t="s">
        <v>28</v>
      </c>
      <c r="M17" t="s">
        <v>13</v>
      </c>
      <c r="N17" t="s">
        <v>14</v>
      </c>
      <c r="O17" t="s">
        <v>40</v>
      </c>
      <c r="P17">
        <v>5.44</v>
      </c>
      <c r="Q17">
        <v>1</v>
      </c>
      <c r="R17">
        <v>5.44</v>
      </c>
      <c r="S17">
        <v>0.44</v>
      </c>
      <c r="T17">
        <v>0</v>
      </c>
      <c r="U17" t="s">
        <v>96</v>
      </c>
      <c r="V17" t="s">
        <v>17</v>
      </c>
      <c r="W17" t="s">
        <v>31</v>
      </c>
      <c r="X17" t="s">
        <v>28</v>
      </c>
      <c r="Y17" t="s">
        <v>76</v>
      </c>
      <c r="Z17">
        <v>0.5</v>
      </c>
      <c r="AA17">
        <v>2</v>
      </c>
      <c r="AB17" t="s">
        <v>81</v>
      </c>
      <c r="AC17">
        <v>12</v>
      </c>
      <c r="AD17">
        <v>6</v>
      </c>
    </row>
    <row r="18" spans="1:30" x14ac:dyDescent="0.25">
      <c r="A18" t="s">
        <v>97</v>
      </c>
      <c r="B18" s="1">
        <v>46267</v>
      </c>
      <c r="C18" s="2">
        <v>0.33333333333333331</v>
      </c>
      <c r="D18" t="s">
        <v>91</v>
      </c>
      <c r="E18" t="s">
        <v>5</v>
      </c>
      <c r="F18" t="str">
        <f t="shared" ca="1" si="0"/>
        <v>EMP-010</v>
      </c>
      <c r="G18" t="s">
        <v>35</v>
      </c>
      <c r="H18" t="s">
        <v>8</v>
      </c>
      <c r="I18" t="s">
        <v>47</v>
      </c>
      <c r="J18" t="s">
        <v>26</v>
      </c>
      <c r="K18" t="s">
        <v>27</v>
      </c>
      <c r="L18" t="s">
        <v>62</v>
      </c>
      <c r="M18" t="s">
        <v>38</v>
      </c>
      <c r="N18" t="s">
        <v>39</v>
      </c>
      <c r="O18" t="s">
        <v>40</v>
      </c>
      <c r="P18">
        <v>3.63</v>
      </c>
      <c r="Q18">
        <v>1</v>
      </c>
      <c r="R18">
        <v>3.63</v>
      </c>
      <c r="S18">
        <v>0.28999999999999998</v>
      </c>
      <c r="T18">
        <v>0.36</v>
      </c>
      <c r="U18" t="s">
        <v>98</v>
      </c>
      <c r="V18" t="s">
        <v>17</v>
      </c>
      <c r="W18" t="s">
        <v>31</v>
      </c>
      <c r="X18" t="s">
        <v>19</v>
      </c>
      <c r="Y18" t="s">
        <v>44</v>
      </c>
      <c r="Z18">
        <v>0</v>
      </c>
      <c r="AA18">
        <v>2</v>
      </c>
      <c r="AB18" t="s">
        <v>81</v>
      </c>
      <c r="AC18">
        <v>26</v>
      </c>
      <c r="AD18">
        <v>4</v>
      </c>
    </row>
    <row r="19" spans="1:30" x14ac:dyDescent="0.25">
      <c r="A19" t="s">
        <v>99</v>
      </c>
      <c r="B19" s="1">
        <v>46267</v>
      </c>
      <c r="C19" s="2">
        <v>0.41666666666666669</v>
      </c>
      <c r="D19" t="s">
        <v>91</v>
      </c>
      <c r="E19" t="s">
        <v>5</v>
      </c>
      <c r="F19" t="str">
        <f t="shared" ca="1" si="0"/>
        <v>EMP-010</v>
      </c>
      <c r="G19" t="s">
        <v>23</v>
      </c>
      <c r="H19" t="s">
        <v>24</v>
      </c>
      <c r="I19" t="s">
        <v>47</v>
      </c>
      <c r="J19" t="s">
        <v>26</v>
      </c>
      <c r="K19" t="s">
        <v>11</v>
      </c>
      <c r="L19" t="s">
        <v>62</v>
      </c>
      <c r="M19" t="s">
        <v>54</v>
      </c>
      <c r="N19" t="s">
        <v>39</v>
      </c>
      <c r="O19" t="s">
        <v>15</v>
      </c>
      <c r="P19">
        <v>5.44</v>
      </c>
      <c r="Q19">
        <v>1</v>
      </c>
      <c r="R19">
        <v>5.44</v>
      </c>
      <c r="S19">
        <v>0.44</v>
      </c>
      <c r="T19">
        <v>0</v>
      </c>
      <c r="U19" t="s">
        <v>100</v>
      </c>
      <c r="V19" t="s">
        <v>17</v>
      </c>
      <c r="W19" t="s">
        <v>18</v>
      </c>
      <c r="X19" t="s">
        <v>43</v>
      </c>
      <c r="Y19" t="s">
        <v>44</v>
      </c>
      <c r="Z19">
        <v>1</v>
      </c>
      <c r="AA19">
        <v>3</v>
      </c>
      <c r="AB19" t="s">
        <v>69</v>
      </c>
      <c r="AC19">
        <v>9</v>
      </c>
      <c r="AD19">
        <v>4</v>
      </c>
    </row>
    <row r="20" spans="1:30" x14ac:dyDescent="0.25">
      <c r="A20" t="s">
        <v>101</v>
      </c>
      <c r="B20" s="1">
        <v>46267</v>
      </c>
      <c r="C20" s="2">
        <v>0.5</v>
      </c>
      <c r="D20" t="s">
        <v>91</v>
      </c>
      <c r="E20" t="s">
        <v>34</v>
      </c>
      <c r="F20" t="str">
        <f t="shared" ca="1" si="0"/>
        <v>EMP-012</v>
      </c>
      <c r="G20" t="s">
        <v>102</v>
      </c>
      <c r="H20" t="s">
        <v>24</v>
      </c>
      <c r="I20" t="s">
        <v>25</v>
      </c>
      <c r="J20" t="s">
        <v>48</v>
      </c>
      <c r="K20" t="s">
        <v>27</v>
      </c>
      <c r="L20" t="s">
        <v>74</v>
      </c>
      <c r="M20" t="s">
        <v>38</v>
      </c>
      <c r="N20" t="s">
        <v>39</v>
      </c>
      <c r="O20" t="s">
        <v>40</v>
      </c>
      <c r="P20">
        <v>4.4400000000000004</v>
      </c>
      <c r="Q20">
        <v>2</v>
      </c>
      <c r="R20">
        <v>8.8800000000000008</v>
      </c>
      <c r="S20">
        <v>0.71</v>
      </c>
      <c r="T20">
        <v>0</v>
      </c>
      <c r="U20" t="s">
        <v>103</v>
      </c>
      <c r="V20" t="s">
        <v>30</v>
      </c>
      <c r="W20" t="s">
        <v>18</v>
      </c>
      <c r="X20" t="s">
        <v>28</v>
      </c>
      <c r="Y20" t="s">
        <v>50</v>
      </c>
      <c r="Z20">
        <v>1</v>
      </c>
      <c r="AA20">
        <v>5</v>
      </c>
      <c r="AB20" t="s">
        <v>81</v>
      </c>
      <c r="AC20">
        <v>31</v>
      </c>
      <c r="AD20">
        <v>6</v>
      </c>
    </row>
    <row r="21" spans="1:30" x14ac:dyDescent="0.25">
      <c r="A21" t="s">
        <v>104</v>
      </c>
      <c r="B21" s="1">
        <v>46267</v>
      </c>
      <c r="C21" s="2">
        <v>0.58333333333333337</v>
      </c>
      <c r="D21" t="s">
        <v>91</v>
      </c>
      <c r="E21" t="s">
        <v>34</v>
      </c>
      <c r="F21" t="str">
        <f t="shared" ca="1" si="0"/>
        <v>EMP-006</v>
      </c>
      <c r="G21" t="s">
        <v>52</v>
      </c>
      <c r="H21" t="s">
        <v>67</v>
      </c>
      <c r="I21" t="s">
        <v>25</v>
      </c>
      <c r="J21" t="s">
        <v>26</v>
      </c>
      <c r="K21" t="s">
        <v>11</v>
      </c>
      <c r="L21" t="s">
        <v>28</v>
      </c>
      <c r="M21" t="s">
        <v>54</v>
      </c>
      <c r="N21" t="s">
        <v>9</v>
      </c>
      <c r="O21" t="s">
        <v>40</v>
      </c>
      <c r="P21">
        <v>6.06</v>
      </c>
      <c r="Q21">
        <v>1</v>
      </c>
      <c r="R21">
        <v>6.06</v>
      </c>
      <c r="S21">
        <v>0.48</v>
      </c>
      <c r="T21">
        <v>0</v>
      </c>
      <c r="U21" t="s">
        <v>105</v>
      </c>
      <c r="V21" t="s">
        <v>59</v>
      </c>
      <c r="W21" t="s">
        <v>31</v>
      </c>
      <c r="X21" t="s">
        <v>43</v>
      </c>
      <c r="Y21" t="s">
        <v>44</v>
      </c>
      <c r="Z21">
        <v>0</v>
      </c>
      <c r="AA21">
        <v>3</v>
      </c>
      <c r="AB21" t="s">
        <v>32</v>
      </c>
      <c r="AC21">
        <v>12</v>
      </c>
      <c r="AD21">
        <v>6</v>
      </c>
    </row>
    <row r="22" spans="1:30" x14ac:dyDescent="0.25">
      <c r="A22" t="s">
        <v>106</v>
      </c>
      <c r="B22" s="1">
        <v>46267</v>
      </c>
      <c r="C22" s="2">
        <v>0.66666666666666663</v>
      </c>
      <c r="D22" t="s">
        <v>91</v>
      </c>
      <c r="E22" t="s">
        <v>34</v>
      </c>
      <c r="F22" t="str">
        <f t="shared" ca="1" si="0"/>
        <v>EMP-011</v>
      </c>
      <c r="G22" t="s">
        <v>102</v>
      </c>
      <c r="H22" t="s">
        <v>8</v>
      </c>
      <c r="I22" t="s">
        <v>25</v>
      </c>
      <c r="J22" t="s">
        <v>53</v>
      </c>
      <c r="K22" t="s">
        <v>27</v>
      </c>
      <c r="L22" t="s">
        <v>37</v>
      </c>
      <c r="M22" t="s">
        <v>54</v>
      </c>
      <c r="N22" t="s">
        <v>28</v>
      </c>
      <c r="O22" t="s">
        <v>40</v>
      </c>
      <c r="P22">
        <v>4.8</v>
      </c>
      <c r="Q22">
        <v>2</v>
      </c>
      <c r="R22">
        <v>9.6</v>
      </c>
      <c r="S22">
        <v>0.77</v>
      </c>
      <c r="T22">
        <v>0</v>
      </c>
      <c r="U22" t="s">
        <v>107</v>
      </c>
      <c r="V22" t="s">
        <v>17</v>
      </c>
      <c r="W22" t="s">
        <v>18</v>
      </c>
      <c r="X22" t="s">
        <v>19</v>
      </c>
      <c r="Y22" t="s">
        <v>20</v>
      </c>
      <c r="Z22">
        <v>1</v>
      </c>
      <c r="AA22">
        <v>2</v>
      </c>
      <c r="AB22" t="s">
        <v>32</v>
      </c>
      <c r="AC22">
        <v>6</v>
      </c>
      <c r="AD22">
        <v>3</v>
      </c>
    </row>
    <row r="23" spans="1:30" x14ac:dyDescent="0.25">
      <c r="A23" t="s">
        <v>108</v>
      </c>
      <c r="B23" s="1">
        <v>46267</v>
      </c>
      <c r="C23" s="2">
        <v>0.75</v>
      </c>
      <c r="D23" t="s">
        <v>91</v>
      </c>
      <c r="E23" t="s">
        <v>46</v>
      </c>
      <c r="F23" t="str">
        <f t="shared" ca="1" si="0"/>
        <v>EMP-012</v>
      </c>
      <c r="G23" t="s">
        <v>66</v>
      </c>
      <c r="H23" t="s">
        <v>67</v>
      </c>
      <c r="I23" t="s">
        <v>9</v>
      </c>
      <c r="J23" t="s">
        <v>53</v>
      </c>
      <c r="K23" t="s">
        <v>11</v>
      </c>
      <c r="L23" t="s">
        <v>74</v>
      </c>
      <c r="M23" t="s">
        <v>28</v>
      </c>
      <c r="N23" t="s">
        <v>28</v>
      </c>
      <c r="O23" t="s">
        <v>40</v>
      </c>
      <c r="P23">
        <v>6.41</v>
      </c>
      <c r="Q23">
        <v>2</v>
      </c>
      <c r="R23">
        <v>12.82</v>
      </c>
      <c r="S23">
        <v>1.03</v>
      </c>
      <c r="T23">
        <v>0</v>
      </c>
      <c r="U23" t="s">
        <v>109</v>
      </c>
      <c r="V23" t="s">
        <v>42</v>
      </c>
      <c r="W23" t="s">
        <v>110</v>
      </c>
      <c r="X23" t="s">
        <v>19</v>
      </c>
      <c r="Y23" t="s">
        <v>50</v>
      </c>
      <c r="Z23">
        <v>0.5</v>
      </c>
      <c r="AA23">
        <v>3</v>
      </c>
      <c r="AB23" t="s">
        <v>77</v>
      </c>
      <c r="AC23">
        <v>19</v>
      </c>
      <c r="AD23">
        <v>4</v>
      </c>
    </row>
    <row r="24" spans="1:30" x14ac:dyDescent="0.25">
      <c r="A24" t="s">
        <v>111</v>
      </c>
      <c r="B24" s="1">
        <v>46267</v>
      </c>
      <c r="C24" s="2">
        <v>0.83333333333333337</v>
      </c>
      <c r="D24" t="s">
        <v>91</v>
      </c>
      <c r="E24" t="s">
        <v>46</v>
      </c>
      <c r="F24" t="str">
        <f t="shared" ca="1" si="0"/>
        <v>EMP-004</v>
      </c>
      <c r="G24" t="s">
        <v>7</v>
      </c>
      <c r="H24" t="s">
        <v>67</v>
      </c>
      <c r="I24" t="s">
        <v>47</v>
      </c>
      <c r="J24" t="s">
        <v>53</v>
      </c>
      <c r="K24" t="s">
        <v>27</v>
      </c>
      <c r="L24" t="s">
        <v>28</v>
      </c>
      <c r="M24" t="s">
        <v>63</v>
      </c>
      <c r="N24" t="s">
        <v>14</v>
      </c>
      <c r="O24" t="s">
        <v>15</v>
      </c>
      <c r="P24">
        <v>5.1100000000000003</v>
      </c>
      <c r="Q24">
        <v>1</v>
      </c>
      <c r="R24">
        <v>5.1100000000000003</v>
      </c>
      <c r="S24">
        <v>0.41</v>
      </c>
      <c r="T24">
        <v>0</v>
      </c>
      <c r="U24" t="s">
        <v>112</v>
      </c>
      <c r="V24" t="s">
        <v>30</v>
      </c>
      <c r="W24" t="s">
        <v>31</v>
      </c>
      <c r="X24" t="s">
        <v>19</v>
      </c>
      <c r="Y24" t="s">
        <v>50</v>
      </c>
      <c r="Z24">
        <v>1</v>
      </c>
      <c r="AA24">
        <v>5</v>
      </c>
      <c r="AB24" t="s">
        <v>32</v>
      </c>
      <c r="AC24">
        <v>16</v>
      </c>
      <c r="AD24">
        <v>3</v>
      </c>
    </row>
    <row r="25" spans="1:30" x14ac:dyDescent="0.25">
      <c r="A25" t="s">
        <v>113</v>
      </c>
      <c r="B25" s="1">
        <v>46267</v>
      </c>
      <c r="C25" s="2">
        <v>0.91666666666666663</v>
      </c>
      <c r="D25" t="s">
        <v>91</v>
      </c>
      <c r="E25" t="s">
        <v>46</v>
      </c>
      <c r="F25" t="str">
        <f t="shared" ca="1" si="0"/>
        <v>EMP-011</v>
      </c>
      <c r="G25" t="s">
        <v>102</v>
      </c>
      <c r="H25" t="s">
        <v>36</v>
      </c>
      <c r="I25" t="s">
        <v>47</v>
      </c>
      <c r="J25" t="s">
        <v>53</v>
      </c>
      <c r="K25" t="s">
        <v>27</v>
      </c>
      <c r="L25" t="s">
        <v>62</v>
      </c>
      <c r="M25" t="s">
        <v>28</v>
      </c>
      <c r="N25" t="s">
        <v>39</v>
      </c>
      <c r="O25" t="s">
        <v>15</v>
      </c>
      <c r="P25">
        <v>3.78</v>
      </c>
      <c r="Q25">
        <v>3</v>
      </c>
      <c r="R25">
        <v>11.34</v>
      </c>
      <c r="S25">
        <v>0.91</v>
      </c>
      <c r="T25">
        <v>0</v>
      </c>
      <c r="U25" t="s">
        <v>114</v>
      </c>
      <c r="V25" t="s">
        <v>17</v>
      </c>
      <c r="W25" t="s">
        <v>31</v>
      </c>
      <c r="X25" t="s">
        <v>43</v>
      </c>
      <c r="Y25" t="s">
        <v>50</v>
      </c>
      <c r="Z25">
        <v>1.5</v>
      </c>
      <c r="AA25">
        <v>5</v>
      </c>
      <c r="AB25" t="s">
        <v>32</v>
      </c>
      <c r="AC25">
        <v>21</v>
      </c>
      <c r="AD25">
        <v>3</v>
      </c>
    </row>
    <row r="26" spans="1:30" x14ac:dyDescent="0.25">
      <c r="A26" t="s">
        <v>115</v>
      </c>
      <c r="B26" s="1">
        <v>46268</v>
      </c>
      <c r="C26" s="2">
        <v>0</v>
      </c>
      <c r="D26" t="s">
        <v>6</v>
      </c>
      <c r="E26" t="s">
        <v>331</v>
      </c>
      <c r="F26" t="str">
        <f t="shared" ca="1" si="0"/>
        <v>EMP-012</v>
      </c>
      <c r="G26" t="s">
        <v>7</v>
      </c>
      <c r="H26" t="s">
        <v>36</v>
      </c>
      <c r="I26" t="s">
        <v>47</v>
      </c>
      <c r="J26" t="s">
        <v>48</v>
      </c>
      <c r="K26" t="s">
        <v>9</v>
      </c>
      <c r="L26" t="s">
        <v>37</v>
      </c>
      <c r="M26" t="s">
        <v>13</v>
      </c>
      <c r="N26" t="s">
        <v>28</v>
      </c>
      <c r="O26" t="s">
        <v>15</v>
      </c>
      <c r="P26">
        <v>5.88</v>
      </c>
      <c r="Q26">
        <v>4</v>
      </c>
      <c r="R26">
        <v>23.52</v>
      </c>
      <c r="S26">
        <v>1.88</v>
      </c>
      <c r="T26">
        <v>0</v>
      </c>
      <c r="U26" t="s">
        <v>116</v>
      </c>
      <c r="V26" t="s">
        <v>30</v>
      </c>
      <c r="W26" t="s">
        <v>18</v>
      </c>
      <c r="X26" t="s">
        <v>19</v>
      </c>
      <c r="Y26" t="s">
        <v>50</v>
      </c>
      <c r="Z26">
        <v>0</v>
      </c>
      <c r="AA26">
        <v>1</v>
      </c>
      <c r="AB26" t="s">
        <v>81</v>
      </c>
      <c r="AC26">
        <v>5</v>
      </c>
      <c r="AD26">
        <v>7</v>
      </c>
    </row>
    <row r="27" spans="1:30" x14ac:dyDescent="0.25">
      <c r="A27" t="s">
        <v>117</v>
      </c>
      <c r="B27" s="1">
        <v>46268</v>
      </c>
      <c r="C27" s="2">
        <v>8.3333333333333329E-2</v>
      </c>
      <c r="D27" t="s">
        <v>6</v>
      </c>
      <c r="E27" t="s">
        <v>331</v>
      </c>
      <c r="F27" t="str">
        <f t="shared" ca="1" si="0"/>
        <v>EMP-002</v>
      </c>
      <c r="G27" t="s">
        <v>52</v>
      </c>
      <c r="H27" t="s">
        <v>24</v>
      </c>
      <c r="I27" t="s">
        <v>25</v>
      </c>
      <c r="J27" t="s">
        <v>10</v>
      </c>
      <c r="K27" t="s">
        <v>11</v>
      </c>
      <c r="L27" t="s">
        <v>74</v>
      </c>
      <c r="M27" t="s">
        <v>54</v>
      </c>
      <c r="N27" t="s">
        <v>39</v>
      </c>
      <c r="O27" t="s">
        <v>40</v>
      </c>
      <c r="P27">
        <v>4.21</v>
      </c>
      <c r="Q27">
        <v>1</v>
      </c>
      <c r="R27">
        <v>4.21</v>
      </c>
      <c r="S27">
        <v>0.34</v>
      </c>
      <c r="T27">
        <v>0</v>
      </c>
      <c r="U27" t="s">
        <v>118</v>
      </c>
      <c r="V27" t="s">
        <v>30</v>
      </c>
      <c r="W27" t="s">
        <v>31</v>
      </c>
      <c r="X27" t="s">
        <v>28</v>
      </c>
      <c r="Y27" t="s">
        <v>50</v>
      </c>
      <c r="Z27">
        <v>0</v>
      </c>
      <c r="AA27">
        <v>4</v>
      </c>
      <c r="AB27" t="s">
        <v>21</v>
      </c>
      <c r="AC27">
        <v>19</v>
      </c>
      <c r="AD27">
        <v>5</v>
      </c>
    </row>
    <row r="28" spans="1:30" x14ac:dyDescent="0.25">
      <c r="A28" t="s">
        <v>119</v>
      </c>
      <c r="B28" s="1">
        <v>46268</v>
      </c>
      <c r="C28" s="2">
        <v>0.16666666666666666</v>
      </c>
      <c r="D28" t="s">
        <v>6</v>
      </c>
      <c r="E28" t="s">
        <v>331</v>
      </c>
      <c r="F28" t="str">
        <f t="shared" ca="1" si="0"/>
        <v>EMP-006</v>
      </c>
      <c r="G28" t="s">
        <v>52</v>
      </c>
      <c r="H28" t="s">
        <v>8</v>
      </c>
      <c r="I28" t="s">
        <v>25</v>
      </c>
      <c r="J28" t="s">
        <v>53</v>
      </c>
      <c r="K28" t="s">
        <v>9</v>
      </c>
      <c r="L28" t="s">
        <v>37</v>
      </c>
      <c r="M28" t="s">
        <v>63</v>
      </c>
      <c r="N28" t="s">
        <v>14</v>
      </c>
      <c r="O28" t="s">
        <v>40</v>
      </c>
      <c r="P28">
        <v>4.22</v>
      </c>
      <c r="Q28">
        <v>1</v>
      </c>
      <c r="R28">
        <v>4.22</v>
      </c>
      <c r="S28">
        <v>0.34</v>
      </c>
      <c r="T28">
        <v>0</v>
      </c>
      <c r="U28" t="s">
        <v>120</v>
      </c>
      <c r="V28" t="s">
        <v>30</v>
      </c>
      <c r="W28" t="s">
        <v>31</v>
      </c>
      <c r="X28" t="s">
        <v>89</v>
      </c>
      <c r="Y28" t="s">
        <v>44</v>
      </c>
      <c r="Z28">
        <v>1</v>
      </c>
      <c r="AA28">
        <v>1</v>
      </c>
      <c r="AB28" t="s">
        <v>69</v>
      </c>
      <c r="AC28">
        <v>18</v>
      </c>
      <c r="AD28">
        <v>4</v>
      </c>
    </row>
    <row r="29" spans="1:30" x14ac:dyDescent="0.25">
      <c r="A29" t="s">
        <v>121</v>
      </c>
      <c r="B29" s="1">
        <v>46268</v>
      </c>
      <c r="C29" s="2">
        <v>0.25</v>
      </c>
      <c r="D29" t="s">
        <v>6</v>
      </c>
      <c r="E29" t="s">
        <v>5</v>
      </c>
      <c r="F29" t="str">
        <f t="shared" ca="1" si="0"/>
        <v>EMP-012</v>
      </c>
      <c r="G29" t="s">
        <v>66</v>
      </c>
      <c r="H29" t="s">
        <v>36</v>
      </c>
      <c r="I29" t="s">
        <v>25</v>
      </c>
      <c r="J29" t="s">
        <v>26</v>
      </c>
      <c r="K29" t="s">
        <v>11</v>
      </c>
      <c r="L29" t="s">
        <v>28</v>
      </c>
      <c r="M29" t="s">
        <v>54</v>
      </c>
      <c r="N29" t="s">
        <v>39</v>
      </c>
      <c r="O29" t="s">
        <v>15</v>
      </c>
      <c r="P29">
        <v>3.11</v>
      </c>
      <c r="Q29">
        <v>3</v>
      </c>
      <c r="R29">
        <v>9.33</v>
      </c>
      <c r="S29">
        <v>0.75</v>
      </c>
      <c r="T29">
        <v>0.93</v>
      </c>
      <c r="U29" t="s">
        <v>122</v>
      </c>
      <c r="V29" t="s">
        <v>17</v>
      </c>
      <c r="W29" t="s">
        <v>31</v>
      </c>
      <c r="X29" t="s">
        <v>28</v>
      </c>
      <c r="Y29" t="s">
        <v>76</v>
      </c>
      <c r="Z29">
        <v>1</v>
      </c>
      <c r="AA29">
        <v>5</v>
      </c>
      <c r="AB29" t="s">
        <v>81</v>
      </c>
      <c r="AC29">
        <v>24</v>
      </c>
      <c r="AD29">
        <v>6</v>
      </c>
    </row>
    <row r="30" spans="1:30" x14ac:dyDescent="0.25">
      <c r="A30" t="s">
        <v>123</v>
      </c>
      <c r="B30" s="1">
        <v>46268</v>
      </c>
      <c r="C30" s="2">
        <v>0.33333333333333331</v>
      </c>
      <c r="D30" t="s">
        <v>6</v>
      </c>
      <c r="E30" t="s">
        <v>5</v>
      </c>
      <c r="F30" t="str">
        <f t="shared" ca="1" si="0"/>
        <v>EMP-009</v>
      </c>
      <c r="G30" t="s">
        <v>52</v>
      </c>
      <c r="H30" t="s">
        <v>24</v>
      </c>
      <c r="I30" t="s">
        <v>25</v>
      </c>
      <c r="J30" t="s">
        <v>53</v>
      </c>
      <c r="K30" t="s">
        <v>9</v>
      </c>
      <c r="L30" t="s">
        <v>12</v>
      </c>
      <c r="M30" t="s">
        <v>54</v>
      </c>
      <c r="N30" t="s">
        <v>28</v>
      </c>
      <c r="O30" t="s">
        <v>15</v>
      </c>
      <c r="P30">
        <v>4.92</v>
      </c>
      <c r="Q30">
        <v>2</v>
      </c>
      <c r="R30">
        <v>9.84</v>
      </c>
      <c r="S30">
        <v>0.79</v>
      </c>
      <c r="T30">
        <v>0</v>
      </c>
      <c r="U30" t="s">
        <v>124</v>
      </c>
      <c r="V30" t="s">
        <v>59</v>
      </c>
      <c r="W30" t="s">
        <v>31</v>
      </c>
      <c r="X30" t="s">
        <v>89</v>
      </c>
      <c r="Y30" t="s">
        <v>44</v>
      </c>
      <c r="Z30">
        <v>1</v>
      </c>
      <c r="AA30">
        <v>2</v>
      </c>
      <c r="AB30" t="s">
        <v>32</v>
      </c>
      <c r="AC30">
        <v>26</v>
      </c>
      <c r="AD30">
        <v>6</v>
      </c>
    </row>
    <row r="31" spans="1:30" x14ac:dyDescent="0.25">
      <c r="A31" t="s">
        <v>125</v>
      </c>
      <c r="B31" s="1">
        <v>46268</v>
      </c>
      <c r="C31" s="2">
        <v>0.41666666666666669</v>
      </c>
      <c r="D31" t="s">
        <v>6</v>
      </c>
      <c r="E31" t="s">
        <v>5</v>
      </c>
      <c r="F31" t="str">
        <f t="shared" ca="1" si="0"/>
        <v>EMP-009</v>
      </c>
      <c r="G31" t="s">
        <v>35</v>
      </c>
      <c r="H31" t="s">
        <v>8</v>
      </c>
      <c r="I31" t="s">
        <v>25</v>
      </c>
      <c r="J31" t="s">
        <v>48</v>
      </c>
      <c r="K31" t="s">
        <v>27</v>
      </c>
      <c r="L31" t="s">
        <v>37</v>
      </c>
      <c r="M31" t="s">
        <v>28</v>
      </c>
      <c r="N31" t="s">
        <v>39</v>
      </c>
      <c r="O31" t="s">
        <v>40</v>
      </c>
      <c r="P31">
        <v>4.87</v>
      </c>
      <c r="Q31">
        <v>1</v>
      </c>
      <c r="R31">
        <v>4.87</v>
      </c>
      <c r="S31">
        <v>0.39</v>
      </c>
      <c r="T31">
        <v>0</v>
      </c>
      <c r="U31" t="s">
        <v>126</v>
      </c>
      <c r="V31" t="s">
        <v>59</v>
      </c>
      <c r="W31" t="s">
        <v>18</v>
      </c>
      <c r="X31" t="s">
        <v>43</v>
      </c>
      <c r="Y31" t="s">
        <v>50</v>
      </c>
      <c r="Z31">
        <v>1.5</v>
      </c>
      <c r="AA31">
        <v>2</v>
      </c>
      <c r="AB31" t="s">
        <v>69</v>
      </c>
      <c r="AC31">
        <v>20</v>
      </c>
      <c r="AD31">
        <v>5</v>
      </c>
    </row>
    <row r="32" spans="1:30" x14ac:dyDescent="0.25">
      <c r="A32" t="s">
        <v>127</v>
      </c>
      <c r="B32" s="1">
        <v>46268</v>
      </c>
      <c r="C32" s="2">
        <v>0.5</v>
      </c>
      <c r="D32" t="s">
        <v>6</v>
      </c>
      <c r="E32" t="s">
        <v>34</v>
      </c>
      <c r="F32" t="str">
        <f t="shared" ca="1" si="0"/>
        <v>EMP-002</v>
      </c>
      <c r="G32" t="s">
        <v>66</v>
      </c>
      <c r="H32" t="s">
        <v>24</v>
      </c>
      <c r="I32" t="s">
        <v>9</v>
      </c>
      <c r="J32" t="s">
        <v>26</v>
      </c>
      <c r="K32" t="s">
        <v>9</v>
      </c>
      <c r="L32" t="s">
        <v>37</v>
      </c>
      <c r="M32" t="s">
        <v>63</v>
      </c>
      <c r="N32" t="s">
        <v>28</v>
      </c>
      <c r="O32" t="s">
        <v>15</v>
      </c>
      <c r="P32">
        <v>4.25</v>
      </c>
      <c r="Q32">
        <v>2</v>
      </c>
      <c r="R32">
        <v>8.5</v>
      </c>
      <c r="S32">
        <v>0.68</v>
      </c>
      <c r="T32">
        <v>0.85</v>
      </c>
      <c r="U32" t="s">
        <v>128</v>
      </c>
      <c r="V32" t="s">
        <v>59</v>
      </c>
      <c r="W32" t="s">
        <v>31</v>
      </c>
      <c r="X32" t="s">
        <v>89</v>
      </c>
      <c r="Y32" t="s">
        <v>50</v>
      </c>
      <c r="Z32">
        <v>1.5</v>
      </c>
      <c r="AA32">
        <v>1</v>
      </c>
      <c r="AB32" t="s">
        <v>32</v>
      </c>
      <c r="AC32">
        <v>13</v>
      </c>
      <c r="AD32">
        <v>4</v>
      </c>
    </row>
    <row r="33" spans="1:30" x14ac:dyDescent="0.25">
      <c r="A33" t="s">
        <v>129</v>
      </c>
      <c r="B33" s="1">
        <v>46268</v>
      </c>
      <c r="C33" s="2">
        <v>0.58333333333333337</v>
      </c>
      <c r="D33" t="s">
        <v>6</v>
      </c>
      <c r="E33" t="s">
        <v>34</v>
      </c>
      <c r="F33" t="str">
        <f t="shared" ca="1" si="0"/>
        <v>EMP-011</v>
      </c>
      <c r="G33" t="s">
        <v>102</v>
      </c>
      <c r="H33" t="s">
        <v>36</v>
      </c>
      <c r="I33" t="s">
        <v>25</v>
      </c>
      <c r="J33" t="s">
        <v>53</v>
      </c>
      <c r="K33" t="s">
        <v>9</v>
      </c>
      <c r="L33" t="s">
        <v>62</v>
      </c>
      <c r="M33" t="s">
        <v>63</v>
      </c>
      <c r="N33" t="s">
        <v>14</v>
      </c>
      <c r="O33" t="s">
        <v>40</v>
      </c>
      <c r="P33">
        <v>6.13</v>
      </c>
      <c r="Q33">
        <v>2</v>
      </c>
      <c r="R33">
        <v>12.26</v>
      </c>
      <c r="S33">
        <v>0.98</v>
      </c>
      <c r="T33">
        <v>0</v>
      </c>
      <c r="U33" t="s">
        <v>130</v>
      </c>
      <c r="V33" t="s">
        <v>17</v>
      </c>
      <c r="W33" t="s">
        <v>31</v>
      </c>
      <c r="X33" t="s">
        <v>89</v>
      </c>
      <c r="Y33" t="s">
        <v>44</v>
      </c>
      <c r="Z33">
        <v>3</v>
      </c>
      <c r="AA33">
        <v>5</v>
      </c>
      <c r="AB33" t="s">
        <v>32</v>
      </c>
      <c r="AC33">
        <v>5</v>
      </c>
      <c r="AD33">
        <v>6</v>
      </c>
    </row>
    <row r="34" spans="1:30" x14ac:dyDescent="0.25">
      <c r="A34" t="s">
        <v>131</v>
      </c>
      <c r="B34" s="1">
        <v>46268</v>
      </c>
      <c r="C34" s="2">
        <v>0.66666666666666663</v>
      </c>
      <c r="D34" t="s">
        <v>6</v>
      </c>
      <c r="E34" t="s">
        <v>34</v>
      </c>
      <c r="F34" t="str">
        <f t="shared" ca="1" si="0"/>
        <v>EMP-009</v>
      </c>
      <c r="G34" t="s">
        <v>52</v>
      </c>
      <c r="H34" t="s">
        <v>24</v>
      </c>
      <c r="I34" t="s">
        <v>47</v>
      </c>
      <c r="J34" t="s">
        <v>10</v>
      </c>
      <c r="K34" t="s">
        <v>27</v>
      </c>
      <c r="L34" t="s">
        <v>28</v>
      </c>
      <c r="M34" t="s">
        <v>54</v>
      </c>
      <c r="N34" t="s">
        <v>39</v>
      </c>
      <c r="O34" t="s">
        <v>40</v>
      </c>
      <c r="P34">
        <v>3.45</v>
      </c>
      <c r="Q34">
        <v>2</v>
      </c>
      <c r="R34">
        <v>6.9</v>
      </c>
      <c r="S34">
        <v>0.55000000000000004</v>
      </c>
      <c r="T34">
        <v>0</v>
      </c>
      <c r="U34" t="s">
        <v>132</v>
      </c>
      <c r="V34" t="s">
        <v>59</v>
      </c>
      <c r="W34" t="s">
        <v>18</v>
      </c>
      <c r="X34" t="s">
        <v>28</v>
      </c>
      <c r="Y34" t="s">
        <v>50</v>
      </c>
      <c r="Z34">
        <v>1</v>
      </c>
      <c r="AA34">
        <v>2</v>
      </c>
      <c r="AB34" t="s">
        <v>21</v>
      </c>
      <c r="AC34">
        <v>21</v>
      </c>
      <c r="AD34">
        <v>6</v>
      </c>
    </row>
    <row r="35" spans="1:30" x14ac:dyDescent="0.25">
      <c r="A35" t="s">
        <v>133</v>
      </c>
      <c r="B35" s="1">
        <v>46268</v>
      </c>
      <c r="C35" s="2">
        <v>0.83333333333333337</v>
      </c>
      <c r="D35" t="s">
        <v>6</v>
      </c>
      <c r="E35" t="s">
        <v>46</v>
      </c>
      <c r="F35" t="str">
        <f t="shared" ca="1" si="0"/>
        <v>EMP-003</v>
      </c>
      <c r="G35" t="s">
        <v>134</v>
      </c>
      <c r="H35" t="s">
        <v>8</v>
      </c>
      <c r="I35" t="s">
        <v>47</v>
      </c>
      <c r="J35" t="s">
        <v>26</v>
      </c>
      <c r="K35" t="s">
        <v>27</v>
      </c>
      <c r="L35" t="s">
        <v>28</v>
      </c>
      <c r="M35" t="s">
        <v>63</v>
      </c>
      <c r="N35" t="s">
        <v>14</v>
      </c>
      <c r="O35" t="s">
        <v>40</v>
      </c>
      <c r="P35">
        <v>4.13</v>
      </c>
      <c r="Q35">
        <v>2</v>
      </c>
      <c r="R35">
        <v>8.26</v>
      </c>
      <c r="S35">
        <v>0.66</v>
      </c>
      <c r="T35">
        <v>0</v>
      </c>
      <c r="U35" t="s">
        <v>135</v>
      </c>
      <c r="V35" t="s">
        <v>17</v>
      </c>
      <c r="W35" t="s">
        <v>31</v>
      </c>
      <c r="X35" t="s">
        <v>43</v>
      </c>
      <c r="Y35" t="s">
        <v>44</v>
      </c>
      <c r="Z35">
        <v>0.5</v>
      </c>
      <c r="AA35">
        <v>2</v>
      </c>
      <c r="AB35" t="s">
        <v>21</v>
      </c>
      <c r="AC35">
        <v>25</v>
      </c>
      <c r="AD35">
        <v>3</v>
      </c>
    </row>
    <row r="36" spans="1:30" x14ac:dyDescent="0.25">
      <c r="A36" t="s">
        <v>136</v>
      </c>
      <c r="B36" s="1">
        <v>46268</v>
      </c>
      <c r="C36" s="2">
        <v>0.91666666666666663</v>
      </c>
      <c r="D36" t="s">
        <v>6</v>
      </c>
      <c r="E36" t="s">
        <v>46</v>
      </c>
      <c r="F36" t="str">
        <f t="shared" ca="1" si="0"/>
        <v>EMP-001</v>
      </c>
      <c r="G36" t="s">
        <v>61</v>
      </c>
      <c r="H36" t="s">
        <v>24</v>
      </c>
      <c r="I36" t="s">
        <v>25</v>
      </c>
      <c r="J36" t="s">
        <v>10</v>
      </c>
      <c r="K36" t="s">
        <v>11</v>
      </c>
      <c r="L36" t="s">
        <v>62</v>
      </c>
      <c r="M36" t="s">
        <v>28</v>
      </c>
      <c r="N36" t="s">
        <v>39</v>
      </c>
      <c r="O36" t="s">
        <v>40</v>
      </c>
      <c r="P36">
        <v>3.32</v>
      </c>
      <c r="Q36">
        <v>1</v>
      </c>
      <c r="R36">
        <v>3.32</v>
      </c>
      <c r="S36">
        <v>0.27</v>
      </c>
      <c r="T36">
        <v>0</v>
      </c>
      <c r="U36" t="s">
        <v>137</v>
      </c>
      <c r="V36" t="s">
        <v>59</v>
      </c>
      <c r="W36" t="s">
        <v>31</v>
      </c>
      <c r="X36" t="s">
        <v>43</v>
      </c>
      <c r="Y36" t="s">
        <v>20</v>
      </c>
      <c r="Z36">
        <v>0</v>
      </c>
      <c r="AA36">
        <v>5</v>
      </c>
      <c r="AB36" t="s">
        <v>32</v>
      </c>
      <c r="AC36">
        <v>30</v>
      </c>
      <c r="AD36">
        <v>6</v>
      </c>
    </row>
    <row r="37" spans="1:30" x14ac:dyDescent="0.25">
      <c r="A37" t="s">
        <v>138</v>
      </c>
      <c r="B37" s="1">
        <v>46269</v>
      </c>
      <c r="C37" s="2">
        <v>0</v>
      </c>
      <c r="D37" t="s">
        <v>57</v>
      </c>
      <c r="E37" t="s">
        <v>331</v>
      </c>
      <c r="F37" t="str">
        <f t="shared" ca="1" si="0"/>
        <v>EMP-001</v>
      </c>
      <c r="G37" t="s">
        <v>35</v>
      </c>
      <c r="H37" t="s">
        <v>8</v>
      </c>
      <c r="I37" t="s">
        <v>25</v>
      </c>
      <c r="J37" t="s">
        <v>26</v>
      </c>
      <c r="K37" t="s">
        <v>9</v>
      </c>
      <c r="L37" t="s">
        <v>28</v>
      </c>
      <c r="M37" t="s">
        <v>38</v>
      </c>
      <c r="N37" t="s">
        <v>14</v>
      </c>
      <c r="O37" t="s">
        <v>40</v>
      </c>
      <c r="P37">
        <v>4.68</v>
      </c>
      <c r="Q37">
        <v>1</v>
      </c>
      <c r="R37">
        <v>4.68</v>
      </c>
      <c r="S37">
        <v>0.37</v>
      </c>
      <c r="T37">
        <v>0</v>
      </c>
      <c r="U37" t="s">
        <v>139</v>
      </c>
      <c r="V37" t="s">
        <v>30</v>
      </c>
      <c r="W37" t="s">
        <v>140</v>
      </c>
      <c r="X37" t="s">
        <v>19</v>
      </c>
      <c r="Y37" t="s">
        <v>50</v>
      </c>
      <c r="Z37">
        <v>1</v>
      </c>
      <c r="AA37">
        <v>3</v>
      </c>
      <c r="AB37" t="s">
        <v>21</v>
      </c>
      <c r="AC37">
        <v>25</v>
      </c>
      <c r="AD37">
        <v>4</v>
      </c>
    </row>
    <row r="38" spans="1:30" x14ac:dyDescent="0.25">
      <c r="A38" t="s">
        <v>141</v>
      </c>
      <c r="B38" s="1">
        <v>46269</v>
      </c>
      <c r="C38" s="2">
        <v>8.3333333333333329E-2</v>
      </c>
      <c r="D38" t="s">
        <v>57</v>
      </c>
      <c r="E38" t="s">
        <v>331</v>
      </c>
      <c r="F38" t="str">
        <f t="shared" ca="1" si="0"/>
        <v>EMP-007</v>
      </c>
      <c r="G38" t="s">
        <v>134</v>
      </c>
      <c r="H38" t="s">
        <v>24</v>
      </c>
      <c r="I38" t="s">
        <v>47</v>
      </c>
      <c r="J38" t="s">
        <v>53</v>
      </c>
      <c r="K38" t="s">
        <v>27</v>
      </c>
      <c r="L38" t="s">
        <v>62</v>
      </c>
      <c r="M38" t="s">
        <v>13</v>
      </c>
      <c r="N38" t="s">
        <v>28</v>
      </c>
      <c r="O38" t="s">
        <v>15</v>
      </c>
      <c r="P38">
        <v>5.41</v>
      </c>
      <c r="Q38">
        <v>1</v>
      </c>
      <c r="R38">
        <v>5.41</v>
      </c>
      <c r="S38">
        <v>0.43</v>
      </c>
      <c r="T38">
        <v>0</v>
      </c>
      <c r="U38" t="s">
        <v>142</v>
      </c>
      <c r="V38" t="s">
        <v>17</v>
      </c>
      <c r="W38" t="s">
        <v>31</v>
      </c>
      <c r="X38" t="s">
        <v>19</v>
      </c>
      <c r="Y38" t="s">
        <v>44</v>
      </c>
      <c r="Z38">
        <v>0.8</v>
      </c>
      <c r="AA38">
        <v>5</v>
      </c>
      <c r="AB38" t="s">
        <v>32</v>
      </c>
      <c r="AC38">
        <v>9</v>
      </c>
      <c r="AD38">
        <v>5</v>
      </c>
    </row>
    <row r="39" spans="1:30" x14ac:dyDescent="0.25">
      <c r="A39" t="s">
        <v>143</v>
      </c>
      <c r="B39" s="1">
        <v>46269</v>
      </c>
      <c r="C39" s="2">
        <v>0.16666666666666666</v>
      </c>
      <c r="D39" t="s">
        <v>57</v>
      </c>
      <c r="E39" t="s">
        <v>331</v>
      </c>
      <c r="F39" t="str">
        <f t="shared" ca="1" si="0"/>
        <v>EMP-009</v>
      </c>
      <c r="G39" t="s">
        <v>134</v>
      </c>
      <c r="H39" t="s">
        <v>8</v>
      </c>
      <c r="I39" t="s">
        <v>47</v>
      </c>
      <c r="J39" t="s">
        <v>26</v>
      </c>
      <c r="K39" t="s">
        <v>27</v>
      </c>
      <c r="L39" t="s">
        <v>62</v>
      </c>
      <c r="M39" t="s">
        <v>38</v>
      </c>
      <c r="N39" t="s">
        <v>39</v>
      </c>
      <c r="O39" t="s">
        <v>15</v>
      </c>
      <c r="P39">
        <v>4.79</v>
      </c>
      <c r="Q39">
        <v>3</v>
      </c>
      <c r="R39">
        <v>14.37</v>
      </c>
      <c r="S39">
        <v>1.1499999999999999</v>
      </c>
      <c r="T39">
        <v>0</v>
      </c>
      <c r="U39" t="s">
        <v>144</v>
      </c>
      <c r="V39" t="s">
        <v>59</v>
      </c>
      <c r="W39" t="s">
        <v>18</v>
      </c>
      <c r="X39" t="s">
        <v>43</v>
      </c>
      <c r="Y39" t="s">
        <v>50</v>
      </c>
      <c r="Z39">
        <v>2</v>
      </c>
      <c r="AA39">
        <v>5</v>
      </c>
      <c r="AB39" t="s">
        <v>81</v>
      </c>
      <c r="AC39">
        <v>14</v>
      </c>
      <c r="AD39">
        <v>7</v>
      </c>
    </row>
    <row r="40" spans="1:30" x14ac:dyDescent="0.25">
      <c r="A40" t="s">
        <v>145</v>
      </c>
      <c r="B40" s="1">
        <v>46269</v>
      </c>
      <c r="C40" s="2">
        <v>0.25</v>
      </c>
      <c r="D40" t="s">
        <v>57</v>
      </c>
      <c r="E40" t="s">
        <v>5</v>
      </c>
      <c r="F40" t="str">
        <f t="shared" ca="1" si="0"/>
        <v>EMP-008</v>
      </c>
      <c r="G40" t="s">
        <v>7</v>
      </c>
      <c r="H40" t="s">
        <v>24</v>
      </c>
      <c r="I40" t="s">
        <v>47</v>
      </c>
      <c r="J40" t="s">
        <v>53</v>
      </c>
      <c r="K40" t="s">
        <v>9</v>
      </c>
      <c r="L40" t="s">
        <v>74</v>
      </c>
      <c r="M40" t="s">
        <v>63</v>
      </c>
      <c r="N40" t="s">
        <v>39</v>
      </c>
      <c r="O40" t="s">
        <v>15</v>
      </c>
      <c r="P40">
        <v>3.55</v>
      </c>
      <c r="Q40">
        <v>1</v>
      </c>
      <c r="R40">
        <v>3.55</v>
      </c>
      <c r="S40">
        <v>0.28000000000000003</v>
      </c>
      <c r="T40">
        <v>0</v>
      </c>
      <c r="U40" t="s">
        <v>146</v>
      </c>
      <c r="V40" t="s">
        <v>30</v>
      </c>
      <c r="W40" t="s">
        <v>18</v>
      </c>
      <c r="X40" t="s">
        <v>43</v>
      </c>
      <c r="Y40" t="s">
        <v>76</v>
      </c>
      <c r="Z40">
        <v>1</v>
      </c>
      <c r="AA40">
        <v>1</v>
      </c>
      <c r="AB40" t="s">
        <v>77</v>
      </c>
      <c r="AC40">
        <v>10</v>
      </c>
      <c r="AD40">
        <v>4</v>
      </c>
    </row>
    <row r="41" spans="1:30" x14ac:dyDescent="0.25">
      <c r="A41" t="s">
        <v>147</v>
      </c>
      <c r="B41" s="1">
        <v>46269</v>
      </c>
      <c r="C41" s="2">
        <v>0.33333333333333331</v>
      </c>
      <c r="D41" t="s">
        <v>57</v>
      </c>
      <c r="E41" t="s">
        <v>5</v>
      </c>
      <c r="F41" t="str">
        <f t="shared" ca="1" si="0"/>
        <v>EMP-001</v>
      </c>
      <c r="G41" t="s">
        <v>35</v>
      </c>
      <c r="H41" t="s">
        <v>24</v>
      </c>
      <c r="I41" t="s">
        <v>47</v>
      </c>
      <c r="J41" t="s">
        <v>10</v>
      </c>
      <c r="K41" t="s">
        <v>11</v>
      </c>
      <c r="L41" t="s">
        <v>28</v>
      </c>
      <c r="M41" t="s">
        <v>54</v>
      </c>
      <c r="N41" t="s">
        <v>39</v>
      </c>
      <c r="O41" t="s">
        <v>40</v>
      </c>
      <c r="P41">
        <v>4.32</v>
      </c>
      <c r="Q41">
        <v>1</v>
      </c>
      <c r="R41">
        <v>4.32</v>
      </c>
      <c r="S41">
        <v>0.35</v>
      </c>
      <c r="T41">
        <v>0</v>
      </c>
      <c r="U41" t="s">
        <v>148</v>
      </c>
      <c r="V41" t="s">
        <v>59</v>
      </c>
      <c r="W41" t="s">
        <v>18</v>
      </c>
      <c r="X41" t="s">
        <v>28</v>
      </c>
      <c r="Y41" t="s">
        <v>44</v>
      </c>
      <c r="Z41">
        <v>1</v>
      </c>
      <c r="AA41">
        <v>3</v>
      </c>
      <c r="AB41" t="s">
        <v>32</v>
      </c>
      <c r="AC41">
        <v>28</v>
      </c>
      <c r="AD41">
        <v>7</v>
      </c>
    </row>
    <row r="42" spans="1:30" x14ac:dyDescent="0.25">
      <c r="A42" t="s">
        <v>149</v>
      </c>
      <c r="B42" s="1">
        <v>46269</v>
      </c>
      <c r="C42" s="2">
        <v>0.41666666666666669</v>
      </c>
      <c r="D42" t="s">
        <v>57</v>
      </c>
      <c r="E42" t="s">
        <v>5</v>
      </c>
      <c r="F42" t="str">
        <f t="shared" ca="1" si="0"/>
        <v>EMP-011</v>
      </c>
      <c r="G42" t="s">
        <v>35</v>
      </c>
      <c r="H42" t="s">
        <v>24</v>
      </c>
      <c r="I42" t="s">
        <v>9</v>
      </c>
      <c r="J42" t="s">
        <v>87</v>
      </c>
      <c r="K42" t="s">
        <v>9</v>
      </c>
      <c r="L42" t="s">
        <v>12</v>
      </c>
      <c r="M42" t="s">
        <v>13</v>
      </c>
      <c r="N42" t="s">
        <v>14</v>
      </c>
      <c r="O42" t="s">
        <v>15</v>
      </c>
      <c r="P42">
        <v>3.01</v>
      </c>
      <c r="Q42">
        <v>1</v>
      </c>
      <c r="R42">
        <v>3.01</v>
      </c>
      <c r="S42">
        <v>0.24</v>
      </c>
      <c r="T42">
        <v>0</v>
      </c>
      <c r="U42" t="s">
        <v>150</v>
      </c>
      <c r="V42" t="s">
        <v>30</v>
      </c>
      <c r="W42" t="s">
        <v>18</v>
      </c>
      <c r="X42" t="s">
        <v>43</v>
      </c>
      <c r="Y42" t="s">
        <v>50</v>
      </c>
      <c r="Z42">
        <v>0.5</v>
      </c>
      <c r="AA42">
        <v>4</v>
      </c>
      <c r="AB42" t="s">
        <v>32</v>
      </c>
      <c r="AC42">
        <v>23</v>
      </c>
      <c r="AD42">
        <v>3</v>
      </c>
    </row>
    <row r="43" spans="1:30" x14ac:dyDescent="0.25">
      <c r="A43" t="s">
        <v>151</v>
      </c>
      <c r="B43" s="1">
        <v>46269</v>
      </c>
      <c r="C43" s="2">
        <v>0.5</v>
      </c>
      <c r="D43" t="s">
        <v>57</v>
      </c>
      <c r="E43" t="s">
        <v>34</v>
      </c>
      <c r="F43" t="str">
        <f t="shared" ca="1" si="0"/>
        <v>EMP-010</v>
      </c>
      <c r="G43" t="s">
        <v>66</v>
      </c>
      <c r="H43" t="s">
        <v>67</v>
      </c>
      <c r="I43" t="s">
        <v>47</v>
      </c>
      <c r="J43" t="s">
        <v>10</v>
      </c>
      <c r="K43" t="s">
        <v>27</v>
      </c>
      <c r="L43" t="s">
        <v>74</v>
      </c>
      <c r="M43" t="s">
        <v>13</v>
      </c>
      <c r="N43" t="s">
        <v>14</v>
      </c>
      <c r="O43" t="s">
        <v>40</v>
      </c>
      <c r="P43">
        <v>6.04</v>
      </c>
      <c r="Q43">
        <v>1</v>
      </c>
      <c r="R43">
        <v>6.04</v>
      </c>
      <c r="S43">
        <v>0.48</v>
      </c>
      <c r="T43">
        <v>0.6</v>
      </c>
      <c r="U43" t="s">
        <v>152</v>
      </c>
      <c r="V43" t="s">
        <v>30</v>
      </c>
      <c r="W43" t="s">
        <v>18</v>
      </c>
      <c r="X43" t="s">
        <v>43</v>
      </c>
      <c r="Y43" t="s">
        <v>50</v>
      </c>
      <c r="Z43">
        <v>0</v>
      </c>
      <c r="AA43">
        <v>1</v>
      </c>
      <c r="AB43" t="s">
        <v>32</v>
      </c>
      <c r="AC43">
        <v>29</v>
      </c>
      <c r="AD43">
        <v>6</v>
      </c>
    </row>
    <row r="44" spans="1:30" x14ac:dyDescent="0.25">
      <c r="A44" t="s">
        <v>153</v>
      </c>
      <c r="B44" s="1">
        <v>46269</v>
      </c>
      <c r="C44" s="2">
        <v>0.58333333333333337</v>
      </c>
      <c r="D44" t="s">
        <v>57</v>
      </c>
      <c r="E44" t="s">
        <v>34</v>
      </c>
      <c r="F44" t="str">
        <f t="shared" ca="1" si="0"/>
        <v>EMP-012</v>
      </c>
      <c r="G44" t="s">
        <v>7</v>
      </c>
      <c r="H44" t="s">
        <v>8</v>
      </c>
      <c r="I44" t="s">
        <v>25</v>
      </c>
      <c r="J44" t="s">
        <v>53</v>
      </c>
      <c r="K44" t="s">
        <v>11</v>
      </c>
      <c r="L44" t="s">
        <v>62</v>
      </c>
      <c r="M44" t="s">
        <v>54</v>
      </c>
      <c r="N44" t="s">
        <v>28</v>
      </c>
      <c r="O44" t="s">
        <v>40</v>
      </c>
      <c r="P44">
        <v>3.3</v>
      </c>
      <c r="Q44">
        <v>2</v>
      </c>
      <c r="R44">
        <v>6.6</v>
      </c>
      <c r="S44">
        <v>0.53</v>
      </c>
      <c r="T44">
        <v>0</v>
      </c>
      <c r="U44" t="s">
        <v>154</v>
      </c>
      <c r="V44" t="s">
        <v>17</v>
      </c>
      <c r="W44" t="s">
        <v>18</v>
      </c>
      <c r="X44" t="s">
        <v>43</v>
      </c>
      <c r="Y44" t="s">
        <v>50</v>
      </c>
      <c r="Z44">
        <v>0</v>
      </c>
      <c r="AA44">
        <v>4</v>
      </c>
      <c r="AB44" t="s">
        <v>32</v>
      </c>
      <c r="AC44">
        <v>17</v>
      </c>
      <c r="AD44">
        <v>4</v>
      </c>
    </row>
    <row r="45" spans="1:30" x14ac:dyDescent="0.25">
      <c r="A45" t="s">
        <v>155</v>
      </c>
      <c r="B45" s="1">
        <v>46269</v>
      </c>
      <c r="C45" s="2">
        <v>0.66666666666666663</v>
      </c>
      <c r="D45" t="s">
        <v>57</v>
      </c>
      <c r="E45" t="s">
        <v>34</v>
      </c>
      <c r="F45" t="str">
        <f t="shared" ca="1" si="0"/>
        <v>EMP-011</v>
      </c>
      <c r="G45" t="s">
        <v>102</v>
      </c>
      <c r="H45" t="s">
        <v>36</v>
      </c>
      <c r="I45" t="s">
        <v>25</v>
      </c>
      <c r="J45" t="s">
        <v>48</v>
      </c>
      <c r="K45" t="s">
        <v>9</v>
      </c>
      <c r="L45" t="s">
        <v>12</v>
      </c>
      <c r="M45" t="s">
        <v>13</v>
      </c>
      <c r="N45" t="s">
        <v>9</v>
      </c>
      <c r="O45" t="s">
        <v>40</v>
      </c>
      <c r="P45">
        <v>5.09</v>
      </c>
      <c r="Q45">
        <v>2</v>
      </c>
      <c r="R45">
        <v>10.18</v>
      </c>
      <c r="S45">
        <v>0.81</v>
      </c>
      <c r="T45">
        <v>0</v>
      </c>
      <c r="U45" t="s">
        <v>156</v>
      </c>
      <c r="V45" t="s">
        <v>30</v>
      </c>
      <c r="W45" t="s">
        <v>18</v>
      </c>
      <c r="X45" t="s">
        <v>19</v>
      </c>
      <c r="Y45" t="s">
        <v>44</v>
      </c>
      <c r="Z45">
        <v>0.5</v>
      </c>
      <c r="AA45">
        <v>2</v>
      </c>
      <c r="AB45" t="s">
        <v>81</v>
      </c>
      <c r="AC45">
        <v>5</v>
      </c>
      <c r="AD45">
        <v>5</v>
      </c>
    </row>
    <row r="46" spans="1:30" x14ac:dyDescent="0.25">
      <c r="A46" t="s">
        <v>157</v>
      </c>
      <c r="B46" s="1">
        <v>46269</v>
      </c>
      <c r="C46" s="2">
        <v>0.75</v>
      </c>
      <c r="D46" t="s">
        <v>57</v>
      </c>
      <c r="E46" t="s">
        <v>46</v>
      </c>
      <c r="F46" t="str">
        <f t="shared" ca="1" si="0"/>
        <v>EMP-007</v>
      </c>
      <c r="G46" t="s">
        <v>61</v>
      </c>
      <c r="H46" t="s">
        <v>24</v>
      </c>
      <c r="I46" t="s">
        <v>9</v>
      </c>
      <c r="J46" t="s">
        <v>10</v>
      </c>
      <c r="K46" t="s">
        <v>27</v>
      </c>
      <c r="L46" t="s">
        <v>37</v>
      </c>
      <c r="M46" t="s">
        <v>54</v>
      </c>
      <c r="N46" t="s">
        <v>39</v>
      </c>
      <c r="O46" t="s">
        <v>40</v>
      </c>
      <c r="P46">
        <v>6.45</v>
      </c>
      <c r="Q46">
        <v>1</v>
      </c>
      <c r="R46">
        <v>6.45</v>
      </c>
      <c r="S46">
        <v>0.52</v>
      </c>
      <c r="T46">
        <v>0</v>
      </c>
      <c r="U46" t="s">
        <v>158</v>
      </c>
      <c r="V46" t="s">
        <v>17</v>
      </c>
      <c r="W46" t="s">
        <v>31</v>
      </c>
      <c r="X46" t="s">
        <v>43</v>
      </c>
      <c r="Y46" t="s">
        <v>50</v>
      </c>
      <c r="Z46">
        <v>0</v>
      </c>
      <c r="AA46">
        <v>4</v>
      </c>
      <c r="AB46" t="s">
        <v>81</v>
      </c>
      <c r="AC46">
        <v>24</v>
      </c>
      <c r="AD46">
        <v>3</v>
      </c>
    </row>
    <row r="47" spans="1:30" x14ac:dyDescent="0.25">
      <c r="A47" t="s">
        <v>159</v>
      </c>
      <c r="B47" s="1">
        <v>46269</v>
      </c>
      <c r="C47" s="2">
        <v>0.83333333333333337</v>
      </c>
      <c r="D47" t="s">
        <v>57</v>
      </c>
      <c r="E47" t="s">
        <v>46</v>
      </c>
      <c r="F47" t="str">
        <f t="shared" ca="1" si="0"/>
        <v>EMP-006</v>
      </c>
      <c r="G47" t="s">
        <v>102</v>
      </c>
      <c r="H47" t="s">
        <v>67</v>
      </c>
      <c r="I47" t="s">
        <v>47</v>
      </c>
      <c r="J47" t="s">
        <v>48</v>
      </c>
      <c r="K47" t="s">
        <v>9</v>
      </c>
      <c r="L47" t="s">
        <v>37</v>
      </c>
      <c r="M47" t="s">
        <v>13</v>
      </c>
      <c r="N47" t="s">
        <v>39</v>
      </c>
      <c r="O47" t="s">
        <v>15</v>
      </c>
      <c r="P47">
        <v>4.88</v>
      </c>
      <c r="Q47">
        <v>1</v>
      </c>
      <c r="R47">
        <v>4.88</v>
      </c>
      <c r="S47">
        <v>0.39</v>
      </c>
      <c r="T47">
        <v>0</v>
      </c>
      <c r="U47" t="s">
        <v>160</v>
      </c>
      <c r="V47" t="s">
        <v>17</v>
      </c>
      <c r="W47" t="s">
        <v>18</v>
      </c>
      <c r="X47" t="s">
        <v>19</v>
      </c>
      <c r="Y47" t="s">
        <v>44</v>
      </c>
      <c r="Z47">
        <v>1</v>
      </c>
      <c r="AA47">
        <v>5</v>
      </c>
      <c r="AB47" t="s">
        <v>32</v>
      </c>
      <c r="AC47">
        <v>29</v>
      </c>
      <c r="AD47">
        <v>3</v>
      </c>
    </row>
    <row r="48" spans="1:30" x14ac:dyDescent="0.25">
      <c r="A48" t="s">
        <v>161</v>
      </c>
      <c r="B48" s="1">
        <v>46269</v>
      </c>
      <c r="C48" s="2">
        <v>0.91666666666666663</v>
      </c>
      <c r="D48" t="s">
        <v>57</v>
      </c>
      <c r="E48" t="s">
        <v>46</v>
      </c>
      <c r="F48" t="str">
        <f t="shared" ca="1" si="0"/>
        <v>EMP-010</v>
      </c>
      <c r="G48" t="s">
        <v>23</v>
      </c>
      <c r="H48" t="s">
        <v>36</v>
      </c>
      <c r="I48" t="s">
        <v>25</v>
      </c>
      <c r="J48" t="s">
        <v>48</v>
      </c>
      <c r="K48" t="s">
        <v>11</v>
      </c>
      <c r="L48" t="s">
        <v>74</v>
      </c>
      <c r="M48" t="s">
        <v>38</v>
      </c>
      <c r="N48" t="s">
        <v>28</v>
      </c>
      <c r="O48" t="s">
        <v>15</v>
      </c>
      <c r="P48">
        <v>6.23</v>
      </c>
      <c r="Q48">
        <v>1</v>
      </c>
      <c r="R48">
        <v>6.23</v>
      </c>
      <c r="S48">
        <v>0.5</v>
      </c>
      <c r="T48">
        <v>0</v>
      </c>
      <c r="U48" t="s">
        <v>162</v>
      </c>
      <c r="V48" t="s">
        <v>59</v>
      </c>
      <c r="W48" t="s">
        <v>31</v>
      </c>
      <c r="X48" t="s">
        <v>43</v>
      </c>
      <c r="Y48" t="s">
        <v>50</v>
      </c>
      <c r="Z48">
        <v>1.5</v>
      </c>
      <c r="AA48">
        <v>4</v>
      </c>
      <c r="AB48" t="s">
        <v>32</v>
      </c>
      <c r="AC48">
        <v>19</v>
      </c>
      <c r="AD48">
        <v>7</v>
      </c>
    </row>
    <row r="49" spans="1:30" x14ac:dyDescent="0.25">
      <c r="A49" t="s">
        <v>163</v>
      </c>
      <c r="B49" s="1">
        <v>46270</v>
      </c>
      <c r="C49" s="2">
        <v>0</v>
      </c>
      <c r="D49" t="s">
        <v>71</v>
      </c>
      <c r="E49" t="s">
        <v>331</v>
      </c>
      <c r="F49" t="str">
        <f t="shared" ca="1" si="0"/>
        <v>EMP-007</v>
      </c>
      <c r="G49" t="s">
        <v>61</v>
      </c>
      <c r="H49" t="s">
        <v>24</v>
      </c>
      <c r="I49" t="s">
        <v>9</v>
      </c>
      <c r="J49" t="s">
        <v>53</v>
      </c>
      <c r="K49" t="s">
        <v>11</v>
      </c>
      <c r="L49" t="s">
        <v>12</v>
      </c>
      <c r="M49" t="s">
        <v>13</v>
      </c>
      <c r="N49" t="s">
        <v>39</v>
      </c>
      <c r="O49" t="s">
        <v>15</v>
      </c>
      <c r="P49">
        <v>3.83</v>
      </c>
      <c r="Q49">
        <v>1</v>
      </c>
      <c r="R49">
        <v>3.83</v>
      </c>
      <c r="S49">
        <v>0.31</v>
      </c>
      <c r="T49">
        <v>0</v>
      </c>
      <c r="U49" t="s">
        <v>164</v>
      </c>
      <c r="V49" t="s">
        <v>59</v>
      </c>
      <c r="W49" t="s">
        <v>31</v>
      </c>
      <c r="X49" t="s">
        <v>28</v>
      </c>
      <c r="Y49" t="s">
        <v>44</v>
      </c>
      <c r="Z49">
        <v>1.5</v>
      </c>
      <c r="AA49">
        <v>1</v>
      </c>
      <c r="AB49" t="s">
        <v>32</v>
      </c>
      <c r="AC49">
        <v>18</v>
      </c>
      <c r="AD49">
        <v>3</v>
      </c>
    </row>
    <row r="50" spans="1:30" x14ac:dyDescent="0.25">
      <c r="A50" t="s">
        <v>165</v>
      </c>
      <c r="B50" s="1">
        <v>46270</v>
      </c>
      <c r="C50" s="2">
        <v>8.3333333333333329E-2</v>
      </c>
      <c r="D50" t="s">
        <v>71</v>
      </c>
      <c r="E50" t="s">
        <v>331</v>
      </c>
      <c r="F50" t="str">
        <f t="shared" ca="1" si="0"/>
        <v>EMP-010</v>
      </c>
      <c r="G50" t="s">
        <v>7</v>
      </c>
      <c r="H50" t="s">
        <v>36</v>
      </c>
      <c r="I50" t="s">
        <v>25</v>
      </c>
      <c r="J50" t="s">
        <v>53</v>
      </c>
      <c r="K50" t="s">
        <v>11</v>
      </c>
      <c r="L50" t="s">
        <v>28</v>
      </c>
      <c r="M50" t="s">
        <v>28</v>
      </c>
      <c r="N50" t="s">
        <v>14</v>
      </c>
      <c r="O50" t="s">
        <v>40</v>
      </c>
      <c r="P50">
        <v>5.66</v>
      </c>
      <c r="Q50">
        <v>1</v>
      </c>
      <c r="R50">
        <v>5.66</v>
      </c>
      <c r="S50">
        <v>0.45</v>
      </c>
      <c r="T50">
        <v>0</v>
      </c>
      <c r="U50" t="s">
        <v>166</v>
      </c>
      <c r="V50" t="s">
        <v>42</v>
      </c>
      <c r="W50" t="s">
        <v>18</v>
      </c>
      <c r="X50" t="s">
        <v>43</v>
      </c>
      <c r="Y50" t="s">
        <v>20</v>
      </c>
      <c r="Z50">
        <v>1</v>
      </c>
      <c r="AA50">
        <v>1</v>
      </c>
      <c r="AB50" t="s">
        <v>81</v>
      </c>
      <c r="AC50">
        <v>12</v>
      </c>
      <c r="AD50">
        <v>4</v>
      </c>
    </row>
    <row r="51" spans="1:30" x14ac:dyDescent="0.25">
      <c r="A51" t="s">
        <v>167</v>
      </c>
      <c r="B51" s="1">
        <v>46270</v>
      </c>
      <c r="C51" s="2">
        <v>0.16666666666666666</v>
      </c>
      <c r="D51" t="s">
        <v>71</v>
      </c>
      <c r="E51" t="s">
        <v>331</v>
      </c>
      <c r="F51" t="str">
        <f t="shared" ca="1" si="0"/>
        <v>EMP-010</v>
      </c>
      <c r="G51" t="s">
        <v>52</v>
      </c>
      <c r="H51" t="s">
        <v>67</v>
      </c>
      <c r="I51" t="s">
        <v>9</v>
      </c>
      <c r="J51" t="s">
        <v>87</v>
      </c>
      <c r="K51" t="s">
        <v>11</v>
      </c>
      <c r="L51" t="s">
        <v>12</v>
      </c>
      <c r="M51" t="s">
        <v>54</v>
      </c>
      <c r="N51" t="s">
        <v>14</v>
      </c>
      <c r="O51" t="s">
        <v>15</v>
      </c>
      <c r="P51">
        <v>4.8600000000000003</v>
      </c>
      <c r="Q51">
        <v>1</v>
      </c>
      <c r="R51">
        <v>4.8600000000000003</v>
      </c>
      <c r="S51">
        <v>0.39</v>
      </c>
      <c r="T51">
        <v>0</v>
      </c>
      <c r="U51" t="s">
        <v>168</v>
      </c>
      <c r="V51" t="s">
        <v>17</v>
      </c>
      <c r="W51" t="s">
        <v>18</v>
      </c>
      <c r="X51" t="s">
        <v>19</v>
      </c>
      <c r="Y51" t="s">
        <v>20</v>
      </c>
      <c r="Z51">
        <v>0.5</v>
      </c>
      <c r="AA51">
        <v>4</v>
      </c>
      <c r="AB51" t="s">
        <v>32</v>
      </c>
      <c r="AC51">
        <v>14</v>
      </c>
      <c r="AD51">
        <v>7</v>
      </c>
    </row>
    <row r="52" spans="1:30" x14ac:dyDescent="0.25">
      <c r="A52" t="s">
        <v>169</v>
      </c>
      <c r="B52" s="1">
        <v>46270</v>
      </c>
      <c r="C52" s="2">
        <v>0.25</v>
      </c>
      <c r="D52" t="s">
        <v>71</v>
      </c>
      <c r="E52" t="s">
        <v>5</v>
      </c>
      <c r="F52" t="str">
        <f t="shared" ca="1" si="0"/>
        <v>EMP-009</v>
      </c>
      <c r="G52" t="s">
        <v>52</v>
      </c>
      <c r="H52" t="s">
        <v>36</v>
      </c>
      <c r="I52" t="s">
        <v>9</v>
      </c>
      <c r="J52" t="s">
        <v>26</v>
      </c>
      <c r="K52" t="s">
        <v>11</v>
      </c>
      <c r="L52" t="s">
        <v>74</v>
      </c>
      <c r="M52" t="s">
        <v>13</v>
      </c>
      <c r="N52" t="s">
        <v>39</v>
      </c>
      <c r="O52" t="s">
        <v>15</v>
      </c>
      <c r="P52">
        <v>5.52</v>
      </c>
      <c r="Q52">
        <v>1</v>
      </c>
      <c r="R52">
        <v>5.52</v>
      </c>
      <c r="S52">
        <v>0.44</v>
      </c>
      <c r="T52">
        <v>0</v>
      </c>
      <c r="U52" t="s">
        <v>170</v>
      </c>
      <c r="V52" t="s">
        <v>17</v>
      </c>
      <c r="W52" t="s">
        <v>18</v>
      </c>
      <c r="X52" t="s">
        <v>43</v>
      </c>
      <c r="Y52" t="s">
        <v>20</v>
      </c>
      <c r="Z52">
        <v>1.5</v>
      </c>
      <c r="AA52">
        <v>1</v>
      </c>
      <c r="AB52" t="s">
        <v>69</v>
      </c>
      <c r="AC52">
        <v>13</v>
      </c>
      <c r="AD52">
        <v>3</v>
      </c>
    </row>
    <row r="53" spans="1:30" x14ac:dyDescent="0.25">
      <c r="A53" t="s">
        <v>171</v>
      </c>
      <c r="B53" s="1">
        <v>46270</v>
      </c>
      <c r="C53" s="2">
        <v>0.33333333333333331</v>
      </c>
      <c r="D53" t="s">
        <v>71</v>
      </c>
      <c r="E53" t="s">
        <v>5</v>
      </c>
      <c r="F53" t="str">
        <f t="shared" ca="1" si="0"/>
        <v>EMP-005</v>
      </c>
      <c r="G53" t="s">
        <v>7</v>
      </c>
      <c r="H53" t="s">
        <v>24</v>
      </c>
      <c r="I53" t="s">
        <v>47</v>
      </c>
      <c r="J53" t="s">
        <v>10</v>
      </c>
      <c r="K53" t="s">
        <v>9</v>
      </c>
      <c r="L53" t="s">
        <v>28</v>
      </c>
      <c r="M53" t="s">
        <v>54</v>
      </c>
      <c r="N53" t="s">
        <v>39</v>
      </c>
      <c r="O53" t="s">
        <v>15</v>
      </c>
      <c r="P53">
        <v>3.22</v>
      </c>
      <c r="Q53">
        <v>1</v>
      </c>
      <c r="R53">
        <v>3.22</v>
      </c>
      <c r="S53">
        <v>0.26</v>
      </c>
      <c r="T53">
        <v>0</v>
      </c>
      <c r="U53" t="s">
        <v>172</v>
      </c>
      <c r="V53" t="s">
        <v>17</v>
      </c>
      <c r="W53" t="s">
        <v>18</v>
      </c>
      <c r="X53" t="s">
        <v>43</v>
      </c>
      <c r="Y53" t="s">
        <v>50</v>
      </c>
      <c r="Z53">
        <v>1.5</v>
      </c>
      <c r="AA53">
        <v>1</v>
      </c>
      <c r="AB53" t="s">
        <v>81</v>
      </c>
      <c r="AC53">
        <v>21</v>
      </c>
      <c r="AD53">
        <v>5</v>
      </c>
    </row>
    <row r="54" spans="1:30" x14ac:dyDescent="0.25">
      <c r="A54" t="s">
        <v>173</v>
      </c>
      <c r="B54" s="1">
        <v>46270</v>
      </c>
      <c r="C54" s="2">
        <v>0.41666666666666669</v>
      </c>
      <c r="D54" t="s">
        <v>71</v>
      </c>
      <c r="E54" t="s">
        <v>5</v>
      </c>
      <c r="F54" t="str">
        <f t="shared" ca="1" si="0"/>
        <v>EMP-001</v>
      </c>
      <c r="G54" t="s">
        <v>102</v>
      </c>
      <c r="H54" t="s">
        <v>36</v>
      </c>
      <c r="I54" t="s">
        <v>9</v>
      </c>
      <c r="J54" t="s">
        <v>53</v>
      </c>
      <c r="K54" t="s">
        <v>11</v>
      </c>
      <c r="L54" t="s">
        <v>28</v>
      </c>
      <c r="M54" t="s">
        <v>28</v>
      </c>
      <c r="N54" t="s">
        <v>14</v>
      </c>
      <c r="O54" t="s">
        <v>40</v>
      </c>
      <c r="P54">
        <v>3.52</v>
      </c>
      <c r="Q54">
        <v>1</v>
      </c>
      <c r="R54">
        <v>3.52</v>
      </c>
      <c r="S54">
        <v>0.28000000000000003</v>
      </c>
      <c r="T54">
        <v>0</v>
      </c>
      <c r="U54" t="s">
        <v>174</v>
      </c>
      <c r="V54" t="s">
        <v>17</v>
      </c>
      <c r="W54" t="s">
        <v>31</v>
      </c>
      <c r="X54" t="s">
        <v>19</v>
      </c>
      <c r="Y54" t="s">
        <v>50</v>
      </c>
      <c r="Z54">
        <v>0</v>
      </c>
      <c r="AA54">
        <v>4</v>
      </c>
      <c r="AB54" t="s">
        <v>32</v>
      </c>
      <c r="AC54">
        <v>13</v>
      </c>
      <c r="AD54">
        <v>4</v>
      </c>
    </row>
    <row r="55" spans="1:30" x14ac:dyDescent="0.25">
      <c r="A55" t="s">
        <v>175</v>
      </c>
      <c r="B55" s="1">
        <v>46270</v>
      </c>
      <c r="C55" s="2">
        <v>0.5</v>
      </c>
      <c r="D55" t="s">
        <v>71</v>
      </c>
      <c r="E55" t="s">
        <v>34</v>
      </c>
      <c r="F55" t="str">
        <f t="shared" ca="1" si="0"/>
        <v>EMP-012</v>
      </c>
      <c r="G55" t="s">
        <v>7</v>
      </c>
      <c r="H55" t="s">
        <v>36</v>
      </c>
      <c r="I55" t="s">
        <v>25</v>
      </c>
      <c r="J55" t="s">
        <v>10</v>
      </c>
      <c r="K55" t="s">
        <v>11</v>
      </c>
      <c r="L55" t="s">
        <v>37</v>
      </c>
      <c r="M55" t="s">
        <v>13</v>
      </c>
      <c r="N55" t="s">
        <v>39</v>
      </c>
      <c r="O55" t="s">
        <v>15</v>
      </c>
      <c r="P55">
        <v>3.47</v>
      </c>
      <c r="Q55">
        <v>1</v>
      </c>
      <c r="R55">
        <v>3.47</v>
      </c>
      <c r="S55">
        <v>0.28000000000000003</v>
      </c>
      <c r="T55">
        <v>0</v>
      </c>
      <c r="U55" t="s">
        <v>176</v>
      </c>
      <c r="V55" t="s">
        <v>59</v>
      </c>
      <c r="W55" t="s">
        <v>18</v>
      </c>
      <c r="X55" t="s">
        <v>43</v>
      </c>
      <c r="Y55" t="s">
        <v>44</v>
      </c>
      <c r="Z55">
        <v>1</v>
      </c>
      <c r="AA55">
        <v>3</v>
      </c>
      <c r="AB55" t="s">
        <v>21</v>
      </c>
      <c r="AC55">
        <v>7</v>
      </c>
      <c r="AD55">
        <v>5</v>
      </c>
    </row>
    <row r="56" spans="1:30" x14ac:dyDescent="0.25">
      <c r="A56" t="s">
        <v>177</v>
      </c>
      <c r="B56" s="1">
        <v>46270</v>
      </c>
      <c r="C56" s="2">
        <v>0.58333333333333337</v>
      </c>
      <c r="D56" t="s">
        <v>71</v>
      </c>
      <c r="E56" t="s">
        <v>34</v>
      </c>
      <c r="F56" t="str">
        <f t="shared" ca="1" si="0"/>
        <v>EMP-001</v>
      </c>
      <c r="G56" t="s">
        <v>7</v>
      </c>
      <c r="H56" t="s">
        <v>24</v>
      </c>
      <c r="I56" t="s">
        <v>25</v>
      </c>
      <c r="J56" t="s">
        <v>48</v>
      </c>
      <c r="K56" t="s">
        <v>27</v>
      </c>
      <c r="L56" t="s">
        <v>12</v>
      </c>
      <c r="M56" t="s">
        <v>13</v>
      </c>
      <c r="N56" t="s">
        <v>14</v>
      </c>
      <c r="O56" t="s">
        <v>40</v>
      </c>
      <c r="P56">
        <v>5.41</v>
      </c>
      <c r="Q56">
        <v>1</v>
      </c>
      <c r="R56">
        <v>5.41</v>
      </c>
      <c r="S56">
        <v>0.43</v>
      </c>
      <c r="T56">
        <v>0</v>
      </c>
      <c r="U56" t="s">
        <v>178</v>
      </c>
      <c r="V56" t="s">
        <v>17</v>
      </c>
      <c r="W56" t="s">
        <v>18</v>
      </c>
      <c r="X56" t="s">
        <v>28</v>
      </c>
      <c r="Y56" t="s">
        <v>50</v>
      </c>
      <c r="Z56">
        <v>0.5</v>
      </c>
      <c r="AA56">
        <v>3</v>
      </c>
      <c r="AB56" t="s">
        <v>69</v>
      </c>
      <c r="AC56">
        <v>15</v>
      </c>
      <c r="AD56">
        <v>5</v>
      </c>
    </row>
    <row r="57" spans="1:30" x14ac:dyDescent="0.25">
      <c r="A57" t="s">
        <v>179</v>
      </c>
      <c r="B57" s="1">
        <v>46270</v>
      </c>
      <c r="C57" s="2">
        <v>0.66666666666666663</v>
      </c>
      <c r="D57" t="s">
        <v>71</v>
      </c>
      <c r="E57" t="s">
        <v>34</v>
      </c>
      <c r="F57" t="str">
        <f t="shared" ca="1" si="0"/>
        <v>EMP-002</v>
      </c>
      <c r="G57" t="s">
        <v>134</v>
      </c>
      <c r="H57" t="s">
        <v>67</v>
      </c>
      <c r="I57" t="s">
        <v>47</v>
      </c>
      <c r="J57" t="s">
        <v>26</v>
      </c>
      <c r="K57" t="s">
        <v>11</v>
      </c>
      <c r="L57" t="s">
        <v>28</v>
      </c>
      <c r="M57" t="s">
        <v>28</v>
      </c>
      <c r="N57" t="s">
        <v>9</v>
      </c>
      <c r="O57" t="s">
        <v>15</v>
      </c>
      <c r="P57">
        <v>5.96</v>
      </c>
      <c r="Q57">
        <v>1</v>
      </c>
      <c r="R57">
        <v>5.96</v>
      </c>
      <c r="S57">
        <v>0.48</v>
      </c>
      <c r="T57">
        <v>0.6</v>
      </c>
      <c r="U57" t="s">
        <v>180</v>
      </c>
      <c r="V57" t="s">
        <v>30</v>
      </c>
      <c r="W57" t="s">
        <v>18</v>
      </c>
      <c r="X57" t="s">
        <v>28</v>
      </c>
      <c r="Y57" t="s">
        <v>44</v>
      </c>
      <c r="Z57">
        <v>1.5</v>
      </c>
      <c r="AA57">
        <v>2</v>
      </c>
      <c r="AB57" t="s">
        <v>21</v>
      </c>
      <c r="AC57">
        <v>16</v>
      </c>
      <c r="AD57">
        <v>7</v>
      </c>
    </row>
    <row r="58" spans="1:30" x14ac:dyDescent="0.25">
      <c r="A58" t="s">
        <v>181</v>
      </c>
      <c r="B58" s="1">
        <v>46270</v>
      </c>
      <c r="C58" s="2">
        <v>0.75</v>
      </c>
      <c r="D58" t="s">
        <v>71</v>
      </c>
      <c r="E58" t="s">
        <v>46</v>
      </c>
      <c r="F58" t="str">
        <f t="shared" ca="1" si="0"/>
        <v>EMP-002</v>
      </c>
      <c r="G58" t="s">
        <v>23</v>
      </c>
      <c r="H58" t="s">
        <v>67</v>
      </c>
      <c r="I58" t="s">
        <v>47</v>
      </c>
      <c r="J58" t="s">
        <v>87</v>
      </c>
      <c r="K58" t="s">
        <v>27</v>
      </c>
      <c r="L58" t="s">
        <v>74</v>
      </c>
      <c r="M58" t="s">
        <v>28</v>
      </c>
      <c r="N58" t="s">
        <v>9</v>
      </c>
      <c r="O58" t="s">
        <v>40</v>
      </c>
      <c r="P58">
        <v>5.62</v>
      </c>
      <c r="Q58">
        <v>2</v>
      </c>
      <c r="R58">
        <v>11.24</v>
      </c>
      <c r="S58">
        <v>0.9</v>
      </c>
      <c r="T58">
        <v>0</v>
      </c>
      <c r="U58" t="s">
        <v>182</v>
      </c>
      <c r="V58" t="s">
        <v>59</v>
      </c>
      <c r="W58" t="s">
        <v>140</v>
      </c>
      <c r="X58" t="s">
        <v>28</v>
      </c>
      <c r="Y58" t="s">
        <v>50</v>
      </c>
      <c r="Z58">
        <v>3</v>
      </c>
      <c r="AA58">
        <v>1</v>
      </c>
      <c r="AB58" t="s">
        <v>32</v>
      </c>
      <c r="AC58">
        <v>14</v>
      </c>
      <c r="AD58">
        <v>6</v>
      </c>
    </row>
    <row r="59" spans="1:30" x14ac:dyDescent="0.25">
      <c r="A59" t="s">
        <v>183</v>
      </c>
      <c r="B59" s="1">
        <v>46270</v>
      </c>
      <c r="C59" s="2">
        <v>0.83333333333333337</v>
      </c>
      <c r="D59" t="s">
        <v>71</v>
      </c>
      <c r="E59" t="s">
        <v>46</v>
      </c>
      <c r="F59" t="str">
        <f t="shared" ca="1" si="0"/>
        <v>EMP-007</v>
      </c>
      <c r="G59" t="s">
        <v>35</v>
      </c>
      <c r="H59" t="s">
        <v>36</v>
      </c>
      <c r="I59" t="s">
        <v>9</v>
      </c>
      <c r="J59" t="s">
        <v>10</v>
      </c>
      <c r="K59" t="s">
        <v>27</v>
      </c>
      <c r="L59" t="s">
        <v>37</v>
      </c>
      <c r="M59" t="s">
        <v>28</v>
      </c>
      <c r="N59" t="s">
        <v>39</v>
      </c>
      <c r="O59" t="s">
        <v>15</v>
      </c>
      <c r="P59">
        <v>3.11</v>
      </c>
      <c r="Q59">
        <v>1</v>
      </c>
      <c r="R59">
        <v>3.11</v>
      </c>
      <c r="S59">
        <v>0.25</v>
      </c>
      <c r="T59">
        <v>0.31</v>
      </c>
      <c r="U59" t="s">
        <v>184</v>
      </c>
      <c r="V59" t="s">
        <v>59</v>
      </c>
      <c r="W59" t="s">
        <v>31</v>
      </c>
      <c r="X59" t="s">
        <v>89</v>
      </c>
      <c r="Y59" t="s">
        <v>50</v>
      </c>
      <c r="Z59">
        <v>0</v>
      </c>
      <c r="AA59">
        <v>4</v>
      </c>
      <c r="AB59" t="s">
        <v>32</v>
      </c>
      <c r="AC59">
        <v>29</v>
      </c>
      <c r="AD59">
        <v>7</v>
      </c>
    </row>
    <row r="60" spans="1:30" x14ac:dyDescent="0.25">
      <c r="A60" t="s">
        <v>185</v>
      </c>
      <c r="B60" s="1">
        <v>46270</v>
      </c>
      <c r="C60" s="2">
        <v>0.91666666666666663</v>
      </c>
      <c r="D60" t="s">
        <v>71</v>
      </c>
      <c r="E60" t="s">
        <v>46</v>
      </c>
      <c r="F60" t="str">
        <f t="shared" ca="1" si="0"/>
        <v>EMP-005</v>
      </c>
      <c r="G60" t="s">
        <v>52</v>
      </c>
      <c r="H60" t="s">
        <v>8</v>
      </c>
      <c r="I60" t="s">
        <v>47</v>
      </c>
      <c r="J60" t="s">
        <v>26</v>
      </c>
      <c r="K60" t="s">
        <v>27</v>
      </c>
      <c r="L60" t="s">
        <v>28</v>
      </c>
      <c r="M60" t="s">
        <v>54</v>
      </c>
      <c r="N60" t="s">
        <v>39</v>
      </c>
      <c r="O60" t="s">
        <v>15</v>
      </c>
      <c r="P60">
        <v>6.04</v>
      </c>
      <c r="Q60">
        <v>1</v>
      </c>
      <c r="R60">
        <v>6.04</v>
      </c>
      <c r="S60">
        <v>0.48</v>
      </c>
      <c r="T60">
        <v>0.6</v>
      </c>
      <c r="U60" t="s">
        <v>186</v>
      </c>
      <c r="V60" t="s">
        <v>59</v>
      </c>
      <c r="W60" t="s">
        <v>31</v>
      </c>
      <c r="X60" t="s">
        <v>19</v>
      </c>
      <c r="Y60" t="s">
        <v>50</v>
      </c>
      <c r="Z60">
        <v>1.5</v>
      </c>
      <c r="AA60">
        <v>1</v>
      </c>
      <c r="AB60" t="s">
        <v>77</v>
      </c>
      <c r="AC60">
        <v>21</v>
      </c>
      <c r="AD60">
        <v>4</v>
      </c>
    </row>
    <row r="61" spans="1:30" x14ac:dyDescent="0.25">
      <c r="A61" t="s">
        <v>187</v>
      </c>
      <c r="B61" s="1">
        <v>46271</v>
      </c>
      <c r="C61" s="2">
        <v>0</v>
      </c>
      <c r="D61" t="s">
        <v>79</v>
      </c>
      <c r="E61" t="s">
        <v>331</v>
      </c>
      <c r="F61" t="str">
        <f t="shared" ca="1" si="0"/>
        <v>EMP-004</v>
      </c>
      <c r="G61" t="s">
        <v>134</v>
      </c>
      <c r="H61" t="s">
        <v>36</v>
      </c>
      <c r="I61" t="s">
        <v>25</v>
      </c>
      <c r="J61" t="s">
        <v>87</v>
      </c>
      <c r="K61" t="s">
        <v>9</v>
      </c>
      <c r="L61" t="s">
        <v>12</v>
      </c>
      <c r="M61" t="s">
        <v>28</v>
      </c>
      <c r="N61" t="s">
        <v>39</v>
      </c>
      <c r="O61" t="s">
        <v>15</v>
      </c>
      <c r="P61">
        <v>4.24</v>
      </c>
      <c r="Q61">
        <v>2</v>
      </c>
      <c r="R61">
        <v>8.48</v>
      </c>
      <c r="S61">
        <v>0.68</v>
      </c>
      <c r="T61">
        <v>0.85</v>
      </c>
      <c r="U61" t="s">
        <v>188</v>
      </c>
      <c r="V61" t="s">
        <v>17</v>
      </c>
      <c r="W61" t="s">
        <v>18</v>
      </c>
      <c r="X61" t="s">
        <v>43</v>
      </c>
      <c r="Y61" t="s">
        <v>76</v>
      </c>
      <c r="Z61">
        <v>1</v>
      </c>
      <c r="AA61">
        <v>5</v>
      </c>
      <c r="AB61" t="s">
        <v>81</v>
      </c>
      <c r="AC61">
        <v>21</v>
      </c>
      <c r="AD61">
        <v>4</v>
      </c>
    </row>
    <row r="62" spans="1:30" x14ac:dyDescent="0.25">
      <c r="A62" t="s">
        <v>189</v>
      </c>
      <c r="B62" s="1">
        <v>46271</v>
      </c>
      <c r="C62" s="2">
        <v>8.3333333333333329E-2</v>
      </c>
      <c r="D62" t="s">
        <v>79</v>
      </c>
      <c r="E62" t="s">
        <v>331</v>
      </c>
      <c r="F62" t="str">
        <f t="shared" ca="1" si="0"/>
        <v>EMP-001</v>
      </c>
      <c r="G62" t="s">
        <v>7</v>
      </c>
      <c r="H62" t="s">
        <v>8</v>
      </c>
      <c r="I62" t="s">
        <v>25</v>
      </c>
      <c r="J62" t="s">
        <v>10</v>
      </c>
      <c r="K62" t="s">
        <v>9</v>
      </c>
      <c r="L62" t="s">
        <v>37</v>
      </c>
      <c r="M62" t="s">
        <v>54</v>
      </c>
      <c r="N62" t="s">
        <v>14</v>
      </c>
      <c r="O62" t="s">
        <v>40</v>
      </c>
      <c r="P62">
        <v>4.3899999999999997</v>
      </c>
      <c r="Q62">
        <v>1</v>
      </c>
      <c r="R62">
        <v>4.3899999999999997</v>
      </c>
      <c r="S62">
        <v>0.35</v>
      </c>
      <c r="T62">
        <v>0.44</v>
      </c>
      <c r="U62" t="s">
        <v>190</v>
      </c>
      <c r="V62" t="s">
        <v>30</v>
      </c>
      <c r="W62" t="s">
        <v>31</v>
      </c>
      <c r="X62" t="s">
        <v>28</v>
      </c>
      <c r="Y62" t="s">
        <v>50</v>
      </c>
      <c r="Z62">
        <v>3</v>
      </c>
      <c r="AA62">
        <v>1</v>
      </c>
      <c r="AB62" t="s">
        <v>81</v>
      </c>
      <c r="AC62">
        <v>29</v>
      </c>
      <c r="AD62">
        <v>7</v>
      </c>
    </row>
    <row r="63" spans="1:30" x14ac:dyDescent="0.25">
      <c r="A63" t="s">
        <v>191</v>
      </c>
      <c r="B63" s="1">
        <v>46271</v>
      </c>
      <c r="C63" s="2">
        <v>0.16666666666666666</v>
      </c>
      <c r="D63" t="s">
        <v>79</v>
      </c>
      <c r="E63" t="s">
        <v>331</v>
      </c>
      <c r="F63" t="str">
        <f t="shared" ca="1" si="0"/>
        <v>EMP-003</v>
      </c>
      <c r="G63" t="s">
        <v>66</v>
      </c>
      <c r="H63" t="s">
        <v>36</v>
      </c>
      <c r="I63" t="s">
        <v>47</v>
      </c>
      <c r="J63" t="s">
        <v>26</v>
      </c>
      <c r="K63" t="s">
        <v>27</v>
      </c>
      <c r="L63" t="s">
        <v>12</v>
      </c>
      <c r="M63" t="s">
        <v>38</v>
      </c>
      <c r="N63" t="s">
        <v>9</v>
      </c>
      <c r="O63" t="s">
        <v>15</v>
      </c>
      <c r="P63">
        <v>3.37</v>
      </c>
      <c r="Q63">
        <v>2</v>
      </c>
      <c r="R63">
        <v>6.74</v>
      </c>
      <c r="S63">
        <v>0.54</v>
      </c>
      <c r="T63">
        <v>0</v>
      </c>
      <c r="U63" t="s">
        <v>192</v>
      </c>
      <c r="V63" t="s">
        <v>59</v>
      </c>
      <c r="W63" t="s">
        <v>31</v>
      </c>
      <c r="X63" t="s">
        <v>19</v>
      </c>
      <c r="Y63" t="s">
        <v>44</v>
      </c>
      <c r="Z63">
        <v>0.5</v>
      </c>
      <c r="AA63">
        <v>1</v>
      </c>
      <c r="AB63" t="s">
        <v>77</v>
      </c>
      <c r="AC63">
        <v>15</v>
      </c>
      <c r="AD63">
        <v>6</v>
      </c>
    </row>
    <row r="64" spans="1:30" x14ac:dyDescent="0.25">
      <c r="A64" t="s">
        <v>193</v>
      </c>
      <c r="B64" s="1">
        <v>46271</v>
      </c>
      <c r="C64" s="2">
        <v>0.25</v>
      </c>
      <c r="D64" t="s">
        <v>79</v>
      </c>
      <c r="E64" t="s">
        <v>5</v>
      </c>
      <c r="F64" t="str">
        <f t="shared" ca="1" si="0"/>
        <v>EMP-008</v>
      </c>
      <c r="G64" t="s">
        <v>134</v>
      </c>
      <c r="H64" t="s">
        <v>67</v>
      </c>
      <c r="I64" t="s">
        <v>47</v>
      </c>
      <c r="J64" t="s">
        <v>53</v>
      </c>
      <c r="K64" t="s">
        <v>9</v>
      </c>
      <c r="L64" t="s">
        <v>12</v>
      </c>
      <c r="M64" t="s">
        <v>13</v>
      </c>
      <c r="N64" t="s">
        <v>9</v>
      </c>
      <c r="O64" t="s">
        <v>15</v>
      </c>
      <c r="P64">
        <v>5.58</v>
      </c>
      <c r="Q64">
        <v>1</v>
      </c>
      <c r="R64">
        <v>5.58</v>
      </c>
      <c r="S64">
        <v>0.45</v>
      </c>
      <c r="T64">
        <v>0</v>
      </c>
      <c r="U64" t="s">
        <v>194</v>
      </c>
      <c r="V64" t="s">
        <v>59</v>
      </c>
      <c r="W64" t="s">
        <v>31</v>
      </c>
      <c r="X64" t="s">
        <v>28</v>
      </c>
      <c r="Y64" t="s">
        <v>50</v>
      </c>
      <c r="Z64">
        <v>1.5</v>
      </c>
      <c r="AA64">
        <v>3</v>
      </c>
      <c r="AB64" t="s">
        <v>77</v>
      </c>
      <c r="AC64">
        <v>26</v>
      </c>
      <c r="AD64">
        <v>7</v>
      </c>
    </row>
    <row r="65" spans="1:30" x14ac:dyDescent="0.25">
      <c r="A65" t="s">
        <v>195</v>
      </c>
      <c r="B65" s="1">
        <v>46271</v>
      </c>
      <c r="C65" s="2">
        <v>0.33333333333333331</v>
      </c>
      <c r="D65" t="s">
        <v>79</v>
      </c>
      <c r="E65" t="s">
        <v>5</v>
      </c>
      <c r="F65" t="str">
        <f t="shared" ca="1" si="0"/>
        <v>EMP-003</v>
      </c>
      <c r="G65" t="s">
        <v>7</v>
      </c>
      <c r="H65" t="s">
        <v>36</v>
      </c>
      <c r="I65" t="s">
        <v>47</v>
      </c>
      <c r="J65" t="s">
        <v>10</v>
      </c>
      <c r="K65" t="s">
        <v>11</v>
      </c>
      <c r="L65" t="s">
        <v>12</v>
      </c>
      <c r="M65" t="s">
        <v>13</v>
      </c>
      <c r="N65" t="s">
        <v>28</v>
      </c>
      <c r="O65" t="s">
        <v>40</v>
      </c>
      <c r="P65">
        <v>3.64</v>
      </c>
      <c r="Q65">
        <v>4</v>
      </c>
      <c r="R65">
        <v>14.56</v>
      </c>
      <c r="S65">
        <v>1.1599999999999999</v>
      </c>
      <c r="T65">
        <v>0</v>
      </c>
      <c r="U65" t="s">
        <v>196</v>
      </c>
      <c r="V65" t="s">
        <v>17</v>
      </c>
      <c r="W65" t="s">
        <v>140</v>
      </c>
      <c r="X65" t="s">
        <v>43</v>
      </c>
      <c r="Y65" t="s">
        <v>44</v>
      </c>
      <c r="Z65">
        <v>0</v>
      </c>
      <c r="AA65">
        <v>4</v>
      </c>
      <c r="AB65" t="s">
        <v>69</v>
      </c>
      <c r="AC65">
        <v>8</v>
      </c>
      <c r="AD65">
        <v>4</v>
      </c>
    </row>
    <row r="66" spans="1:30" x14ac:dyDescent="0.25">
      <c r="A66" t="s">
        <v>197</v>
      </c>
      <c r="B66" s="1">
        <v>46271</v>
      </c>
      <c r="C66" s="2">
        <v>0.41666666666666669</v>
      </c>
      <c r="D66" t="s">
        <v>79</v>
      </c>
      <c r="E66" t="s">
        <v>5</v>
      </c>
      <c r="F66" t="str">
        <f t="shared" ref="F66:F125" ca="1" si="1">"EMP-"&amp; TEXT(RANDBETWEEN(1,12),"000")</f>
        <v>EMP-001</v>
      </c>
      <c r="G66" t="s">
        <v>52</v>
      </c>
      <c r="H66" t="s">
        <v>36</v>
      </c>
      <c r="I66" t="s">
        <v>9</v>
      </c>
      <c r="J66" t="s">
        <v>26</v>
      </c>
      <c r="K66" t="s">
        <v>9</v>
      </c>
      <c r="L66" t="s">
        <v>37</v>
      </c>
      <c r="M66" t="s">
        <v>63</v>
      </c>
      <c r="N66" t="s">
        <v>28</v>
      </c>
      <c r="O66" t="s">
        <v>40</v>
      </c>
      <c r="P66">
        <v>4.97</v>
      </c>
      <c r="Q66">
        <v>2</v>
      </c>
      <c r="R66">
        <v>9.94</v>
      </c>
      <c r="S66">
        <v>0.8</v>
      </c>
      <c r="T66">
        <v>0</v>
      </c>
      <c r="U66" t="s">
        <v>198</v>
      </c>
      <c r="V66" t="s">
        <v>30</v>
      </c>
      <c r="W66" t="s">
        <v>18</v>
      </c>
      <c r="X66" t="s">
        <v>19</v>
      </c>
      <c r="Y66" t="s">
        <v>50</v>
      </c>
      <c r="Z66">
        <v>0.5</v>
      </c>
      <c r="AA66">
        <v>1</v>
      </c>
      <c r="AB66" t="s">
        <v>32</v>
      </c>
      <c r="AC66">
        <v>11</v>
      </c>
      <c r="AD66">
        <v>6</v>
      </c>
    </row>
    <row r="67" spans="1:30" x14ac:dyDescent="0.25">
      <c r="A67" t="s">
        <v>199</v>
      </c>
      <c r="B67" s="1">
        <v>46271</v>
      </c>
      <c r="C67" s="2">
        <v>0.5</v>
      </c>
      <c r="D67" t="s">
        <v>79</v>
      </c>
      <c r="E67" t="s">
        <v>34</v>
      </c>
      <c r="F67" t="str">
        <f t="shared" ca="1" si="1"/>
        <v>EMP-003</v>
      </c>
      <c r="G67" t="s">
        <v>35</v>
      </c>
      <c r="H67" t="s">
        <v>8</v>
      </c>
      <c r="I67" t="s">
        <v>9</v>
      </c>
      <c r="J67" t="s">
        <v>87</v>
      </c>
      <c r="K67" t="s">
        <v>11</v>
      </c>
      <c r="L67" t="s">
        <v>28</v>
      </c>
      <c r="M67" t="s">
        <v>38</v>
      </c>
      <c r="N67" t="s">
        <v>39</v>
      </c>
      <c r="O67" t="s">
        <v>40</v>
      </c>
      <c r="P67">
        <v>5.94</v>
      </c>
      <c r="Q67">
        <v>2</v>
      </c>
      <c r="R67">
        <v>11.88</v>
      </c>
      <c r="S67">
        <v>0.95</v>
      </c>
      <c r="T67">
        <v>0</v>
      </c>
      <c r="U67" t="s">
        <v>200</v>
      </c>
      <c r="V67" t="s">
        <v>17</v>
      </c>
      <c r="W67" t="s">
        <v>31</v>
      </c>
      <c r="X67" t="s">
        <v>89</v>
      </c>
      <c r="Y67" t="s">
        <v>76</v>
      </c>
      <c r="Z67">
        <v>0</v>
      </c>
      <c r="AA67">
        <v>3</v>
      </c>
      <c r="AB67" t="s">
        <v>21</v>
      </c>
      <c r="AC67">
        <v>25</v>
      </c>
      <c r="AD67">
        <v>4</v>
      </c>
    </row>
    <row r="68" spans="1:30" x14ac:dyDescent="0.25">
      <c r="A68" t="s">
        <v>201</v>
      </c>
      <c r="B68" s="1">
        <v>46271</v>
      </c>
      <c r="C68" s="2">
        <v>0.58333333333333337</v>
      </c>
      <c r="D68" t="s">
        <v>79</v>
      </c>
      <c r="E68" t="s">
        <v>34</v>
      </c>
      <c r="F68" t="str">
        <f t="shared" ca="1" si="1"/>
        <v>EMP-008</v>
      </c>
      <c r="G68" t="s">
        <v>7</v>
      </c>
      <c r="H68" t="s">
        <v>36</v>
      </c>
      <c r="I68" t="s">
        <v>25</v>
      </c>
      <c r="J68" t="s">
        <v>10</v>
      </c>
      <c r="K68" t="s">
        <v>11</v>
      </c>
      <c r="L68" t="s">
        <v>37</v>
      </c>
      <c r="M68" t="s">
        <v>13</v>
      </c>
      <c r="N68" t="s">
        <v>39</v>
      </c>
      <c r="O68" t="s">
        <v>15</v>
      </c>
      <c r="P68" s="10">
        <v>4.9937362637362703</v>
      </c>
      <c r="Q68" s="11">
        <v>2</v>
      </c>
      <c r="R68" s="10">
        <v>9.98</v>
      </c>
      <c r="S68" s="10">
        <v>0.89483516483516501</v>
      </c>
      <c r="T68" s="10">
        <v>0.141318681318681</v>
      </c>
      <c r="U68" t="s">
        <v>184</v>
      </c>
      <c r="V68" t="s">
        <v>59</v>
      </c>
      <c r="W68" t="s">
        <v>31</v>
      </c>
      <c r="X68" t="s">
        <v>89</v>
      </c>
      <c r="Y68" t="s">
        <v>50</v>
      </c>
      <c r="Z68" s="11">
        <v>-0.125</v>
      </c>
      <c r="AA68" s="11">
        <v>2.6428571428571401</v>
      </c>
      <c r="AB68" t="s">
        <v>77</v>
      </c>
      <c r="AC68" s="11">
        <v>15.535714285714301</v>
      </c>
      <c r="AD68" s="11">
        <v>3</v>
      </c>
    </row>
    <row r="69" spans="1:30" x14ac:dyDescent="0.25">
      <c r="A69" t="s">
        <v>203</v>
      </c>
      <c r="B69" s="1">
        <v>46271</v>
      </c>
      <c r="C69" s="2">
        <v>0.58333333333333337</v>
      </c>
      <c r="D69" t="s">
        <v>79</v>
      </c>
      <c r="E69" t="s">
        <v>34</v>
      </c>
      <c r="F69" t="str">
        <f t="shared" ca="1" si="1"/>
        <v>EMP-010</v>
      </c>
      <c r="G69" t="s">
        <v>7</v>
      </c>
      <c r="H69" t="s">
        <v>67</v>
      </c>
      <c r="I69" t="s">
        <v>25</v>
      </c>
      <c r="J69" t="s">
        <v>26</v>
      </c>
      <c r="K69" t="s">
        <v>11</v>
      </c>
      <c r="L69" t="s">
        <v>62</v>
      </c>
      <c r="M69" t="s">
        <v>28</v>
      </c>
      <c r="N69" t="s">
        <v>14</v>
      </c>
      <c r="O69" t="s">
        <v>40</v>
      </c>
      <c r="P69">
        <v>3.31</v>
      </c>
      <c r="Q69">
        <v>2</v>
      </c>
      <c r="R69">
        <v>6.62</v>
      </c>
      <c r="S69">
        <v>0.53</v>
      </c>
      <c r="T69">
        <v>0</v>
      </c>
      <c r="U69" t="s">
        <v>202</v>
      </c>
      <c r="V69" t="s">
        <v>17</v>
      </c>
      <c r="W69" t="s">
        <v>31</v>
      </c>
      <c r="X69" t="s">
        <v>19</v>
      </c>
      <c r="Y69" t="s">
        <v>76</v>
      </c>
      <c r="Z69">
        <v>3</v>
      </c>
      <c r="AA69">
        <v>2</v>
      </c>
      <c r="AB69" t="s">
        <v>81</v>
      </c>
      <c r="AC69">
        <v>30</v>
      </c>
      <c r="AD69">
        <v>6</v>
      </c>
    </row>
    <row r="70" spans="1:30" x14ac:dyDescent="0.25">
      <c r="A70" t="s">
        <v>205</v>
      </c>
      <c r="B70" s="1">
        <v>46271</v>
      </c>
      <c r="C70" s="2">
        <v>0.66666666666666663</v>
      </c>
      <c r="D70" t="s">
        <v>79</v>
      </c>
      <c r="E70" t="s">
        <v>34</v>
      </c>
      <c r="F70" t="str">
        <f t="shared" ca="1" si="1"/>
        <v>EMP-001</v>
      </c>
      <c r="G70" t="s">
        <v>23</v>
      </c>
      <c r="H70" t="s">
        <v>8</v>
      </c>
      <c r="I70" t="s">
        <v>9</v>
      </c>
      <c r="J70" t="s">
        <v>53</v>
      </c>
      <c r="K70" t="s">
        <v>9</v>
      </c>
      <c r="L70" t="s">
        <v>28</v>
      </c>
      <c r="M70" t="s">
        <v>28</v>
      </c>
      <c r="N70" t="s">
        <v>39</v>
      </c>
      <c r="O70" t="s">
        <v>15</v>
      </c>
      <c r="P70">
        <v>4.87</v>
      </c>
      <c r="Q70">
        <v>1</v>
      </c>
      <c r="R70">
        <v>4.87</v>
      </c>
      <c r="S70">
        <v>0.39</v>
      </c>
      <c r="T70">
        <v>0</v>
      </c>
      <c r="U70" t="s">
        <v>204</v>
      </c>
      <c r="V70" t="s">
        <v>30</v>
      </c>
      <c r="W70" t="s">
        <v>18</v>
      </c>
      <c r="X70" t="s">
        <v>43</v>
      </c>
      <c r="Y70" t="s">
        <v>50</v>
      </c>
      <c r="Z70">
        <v>1.5</v>
      </c>
      <c r="AA70">
        <v>3</v>
      </c>
      <c r="AB70" t="s">
        <v>81</v>
      </c>
      <c r="AC70">
        <v>18</v>
      </c>
      <c r="AD70">
        <v>6</v>
      </c>
    </row>
    <row r="71" spans="1:30" x14ac:dyDescent="0.25">
      <c r="A71" t="s">
        <v>207</v>
      </c>
      <c r="B71" s="1">
        <v>46271</v>
      </c>
      <c r="C71" s="2">
        <v>0.75</v>
      </c>
      <c r="D71" t="s">
        <v>79</v>
      </c>
      <c r="E71" t="s">
        <v>46</v>
      </c>
      <c r="F71" t="str">
        <f t="shared" ca="1" si="1"/>
        <v>EMP-004</v>
      </c>
      <c r="G71" t="s">
        <v>102</v>
      </c>
      <c r="H71" t="s">
        <v>36</v>
      </c>
      <c r="I71" t="s">
        <v>9</v>
      </c>
      <c r="J71" t="s">
        <v>10</v>
      </c>
      <c r="K71" t="s">
        <v>9</v>
      </c>
      <c r="L71" t="s">
        <v>37</v>
      </c>
      <c r="M71" t="s">
        <v>38</v>
      </c>
      <c r="N71" t="s">
        <v>9</v>
      </c>
      <c r="O71" t="s">
        <v>15</v>
      </c>
      <c r="P71">
        <v>3.82</v>
      </c>
      <c r="Q71">
        <v>1</v>
      </c>
      <c r="R71">
        <v>3.82</v>
      </c>
      <c r="S71">
        <v>0.31</v>
      </c>
      <c r="T71">
        <v>0</v>
      </c>
      <c r="U71" t="s">
        <v>206</v>
      </c>
      <c r="V71" t="s">
        <v>17</v>
      </c>
      <c r="W71" t="s">
        <v>18</v>
      </c>
      <c r="X71" t="s">
        <v>19</v>
      </c>
      <c r="Y71" t="s">
        <v>76</v>
      </c>
      <c r="Z71">
        <v>1.5</v>
      </c>
      <c r="AA71">
        <v>3</v>
      </c>
      <c r="AB71" t="s">
        <v>81</v>
      </c>
      <c r="AC71">
        <v>11</v>
      </c>
      <c r="AD71">
        <v>7</v>
      </c>
    </row>
    <row r="72" spans="1:30" x14ac:dyDescent="0.25">
      <c r="A72" t="s">
        <v>209</v>
      </c>
      <c r="B72" s="1">
        <v>46271</v>
      </c>
      <c r="C72" s="2">
        <v>0.83333333333333337</v>
      </c>
      <c r="D72" t="s">
        <v>79</v>
      </c>
      <c r="E72" t="s">
        <v>46</v>
      </c>
      <c r="F72" t="str">
        <f t="shared" ca="1" si="1"/>
        <v>EMP-001</v>
      </c>
      <c r="G72" t="s">
        <v>61</v>
      </c>
      <c r="H72" t="s">
        <v>24</v>
      </c>
      <c r="I72" t="s">
        <v>9</v>
      </c>
      <c r="J72" t="s">
        <v>10</v>
      </c>
      <c r="K72" t="s">
        <v>27</v>
      </c>
      <c r="L72" t="s">
        <v>62</v>
      </c>
      <c r="M72" t="s">
        <v>28</v>
      </c>
      <c r="N72" t="s">
        <v>39</v>
      </c>
      <c r="O72" t="s">
        <v>40</v>
      </c>
      <c r="P72">
        <v>4.2</v>
      </c>
      <c r="Q72">
        <v>2</v>
      </c>
      <c r="R72">
        <v>8.4</v>
      </c>
      <c r="S72">
        <v>0.67</v>
      </c>
      <c r="T72">
        <v>0.84</v>
      </c>
      <c r="U72" t="s">
        <v>208</v>
      </c>
      <c r="V72" t="s">
        <v>30</v>
      </c>
      <c r="W72" t="s">
        <v>110</v>
      </c>
      <c r="X72" t="s">
        <v>19</v>
      </c>
      <c r="Y72" t="s">
        <v>76</v>
      </c>
      <c r="Z72">
        <v>2</v>
      </c>
      <c r="AA72">
        <v>3</v>
      </c>
      <c r="AB72" t="s">
        <v>32</v>
      </c>
      <c r="AC72">
        <v>28</v>
      </c>
      <c r="AD72">
        <v>7</v>
      </c>
    </row>
    <row r="73" spans="1:30" x14ac:dyDescent="0.25">
      <c r="A73" t="s">
        <v>211</v>
      </c>
      <c r="B73" s="1">
        <v>46271</v>
      </c>
      <c r="C73" s="2">
        <v>0.91666666666666663</v>
      </c>
      <c r="D73" t="s">
        <v>79</v>
      </c>
      <c r="E73" t="s">
        <v>46</v>
      </c>
      <c r="F73" t="str">
        <f t="shared" ca="1" si="1"/>
        <v>EMP-007</v>
      </c>
      <c r="G73" t="s">
        <v>134</v>
      </c>
      <c r="H73" t="s">
        <v>36</v>
      </c>
      <c r="I73" t="s">
        <v>9</v>
      </c>
      <c r="J73" t="s">
        <v>10</v>
      </c>
      <c r="K73" t="s">
        <v>9</v>
      </c>
      <c r="L73" t="s">
        <v>62</v>
      </c>
      <c r="M73" t="s">
        <v>63</v>
      </c>
      <c r="N73" t="s">
        <v>39</v>
      </c>
      <c r="O73" t="s">
        <v>15</v>
      </c>
      <c r="P73">
        <v>4.66</v>
      </c>
      <c r="Q73">
        <v>1</v>
      </c>
      <c r="R73">
        <v>4.66</v>
      </c>
      <c r="S73">
        <v>0.37</v>
      </c>
      <c r="T73">
        <v>0</v>
      </c>
      <c r="U73" t="s">
        <v>210</v>
      </c>
      <c r="V73" t="s">
        <v>30</v>
      </c>
      <c r="W73" t="s">
        <v>18</v>
      </c>
      <c r="X73" t="s">
        <v>19</v>
      </c>
      <c r="Y73" t="s">
        <v>20</v>
      </c>
      <c r="Z73">
        <v>0</v>
      </c>
      <c r="AA73">
        <v>1</v>
      </c>
      <c r="AB73" t="s">
        <v>81</v>
      </c>
      <c r="AC73">
        <v>12</v>
      </c>
      <c r="AD73">
        <v>7</v>
      </c>
    </row>
    <row r="74" spans="1:30" x14ac:dyDescent="0.25">
      <c r="A74" t="s">
        <v>213</v>
      </c>
      <c r="B74" s="1">
        <v>46272</v>
      </c>
      <c r="C74" s="2">
        <v>0</v>
      </c>
      <c r="D74" t="s">
        <v>83</v>
      </c>
      <c r="E74" t="s">
        <v>331</v>
      </c>
      <c r="F74" t="str">
        <f t="shared" ca="1" si="1"/>
        <v>EMP-001</v>
      </c>
      <c r="G74" t="s">
        <v>134</v>
      </c>
      <c r="H74" t="s">
        <v>36</v>
      </c>
      <c r="I74" t="s">
        <v>25</v>
      </c>
      <c r="J74" t="s">
        <v>53</v>
      </c>
      <c r="K74" t="s">
        <v>9</v>
      </c>
      <c r="L74" t="s">
        <v>62</v>
      </c>
      <c r="M74" t="s">
        <v>54</v>
      </c>
      <c r="N74" t="s">
        <v>9</v>
      </c>
      <c r="O74" t="s">
        <v>40</v>
      </c>
      <c r="P74">
        <v>4.24</v>
      </c>
      <c r="Q74">
        <v>2</v>
      </c>
      <c r="R74">
        <v>8.48</v>
      </c>
      <c r="S74">
        <v>0.68</v>
      </c>
      <c r="T74">
        <v>0</v>
      </c>
      <c r="U74" t="s">
        <v>212</v>
      </c>
      <c r="V74" t="s">
        <v>59</v>
      </c>
      <c r="W74" t="s">
        <v>31</v>
      </c>
      <c r="X74" t="s">
        <v>43</v>
      </c>
      <c r="Y74" t="s">
        <v>20</v>
      </c>
      <c r="Z74">
        <v>0.5</v>
      </c>
      <c r="AA74">
        <v>1</v>
      </c>
      <c r="AB74" t="s">
        <v>81</v>
      </c>
      <c r="AC74">
        <v>5</v>
      </c>
      <c r="AD74">
        <v>6</v>
      </c>
    </row>
    <row r="75" spans="1:30" x14ac:dyDescent="0.25">
      <c r="A75" t="s">
        <v>215</v>
      </c>
      <c r="B75" s="1">
        <v>46272</v>
      </c>
      <c r="C75" s="2">
        <v>8.3333333333333329E-2</v>
      </c>
      <c r="D75" t="s">
        <v>83</v>
      </c>
      <c r="E75" t="s">
        <v>331</v>
      </c>
      <c r="F75" t="str">
        <f t="shared" ca="1" si="1"/>
        <v>EMP-002</v>
      </c>
      <c r="G75" t="s">
        <v>134</v>
      </c>
      <c r="H75" t="s">
        <v>8</v>
      </c>
      <c r="I75" t="s">
        <v>47</v>
      </c>
      <c r="J75" t="s">
        <v>87</v>
      </c>
      <c r="K75" t="s">
        <v>9</v>
      </c>
      <c r="L75" t="s">
        <v>74</v>
      </c>
      <c r="M75" t="s">
        <v>13</v>
      </c>
      <c r="N75" t="s">
        <v>9</v>
      </c>
      <c r="O75" t="s">
        <v>15</v>
      </c>
      <c r="P75">
        <v>5.27</v>
      </c>
      <c r="Q75">
        <v>1</v>
      </c>
      <c r="R75">
        <v>5.27</v>
      </c>
      <c r="S75">
        <v>0.42</v>
      </c>
      <c r="T75">
        <v>0.53</v>
      </c>
      <c r="U75" t="s">
        <v>214</v>
      </c>
      <c r="V75" t="s">
        <v>59</v>
      </c>
      <c r="W75" t="s">
        <v>110</v>
      </c>
      <c r="X75" t="s">
        <v>19</v>
      </c>
      <c r="Y75" t="s">
        <v>50</v>
      </c>
      <c r="Z75">
        <v>0</v>
      </c>
      <c r="AA75">
        <v>2</v>
      </c>
      <c r="AB75" t="s">
        <v>32</v>
      </c>
      <c r="AC75">
        <v>28</v>
      </c>
      <c r="AD75">
        <v>6</v>
      </c>
    </row>
    <row r="76" spans="1:30" x14ac:dyDescent="0.25">
      <c r="A76" t="s">
        <v>217</v>
      </c>
      <c r="B76" s="1">
        <v>46272</v>
      </c>
      <c r="C76" s="2">
        <v>0.16666666666666666</v>
      </c>
      <c r="D76" t="s">
        <v>83</v>
      </c>
      <c r="E76" t="s">
        <v>331</v>
      </c>
      <c r="F76" t="str">
        <f t="shared" ca="1" si="1"/>
        <v>EMP-003</v>
      </c>
      <c r="G76" t="s">
        <v>7</v>
      </c>
      <c r="H76" t="s">
        <v>24</v>
      </c>
      <c r="I76" t="s">
        <v>25</v>
      </c>
      <c r="J76" t="s">
        <v>10</v>
      </c>
      <c r="K76" t="s">
        <v>11</v>
      </c>
      <c r="L76" t="s">
        <v>37</v>
      </c>
      <c r="M76" t="s">
        <v>38</v>
      </c>
      <c r="N76" t="s">
        <v>9</v>
      </c>
      <c r="O76" t="s">
        <v>40</v>
      </c>
      <c r="P76">
        <v>4.68</v>
      </c>
      <c r="Q76">
        <v>1</v>
      </c>
      <c r="R76">
        <v>4.68</v>
      </c>
      <c r="S76">
        <v>0.37</v>
      </c>
      <c r="T76">
        <v>0.47</v>
      </c>
      <c r="U76" t="s">
        <v>216</v>
      </c>
      <c r="V76" t="s">
        <v>59</v>
      </c>
      <c r="W76" t="s">
        <v>31</v>
      </c>
      <c r="X76" t="s">
        <v>43</v>
      </c>
      <c r="Y76" t="s">
        <v>44</v>
      </c>
      <c r="Z76">
        <v>0.5</v>
      </c>
      <c r="AA76">
        <v>5</v>
      </c>
      <c r="AB76" t="s">
        <v>21</v>
      </c>
      <c r="AC76">
        <v>26</v>
      </c>
      <c r="AD76">
        <v>4</v>
      </c>
    </row>
    <row r="77" spans="1:30" x14ac:dyDescent="0.25">
      <c r="A77" t="s">
        <v>219</v>
      </c>
      <c r="B77" s="1">
        <v>46272</v>
      </c>
      <c r="C77" s="2">
        <v>0.25</v>
      </c>
      <c r="D77" t="s">
        <v>83</v>
      </c>
      <c r="E77" t="s">
        <v>5</v>
      </c>
      <c r="F77" t="str">
        <f t="shared" ca="1" si="1"/>
        <v>EMP-001</v>
      </c>
      <c r="G77" t="s">
        <v>35</v>
      </c>
      <c r="H77" t="s">
        <v>24</v>
      </c>
      <c r="I77" t="s">
        <v>9</v>
      </c>
      <c r="J77" t="s">
        <v>87</v>
      </c>
      <c r="K77" t="s">
        <v>11</v>
      </c>
      <c r="L77" t="s">
        <v>74</v>
      </c>
      <c r="M77" t="s">
        <v>13</v>
      </c>
      <c r="N77" t="s">
        <v>9</v>
      </c>
      <c r="O77" t="s">
        <v>15</v>
      </c>
      <c r="P77">
        <v>5.04</v>
      </c>
      <c r="Q77">
        <v>1</v>
      </c>
      <c r="R77">
        <v>5.04</v>
      </c>
      <c r="S77">
        <v>0.4</v>
      </c>
      <c r="T77">
        <v>0</v>
      </c>
      <c r="U77" t="s">
        <v>218</v>
      </c>
      <c r="V77" t="s">
        <v>17</v>
      </c>
      <c r="W77" t="s">
        <v>18</v>
      </c>
      <c r="X77" t="s">
        <v>43</v>
      </c>
      <c r="Y77" t="s">
        <v>50</v>
      </c>
      <c r="Z77">
        <v>0.5</v>
      </c>
      <c r="AA77">
        <v>5</v>
      </c>
      <c r="AB77" t="s">
        <v>32</v>
      </c>
      <c r="AC77">
        <v>8</v>
      </c>
      <c r="AD77">
        <v>5</v>
      </c>
    </row>
    <row r="78" spans="1:30" x14ac:dyDescent="0.25">
      <c r="A78" t="s">
        <v>221</v>
      </c>
      <c r="B78" s="1">
        <v>46272</v>
      </c>
      <c r="C78" s="2">
        <v>0.33333333333333331</v>
      </c>
      <c r="D78" t="s">
        <v>83</v>
      </c>
      <c r="E78" t="s">
        <v>5</v>
      </c>
      <c r="F78" t="str">
        <f t="shared" ca="1" si="1"/>
        <v>EMP-012</v>
      </c>
      <c r="G78" t="s">
        <v>23</v>
      </c>
      <c r="H78" t="s">
        <v>8</v>
      </c>
      <c r="I78" t="s">
        <v>47</v>
      </c>
      <c r="J78" t="s">
        <v>26</v>
      </c>
      <c r="K78" t="s">
        <v>11</v>
      </c>
      <c r="L78" t="s">
        <v>62</v>
      </c>
      <c r="M78" t="s">
        <v>54</v>
      </c>
      <c r="N78" t="s">
        <v>28</v>
      </c>
      <c r="O78" t="s">
        <v>40</v>
      </c>
      <c r="P78">
        <v>5.58</v>
      </c>
      <c r="Q78">
        <v>1</v>
      </c>
      <c r="R78">
        <v>5.58</v>
      </c>
      <c r="S78">
        <v>0.45</v>
      </c>
      <c r="T78">
        <v>0.56000000000000005</v>
      </c>
      <c r="U78" t="s">
        <v>220</v>
      </c>
      <c r="V78" t="s">
        <v>42</v>
      </c>
      <c r="W78" t="s">
        <v>31</v>
      </c>
      <c r="X78" t="s">
        <v>89</v>
      </c>
      <c r="Y78" t="s">
        <v>50</v>
      </c>
      <c r="Z78">
        <v>0.5</v>
      </c>
      <c r="AA78">
        <v>5</v>
      </c>
      <c r="AB78" t="s">
        <v>32</v>
      </c>
      <c r="AC78">
        <v>16</v>
      </c>
      <c r="AD78">
        <v>7</v>
      </c>
    </row>
    <row r="79" spans="1:30" x14ac:dyDescent="0.25">
      <c r="A79" t="s">
        <v>223</v>
      </c>
      <c r="B79" s="1">
        <v>46272</v>
      </c>
      <c r="C79" s="2">
        <v>0.41666666666666669</v>
      </c>
      <c r="D79" t="s">
        <v>83</v>
      </c>
      <c r="E79" t="s">
        <v>5</v>
      </c>
      <c r="F79" t="str">
        <f t="shared" ca="1" si="1"/>
        <v>EMP-003</v>
      </c>
      <c r="G79" t="s">
        <v>35</v>
      </c>
      <c r="H79" t="s">
        <v>67</v>
      </c>
      <c r="I79" t="s">
        <v>47</v>
      </c>
      <c r="J79" t="s">
        <v>87</v>
      </c>
      <c r="K79" t="s">
        <v>27</v>
      </c>
      <c r="L79" t="s">
        <v>74</v>
      </c>
      <c r="M79" t="s">
        <v>38</v>
      </c>
      <c r="N79" t="s">
        <v>14</v>
      </c>
      <c r="O79" t="s">
        <v>40</v>
      </c>
      <c r="P79">
        <v>4.95</v>
      </c>
      <c r="Q79">
        <v>1</v>
      </c>
      <c r="R79">
        <v>4.95</v>
      </c>
      <c r="S79">
        <v>0.4</v>
      </c>
      <c r="T79">
        <v>0.5</v>
      </c>
      <c r="U79" t="s">
        <v>222</v>
      </c>
      <c r="V79" t="s">
        <v>17</v>
      </c>
      <c r="W79" t="s">
        <v>18</v>
      </c>
      <c r="X79" t="s">
        <v>43</v>
      </c>
      <c r="Y79" t="s">
        <v>76</v>
      </c>
      <c r="Z79">
        <v>0.5</v>
      </c>
      <c r="AA79">
        <v>2</v>
      </c>
      <c r="AB79" t="s">
        <v>32</v>
      </c>
      <c r="AC79">
        <v>28</v>
      </c>
      <c r="AD79">
        <v>4</v>
      </c>
    </row>
    <row r="80" spans="1:30" x14ac:dyDescent="0.25">
      <c r="A80" t="s">
        <v>225</v>
      </c>
      <c r="B80" s="1">
        <v>46272</v>
      </c>
      <c r="C80" s="2">
        <v>0.5</v>
      </c>
      <c r="D80" t="s">
        <v>83</v>
      </c>
      <c r="E80" t="s">
        <v>34</v>
      </c>
      <c r="F80" t="str">
        <f t="shared" ca="1" si="1"/>
        <v>EMP-009</v>
      </c>
      <c r="G80" t="s">
        <v>7</v>
      </c>
      <c r="H80" t="s">
        <v>24</v>
      </c>
      <c r="I80" t="s">
        <v>47</v>
      </c>
      <c r="J80" t="s">
        <v>87</v>
      </c>
      <c r="K80" t="s">
        <v>27</v>
      </c>
      <c r="L80" t="s">
        <v>74</v>
      </c>
      <c r="M80" t="s">
        <v>54</v>
      </c>
      <c r="N80" t="s">
        <v>14</v>
      </c>
      <c r="O80" t="s">
        <v>15</v>
      </c>
      <c r="P80">
        <v>5.05</v>
      </c>
      <c r="Q80">
        <v>1</v>
      </c>
      <c r="R80">
        <v>5.05</v>
      </c>
      <c r="S80">
        <v>0.4</v>
      </c>
      <c r="T80">
        <v>0.5</v>
      </c>
      <c r="U80" t="s">
        <v>224</v>
      </c>
      <c r="V80" t="s">
        <v>59</v>
      </c>
      <c r="W80" t="s">
        <v>31</v>
      </c>
      <c r="X80" t="s">
        <v>43</v>
      </c>
      <c r="Y80" t="s">
        <v>50</v>
      </c>
      <c r="Z80">
        <v>0</v>
      </c>
      <c r="AA80">
        <v>5</v>
      </c>
      <c r="AB80" t="s">
        <v>21</v>
      </c>
      <c r="AC80">
        <v>7</v>
      </c>
      <c r="AD80">
        <v>4</v>
      </c>
    </row>
    <row r="81" spans="1:30" x14ac:dyDescent="0.25">
      <c r="A81" t="s">
        <v>227</v>
      </c>
      <c r="B81" s="1">
        <v>46272</v>
      </c>
      <c r="C81" s="2">
        <v>0.58333333333333337</v>
      </c>
      <c r="D81" t="s">
        <v>83</v>
      </c>
      <c r="E81" t="s">
        <v>34</v>
      </c>
      <c r="F81" t="str">
        <f t="shared" ca="1" si="1"/>
        <v>EMP-004</v>
      </c>
      <c r="G81" t="s">
        <v>7</v>
      </c>
      <c r="H81" t="s">
        <v>24</v>
      </c>
      <c r="I81" t="s">
        <v>25</v>
      </c>
      <c r="J81" t="s">
        <v>10</v>
      </c>
      <c r="K81" t="s">
        <v>27</v>
      </c>
      <c r="L81" t="s">
        <v>37</v>
      </c>
      <c r="M81" t="s">
        <v>28</v>
      </c>
      <c r="N81" t="s">
        <v>9</v>
      </c>
      <c r="O81" t="s">
        <v>15</v>
      </c>
      <c r="P81">
        <v>4.9800000000000004</v>
      </c>
      <c r="Q81">
        <v>1</v>
      </c>
      <c r="R81">
        <v>4.9800000000000004</v>
      </c>
      <c r="S81">
        <v>0.4</v>
      </c>
      <c r="T81">
        <v>0</v>
      </c>
      <c r="U81" t="s">
        <v>226</v>
      </c>
      <c r="V81" t="s">
        <v>30</v>
      </c>
      <c r="W81" t="s">
        <v>18</v>
      </c>
      <c r="X81" t="s">
        <v>19</v>
      </c>
      <c r="Y81" t="s">
        <v>20</v>
      </c>
      <c r="Z81">
        <v>0</v>
      </c>
      <c r="AA81">
        <v>5</v>
      </c>
      <c r="AB81" t="s">
        <v>21</v>
      </c>
      <c r="AC81">
        <v>17</v>
      </c>
      <c r="AD81">
        <v>3</v>
      </c>
    </row>
    <row r="82" spans="1:30" x14ac:dyDescent="0.25">
      <c r="A82" t="s">
        <v>229</v>
      </c>
      <c r="B82" s="1">
        <v>46272</v>
      </c>
      <c r="C82" s="2">
        <v>0.66666666666666663</v>
      </c>
      <c r="D82" t="s">
        <v>83</v>
      </c>
      <c r="E82" t="s">
        <v>34</v>
      </c>
      <c r="F82" t="str">
        <f t="shared" ca="1" si="1"/>
        <v>EMP-007</v>
      </c>
      <c r="G82" t="s">
        <v>102</v>
      </c>
      <c r="H82" t="s">
        <v>8</v>
      </c>
      <c r="I82" t="s">
        <v>47</v>
      </c>
      <c r="J82" t="s">
        <v>48</v>
      </c>
      <c r="K82" t="s">
        <v>11</v>
      </c>
      <c r="L82" t="s">
        <v>12</v>
      </c>
      <c r="M82" t="s">
        <v>28</v>
      </c>
      <c r="N82" t="s">
        <v>14</v>
      </c>
      <c r="O82" t="s">
        <v>15</v>
      </c>
      <c r="P82">
        <v>4.33</v>
      </c>
      <c r="Q82">
        <v>1</v>
      </c>
      <c r="R82">
        <v>4.33</v>
      </c>
      <c r="S82">
        <v>0.35</v>
      </c>
      <c r="T82">
        <v>0</v>
      </c>
      <c r="U82" t="s">
        <v>228</v>
      </c>
      <c r="V82" t="s">
        <v>17</v>
      </c>
      <c r="W82" t="s">
        <v>31</v>
      </c>
      <c r="X82" t="s">
        <v>89</v>
      </c>
      <c r="Y82" t="s">
        <v>20</v>
      </c>
      <c r="Z82">
        <v>0</v>
      </c>
      <c r="AA82">
        <v>3</v>
      </c>
      <c r="AB82" t="s">
        <v>81</v>
      </c>
      <c r="AC82">
        <v>24</v>
      </c>
      <c r="AD82">
        <v>7</v>
      </c>
    </row>
    <row r="83" spans="1:30" x14ac:dyDescent="0.25">
      <c r="A83" t="s">
        <v>231</v>
      </c>
      <c r="B83" s="1">
        <v>46272</v>
      </c>
      <c r="C83" s="2">
        <v>0.75</v>
      </c>
      <c r="D83" t="s">
        <v>83</v>
      </c>
      <c r="E83" t="s">
        <v>46</v>
      </c>
      <c r="F83" t="str">
        <f t="shared" ca="1" si="1"/>
        <v>EMP-008</v>
      </c>
      <c r="G83" t="s">
        <v>66</v>
      </c>
      <c r="H83" t="s">
        <v>67</v>
      </c>
      <c r="I83" t="s">
        <v>25</v>
      </c>
      <c r="J83" t="s">
        <v>48</v>
      </c>
      <c r="K83" t="s">
        <v>9</v>
      </c>
      <c r="L83" t="s">
        <v>74</v>
      </c>
      <c r="M83" t="s">
        <v>28</v>
      </c>
      <c r="N83" t="s">
        <v>14</v>
      </c>
      <c r="O83" t="s">
        <v>40</v>
      </c>
      <c r="P83">
        <v>4.18</v>
      </c>
      <c r="Q83">
        <v>1</v>
      </c>
      <c r="R83">
        <v>4.18</v>
      </c>
      <c r="S83">
        <v>0.33</v>
      </c>
      <c r="T83">
        <v>0</v>
      </c>
      <c r="U83" t="s">
        <v>230</v>
      </c>
      <c r="V83" t="s">
        <v>59</v>
      </c>
      <c r="W83" t="s">
        <v>31</v>
      </c>
      <c r="X83" t="s">
        <v>43</v>
      </c>
      <c r="Y83" t="s">
        <v>76</v>
      </c>
      <c r="Z83">
        <v>3</v>
      </c>
      <c r="AA83">
        <v>1</v>
      </c>
      <c r="AB83" t="s">
        <v>81</v>
      </c>
      <c r="AC83">
        <v>10</v>
      </c>
      <c r="AD83">
        <v>4</v>
      </c>
    </row>
    <row r="84" spans="1:30" x14ac:dyDescent="0.25">
      <c r="A84" t="s">
        <v>233</v>
      </c>
      <c r="B84" s="1">
        <v>46272</v>
      </c>
      <c r="C84" s="2">
        <v>0.83333333333333337</v>
      </c>
      <c r="D84" t="s">
        <v>83</v>
      </c>
      <c r="E84" t="s">
        <v>46</v>
      </c>
      <c r="F84" t="str">
        <f t="shared" ca="1" si="1"/>
        <v>EMP-003</v>
      </c>
      <c r="G84" t="s">
        <v>23</v>
      </c>
      <c r="H84" t="s">
        <v>67</v>
      </c>
      <c r="I84" t="s">
        <v>25</v>
      </c>
      <c r="J84" t="s">
        <v>53</v>
      </c>
      <c r="K84" t="s">
        <v>27</v>
      </c>
      <c r="L84" t="s">
        <v>74</v>
      </c>
      <c r="M84" t="s">
        <v>54</v>
      </c>
      <c r="N84" t="s">
        <v>14</v>
      </c>
      <c r="O84" t="s">
        <v>15</v>
      </c>
      <c r="P84">
        <v>6.15</v>
      </c>
      <c r="Q84">
        <v>2</v>
      </c>
      <c r="R84">
        <v>12.3</v>
      </c>
      <c r="S84">
        <v>0.98</v>
      </c>
      <c r="T84">
        <v>0</v>
      </c>
      <c r="U84" t="s">
        <v>232</v>
      </c>
      <c r="V84" t="s">
        <v>17</v>
      </c>
      <c r="W84" t="s">
        <v>31</v>
      </c>
      <c r="X84" t="s">
        <v>28</v>
      </c>
      <c r="Y84" t="s">
        <v>76</v>
      </c>
      <c r="Z84">
        <v>1</v>
      </c>
      <c r="AA84">
        <v>1</v>
      </c>
      <c r="AB84" t="s">
        <v>77</v>
      </c>
      <c r="AC84">
        <v>15</v>
      </c>
      <c r="AD84">
        <v>3</v>
      </c>
    </row>
    <row r="85" spans="1:30" x14ac:dyDescent="0.25">
      <c r="A85" t="s">
        <v>235</v>
      </c>
      <c r="B85" s="1">
        <v>46272</v>
      </c>
      <c r="C85" s="2">
        <v>0.91666666666666663</v>
      </c>
      <c r="D85" t="s">
        <v>83</v>
      </c>
      <c r="E85" t="s">
        <v>46</v>
      </c>
      <c r="F85" t="str">
        <f t="shared" ca="1" si="1"/>
        <v>EMP-010</v>
      </c>
      <c r="G85" t="s">
        <v>134</v>
      </c>
      <c r="H85" t="s">
        <v>36</v>
      </c>
      <c r="I85" t="s">
        <v>9</v>
      </c>
      <c r="J85" t="s">
        <v>53</v>
      </c>
      <c r="K85" t="s">
        <v>27</v>
      </c>
      <c r="L85" t="s">
        <v>62</v>
      </c>
      <c r="M85" t="s">
        <v>54</v>
      </c>
      <c r="N85" t="s">
        <v>14</v>
      </c>
      <c r="O85" t="s">
        <v>40</v>
      </c>
      <c r="P85">
        <v>5.13</v>
      </c>
      <c r="Q85">
        <v>1</v>
      </c>
      <c r="R85">
        <v>5.13</v>
      </c>
      <c r="S85">
        <v>0.41</v>
      </c>
      <c r="T85">
        <v>0</v>
      </c>
      <c r="U85" t="s">
        <v>234</v>
      </c>
      <c r="V85" t="s">
        <v>17</v>
      </c>
      <c r="W85" t="s">
        <v>31</v>
      </c>
      <c r="X85" t="s">
        <v>89</v>
      </c>
      <c r="Y85" t="s">
        <v>50</v>
      </c>
      <c r="Z85">
        <v>3</v>
      </c>
      <c r="AA85">
        <v>3</v>
      </c>
      <c r="AB85" t="s">
        <v>32</v>
      </c>
      <c r="AC85">
        <v>27</v>
      </c>
      <c r="AD85">
        <v>7</v>
      </c>
    </row>
    <row r="86" spans="1:30" x14ac:dyDescent="0.25">
      <c r="A86" t="s">
        <v>237</v>
      </c>
      <c r="B86" s="1">
        <v>46272</v>
      </c>
      <c r="C86" s="2">
        <v>0.92708333333333337</v>
      </c>
      <c r="D86" t="s">
        <v>83</v>
      </c>
      <c r="E86" t="s">
        <v>331</v>
      </c>
      <c r="F86" t="str">
        <f t="shared" ca="1" si="1"/>
        <v>EMP-008</v>
      </c>
      <c r="G86" t="s">
        <v>61</v>
      </c>
      <c r="H86" t="s">
        <v>36</v>
      </c>
      <c r="I86" t="s">
        <v>9</v>
      </c>
      <c r="J86" t="s">
        <v>48</v>
      </c>
      <c r="K86" t="s">
        <v>11</v>
      </c>
      <c r="L86" t="s">
        <v>62</v>
      </c>
      <c r="M86" t="s">
        <v>54</v>
      </c>
      <c r="N86" t="s">
        <v>9</v>
      </c>
      <c r="O86" t="s">
        <v>15</v>
      </c>
      <c r="P86">
        <v>3.86</v>
      </c>
      <c r="Q86">
        <v>1</v>
      </c>
      <c r="R86">
        <v>3.86</v>
      </c>
      <c r="S86">
        <v>0.31</v>
      </c>
      <c r="T86">
        <v>0</v>
      </c>
      <c r="U86" t="s">
        <v>236</v>
      </c>
      <c r="V86" t="s">
        <v>30</v>
      </c>
      <c r="W86" t="s">
        <v>31</v>
      </c>
      <c r="X86" t="s">
        <v>19</v>
      </c>
      <c r="Y86" t="s">
        <v>50</v>
      </c>
      <c r="Z86">
        <v>0.5</v>
      </c>
      <c r="AA86">
        <v>3</v>
      </c>
      <c r="AB86" t="s">
        <v>32</v>
      </c>
      <c r="AC86">
        <v>8</v>
      </c>
      <c r="AD86">
        <v>6</v>
      </c>
    </row>
    <row r="87" spans="1:30" x14ac:dyDescent="0.25">
      <c r="A87" t="s">
        <v>239</v>
      </c>
      <c r="B87" s="1">
        <v>46272</v>
      </c>
      <c r="C87" s="2">
        <v>0.9375</v>
      </c>
      <c r="D87" t="s">
        <v>83</v>
      </c>
      <c r="E87" t="s">
        <v>331</v>
      </c>
      <c r="F87" t="str">
        <f t="shared" ca="1" si="1"/>
        <v>EMP-007</v>
      </c>
      <c r="G87" t="s">
        <v>134</v>
      </c>
      <c r="H87" t="s">
        <v>8</v>
      </c>
      <c r="I87" t="s">
        <v>47</v>
      </c>
      <c r="J87" t="s">
        <v>26</v>
      </c>
      <c r="K87" t="s">
        <v>27</v>
      </c>
      <c r="L87" t="s">
        <v>62</v>
      </c>
      <c r="M87" t="s">
        <v>13</v>
      </c>
      <c r="N87" t="s">
        <v>39</v>
      </c>
      <c r="O87" t="s">
        <v>15</v>
      </c>
      <c r="P87">
        <v>4.74</v>
      </c>
      <c r="Q87">
        <v>1</v>
      </c>
      <c r="R87">
        <v>4.74</v>
      </c>
      <c r="S87">
        <v>0.38</v>
      </c>
      <c r="T87">
        <v>0.47</v>
      </c>
      <c r="U87" t="s">
        <v>238</v>
      </c>
      <c r="V87" t="s">
        <v>59</v>
      </c>
      <c r="W87" t="s">
        <v>31</v>
      </c>
      <c r="X87" t="s">
        <v>19</v>
      </c>
      <c r="Y87" t="s">
        <v>44</v>
      </c>
      <c r="Z87">
        <v>0.5</v>
      </c>
      <c r="AA87">
        <v>3</v>
      </c>
      <c r="AB87" t="s">
        <v>77</v>
      </c>
      <c r="AC87">
        <v>24</v>
      </c>
      <c r="AD87">
        <v>3</v>
      </c>
    </row>
    <row r="88" spans="1:30" x14ac:dyDescent="0.25">
      <c r="A88" t="s">
        <v>241</v>
      </c>
      <c r="B88" s="1">
        <v>46272</v>
      </c>
      <c r="C88" s="2">
        <v>0.99652777777777779</v>
      </c>
      <c r="D88" t="s">
        <v>83</v>
      </c>
      <c r="E88" t="s">
        <v>331</v>
      </c>
      <c r="F88" t="str">
        <f t="shared" ca="1" si="1"/>
        <v>EMP-003</v>
      </c>
      <c r="G88" t="s">
        <v>35</v>
      </c>
      <c r="H88" t="s">
        <v>67</v>
      </c>
      <c r="I88" t="s">
        <v>47</v>
      </c>
      <c r="J88" t="s">
        <v>10</v>
      </c>
      <c r="K88" t="s">
        <v>9</v>
      </c>
      <c r="L88" t="s">
        <v>28</v>
      </c>
      <c r="M88" t="s">
        <v>54</v>
      </c>
      <c r="N88" t="s">
        <v>39</v>
      </c>
      <c r="O88" t="s">
        <v>40</v>
      </c>
      <c r="P88">
        <v>4.16</v>
      </c>
      <c r="Q88">
        <v>2</v>
      </c>
      <c r="R88">
        <v>8.32</v>
      </c>
      <c r="S88">
        <v>0.67</v>
      </c>
      <c r="T88">
        <v>0</v>
      </c>
      <c r="U88" t="s">
        <v>240</v>
      </c>
      <c r="V88" t="s">
        <v>59</v>
      </c>
      <c r="W88" t="s">
        <v>18</v>
      </c>
      <c r="X88" t="s">
        <v>28</v>
      </c>
      <c r="Y88" t="s">
        <v>50</v>
      </c>
      <c r="Z88">
        <v>1</v>
      </c>
      <c r="AA88">
        <v>1</v>
      </c>
      <c r="AB88" t="s">
        <v>32</v>
      </c>
      <c r="AC88">
        <v>20</v>
      </c>
      <c r="AD88">
        <v>6</v>
      </c>
    </row>
    <row r="89" spans="1:30" x14ac:dyDescent="0.25">
      <c r="A89" t="s">
        <v>243</v>
      </c>
      <c r="B89" s="1">
        <v>46273</v>
      </c>
      <c r="C89" s="2">
        <v>0.25</v>
      </c>
      <c r="D89" t="s">
        <v>86</v>
      </c>
      <c r="E89" t="s">
        <v>5</v>
      </c>
      <c r="F89" t="str">
        <f t="shared" ca="1" si="1"/>
        <v>EMP-011</v>
      </c>
      <c r="G89" t="s">
        <v>7</v>
      </c>
      <c r="H89" t="s">
        <v>8</v>
      </c>
      <c r="I89" t="s">
        <v>9</v>
      </c>
      <c r="J89" t="s">
        <v>10</v>
      </c>
      <c r="K89" t="s">
        <v>11</v>
      </c>
      <c r="L89" t="s">
        <v>74</v>
      </c>
      <c r="M89" t="s">
        <v>28</v>
      </c>
      <c r="N89" t="s">
        <v>39</v>
      </c>
      <c r="O89" t="s">
        <v>40</v>
      </c>
      <c r="P89">
        <v>6.27</v>
      </c>
      <c r="Q89">
        <v>1</v>
      </c>
      <c r="R89">
        <v>6.27</v>
      </c>
      <c r="S89">
        <v>0.5</v>
      </c>
      <c r="T89">
        <v>0.63</v>
      </c>
      <c r="U89" t="s">
        <v>242</v>
      </c>
      <c r="V89" t="s">
        <v>17</v>
      </c>
      <c r="W89" t="s">
        <v>31</v>
      </c>
      <c r="X89" t="s">
        <v>19</v>
      </c>
      <c r="Y89" t="s">
        <v>50</v>
      </c>
      <c r="Z89">
        <v>0.5</v>
      </c>
      <c r="AA89">
        <v>5</v>
      </c>
      <c r="AB89" t="s">
        <v>69</v>
      </c>
      <c r="AC89">
        <v>11</v>
      </c>
      <c r="AD89">
        <v>5</v>
      </c>
    </row>
    <row r="90" spans="1:30" x14ac:dyDescent="0.25">
      <c r="A90" t="s">
        <v>245</v>
      </c>
      <c r="B90" s="1">
        <v>46273</v>
      </c>
      <c r="C90" s="2">
        <v>0.33333333333333331</v>
      </c>
      <c r="D90" t="s">
        <v>86</v>
      </c>
      <c r="E90" t="s">
        <v>5</v>
      </c>
      <c r="F90" t="str">
        <f t="shared" ca="1" si="1"/>
        <v>EMP-010</v>
      </c>
      <c r="G90" t="s">
        <v>23</v>
      </c>
      <c r="H90" t="s">
        <v>36</v>
      </c>
      <c r="I90" t="s">
        <v>25</v>
      </c>
      <c r="J90" t="s">
        <v>26</v>
      </c>
      <c r="K90" t="s">
        <v>11</v>
      </c>
      <c r="L90" t="s">
        <v>62</v>
      </c>
      <c r="M90" t="s">
        <v>63</v>
      </c>
      <c r="N90" t="s">
        <v>28</v>
      </c>
      <c r="O90" t="s">
        <v>15</v>
      </c>
      <c r="P90">
        <v>3.03</v>
      </c>
      <c r="Q90">
        <v>2</v>
      </c>
      <c r="R90">
        <v>6.06</v>
      </c>
      <c r="S90">
        <v>0.48</v>
      </c>
      <c r="T90">
        <v>0</v>
      </c>
      <c r="U90" t="s">
        <v>244</v>
      </c>
      <c r="V90" t="s">
        <v>59</v>
      </c>
      <c r="W90" t="s">
        <v>18</v>
      </c>
      <c r="X90" t="s">
        <v>19</v>
      </c>
      <c r="Y90" t="s">
        <v>50</v>
      </c>
      <c r="Z90">
        <v>0.5</v>
      </c>
      <c r="AA90">
        <v>3</v>
      </c>
      <c r="AB90" t="s">
        <v>77</v>
      </c>
      <c r="AC90">
        <v>26</v>
      </c>
      <c r="AD90">
        <v>5</v>
      </c>
    </row>
    <row r="91" spans="1:30" x14ac:dyDescent="0.25">
      <c r="A91" t="s">
        <v>247</v>
      </c>
      <c r="B91" s="1">
        <v>46273</v>
      </c>
      <c r="C91" s="2">
        <v>0.41666666666666669</v>
      </c>
      <c r="D91" t="s">
        <v>86</v>
      </c>
      <c r="E91" t="s">
        <v>5</v>
      </c>
      <c r="F91" t="str">
        <f t="shared" ca="1" si="1"/>
        <v>EMP-007</v>
      </c>
      <c r="G91" t="s">
        <v>52</v>
      </c>
      <c r="H91" t="s">
        <v>8</v>
      </c>
      <c r="I91" t="s">
        <v>25</v>
      </c>
      <c r="J91" t="s">
        <v>26</v>
      </c>
      <c r="K91" t="s">
        <v>9</v>
      </c>
      <c r="L91" t="s">
        <v>37</v>
      </c>
      <c r="M91" t="s">
        <v>54</v>
      </c>
      <c r="N91" t="s">
        <v>14</v>
      </c>
      <c r="O91" t="s">
        <v>40</v>
      </c>
      <c r="P91">
        <v>3.79</v>
      </c>
      <c r="Q91">
        <v>3</v>
      </c>
      <c r="R91">
        <v>11.37</v>
      </c>
      <c r="S91">
        <v>0.91</v>
      </c>
      <c r="T91">
        <v>0</v>
      </c>
      <c r="U91" t="s">
        <v>246</v>
      </c>
      <c r="V91" t="s">
        <v>17</v>
      </c>
      <c r="W91" t="s">
        <v>31</v>
      </c>
      <c r="X91" t="s">
        <v>28</v>
      </c>
      <c r="Y91" t="s">
        <v>20</v>
      </c>
      <c r="Z91">
        <v>0.5</v>
      </c>
      <c r="AA91">
        <v>2</v>
      </c>
      <c r="AB91" t="s">
        <v>21</v>
      </c>
      <c r="AC91">
        <v>15</v>
      </c>
      <c r="AD91">
        <v>5</v>
      </c>
    </row>
    <row r="92" spans="1:30" x14ac:dyDescent="0.25">
      <c r="A92" t="s">
        <v>249</v>
      </c>
      <c r="B92" s="1">
        <v>46273</v>
      </c>
      <c r="C92" s="2">
        <v>0.5</v>
      </c>
      <c r="D92" t="s">
        <v>86</v>
      </c>
      <c r="E92" t="s">
        <v>34</v>
      </c>
      <c r="F92" t="str">
        <f t="shared" ca="1" si="1"/>
        <v>EMP-012</v>
      </c>
      <c r="G92" t="s">
        <v>23</v>
      </c>
      <c r="H92" t="s">
        <v>8</v>
      </c>
      <c r="I92" t="s">
        <v>9</v>
      </c>
      <c r="J92" t="s">
        <v>48</v>
      </c>
      <c r="K92" t="s">
        <v>9</v>
      </c>
      <c r="L92" t="s">
        <v>28</v>
      </c>
      <c r="M92" t="s">
        <v>63</v>
      </c>
      <c r="N92" t="s">
        <v>9</v>
      </c>
      <c r="O92" t="s">
        <v>40</v>
      </c>
      <c r="P92">
        <v>4.28</v>
      </c>
      <c r="Q92">
        <v>1</v>
      </c>
      <c r="R92">
        <v>4.28</v>
      </c>
      <c r="S92">
        <v>0.34</v>
      </c>
      <c r="T92">
        <v>0.43</v>
      </c>
      <c r="U92" t="s">
        <v>248</v>
      </c>
      <c r="V92" t="s">
        <v>17</v>
      </c>
      <c r="W92" t="s">
        <v>18</v>
      </c>
      <c r="X92" t="s">
        <v>43</v>
      </c>
      <c r="Y92" t="s">
        <v>44</v>
      </c>
      <c r="Z92">
        <v>0</v>
      </c>
      <c r="AA92">
        <v>3</v>
      </c>
      <c r="AB92" t="s">
        <v>69</v>
      </c>
      <c r="AC92">
        <v>28</v>
      </c>
      <c r="AD92">
        <v>5</v>
      </c>
    </row>
    <row r="93" spans="1:30" x14ac:dyDescent="0.25">
      <c r="A93" t="s">
        <v>251</v>
      </c>
      <c r="B93" s="1">
        <v>46273</v>
      </c>
      <c r="C93" s="2">
        <v>0.58333333333333337</v>
      </c>
      <c r="D93" t="s">
        <v>86</v>
      </c>
      <c r="E93" t="s">
        <v>34</v>
      </c>
      <c r="F93" t="str">
        <f t="shared" ca="1" si="1"/>
        <v>EMP-001</v>
      </c>
      <c r="G93" t="s">
        <v>23</v>
      </c>
      <c r="H93" t="s">
        <v>24</v>
      </c>
      <c r="I93" t="s">
        <v>25</v>
      </c>
      <c r="J93" t="s">
        <v>53</v>
      </c>
      <c r="K93" t="s">
        <v>9</v>
      </c>
      <c r="L93" t="s">
        <v>12</v>
      </c>
      <c r="M93" t="s">
        <v>28</v>
      </c>
      <c r="N93" t="s">
        <v>9</v>
      </c>
      <c r="O93" t="s">
        <v>15</v>
      </c>
      <c r="P93">
        <v>4.71</v>
      </c>
      <c r="Q93">
        <v>1</v>
      </c>
      <c r="R93">
        <v>4.71</v>
      </c>
      <c r="S93">
        <v>0.38</v>
      </c>
      <c r="T93">
        <v>0</v>
      </c>
      <c r="U93" t="s">
        <v>250</v>
      </c>
      <c r="V93" t="s">
        <v>17</v>
      </c>
      <c r="W93" t="s">
        <v>18</v>
      </c>
      <c r="X93" t="s">
        <v>28</v>
      </c>
      <c r="Y93" t="s">
        <v>50</v>
      </c>
      <c r="Z93">
        <v>0.5</v>
      </c>
      <c r="AA93">
        <v>4</v>
      </c>
      <c r="AB93" t="s">
        <v>32</v>
      </c>
      <c r="AC93">
        <v>5</v>
      </c>
      <c r="AD93">
        <v>4</v>
      </c>
    </row>
    <row r="94" spans="1:30" x14ac:dyDescent="0.25">
      <c r="A94" t="s">
        <v>253</v>
      </c>
      <c r="B94" s="1">
        <v>46273</v>
      </c>
      <c r="C94" s="2">
        <v>0.66666666666666663</v>
      </c>
      <c r="D94" t="s">
        <v>86</v>
      </c>
      <c r="E94" t="s">
        <v>34</v>
      </c>
      <c r="F94" t="str">
        <f t="shared" ca="1" si="1"/>
        <v>EMP-009</v>
      </c>
      <c r="G94" t="s">
        <v>66</v>
      </c>
      <c r="H94" t="s">
        <v>24</v>
      </c>
      <c r="I94" t="s">
        <v>9</v>
      </c>
      <c r="J94" t="s">
        <v>26</v>
      </c>
      <c r="K94" t="s">
        <v>27</v>
      </c>
      <c r="L94" t="s">
        <v>74</v>
      </c>
      <c r="M94" t="s">
        <v>54</v>
      </c>
      <c r="N94" t="s">
        <v>28</v>
      </c>
      <c r="O94" t="s">
        <v>40</v>
      </c>
      <c r="P94">
        <v>5.98</v>
      </c>
      <c r="Q94">
        <v>1</v>
      </c>
      <c r="R94">
        <v>5.98</v>
      </c>
      <c r="S94">
        <v>0.48</v>
      </c>
      <c r="T94">
        <v>0</v>
      </c>
      <c r="U94" t="s">
        <v>252</v>
      </c>
      <c r="V94" t="s">
        <v>42</v>
      </c>
      <c r="W94" t="s">
        <v>31</v>
      </c>
      <c r="X94" t="s">
        <v>89</v>
      </c>
      <c r="Y94" t="s">
        <v>44</v>
      </c>
      <c r="Z94">
        <v>0.5</v>
      </c>
      <c r="AA94">
        <v>3</v>
      </c>
      <c r="AB94" t="s">
        <v>32</v>
      </c>
      <c r="AC94">
        <v>30</v>
      </c>
      <c r="AD94">
        <v>5</v>
      </c>
    </row>
    <row r="95" spans="1:30" x14ac:dyDescent="0.25">
      <c r="A95" t="s">
        <v>255</v>
      </c>
      <c r="B95" s="1">
        <v>46273</v>
      </c>
      <c r="C95" s="2">
        <v>0.75</v>
      </c>
      <c r="D95" t="s">
        <v>86</v>
      </c>
      <c r="E95" t="s">
        <v>46</v>
      </c>
      <c r="F95" t="str">
        <f t="shared" ca="1" si="1"/>
        <v>EMP-010</v>
      </c>
      <c r="G95" t="s">
        <v>134</v>
      </c>
      <c r="H95" t="s">
        <v>24</v>
      </c>
      <c r="I95" t="s">
        <v>9</v>
      </c>
      <c r="J95" t="s">
        <v>53</v>
      </c>
      <c r="K95" t="s">
        <v>9</v>
      </c>
      <c r="L95" t="s">
        <v>74</v>
      </c>
      <c r="M95" t="s">
        <v>13</v>
      </c>
      <c r="N95" t="s">
        <v>9</v>
      </c>
      <c r="O95" t="s">
        <v>15</v>
      </c>
      <c r="P95">
        <v>3.31</v>
      </c>
      <c r="Q95">
        <v>1</v>
      </c>
      <c r="R95">
        <v>3.31</v>
      </c>
      <c r="S95">
        <v>0.26</v>
      </c>
      <c r="T95">
        <v>0.33</v>
      </c>
      <c r="U95" t="s">
        <v>254</v>
      </c>
      <c r="V95" t="s">
        <v>17</v>
      </c>
      <c r="W95" t="s">
        <v>18</v>
      </c>
      <c r="X95" t="s">
        <v>28</v>
      </c>
      <c r="Y95" t="s">
        <v>50</v>
      </c>
      <c r="Z95">
        <v>1</v>
      </c>
      <c r="AA95">
        <v>1</v>
      </c>
      <c r="AB95" t="s">
        <v>81</v>
      </c>
      <c r="AC95">
        <v>31</v>
      </c>
      <c r="AD95">
        <v>4</v>
      </c>
    </row>
    <row r="96" spans="1:30" x14ac:dyDescent="0.25">
      <c r="A96" t="s">
        <v>257</v>
      </c>
      <c r="B96" s="1">
        <v>46273</v>
      </c>
      <c r="C96" s="2">
        <v>0.83333333333333337</v>
      </c>
      <c r="D96" t="s">
        <v>86</v>
      </c>
      <c r="E96" t="s">
        <v>46</v>
      </c>
      <c r="F96" t="str">
        <f t="shared" ca="1" si="1"/>
        <v>EMP-006</v>
      </c>
      <c r="G96" t="s">
        <v>66</v>
      </c>
      <c r="H96" t="s">
        <v>36</v>
      </c>
      <c r="I96" t="s">
        <v>47</v>
      </c>
      <c r="J96" t="s">
        <v>87</v>
      </c>
      <c r="K96" t="s">
        <v>11</v>
      </c>
      <c r="L96" t="s">
        <v>37</v>
      </c>
      <c r="M96" t="s">
        <v>13</v>
      </c>
      <c r="N96" t="s">
        <v>39</v>
      </c>
      <c r="O96" t="s">
        <v>15</v>
      </c>
      <c r="P96">
        <v>5.82</v>
      </c>
      <c r="Q96">
        <v>1</v>
      </c>
      <c r="R96">
        <v>5.82</v>
      </c>
      <c r="S96">
        <v>0.47</v>
      </c>
      <c r="T96">
        <v>0</v>
      </c>
      <c r="U96" t="s">
        <v>256</v>
      </c>
      <c r="V96" t="s">
        <v>59</v>
      </c>
      <c r="W96" t="s">
        <v>18</v>
      </c>
      <c r="X96" t="s">
        <v>43</v>
      </c>
      <c r="Y96" t="s">
        <v>50</v>
      </c>
      <c r="Z96">
        <v>0</v>
      </c>
      <c r="AA96">
        <v>3</v>
      </c>
      <c r="AB96" t="s">
        <v>32</v>
      </c>
      <c r="AC96">
        <v>11</v>
      </c>
      <c r="AD96">
        <v>4</v>
      </c>
    </row>
    <row r="97" spans="1:30" x14ac:dyDescent="0.25">
      <c r="A97" t="s">
        <v>259</v>
      </c>
      <c r="B97" s="1">
        <v>46273</v>
      </c>
      <c r="C97" s="2">
        <v>0.91666666666666663</v>
      </c>
      <c r="D97" t="s">
        <v>86</v>
      </c>
      <c r="E97" t="s">
        <v>46</v>
      </c>
      <c r="F97" t="str">
        <f t="shared" ca="1" si="1"/>
        <v>EMP-003</v>
      </c>
      <c r="G97" t="s">
        <v>52</v>
      </c>
      <c r="H97" t="s">
        <v>8</v>
      </c>
      <c r="I97" t="s">
        <v>47</v>
      </c>
      <c r="J97" t="s">
        <v>10</v>
      </c>
      <c r="K97" t="s">
        <v>9</v>
      </c>
      <c r="L97" t="s">
        <v>12</v>
      </c>
      <c r="M97" t="s">
        <v>63</v>
      </c>
      <c r="N97" t="s">
        <v>28</v>
      </c>
      <c r="O97" t="s">
        <v>40</v>
      </c>
      <c r="P97">
        <v>3.19</v>
      </c>
      <c r="Q97">
        <v>3</v>
      </c>
      <c r="R97">
        <v>9.57</v>
      </c>
      <c r="S97">
        <v>0.77</v>
      </c>
      <c r="T97">
        <v>0</v>
      </c>
      <c r="U97" t="s">
        <v>258</v>
      </c>
      <c r="V97" t="s">
        <v>17</v>
      </c>
      <c r="W97" t="s">
        <v>31</v>
      </c>
      <c r="X97" t="s">
        <v>19</v>
      </c>
      <c r="Y97" t="s">
        <v>20</v>
      </c>
      <c r="Z97">
        <v>0.5</v>
      </c>
      <c r="AA97">
        <v>4</v>
      </c>
      <c r="AB97" t="s">
        <v>69</v>
      </c>
      <c r="AC97">
        <v>16</v>
      </c>
      <c r="AD97">
        <v>7</v>
      </c>
    </row>
    <row r="98" spans="1:30" x14ac:dyDescent="0.25">
      <c r="A98" t="s">
        <v>261</v>
      </c>
      <c r="B98" s="1">
        <v>46274</v>
      </c>
      <c r="C98" s="2">
        <v>0</v>
      </c>
      <c r="D98" t="s">
        <v>91</v>
      </c>
      <c r="E98" t="s">
        <v>331</v>
      </c>
      <c r="F98" t="str">
        <f t="shared" ca="1" si="1"/>
        <v>EMP-011</v>
      </c>
      <c r="G98" t="s">
        <v>52</v>
      </c>
      <c r="H98" t="s">
        <v>24</v>
      </c>
      <c r="I98" t="s">
        <v>9</v>
      </c>
      <c r="J98" t="s">
        <v>48</v>
      </c>
      <c r="K98" t="s">
        <v>11</v>
      </c>
      <c r="L98" t="s">
        <v>12</v>
      </c>
      <c r="M98" t="s">
        <v>13</v>
      </c>
      <c r="N98" t="s">
        <v>9</v>
      </c>
      <c r="O98" t="s">
        <v>15</v>
      </c>
      <c r="P98">
        <v>5.95</v>
      </c>
      <c r="Q98">
        <v>1</v>
      </c>
      <c r="R98">
        <v>5.95</v>
      </c>
      <c r="S98">
        <v>0.48</v>
      </c>
      <c r="T98">
        <v>0.6</v>
      </c>
      <c r="U98" t="s">
        <v>260</v>
      </c>
      <c r="V98" t="s">
        <v>30</v>
      </c>
      <c r="W98" t="s">
        <v>31</v>
      </c>
      <c r="X98" t="s">
        <v>43</v>
      </c>
      <c r="Y98" t="s">
        <v>44</v>
      </c>
      <c r="Z98">
        <v>1.5</v>
      </c>
      <c r="AA98">
        <v>2</v>
      </c>
      <c r="AB98" t="s">
        <v>32</v>
      </c>
      <c r="AC98">
        <v>11</v>
      </c>
      <c r="AD98">
        <v>4</v>
      </c>
    </row>
    <row r="99" spans="1:30" x14ac:dyDescent="0.25">
      <c r="A99" t="s">
        <v>263</v>
      </c>
      <c r="B99" s="1">
        <v>46274</v>
      </c>
      <c r="C99" s="2">
        <v>8.3333333333333329E-2</v>
      </c>
      <c r="D99" t="s">
        <v>91</v>
      </c>
      <c r="E99" t="s">
        <v>331</v>
      </c>
      <c r="F99" t="str">
        <f t="shared" ca="1" si="1"/>
        <v>EMP-009</v>
      </c>
      <c r="G99" t="s">
        <v>102</v>
      </c>
      <c r="H99" t="s">
        <v>24</v>
      </c>
      <c r="I99" t="s">
        <v>47</v>
      </c>
      <c r="J99" t="s">
        <v>10</v>
      </c>
      <c r="K99" t="s">
        <v>11</v>
      </c>
      <c r="L99" t="s">
        <v>28</v>
      </c>
      <c r="M99" t="s">
        <v>13</v>
      </c>
      <c r="N99" t="s">
        <v>28</v>
      </c>
      <c r="O99" t="s">
        <v>40</v>
      </c>
      <c r="P99">
        <v>3.18</v>
      </c>
      <c r="Q99">
        <v>1</v>
      </c>
      <c r="R99">
        <v>3.18</v>
      </c>
      <c r="S99">
        <v>0.25</v>
      </c>
      <c r="T99">
        <v>0</v>
      </c>
      <c r="U99" t="s">
        <v>262</v>
      </c>
      <c r="V99" t="s">
        <v>30</v>
      </c>
      <c r="W99" t="s">
        <v>31</v>
      </c>
      <c r="X99" t="s">
        <v>19</v>
      </c>
      <c r="Y99" t="s">
        <v>20</v>
      </c>
      <c r="Z99">
        <v>0</v>
      </c>
      <c r="AA99">
        <v>5</v>
      </c>
      <c r="AB99" t="s">
        <v>21</v>
      </c>
      <c r="AC99">
        <v>31</v>
      </c>
      <c r="AD99">
        <v>4</v>
      </c>
    </row>
    <row r="100" spans="1:30" x14ac:dyDescent="0.25">
      <c r="A100" t="s">
        <v>265</v>
      </c>
      <c r="B100" s="1">
        <v>46274</v>
      </c>
      <c r="C100" s="2">
        <v>0.16666666666666666</v>
      </c>
      <c r="D100" t="s">
        <v>91</v>
      </c>
      <c r="E100" t="s">
        <v>331</v>
      </c>
      <c r="F100" t="str">
        <f t="shared" ca="1" si="1"/>
        <v>EMP-003</v>
      </c>
      <c r="G100" t="s">
        <v>35</v>
      </c>
      <c r="H100" t="s">
        <v>24</v>
      </c>
      <c r="I100" t="s">
        <v>9</v>
      </c>
      <c r="J100" t="s">
        <v>48</v>
      </c>
      <c r="K100" t="s">
        <v>27</v>
      </c>
      <c r="L100" t="s">
        <v>74</v>
      </c>
      <c r="M100" t="s">
        <v>13</v>
      </c>
      <c r="N100" t="s">
        <v>28</v>
      </c>
      <c r="O100" t="s">
        <v>15</v>
      </c>
      <c r="P100">
        <v>3.06</v>
      </c>
      <c r="Q100">
        <v>1</v>
      </c>
      <c r="R100">
        <v>3.06</v>
      </c>
      <c r="S100">
        <v>0.24</v>
      </c>
      <c r="T100">
        <v>0</v>
      </c>
      <c r="U100" t="s">
        <v>264</v>
      </c>
      <c r="V100" t="s">
        <v>59</v>
      </c>
      <c r="W100" t="s">
        <v>18</v>
      </c>
      <c r="X100" t="s">
        <v>89</v>
      </c>
      <c r="Y100" t="s">
        <v>50</v>
      </c>
      <c r="Z100">
        <v>0.5</v>
      </c>
      <c r="AA100">
        <v>3</v>
      </c>
      <c r="AB100" t="s">
        <v>21</v>
      </c>
      <c r="AC100">
        <v>27</v>
      </c>
      <c r="AD100">
        <v>5</v>
      </c>
    </row>
    <row r="101" spans="1:30" x14ac:dyDescent="0.25">
      <c r="A101" t="s">
        <v>267</v>
      </c>
      <c r="B101" s="1">
        <v>46274</v>
      </c>
      <c r="C101" s="2">
        <v>0.25</v>
      </c>
      <c r="D101" t="s">
        <v>91</v>
      </c>
      <c r="E101" t="s">
        <v>5</v>
      </c>
      <c r="F101" t="str">
        <f t="shared" ca="1" si="1"/>
        <v>EMP-012</v>
      </c>
      <c r="G101" t="s">
        <v>61</v>
      </c>
      <c r="H101" t="s">
        <v>36</v>
      </c>
      <c r="I101" t="s">
        <v>25</v>
      </c>
      <c r="J101" t="s">
        <v>87</v>
      </c>
      <c r="K101" t="s">
        <v>9</v>
      </c>
      <c r="L101" t="s">
        <v>62</v>
      </c>
      <c r="M101" t="s">
        <v>28</v>
      </c>
      <c r="N101" t="s">
        <v>9</v>
      </c>
      <c r="O101" t="s">
        <v>40</v>
      </c>
      <c r="P101">
        <v>5.44</v>
      </c>
      <c r="Q101">
        <v>2</v>
      </c>
      <c r="R101">
        <v>10.88</v>
      </c>
      <c r="S101">
        <v>0.87</v>
      </c>
      <c r="T101">
        <v>0</v>
      </c>
      <c r="U101" t="s">
        <v>266</v>
      </c>
      <c r="V101" t="s">
        <v>42</v>
      </c>
      <c r="W101" t="s">
        <v>31</v>
      </c>
      <c r="X101" t="s">
        <v>28</v>
      </c>
      <c r="Y101" t="s">
        <v>20</v>
      </c>
      <c r="Z101">
        <v>1.5</v>
      </c>
      <c r="AA101">
        <v>4</v>
      </c>
      <c r="AB101" t="s">
        <v>81</v>
      </c>
      <c r="AC101">
        <v>11</v>
      </c>
      <c r="AD101">
        <v>4</v>
      </c>
    </row>
    <row r="102" spans="1:30" x14ac:dyDescent="0.25">
      <c r="A102" t="s">
        <v>269</v>
      </c>
      <c r="B102" s="1">
        <v>46274</v>
      </c>
      <c r="C102" s="2">
        <v>0.33333333333333331</v>
      </c>
      <c r="D102" t="s">
        <v>91</v>
      </c>
      <c r="E102" t="s">
        <v>5</v>
      </c>
      <c r="F102" t="str">
        <f t="shared" ca="1" si="1"/>
        <v>EMP-003</v>
      </c>
      <c r="G102" t="s">
        <v>102</v>
      </c>
      <c r="H102" t="s">
        <v>36</v>
      </c>
      <c r="I102" t="s">
        <v>25</v>
      </c>
      <c r="J102" t="s">
        <v>10</v>
      </c>
      <c r="K102" t="s">
        <v>27</v>
      </c>
      <c r="L102" t="s">
        <v>37</v>
      </c>
      <c r="M102" t="s">
        <v>13</v>
      </c>
      <c r="N102" t="s">
        <v>39</v>
      </c>
      <c r="O102" t="s">
        <v>40</v>
      </c>
      <c r="P102">
        <v>6.49</v>
      </c>
      <c r="Q102">
        <v>1</v>
      </c>
      <c r="R102">
        <v>6.49</v>
      </c>
      <c r="S102">
        <v>0.52</v>
      </c>
      <c r="T102">
        <v>0.65</v>
      </c>
      <c r="U102" t="s">
        <v>268</v>
      </c>
      <c r="V102" t="s">
        <v>17</v>
      </c>
      <c r="W102" t="s">
        <v>18</v>
      </c>
      <c r="X102" t="s">
        <v>28</v>
      </c>
      <c r="Y102" t="s">
        <v>44</v>
      </c>
      <c r="Z102">
        <v>0</v>
      </c>
      <c r="AA102">
        <v>4</v>
      </c>
      <c r="AB102" t="s">
        <v>32</v>
      </c>
      <c r="AC102">
        <v>14</v>
      </c>
      <c r="AD102">
        <v>6</v>
      </c>
    </row>
    <row r="103" spans="1:30" x14ac:dyDescent="0.25">
      <c r="A103" t="s">
        <v>271</v>
      </c>
      <c r="B103" s="1">
        <v>46274</v>
      </c>
      <c r="C103" s="2">
        <v>0.41666666666666669</v>
      </c>
      <c r="D103" t="s">
        <v>91</v>
      </c>
      <c r="E103" t="s">
        <v>5</v>
      </c>
      <c r="F103" t="str">
        <f t="shared" ca="1" si="1"/>
        <v>EMP-001</v>
      </c>
      <c r="G103" t="s">
        <v>7</v>
      </c>
      <c r="H103" t="s">
        <v>8</v>
      </c>
      <c r="I103" t="s">
        <v>25</v>
      </c>
      <c r="J103" t="s">
        <v>87</v>
      </c>
      <c r="K103" t="s">
        <v>9</v>
      </c>
      <c r="L103" t="s">
        <v>37</v>
      </c>
      <c r="M103" t="s">
        <v>38</v>
      </c>
      <c r="N103" t="s">
        <v>9</v>
      </c>
      <c r="O103" t="s">
        <v>40</v>
      </c>
      <c r="P103">
        <v>6.14</v>
      </c>
      <c r="Q103">
        <v>1</v>
      </c>
      <c r="R103">
        <v>6.14</v>
      </c>
      <c r="S103">
        <v>0.49</v>
      </c>
      <c r="T103">
        <v>0</v>
      </c>
      <c r="U103" t="s">
        <v>270</v>
      </c>
      <c r="V103" t="s">
        <v>59</v>
      </c>
      <c r="W103" t="s">
        <v>31</v>
      </c>
      <c r="X103" t="s">
        <v>43</v>
      </c>
      <c r="Y103" t="s">
        <v>44</v>
      </c>
      <c r="Z103">
        <v>0</v>
      </c>
      <c r="AA103">
        <v>2</v>
      </c>
      <c r="AB103" t="s">
        <v>32</v>
      </c>
      <c r="AC103">
        <v>20</v>
      </c>
      <c r="AD103">
        <v>5</v>
      </c>
    </row>
    <row r="104" spans="1:30" x14ac:dyDescent="0.25">
      <c r="A104" t="s">
        <v>273</v>
      </c>
      <c r="B104" s="1">
        <v>46274</v>
      </c>
      <c r="C104" s="2">
        <v>0.5</v>
      </c>
      <c r="D104" t="s">
        <v>91</v>
      </c>
      <c r="E104" t="s">
        <v>34</v>
      </c>
      <c r="F104" t="str">
        <f t="shared" ca="1" si="1"/>
        <v>EMP-002</v>
      </c>
      <c r="G104" t="s">
        <v>66</v>
      </c>
      <c r="H104" t="s">
        <v>8</v>
      </c>
      <c r="I104" t="s">
        <v>25</v>
      </c>
      <c r="J104" t="s">
        <v>48</v>
      </c>
      <c r="K104" t="s">
        <v>9</v>
      </c>
      <c r="L104" t="s">
        <v>37</v>
      </c>
      <c r="M104" t="s">
        <v>54</v>
      </c>
      <c r="N104" t="s">
        <v>14</v>
      </c>
      <c r="O104" t="s">
        <v>40</v>
      </c>
      <c r="P104">
        <v>5.0199999999999996</v>
      </c>
      <c r="Q104">
        <v>3</v>
      </c>
      <c r="R104">
        <v>15.06</v>
      </c>
      <c r="S104">
        <v>1.2</v>
      </c>
      <c r="T104">
        <v>1.51</v>
      </c>
      <c r="U104" t="s">
        <v>272</v>
      </c>
      <c r="V104" t="s">
        <v>59</v>
      </c>
      <c r="W104" t="s">
        <v>31</v>
      </c>
      <c r="X104" t="s">
        <v>28</v>
      </c>
      <c r="Y104" t="s">
        <v>44</v>
      </c>
      <c r="Z104">
        <v>0.5</v>
      </c>
      <c r="AA104">
        <v>1</v>
      </c>
      <c r="AB104" t="s">
        <v>77</v>
      </c>
      <c r="AC104">
        <v>30</v>
      </c>
      <c r="AD104">
        <v>3</v>
      </c>
    </row>
    <row r="105" spans="1:30" x14ac:dyDescent="0.25">
      <c r="A105" t="s">
        <v>275</v>
      </c>
      <c r="B105" s="1">
        <v>46274</v>
      </c>
      <c r="C105" s="2">
        <v>0.58333333333333337</v>
      </c>
      <c r="D105" t="s">
        <v>91</v>
      </c>
      <c r="E105" t="s">
        <v>34</v>
      </c>
      <c r="F105" t="str">
        <f t="shared" ca="1" si="1"/>
        <v>EMP-009</v>
      </c>
      <c r="G105" t="s">
        <v>66</v>
      </c>
      <c r="H105" t="s">
        <v>8</v>
      </c>
      <c r="I105" t="s">
        <v>9</v>
      </c>
      <c r="J105" t="s">
        <v>26</v>
      </c>
      <c r="K105" t="s">
        <v>9</v>
      </c>
      <c r="L105" t="s">
        <v>37</v>
      </c>
      <c r="M105" t="s">
        <v>13</v>
      </c>
      <c r="N105" t="s">
        <v>14</v>
      </c>
      <c r="O105" t="s">
        <v>40</v>
      </c>
      <c r="P105">
        <v>6.21</v>
      </c>
      <c r="Q105">
        <v>2</v>
      </c>
      <c r="R105">
        <v>12.42</v>
      </c>
      <c r="S105">
        <v>0.99</v>
      </c>
      <c r="T105">
        <v>0</v>
      </c>
      <c r="U105" t="s">
        <v>274</v>
      </c>
      <c r="V105" t="s">
        <v>59</v>
      </c>
      <c r="W105" t="s">
        <v>31</v>
      </c>
      <c r="X105" t="s">
        <v>19</v>
      </c>
      <c r="Y105" t="s">
        <v>76</v>
      </c>
      <c r="Z105">
        <v>0.5</v>
      </c>
      <c r="AA105">
        <v>3</v>
      </c>
      <c r="AB105" t="s">
        <v>32</v>
      </c>
      <c r="AC105">
        <v>12</v>
      </c>
      <c r="AD105">
        <v>5</v>
      </c>
    </row>
    <row r="106" spans="1:30" x14ac:dyDescent="0.25">
      <c r="A106" t="s">
        <v>277</v>
      </c>
      <c r="B106" s="1">
        <v>46274</v>
      </c>
      <c r="C106" s="2">
        <v>0.66666666666666663</v>
      </c>
      <c r="D106" t="s">
        <v>91</v>
      </c>
      <c r="E106" t="s">
        <v>34</v>
      </c>
      <c r="F106" t="str">
        <f t="shared" ca="1" si="1"/>
        <v>EMP-008</v>
      </c>
      <c r="G106" t="s">
        <v>102</v>
      </c>
      <c r="H106" t="s">
        <v>24</v>
      </c>
      <c r="I106" t="s">
        <v>25</v>
      </c>
      <c r="J106" t="s">
        <v>10</v>
      </c>
      <c r="K106" t="s">
        <v>9</v>
      </c>
      <c r="L106" t="s">
        <v>62</v>
      </c>
      <c r="M106" t="s">
        <v>13</v>
      </c>
      <c r="N106" t="s">
        <v>9</v>
      </c>
      <c r="O106" t="s">
        <v>15</v>
      </c>
      <c r="P106">
        <v>3.02</v>
      </c>
      <c r="Q106">
        <v>1</v>
      </c>
      <c r="R106">
        <v>3.02</v>
      </c>
      <c r="S106">
        <v>0.24</v>
      </c>
      <c r="T106">
        <v>0</v>
      </c>
      <c r="U106" t="s">
        <v>276</v>
      </c>
      <c r="V106" t="s">
        <v>30</v>
      </c>
      <c r="W106" t="s">
        <v>18</v>
      </c>
      <c r="X106" t="s">
        <v>19</v>
      </c>
      <c r="Y106" t="s">
        <v>44</v>
      </c>
      <c r="Z106">
        <v>1</v>
      </c>
      <c r="AA106">
        <v>4</v>
      </c>
      <c r="AB106" t="s">
        <v>77</v>
      </c>
      <c r="AC106">
        <v>13</v>
      </c>
      <c r="AD106">
        <v>4</v>
      </c>
    </row>
    <row r="107" spans="1:30" x14ac:dyDescent="0.25">
      <c r="A107" t="s">
        <v>279</v>
      </c>
      <c r="B107" s="1">
        <v>46274</v>
      </c>
      <c r="C107" s="2">
        <v>0.75</v>
      </c>
      <c r="D107" t="s">
        <v>91</v>
      </c>
      <c r="E107" t="s">
        <v>46</v>
      </c>
      <c r="F107" t="str">
        <f t="shared" ca="1" si="1"/>
        <v>EMP-010</v>
      </c>
      <c r="G107" t="s">
        <v>7</v>
      </c>
      <c r="H107" t="s">
        <v>67</v>
      </c>
      <c r="I107" t="s">
        <v>25</v>
      </c>
      <c r="J107" t="s">
        <v>87</v>
      </c>
      <c r="K107" t="s">
        <v>9</v>
      </c>
      <c r="L107" t="s">
        <v>62</v>
      </c>
      <c r="M107" t="s">
        <v>13</v>
      </c>
      <c r="N107" t="s">
        <v>39</v>
      </c>
      <c r="O107" t="s">
        <v>15</v>
      </c>
      <c r="P107">
        <v>6.41</v>
      </c>
      <c r="Q107">
        <v>1</v>
      </c>
      <c r="R107">
        <v>6.41</v>
      </c>
      <c r="S107">
        <v>0.51</v>
      </c>
      <c r="T107">
        <v>0</v>
      </c>
      <c r="U107" t="s">
        <v>278</v>
      </c>
      <c r="V107" t="s">
        <v>59</v>
      </c>
      <c r="W107" t="s">
        <v>18</v>
      </c>
      <c r="X107" t="s">
        <v>43</v>
      </c>
      <c r="Y107" t="s">
        <v>44</v>
      </c>
      <c r="Z107">
        <v>1.5</v>
      </c>
      <c r="AA107">
        <v>2</v>
      </c>
      <c r="AB107" t="s">
        <v>21</v>
      </c>
      <c r="AC107">
        <v>13</v>
      </c>
      <c r="AD107">
        <v>6</v>
      </c>
    </row>
    <row r="108" spans="1:30" x14ac:dyDescent="0.25">
      <c r="A108" t="s">
        <v>281</v>
      </c>
      <c r="B108" s="1">
        <v>46274</v>
      </c>
      <c r="C108" s="2">
        <v>0.83333333333333337</v>
      </c>
      <c r="D108" t="s">
        <v>91</v>
      </c>
      <c r="E108" t="s">
        <v>46</v>
      </c>
      <c r="F108" t="str">
        <f t="shared" ca="1" si="1"/>
        <v>EMP-004</v>
      </c>
      <c r="G108" t="s">
        <v>23</v>
      </c>
      <c r="H108" t="s">
        <v>36</v>
      </c>
      <c r="I108" t="s">
        <v>25</v>
      </c>
      <c r="J108" t="s">
        <v>10</v>
      </c>
      <c r="K108" t="s">
        <v>11</v>
      </c>
      <c r="L108" t="s">
        <v>28</v>
      </c>
      <c r="M108" t="s">
        <v>38</v>
      </c>
      <c r="N108" t="s">
        <v>14</v>
      </c>
      <c r="O108" t="s">
        <v>40</v>
      </c>
      <c r="P108">
        <v>4.72</v>
      </c>
      <c r="Q108">
        <v>2</v>
      </c>
      <c r="R108">
        <v>9.44</v>
      </c>
      <c r="S108">
        <v>0.76</v>
      </c>
      <c r="T108">
        <v>0.94</v>
      </c>
      <c r="U108" t="s">
        <v>280</v>
      </c>
      <c r="V108" t="s">
        <v>59</v>
      </c>
      <c r="W108" t="s">
        <v>18</v>
      </c>
      <c r="X108" t="s">
        <v>43</v>
      </c>
      <c r="Y108" t="s">
        <v>76</v>
      </c>
      <c r="Z108">
        <v>0</v>
      </c>
      <c r="AA108">
        <v>5</v>
      </c>
      <c r="AB108" t="s">
        <v>81</v>
      </c>
      <c r="AC108">
        <v>6</v>
      </c>
      <c r="AD108">
        <v>5</v>
      </c>
    </row>
    <row r="109" spans="1:30" x14ac:dyDescent="0.25">
      <c r="A109" t="s">
        <v>283</v>
      </c>
      <c r="B109" s="1">
        <v>46274</v>
      </c>
      <c r="C109" s="2">
        <v>0.91666666666666663</v>
      </c>
      <c r="D109" t="s">
        <v>91</v>
      </c>
      <c r="E109" t="s">
        <v>46</v>
      </c>
      <c r="F109" t="str">
        <f t="shared" ca="1" si="1"/>
        <v>EMP-011</v>
      </c>
      <c r="G109" t="s">
        <v>7</v>
      </c>
      <c r="H109" t="s">
        <v>24</v>
      </c>
      <c r="I109" t="s">
        <v>25</v>
      </c>
      <c r="J109" t="s">
        <v>10</v>
      </c>
      <c r="K109" t="s">
        <v>11</v>
      </c>
      <c r="L109" t="s">
        <v>74</v>
      </c>
      <c r="M109" t="s">
        <v>13</v>
      </c>
      <c r="N109" t="s">
        <v>14</v>
      </c>
      <c r="O109" t="s">
        <v>15</v>
      </c>
      <c r="P109">
        <v>5.53</v>
      </c>
      <c r="Q109">
        <v>1</v>
      </c>
      <c r="R109">
        <v>5.53</v>
      </c>
      <c r="S109">
        <v>0.44</v>
      </c>
      <c r="T109">
        <v>0</v>
      </c>
      <c r="U109" t="s">
        <v>282</v>
      </c>
      <c r="V109" t="s">
        <v>30</v>
      </c>
      <c r="W109" t="s">
        <v>18</v>
      </c>
      <c r="X109" t="s">
        <v>43</v>
      </c>
      <c r="Y109" t="s">
        <v>20</v>
      </c>
      <c r="Z109">
        <v>1</v>
      </c>
      <c r="AA109">
        <v>4</v>
      </c>
      <c r="AB109" t="s">
        <v>81</v>
      </c>
      <c r="AC109">
        <v>17</v>
      </c>
      <c r="AD109">
        <v>6</v>
      </c>
    </row>
    <row r="110" spans="1:30" x14ac:dyDescent="0.25">
      <c r="A110" t="s">
        <v>285</v>
      </c>
      <c r="B110" s="1">
        <v>46275</v>
      </c>
      <c r="C110" s="2">
        <v>0</v>
      </c>
      <c r="D110" t="s">
        <v>6</v>
      </c>
      <c r="E110" t="s">
        <v>331</v>
      </c>
      <c r="F110" t="str">
        <f t="shared" ca="1" si="1"/>
        <v>EMP-002</v>
      </c>
      <c r="G110" t="s">
        <v>134</v>
      </c>
      <c r="H110" t="s">
        <v>24</v>
      </c>
      <c r="I110" t="s">
        <v>9</v>
      </c>
      <c r="J110" t="s">
        <v>10</v>
      </c>
      <c r="K110" t="s">
        <v>9</v>
      </c>
      <c r="L110" t="s">
        <v>62</v>
      </c>
      <c r="M110" t="s">
        <v>13</v>
      </c>
      <c r="N110" t="s">
        <v>9</v>
      </c>
      <c r="O110" t="s">
        <v>40</v>
      </c>
      <c r="P110">
        <v>5.87</v>
      </c>
      <c r="Q110">
        <v>1</v>
      </c>
      <c r="R110">
        <v>5.87</v>
      </c>
      <c r="S110">
        <v>0.47</v>
      </c>
      <c r="T110">
        <v>0</v>
      </c>
      <c r="U110" t="s">
        <v>284</v>
      </c>
      <c r="V110" t="s">
        <v>17</v>
      </c>
      <c r="W110" t="s">
        <v>18</v>
      </c>
      <c r="X110" t="s">
        <v>43</v>
      </c>
      <c r="Y110" t="s">
        <v>44</v>
      </c>
      <c r="Z110">
        <v>1</v>
      </c>
      <c r="AA110">
        <v>2</v>
      </c>
      <c r="AB110" t="s">
        <v>32</v>
      </c>
      <c r="AC110">
        <v>17</v>
      </c>
      <c r="AD110">
        <v>3</v>
      </c>
    </row>
    <row r="111" spans="1:30" x14ac:dyDescent="0.25">
      <c r="A111" t="s">
        <v>287</v>
      </c>
      <c r="B111" s="1">
        <v>46275</v>
      </c>
      <c r="C111" s="2">
        <v>8.3333333333333329E-2</v>
      </c>
      <c r="D111" t="s">
        <v>6</v>
      </c>
      <c r="E111" t="s">
        <v>331</v>
      </c>
      <c r="F111" t="str">
        <f t="shared" ca="1" si="1"/>
        <v>EMP-002</v>
      </c>
      <c r="G111" t="s">
        <v>102</v>
      </c>
      <c r="H111" t="s">
        <v>8</v>
      </c>
      <c r="I111" t="s">
        <v>25</v>
      </c>
      <c r="J111" t="s">
        <v>53</v>
      </c>
      <c r="K111" t="s">
        <v>11</v>
      </c>
      <c r="L111" t="s">
        <v>28</v>
      </c>
      <c r="M111" t="s">
        <v>54</v>
      </c>
      <c r="N111" t="s">
        <v>9</v>
      </c>
      <c r="O111" t="s">
        <v>40</v>
      </c>
      <c r="P111">
        <v>5.51</v>
      </c>
      <c r="Q111">
        <v>1</v>
      </c>
      <c r="R111">
        <v>5.51</v>
      </c>
      <c r="S111">
        <v>0.44</v>
      </c>
      <c r="T111">
        <v>0</v>
      </c>
      <c r="U111" t="s">
        <v>286</v>
      </c>
      <c r="V111" t="s">
        <v>59</v>
      </c>
      <c r="W111" t="s">
        <v>31</v>
      </c>
      <c r="X111" t="s">
        <v>28</v>
      </c>
      <c r="Y111" t="s">
        <v>20</v>
      </c>
      <c r="Z111">
        <v>0</v>
      </c>
      <c r="AA111">
        <v>1</v>
      </c>
      <c r="AB111" t="s">
        <v>21</v>
      </c>
      <c r="AC111">
        <v>27</v>
      </c>
      <c r="AD111">
        <v>3</v>
      </c>
    </row>
    <row r="112" spans="1:30" x14ac:dyDescent="0.25">
      <c r="A112" t="s">
        <v>289</v>
      </c>
      <c r="B112" s="1">
        <v>46275</v>
      </c>
      <c r="C112" s="2">
        <v>0.16666666666666666</v>
      </c>
      <c r="D112" t="s">
        <v>6</v>
      </c>
      <c r="E112" t="s">
        <v>331</v>
      </c>
      <c r="F112" t="str">
        <f t="shared" ca="1" si="1"/>
        <v>EMP-003</v>
      </c>
      <c r="G112" t="s">
        <v>35</v>
      </c>
      <c r="H112" t="s">
        <v>8</v>
      </c>
      <c r="I112" t="s">
        <v>47</v>
      </c>
      <c r="J112" t="s">
        <v>87</v>
      </c>
      <c r="K112" t="s">
        <v>27</v>
      </c>
      <c r="L112" t="s">
        <v>12</v>
      </c>
      <c r="M112" t="s">
        <v>38</v>
      </c>
      <c r="N112" t="s">
        <v>9</v>
      </c>
      <c r="O112" t="s">
        <v>15</v>
      </c>
      <c r="P112">
        <v>4.87</v>
      </c>
      <c r="Q112">
        <v>1</v>
      </c>
      <c r="R112">
        <v>4.87</v>
      </c>
      <c r="S112">
        <v>0.39</v>
      </c>
      <c r="T112">
        <v>0</v>
      </c>
      <c r="U112" t="s">
        <v>288</v>
      </c>
      <c r="V112" t="s">
        <v>59</v>
      </c>
      <c r="W112" t="s">
        <v>18</v>
      </c>
      <c r="X112" t="s">
        <v>89</v>
      </c>
      <c r="Y112" t="s">
        <v>50</v>
      </c>
      <c r="Z112">
        <v>1</v>
      </c>
      <c r="AA112">
        <v>1</v>
      </c>
      <c r="AB112" t="s">
        <v>77</v>
      </c>
      <c r="AC112">
        <v>27</v>
      </c>
      <c r="AD112">
        <v>7</v>
      </c>
    </row>
    <row r="113" spans="1:30" x14ac:dyDescent="0.25">
      <c r="A113" t="s">
        <v>291</v>
      </c>
      <c r="B113" s="1">
        <v>46275</v>
      </c>
      <c r="C113" s="2">
        <v>0.25</v>
      </c>
      <c r="D113" t="s">
        <v>6</v>
      </c>
      <c r="E113" t="s">
        <v>5</v>
      </c>
      <c r="F113" t="str">
        <f t="shared" ca="1" si="1"/>
        <v>EMP-010</v>
      </c>
      <c r="G113" t="s">
        <v>7</v>
      </c>
      <c r="H113" t="s">
        <v>24</v>
      </c>
      <c r="I113" t="s">
        <v>47</v>
      </c>
      <c r="J113" t="s">
        <v>87</v>
      </c>
      <c r="K113" t="s">
        <v>27</v>
      </c>
      <c r="L113" t="s">
        <v>74</v>
      </c>
      <c r="M113" t="s">
        <v>38</v>
      </c>
      <c r="N113" t="s">
        <v>28</v>
      </c>
      <c r="O113" t="s">
        <v>15</v>
      </c>
      <c r="P113">
        <v>4.67</v>
      </c>
      <c r="Q113">
        <v>2</v>
      </c>
      <c r="R113">
        <v>9.34</v>
      </c>
      <c r="S113">
        <v>0.75</v>
      </c>
      <c r="T113">
        <v>0</v>
      </c>
      <c r="U113" t="s">
        <v>290</v>
      </c>
      <c r="V113" t="s">
        <v>59</v>
      </c>
      <c r="W113" t="s">
        <v>31</v>
      </c>
      <c r="X113" t="s">
        <v>28</v>
      </c>
      <c r="Y113" t="s">
        <v>50</v>
      </c>
      <c r="Z113">
        <v>0.5</v>
      </c>
      <c r="AA113">
        <v>4</v>
      </c>
      <c r="AB113" t="s">
        <v>21</v>
      </c>
      <c r="AC113">
        <v>8</v>
      </c>
      <c r="AD113">
        <v>7</v>
      </c>
    </row>
    <row r="114" spans="1:30" x14ac:dyDescent="0.25">
      <c r="A114" t="s">
        <v>293</v>
      </c>
      <c r="B114" s="1">
        <v>46275</v>
      </c>
      <c r="C114" s="2">
        <v>0.33333333333333331</v>
      </c>
      <c r="D114" t="s">
        <v>6</v>
      </c>
      <c r="E114" t="s">
        <v>5</v>
      </c>
      <c r="F114" t="str">
        <f t="shared" ca="1" si="1"/>
        <v>EMP-009</v>
      </c>
      <c r="G114" t="s">
        <v>23</v>
      </c>
      <c r="H114" t="s">
        <v>36</v>
      </c>
      <c r="I114" t="s">
        <v>47</v>
      </c>
      <c r="J114" t="s">
        <v>10</v>
      </c>
      <c r="K114" t="s">
        <v>27</v>
      </c>
      <c r="L114" t="s">
        <v>62</v>
      </c>
      <c r="M114" t="s">
        <v>13</v>
      </c>
      <c r="N114" t="s">
        <v>28</v>
      </c>
      <c r="O114" t="s">
        <v>40</v>
      </c>
      <c r="P114">
        <v>5.94</v>
      </c>
      <c r="Q114">
        <v>3</v>
      </c>
      <c r="R114">
        <v>17.82</v>
      </c>
      <c r="S114">
        <v>1.43</v>
      </c>
      <c r="T114">
        <v>0</v>
      </c>
      <c r="U114" t="s">
        <v>292</v>
      </c>
      <c r="V114" t="s">
        <v>59</v>
      </c>
      <c r="W114" t="s">
        <v>18</v>
      </c>
      <c r="X114" t="s">
        <v>43</v>
      </c>
      <c r="Y114" t="s">
        <v>44</v>
      </c>
      <c r="Z114">
        <v>0.5</v>
      </c>
      <c r="AA114">
        <v>4</v>
      </c>
      <c r="AB114" t="s">
        <v>69</v>
      </c>
      <c r="AC114">
        <v>29</v>
      </c>
      <c r="AD114">
        <v>5</v>
      </c>
    </row>
    <row r="115" spans="1:30" x14ac:dyDescent="0.25">
      <c r="A115" t="s">
        <v>295</v>
      </c>
      <c r="B115" s="1">
        <v>46275</v>
      </c>
      <c r="C115" s="2">
        <v>0.41666666666666669</v>
      </c>
      <c r="D115" t="s">
        <v>6</v>
      </c>
      <c r="E115" t="s">
        <v>5</v>
      </c>
      <c r="F115" t="str">
        <f t="shared" ca="1" si="1"/>
        <v>EMP-009</v>
      </c>
      <c r="G115" t="s">
        <v>7</v>
      </c>
      <c r="H115" t="s">
        <v>36</v>
      </c>
      <c r="I115" t="s">
        <v>47</v>
      </c>
      <c r="J115" t="s">
        <v>26</v>
      </c>
      <c r="K115" t="s">
        <v>9</v>
      </c>
      <c r="L115" t="s">
        <v>12</v>
      </c>
      <c r="M115" t="s">
        <v>38</v>
      </c>
      <c r="N115" t="s">
        <v>28</v>
      </c>
      <c r="O115" t="s">
        <v>40</v>
      </c>
      <c r="P115">
        <v>3.72</v>
      </c>
      <c r="Q115">
        <v>1</v>
      </c>
      <c r="R115">
        <v>3.72</v>
      </c>
      <c r="S115">
        <v>0.3</v>
      </c>
      <c r="T115">
        <v>0</v>
      </c>
      <c r="U115" t="s">
        <v>294</v>
      </c>
      <c r="V115" t="s">
        <v>17</v>
      </c>
      <c r="W115" t="s">
        <v>31</v>
      </c>
      <c r="X115" t="s">
        <v>19</v>
      </c>
      <c r="Y115" t="s">
        <v>76</v>
      </c>
      <c r="Z115">
        <v>0</v>
      </c>
      <c r="AA115">
        <v>3</v>
      </c>
      <c r="AB115" t="s">
        <v>21</v>
      </c>
      <c r="AC115">
        <v>28</v>
      </c>
      <c r="AD115">
        <v>7</v>
      </c>
    </row>
    <row r="116" spans="1:30" x14ac:dyDescent="0.25">
      <c r="A116" t="s">
        <v>297</v>
      </c>
      <c r="B116" s="1">
        <v>46275</v>
      </c>
      <c r="C116" s="2">
        <v>0.5</v>
      </c>
      <c r="D116" t="s">
        <v>6</v>
      </c>
      <c r="E116" t="s">
        <v>34</v>
      </c>
      <c r="F116" t="str">
        <f t="shared" ca="1" si="1"/>
        <v>EMP-010</v>
      </c>
      <c r="G116" t="s">
        <v>66</v>
      </c>
      <c r="H116" t="s">
        <v>24</v>
      </c>
      <c r="I116" t="s">
        <v>47</v>
      </c>
      <c r="J116" t="s">
        <v>10</v>
      </c>
      <c r="K116" t="s">
        <v>9</v>
      </c>
      <c r="L116" t="s">
        <v>28</v>
      </c>
      <c r="M116" t="s">
        <v>63</v>
      </c>
      <c r="N116" t="s">
        <v>9</v>
      </c>
      <c r="O116" t="s">
        <v>40</v>
      </c>
      <c r="P116">
        <v>6.39</v>
      </c>
      <c r="Q116">
        <v>1</v>
      </c>
      <c r="R116">
        <v>6.39</v>
      </c>
      <c r="S116">
        <v>0.51</v>
      </c>
      <c r="T116">
        <v>0</v>
      </c>
      <c r="U116" t="s">
        <v>296</v>
      </c>
      <c r="V116" t="s">
        <v>59</v>
      </c>
      <c r="W116" t="s">
        <v>31</v>
      </c>
      <c r="X116" t="s">
        <v>19</v>
      </c>
      <c r="Y116" t="s">
        <v>76</v>
      </c>
      <c r="Z116">
        <v>0.5</v>
      </c>
      <c r="AA116">
        <v>2</v>
      </c>
      <c r="AB116" t="s">
        <v>32</v>
      </c>
      <c r="AC116">
        <v>16</v>
      </c>
      <c r="AD116">
        <v>6</v>
      </c>
    </row>
    <row r="117" spans="1:30" x14ac:dyDescent="0.25">
      <c r="A117" t="s">
        <v>299</v>
      </c>
      <c r="B117" s="1">
        <v>46275</v>
      </c>
      <c r="C117" s="2">
        <v>0.58333333333333337</v>
      </c>
      <c r="D117" t="s">
        <v>6</v>
      </c>
      <c r="E117" t="s">
        <v>34</v>
      </c>
      <c r="F117" t="str">
        <f t="shared" ca="1" si="1"/>
        <v>EMP-008</v>
      </c>
      <c r="G117" t="s">
        <v>61</v>
      </c>
      <c r="H117" t="s">
        <v>67</v>
      </c>
      <c r="I117" t="s">
        <v>47</v>
      </c>
      <c r="J117" t="s">
        <v>53</v>
      </c>
      <c r="K117" t="s">
        <v>11</v>
      </c>
      <c r="L117" t="s">
        <v>62</v>
      </c>
      <c r="M117" t="s">
        <v>38</v>
      </c>
      <c r="N117" t="s">
        <v>39</v>
      </c>
      <c r="O117" t="s">
        <v>40</v>
      </c>
      <c r="P117">
        <v>5.49</v>
      </c>
      <c r="Q117">
        <v>1</v>
      </c>
      <c r="R117">
        <v>5.49</v>
      </c>
      <c r="S117">
        <v>0.44</v>
      </c>
      <c r="T117">
        <v>0</v>
      </c>
      <c r="U117" t="s">
        <v>298</v>
      </c>
      <c r="V117" t="s">
        <v>59</v>
      </c>
      <c r="W117" t="s">
        <v>18</v>
      </c>
      <c r="X117" t="s">
        <v>28</v>
      </c>
      <c r="Y117" t="s">
        <v>50</v>
      </c>
      <c r="Z117">
        <v>0.5</v>
      </c>
      <c r="AA117">
        <v>4</v>
      </c>
      <c r="AB117" t="s">
        <v>32</v>
      </c>
      <c r="AC117">
        <v>21</v>
      </c>
      <c r="AD117">
        <v>7</v>
      </c>
    </row>
    <row r="118" spans="1:30" x14ac:dyDescent="0.25">
      <c r="A118" t="s">
        <v>301</v>
      </c>
      <c r="B118" s="1">
        <v>46275</v>
      </c>
      <c r="C118" s="2">
        <v>0.66666666666666663</v>
      </c>
      <c r="D118" t="s">
        <v>6</v>
      </c>
      <c r="E118" t="s">
        <v>34</v>
      </c>
      <c r="F118" t="str">
        <f t="shared" ca="1" si="1"/>
        <v>EMP-011</v>
      </c>
      <c r="G118" t="s">
        <v>66</v>
      </c>
      <c r="H118" t="s">
        <v>67</v>
      </c>
      <c r="I118" t="s">
        <v>9</v>
      </c>
      <c r="J118" t="s">
        <v>48</v>
      </c>
      <c r="K118" t="s">
        <v>11</v>
      </c>
      <c r="L118" t="s">
        <v>62</v>
      </c>
      <c r="M118" t="s">
        <v>38</v>
      </c>
      <c r="N118" t="s">
        <v>14</v>
      </c>
      <c r="O118" t="s">
        <v>40</v>
      </c>
      <c r="P118">
        <v>3.7</v>
      </c>
      <c r="Q118">
        <v>1</v>
      </c>
      <c r="R118">
        <v>3.7</v>
      </c>
      <c r="S118">
        <v>0.3</v>
      </c>
      <c r="T118">
        <v>0</v>
      </c>
      <c r="U118" t="s">
        <v>300</v>
      </c>
      <c r="V118" t="s">
        <v>30</v>
      </c>
      <c r="W118" t="s">
        <v>18</v>
      </c>
      <c r="X118" t="s">
        <v>43</v>
      </c>
      <c r="Y118" t="s">
        <v>44</v>
      </c>
      <c r="Z118">
        <v>1.5</v>
      </c>
      <c r="AA118">
        <v>3</v>
      </c>
      <c r="AB118" t="s">
        <v>69</v>
      </c>
      <c r="AC118">
        <v>6</v>
      </c>
      <c r="AD118">
        <v>6</v>
      </c>
    </row>
    <row r="119" spans="1:30" x14ac:dyDescent="0.25">
      <c r="A119" t="s">
        <v>303</v>
      </c>
      <c r="B119" s="1">
        <v>46275</v>
      </c>
      <c r="C119" s="2">
        <v>0.75</v>
      </c>
      <c r="D119" t="s">
        <v>6</v>
      </c>
      <c r="E119" t="s">
        <v>46</v>
      </c>
      <c r="F119" t="str">
        <f t="shared" ca="1" si="1"/>
        <v>EMP-011</v>
      </c>
      <c r="G119" t="s">
        <v>35</v>
      </c>
      <c r="H119" t="s">
        <v>36</v>
      </c>
      <c r="I119" t="s">
        <v>47</v>
      </c>
      <c r="J119" t="s">
        <v>53</v>
      </c>
      <c r="K119" t="s">
        <v>11</v>
      </c>
      <c r="L119" t="s">
        <v>12</v>
      </c>
      <c r="M119" t="s">
        <v>38</v>
      </c>
      <c r="N119" t="s">
        <v>28</v>
      </c>
      <c r="O119" t="s">
        <v>40</v>
      </c>
      <c r="P119">
        <v>5.58</v>
      </c>
      <c r="Q119">
        <v>2</v>
      </c>
      <c r="R119">
        <v>11.16</v>
      </c>
      <c r="S119">
        <v>0.89</v>
      </c>
      <c r="T119">
        <v>0</v>
      </c>
      <c r="U119" t="s">
        <v>302</v>
      </c>
      <c r="V119" t="s">
        <v>17</v>
      </c>
      <c r="W119" t="s">
        <v>31</v>
      </c>
      <c r="X119" t="s">
        <v>43</v>
      </c>
      <c r="Y119" t="s">
        <v>50</v>
      </c>
      <c r="Z119">
        <v>0</v>
      </c>
      <c r="AA119">
        <v>3</v>
      </c>
      <c r="AB119" t="s">
        <v>32</v>
      </c>
      <c r="AC119">
        <v>17</v>
      </c>
      <c r="AD119">
        <v>7</v>
      </c>
    </row>
    <row r="120" spans="1:30" x14ac:dyDescent="0.25">
      <c r="A120" t="s">
        <v>305</v>
      </c>
      <c r="B120" s="1">
        <v>46275</v>
      </c>
      <c r="C120" s="2">
        <v>0.83333333333333337</v>
      </c>
      <c r="D120" t="s">
        <v>6</v>
      </c>
      <c r="E120" t="s">
        <v>46</v>
      </c>
      <c r="F120" t="str">
        <f t="shared" ca="1" si="1"/>
        <v>EMP-005</v>
      </c>
      <c r="G120" t="s">
        <v>52</v>
      </c>
      <c r="H120" t="s">
        <v>8</v>
      </c>
      <c r="I120" t="s">
        <v>25</v>
      </c>
      <c r="J120" t="s">
        <v>26</v>
      </c>
      <c r="K120" t="s">
        <v>27</v>
      </c>
      <c r="L120" t="s">
        <v>62</v>
      </c>
      <c r="M120" t="s">
        <v>28</v>
      </c>
      <c r="N120" t="s">
        <v>39</v>
      </c>
      <c r="O120" t="s">
        <v>15</v>
      </c>
      <c r="P120">
        <v>4.8499999999999996</v>
      </c>
      <c r="Q120">
        <v>1</v>
      </c>
      <c r="R120">
        <v>4.8499999999999996</v>
      </c>
      <c r="S120">
        <v>0.39</v>
      </c>
      <c r="T120">
        <v>0.48</v>
      </c>
      <c r="U120" t="s">
        <v>304</v>
      </c>
      <c r="V120" t="s">
        <v>17</v>
      </c>
      <c r="W120" t="s">
        <v>18</v>
      </c>
      <c r="X120" t="s">
        <v>43</v>
      </c>
      <c r="Y120" t="s">
        <v>76</v>
      </c>
      <c r="Z120">
        <v>0.5</v>
      </c>
      <c r="AA120">
        <v>4</v>
      </c>
      <c r="AB120" t="s">
        <v>77</v>
      </c>
      <c r="AC120">
        <v>22</v>
      </c>
      <c r="AD120">
        <v>7</v>
      </c>
    </row>
    <row r="121" spans="1:30" x14ac:dyDescent="0.25">
      <c r="A121" t="s">
        <v>336</v>
      </c>
      <c r="B121" s="1">
        <v>46275</v>
      </c>
      <c r="C121" s="2">
        <v>0.91666666666666663</v>
      </c>
      <c r="D121" t="s">
        <v>6</v>
      </c>
      <c r="E121" t="s">
        <v>46</v>
      </c>
      <c r="F121" t="str">
        <f t="shared" ca="1" si="1"/>
        <v>EMP-009</v>
      </c>
      <c r="G121" t="s">
        <v>61</v>
      </c>
      <c r="H121" t="s">
        <v>67</v>
      </c>
      <c r="I121" t="s">
        <v>47</v>
      </c>
      <c r="J121" t="s">
        <v>10</v>
      </c>
      <c r="K121" t="s">
        <v>27</v>
      </c>
      <c r="L121" t="s">
        <v>37</v>
      </c>
      <c r="M121" t="s">
        <v>28</v>
      </c>
      <c r="N121" t="s">
        <v>9</v>
      </c>
      <c r="O121" t="s">
        <v>40</v>
      </c>
      <c r="P121">
        <v>5.48</v>
      </c>
      <c r="Q121">
        <v>1</v>
      </c>
      <c r="R121">
        <v>5.48</v>
      </c>
      <c r="S121">
        <v>0.44</v>
      </c>
      <c r="T121">
        <v>0</v>
      </c>
      <c r="U121" t="s">
        <v>306</v>
      </c>
      <c r="V121" t="s">
        <v>17</v>
      </c>
      <c r="W121" t="s">
        <v>31</v>
      </c>
      <c r="X121" t="s">
        <v>89</v>
      </c>
      <c r="Y121" t="s">
        <v>76</v>
      </c>
      <c r="Z121">
        <v>0.5</v>
      </c>
      <c r="AA121">
        <v>1</v>
      </c>
      <c r="AB121" t="s">
        <v>77</v>
      </c>
      <c r="AC121">
        <v>31</v>
      </c>
      <c r="AD121">
        <v>7</v>
      </c>
    </row>
    <row r="122" spans="1:30" x14ac:dyDescent="0.25">
      <c r="A122" t="s">
        <v>340</v>
      </c>
      <c r="B122" s="1">
        <v>46275</v>
      </c>
      <c r="C122" s="9" t="s">
        <v>337</v>
      </c>
      <c r="D122" t="s">
        <v>6</v>
      </c>
      <c r="E122" t="s">
        <v>46</v>
      </c>
      <c r="F122" t="str">
        <f t="shared" ca="1" si="1"/>
        <v>EMP-005</v>
      </c>
      <c r="G122" t="s">
        <v>61</v>
      </c>
      <c r="H122" t="s">
        <v>36</v>
      </c>
      <c r="I122" t="s">
        <v>25</v>
      </c>
      <c r="J122" t="s">
        <v>87</v>
      </c>
      <c r="K122" t="s">
        <v>9</v>
      </c>
      <c r="L122" t="s">
        <v>62</v>
      </c>
      <c r="M122" t="s">
        <v>28</v>
      </c>
      <c r="N122" t="s">
        <v>9</v>
      </c>
      <c r="O122" t="s">
        <v>40</v>
      </c>
      <c r="P122">
        <v>6.92</v>
      </c>
      <c r="Q122">
        <v>2</v>
      </c>
      <c r="R122">
        <v>13.84</v>
      </c>
      <c r="S122">
        <v>0.87</v>
      </c>
      <c r="T122">
        <v>0</v>
      </c>
      <c r="U122" t="s">
        <v>266</v>
      </c>
      <c r="V122" t="s">
        <v>338</v>
      </c>
      <c r="W122" t="s">
        <v>18</v>
      </c>
      <c r="X122" t="s">
        <v>28</v>
      </c>
      <c r="Y122" t="s">
        <v>20</v>
      </c>
      <c r="Z122">
        <v>1.5</v>
      </c>
      <c r="AA122">
        <v>4</v>
      </c>
      <c r="AB122" t="s">
        <v>81</v>
      </c>
      <c r="AC122">
        <v>11</v>
      </c>
      <c r="AD122">
        <v>4</v>
      </c>
    </row>
    <row r="123" spans="1:30" x14ac:dyDescent="0.25">
      <c r="A123" t="s">
        <v>341</v>
      </c>
      <c r="B123" s="1">
        <v>46276</v>
      </c>
      <c r="C123" s="2">
        <v>0.33333333333333331</v>
      </c>
      <c r="D123" t="s">
        <v>57</v>
      </c>
      <c r="E123" t="s">
        <v>5</v>
      </c>
      <c r="F123" t="str">
        <f t="shared" ca="1" si="1"/>
        <v>EMP-003</v>
      </c>
      <c r="G123" t="s">
        <v>52</v>
      </c>
      <c r="H123" t="s">
        <v>24</v>
      </c>
      <c r="I123" t="s">
        <v>9</v>
      </c>
      <c r="J123" t="s">
        <v>53</v>
      </c>
      <c r="K123" t="s">
        <v>11</v>
      </c>
      <c r="L123" t="s">
        <v>28</v>
      </c>
      <c r="M123" t="s">
        <v>54</v>
      </c>
      <c r="N123" t="s">
        <v>28</v>
      </c>
      <c r="O123" t="s">
        <v>15</v>
      </c>
      <c r="P123">
        <v>3.23</v>
      </c>
      <c r="Q123">
        <v>1</v>
      </c>
      <c r="R123">
        <v>3.23</v>
      </c>
      <c r="S123">
        <v>0.26</v>
      </c>
      <c r="T123">
        <v>0</v>
      </c>
      <c r="U123" t="s">
        <v>55</v>
      </c>
      <c r="V123" t="s">
        <v>42</v>
      </c>
      <c r="W123" t="s">
        <v>31</v>
      </c>
      <c r="X123" t="s">
        <v>19</v>
      </c>
      <c r="Y123" t="s">
        <v>44</v>
      </c>
      <c r="Z123">
        <v>0.8</v>
      </c>
      <c r="AA123">
        <v>2</v>
      </c>
      <c r="AB123" t="s">
        <v>21</v>
      </c>
      <c r="AC123">
        <v>18</v>
      </c>
      <c r="AD123">
        <v>7</v>
      </c>
    </row>
    <row r="124" spans="1:30" x14ac:dyDescent="0.25">
      <c r="A124" t="s">
        <v>342</v>
      </c>
      <c r="B124" s="1">
        <v>46276</v>
      </c>
      <c r="C124" s="2">
        <v>0.35416666666666669</v>
      </c>
      <c r="D124" t="s">
        <v>57</v>
      </c>
      <c r="E124" t="s">
        <v>5</v>
      </c>
      <c r="F124" t="str">
        <f t="shared" ca="1" si="1"/>
        <v>EMP-012</v>
      </c>
      <c r="G124" t="s">
        <v>35</v>
      </c>
      <c r="H124" t="s">
        <v>36</v>
      </c>
      <c r="I124" t="s">
        <v>47</v>
      </c>
      <c r="J124" t="s">
        <v>48</v>
      </c>
      <c r="K124" t="s">
        <v>9</v>
      </c>
      <c r="L124" t="s">
        <v>12</v>
      </c>
      <c r="M124" t="s">
        <v>28</v>
      </c>
      <c r="N124" t="s">
        <v>9</v>
      </c>
      <c r="O124" t="s">
        <v>15</v>
      </c>
      <c r="P124">
        <v>5.69</v>
      </c>
      <c r="Q124">
        <v>3</v>
      </c>
      <c r="R124">
        <v>17.07</v>
      </c>
      <c r="S124">
        <v>1.37</v>
      </c>
      <c r="T124">
        <v>0</v>
      </c>
      <c r="U124" t="s">
        <v>49</v>
      </c>
      <c r="V124" t="s">
        <v>30</v>
      </c>
      <c r="W124" t="s">
        <v>18</v>
      </c>
      <c r="X124" t="s">
        <v>19</v>
      </c>
      <c r="Y124" t="s">
        <v>50</v>
      </c>
      <c r="Z124">
        <v>1</v>
      </c>
      <c r="AA124">
        <v>2</v>
      </c>
      <c r="AB124" t="s">
        <v>32</v>
      </c>
      <c r="AC124">
        <v>6</v>
      </c>
      <c r="AD124">
        <v>4</v>
      </c>
    </row>
    <row r="125" spans="1:30" x14ac:dyDescent="0.25">
      <c r="A125" t="s">
        <v>343</v>
      </c>
      <c r="B125" s="1">
        <v>46276</v>
      </c>
      <c r="C125" s="2">
        <v>0.375</v>
      </c>
      <c r="D125" t="s">
        <v>57</v>
      </c>
      <c r="E125" t="s">
        <v>5</v>
      </c>
      <c r="F125" t="str">
        <f t="shared" ca="1" si="1"/>
        <v>EMP-004</v>
      </c>
      <c r="G125" t="s">
        <v>52</v>
      </c>
      <c r="H125" t="s">
        <v>67</v>
      </c>
      <c r="I125" t="s">
        <v>25</v>
      </c>
      <c r="J125" t="s">
        <v>10</v>
      </c>
      <c r="K125" t="s">
        <v>27</v>
      </c>
      <c r="L125" t="s">
        <v>28</v>
      </c>
      <c r="M125" t="s">
        <v>13</v>
      </c>
      <c r="N125" t="s">
        <v>14</v>
      </c>
      <c r="O125" t="s">
        <v>40</v>
      </c>
      <c r="P125">
        <v>5.44</v>
      </c>
      <c r="Q125">
        <v>1</v>
      </c>
      <c r="R125">
        <v>5.44</v>
      </c>
      <c r="S125">
        <v>0.44</v>
      </c>
      <c r="T125">
        <v>0</v>
      </c>
      <c r="U125" t="s">
        <v>96</v>
      </c>
      <c r="V125" t="s">
        <v>17</v>
      </c>
      <c r="W125" t="s">
        <v>31</v>
      </c>
      <c r="X125" t="s">
        <v>28</v>
      </c>
      <c r="Y125" t="s">
        <v>76</v>
      </c>
      <c r="Z125">
        <v>0.5</v>
      </c>
      <c r="AA125">
        <v>2</v>
      </c>
      <c r="AB125" t="s">
        <v>81</v>
      </c>
      <c r="AC125">
        <v>12</v>
      </c>
      <c r="AD125">
        <v>6</v>
      </c>
    </row>
  </sheetData>
  <phoneticPr fontId="18" type="noConversion"/>
  <conditionalFormatting sqref="A1:A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15F0-E430-470F-A124-DC49D5AE6DFC}">
  <dimension ref="A1:Q59"/>
  <sheetViews>
    <sheetView topLeftCell="F37" zoomScale="55" zoomScaleNormal="55" workbookViewId="0">
      <selection activeCell="S59" sqref="S59"/>
    </sheetView>
  </sheetViews>
  <sheetFormatPr defaultRowHeight="15" x14ac:dyDescent="0.25"/>
  <cols>
    <col min="1" max="1" width="25.42578125" bestFit="1" customWidth="1"/>
    <col min="2" max="2" width="23.140625" bestFit="1" customWidth="1"/>
    <col min="3" max="3" width="11.140625" bestFit="1" customWidth="1"/>
    <col min="4" max="4" width="11.7109375" bestFit="1" customWidth="1"/>
    <col min="5" max="5" width="14.85546875" bestFit="1" customWidth="1"/>
    <col min="6" max="6" width="12.5703125" bestFit="1" customWidth="1"/>
    <col min="7" max="7" width="9.140625" bestFit="1" customWidth="1"/>
    <col min="8" max="8" width="12.140625" bestFit="1" customWidth="1"/>
    <col min="9" max="9" width="18.5703125" customWidth="1"/>
    <col min="10" max="10" width="26.42578125" customWidth="1"/>
    <col min="11" max="12" width="10.28515625" customWidth="1"/>
    <col min="13" max="13" width="12.5703125" customWidth="1"/>
    <col min="14" max="14" width="16" bestFit="1" customWidth="1"/>
    <col min="15" max="15" width="29.5703125" bestFit="1" customWidth="1"/>
    <col min="16" max="16" width="31.28515625" bestFit="1" customWidth="1"/>
    <col min="17" max="17" width="27.5703125" bestFit="1" customWidth="1"/>
    <col min="18" max="18" width="29.5703125" customWidth="1"/>
    <col min="19" max="19" width="19" bestFit="1" customWidth="1"/>
    <col min="20" max="20" width="27.5703125" bestFit="1" customWidth="1"/>
    <col min="21" max="21" width="11.85546875" customWidth="1"/>
    <col min="22" max="22" width="10.5703125" customWidth="1"/>
    <col min="23" max="23" width="14.5703125" customWidth="1"/>
    <col min="24" max="24" width="11.28515625" bestFit="1" customWidth="1"/>
  </cols>
  <sheetData>
    <row r="1" spans="1:17" x14ac:dyDescent="0.25">
      <c r="P1" s="6" t="s">
        <v>362</v>
      </c>
      <c r="Q1" t="s">
        <v>361</v>
      </c>
    </row>
    <row r="2" spans="1:17" x14ac:dyDescent="0.25">
      <c r="P2" s="8">
        <v>46266</v>
      </c>
      <c r="Q2" s="11">
        <v>81.16</v>
      </c>
    </row>
    <row r="3" spans="1:17" x14ac:dyDescent="0.25">
      <c r="A3" s="6" t="s">
        <v>344</v>
      </c>
      <c r="B3" t="s">
        <v>339</v>
      </c>
      <c r="E3" s="6" t="s">
        <v>345</v>
      </c>
      <c r="F3" t="s">
        <v>339</v>
      </c>
      <c r="H3" s="6" t="s">
        <v>345</v>
      </c>
      <c r="I3" t="s">
        <v>347</v>
      </c>
      <c r="M3" s="6" t="s">
        <v>362</v>
      </c>
      <c r="N3" t="s">
        <v>363</v>
      </c>
      <c r="P3" s="8">
        <v>46267</v>
      </c>
      <c r="Q3" s="11">
        <v>108.88999999999999</v>
      </c>
    </row>
    <row r="4" spans="1:17" x14ac:dyDescent="0.25">
      <c r="A4" s="8">
        <v>46266</v>
      </c>
      <c r="B4">
        <v>63.749999999999993</v>
      </c>
      <c r="E4" s="7" t="s">
        <v>34</v>
      </c>
      <c r="F4" s="11">
        <v>211.73999999999998</v>
      </c>
      <c r="H4" s="7" t="s">
        <v>81</v>
      </c>
      <c r="I4">
        <v>197.55000000000004</v>
      </c>
      <c r="M4" s="7" t="s">
        <v>67</v>
      </c>
      <c r="N4" s="11">
        <v>133.4</v>
      </c>
      <c r="P4" s="8">
        <v>46268</v>
      </c>
      <c r="Q4" s="11">
        <v>113.36</v>
      </c>
    </row>
    <row r="5" spans="1:17" x14ac:dyDescent="0.25">
      <c r="A5" s="8">
        <v>46267</v>
      </c>
      <c r="B5">
        <v>91.460000000000008</v>
      </c>
      <c r="E5" s="7" t="s">
        <v>46</v>
      </c>
      <c r="F5" s="11">
        <v>197.72999999999996</v>
      </c>
      <c r="H5" s="7" t="s">
        <v>21</v>
      </c>
      <c r="I5">
        <v>120.70000000000002</v>
      </c>
      <c r="M5" s="7" t="s">
        <v>8</v>
      </c>
      <c r="N5" s="11">
        <v>201.29999999999998</v>
      </c>
      <c r="P5" s="8">
        <v>46269</v>
      </c>
      <c r="Q5" s="11">
        <v>91.07</v>
      </c>
    </row>
    <row r="6" spans="1:17" x14ac:dyDescent="0.25">
      <c r="A6" s="8">
        <v>46268</v>
      </c>
      <c r="B6">
        <v>95.230000000000018</v>
      </c>
      <c r="E6" s="7" t="s">
        <v>5</v>
      </c>
      <c r="F6" s="11">
        <v>234.62999999999997</v>
      </c>
      <c r="H6" s="7" t="s">
        <v>77</v>
      </c>
      <c r="I6">
        <v>106.11999999999999</v>
      </c>
      <c r="M6" s="7" t="s">
        <v>24</v>
      </c>
      <c r="N6" s="11">
        <v>192.07999999999998</v>
      </c>
      <c r="P6" s="8">
        <v>46270</v>
      </c>
      <c r="Q6" s="11">
        <v>80.290000000000006</v>
      </c>
    </row>
    <row r="7" spans="1:17" x14ac:dyDescent="0.25">
      <c r="A7" s="8">
        <v>46269</v>
      </c>
      <c r="B7">
        <v>75.72</v>
      </c>
      <c r="E7" s="7" t="s">
        <v>331</v>
      </c>
      <c r="F7" s="11">
        <v>199.44000000000003</v>
      </c>
      <c r="H7" s="7" t="s">
        <v>32</v>
      </c>
      <c r="I7">
        <v>333.29000000000008</v>
      </c>
      <c r="M7" s="7" t="s">
        <v>36</v>
      </c>
      <c r="N7" s="11">
        <v>300.21868131868132</v>
      </c>
      <c r="P7" s="8">
        <v>46271</v>
      </c>
      <c r="Q7" s="11">
        <v>122.38983516483516</v>
      </c>
    </row>
    <row r="8" spans="1:17" x14ac:dyDescent="0.25">
      <c r="A8" s="8">
        <v>46270</v>
      </c>
      <c r="B8">
        <v>61.839999999999996</v>
      </c>
      <c r="E8" s="7" t="s">
        <v>334</v>
      </c>
      <c r="F8" s="14">
        <v>843.54</v>
      </c>
      <c r="H8" s="7" t="s">
        <v>69</v>
      </c>
      <c r="I8">
        <v>85.88000000000001</v>
      </c>
      <c r="M8" s="7" t="s">
        <v>334</v>
      </c>
      <c r="N8" s="11">
        <v>826.99868131868129</v>
      </c>
      <c r="P8" s="8">
        <v>46272</v>
      </c>
      <c r="Q8" s="11">
        <v>105.34</v>
      </c>
    </row>
    <row r="9" spans="1:17" x14ac:dyDescent="0.25">
      <c r="A9" s="8">
        <v>46271</v>
      </c>
      <c r="B9">
        <v>99.92</v>
      </c>
      <c r="H9" s="7" t="s">
        <v>334</v>
      </c>
      <c r="I9">
        <v>843.54000000000008</v>
      </c>
      <c r="P9" s="8">
        <v>46273</v>
      </c>
      <c r="Q9" s="11">
        <v>65.959999999999994</v>
      </c>
    </row>
    <row r="10" spans="1:17" x14ac:dyDescent="0.25">
      <c r="A10" s="8">
        <v>46272</v>
      </c>
      <c r="B10">
        <v>86.889999999999986</v>
      </c>
      <c r="P10" s="8">
        <v>46274</v>
      </c>
      <c r="Q10" s="11">
        <v>102.57</v>
      </c>
    </row>
    <row r="11" spans="1:17" x14ac:dyDescent="0.25">
      <c r="A11" s="8">
        <v>46273</v>
      </c>
      <c r="B11">
        <v>57.370000000000005</v>
      </c>
      <c r="E11" s="6" t="s">
        <v>308</v>
      </c>
      <c r="F11" t="s">
        <v>339</v>
      </c>
      <c r="P11" s="8">
        <v>46275</v>
      </c>
      <c r="Q11" s="11">
        <v>113.66000000000001</v>
      </c>
    </row>
    <row r="12" spans="1:17" x14ac:dyDescent="0.25">
      <c r="A12" s="8">
        <v>46274</v>
      </c>
      <c r="B12">
        <v>87.58</v>
      </c>
      <c r="E12" s="7" t="s">
        <v>134</v>
      </c>
      <c r="F12">
        <v>85.52</v>
      </c>
      <c r="L12" s="6" t="s">
        <v>362</v>
      </c>
      <c r="M12" t="s">
        <v>335</v>
      </c>
      <c r="P12" s="8">
        <v>46276</v>
      </c>
      <c r="Q12" s="11">
        <v>30.11</v>
      </c>
    </row>
    <row r="13" spans="1:17" x14ac:dyDescent="0.25">
      <c r="A13" s="8">
        <v>46275</v>
      </c>
      <c r="B13">
        <v>98.04</v>
      </c>
      <c r="E13" s="7" t="s">
        <v>66</v>
      </c>
      <c r="F13">
        <v>101.2</v>
      </c>
      <c r="H13" s="6" t="s">
        <v>368</v>
      </c>
      <c r="I13" t="s">
        <v>339</v>
      </c>
      <c r="L13" s="7" t="s">
        <v>50</v>
      </c>
      <c r="M13" s="11">
        <v>48</v>
      </c>
      <c r="P13" s="7" t="s">
        <v>334</v>
      </c>
      <c r="Q13" s="11">
        <v>1014.7998351648351</v>
      </c>
    </row>
    <row r="14" spans="1:17" x14ac:dyDescent="0.25">
      <c r="A14" s="8">
        <v>46276</v>
      </c>
      <c r="B14">
        <v>25.740000000000002</v>
      </c>
      <c r="E14" s="7" t="s">
        <v>35</v>
      </c>
      <c r="F14">
        <v>125.80000000000001</v>
      </c>
      <c r="H14" s="7" t="s">
        <v>59</v>
      </c>
      <c r="I14" s="11">
        <v>284.64999999999998</v>
      </c>
      <c r="L14" s="7" t="s">
        <v>20</v>
      </c>
      <c r="M14" s="11">
        <v>21</v>
      </c>
    </row>
    <row r="15" spans="1:17" x14ac:dyDescent="0.25">
      <c r="A15" s="8" t="s">
        <v>334</v>
      </c>
      <c r="B15">
        <v>843.54</v>
      </c>
      <c r="E15" s="7" t="s">
        <v>61</v>
      </c>
      <c r="F15">
        <v>66.720000000000013</v>
      </c>
      <c r="H15" s="7" t="s">
        <v>17</v>
      </c>
      <c r="I15" s="11">
        <v>292.31000000000012</v>
      </c>
      <c r="L15" s="7" t="s">
        <v>76</v>
      </c>
      <c r="M15" s="11">
        <v>20</v>
      </c>
    </row>
    <row r="16" spans="1:17" x14ac:dyDescent="0.25">
      <c r="E16" s="7" t="s">
        <v>52</v>
      </c>
      <c r="F16">
        <v>111.72</v>
      </c>
      <c r="H16" s="7" t="s">
        <v>338</v>
      </c>
      <c r="I16" s="11">
        <v>13.84</v>
      </c>
      <c r="L16" s="7" t="s">
        <v>44</v>
      </c>
      <c r="M16" s="11">
        <v>35</v>
      </c>
    </row>
    <row r="17" spans="1:17" x14ac:dyDescent="0.25">
      <c r="E17" s="7" t="s">
        <v>23</v>
      </c>
      <c r="F17">
        <v>100.76999999999998</v>
      </c>
      <c r="H17" s="7" t="s">
        <v>30</v>
      </c>
      <c r="I17" s="11">
        <v>194.38</v>
      </c>
      <c r="L17" s="7" t="s">
        <v>334</v>
      </c>
      <c r="M17" s="11">
        <v>124</v>
      </c>
    </row>
    <row r="18" spans="1:17" x14ac:dyDescent="0.25">
      <c r="E18" s="7" t="s">
        <v>102</v>
      </c>
      <c r="F18">
        <v>87.01</v>
      </c>
      <c r="H18" s="7" t="s">
        <v>42</v>
      </c>
      <c r="I18" s="11">
        <v>58.36</v>
      </c>
      <c r="P18" s="6" t="s">
        <v>362</v>
      </c>
      <c r="Q18" t="s">
        <v>339</v>
      </c>
    </row>
    <row r="19" spans="1:17" x14ac:dyDescent="0.25">
      <c r="E19" s="7" t="s">
        <v>7</v>
      </c>
      <c r="F19">
        <v>164.8</v>
      </c>
      <c r="H19" s="7" t="s">
        <v>334</v>
      </c>
      <c r="I19" s="11">
        <v>843.54000000000008</v>
      </c>
      <c r="P19" s="7" t="s">
        <v>357</v>
      </c>
      <c r="Q19" s="11">
        <v>67.02</v>
      </c>
    </row>
    <row r="20" spans="1:17" x14ac:dyDescent="0.25">
      <c r="E20" s="7" t="s">
        <v>334</v>
      </c>
      <c r="F20">
        <v>843.54</v>
      </c>
      <c r="P20" s="7" t="s">
        <v>349</v>
      </c>
      <c r="Q20" s="11">
        <v>84.79</v>
      </c>
    </row>
    <row r="21" spans="1:17" x14ac:dyDescent="0.25">
      <c r="P21" s="7" t="s">
        <v>350</v>
      </c>
      <c r="Q21" s="11">
        <v>41.92</v>
      </c>
    </row>
    <row r="22" spans="1:17" x14ac:dyDescent="0.25">
      <c r="L22" s="6" t="s">
        <v>81</v>
      </c>
      <c r="M22" t="s">
        <v>335</v>
      </c>
      <c r="P22" s="7" t="s">
        <v>351</v>
      </c>
      <c r="Q22" s="11">
        <v>44.31</v>
      </c>
    </row>
    <row r="23" spans="1:17" x14ac:dyDescent="0.25">
      <c r="A23" s="6" t="s">
        <v>348</v>
      </c>
      <c r="B23" s="6" t="s">
        <v>346</v>
      </c>
      <c r="L23" s="7" t="s">
        <v>12</v>
      </c>
      <c r="M23" s="11">
        <v>22</v>
      </c>
      <c r="P23" s="7" t="s">
        <v>352</v>
      </c>
      <c r="Q23" s="11">
        <v>77.78</v>
      </c>
    </row>
    <row r="24" spans="1:17" x14ac:dyDescent="0.25">
      <c r="A24" s="6" t="s">
        <v>345</v>
      </c>
      <c r="B24" t="s">
        <v>79</v>
      </c>
      <c r="C24" t="s">
        <v>83</v>
      </c>
      <c r="D24" t="s">
        <v>86</v>
      </c>
      <c r="E24" t="s">
        <v>91</v>
      </c>
      <c r="F24" t="s">
        <v>6</v>
      </c>
      <c r="G24" t="s">
        <v>57</v>
      </c>
      <c r="H24" t="s">
        <v>71</v>
      </c>
      <c r="I24" t="s">
        <v>334</v>
      </c>
      <c r="L24" s="7" t="s">
        <v>28</v>
      </c>
      <c r="M24" s="11">
        <v>30</v>
      </c>
      <c r="P24" s="7" t="s">
        <v>358</v>
      </c>
      <c r="Q24" s="11">
        <v>69.97</v>
      </c>
    </row>
    <row r="25" spans="1:17" x14ac:dyDescent="0.25">
      <c r="A25" s="7" t="s">
        <v>357</v>
      </c>
      <c r="B25">
        <v>0.375</v>
      </c>
      <c r="C25">
        <v>1</v>
      </c>
      <c r="D25">
        <v>2</v>
      </c>
      <c r="E25">
        <v>0.5</v>
      </c>
      <c r="F25">
        <v>1.5</v>
      </c>
      <c r="I25">
        <v>5.375</v>
      </c>
      <c r="L25" s="7" t="s">
        <v>37</v>
      </c>
      <c r="M25" s="11">
        <v>24</v>
      </c>
      <c r="P25" s="7" t="s">
        <v>353</v>
      </c>
      <c r="Q25" s="11">
        <v>29.59</v>
      </c>
    </row>
    <row r="26" spans="1:17" x14ac:dyDescent="0.25">
      <c r="A26" s="7" t="s">
        <v>349</v>
      </c>
      <c r="B26">
        <v>0.5</v>
      </c>
      <c r="C26">
        <v>2</v>
      </c>
      <c r="D26">
        <v>1</v>
      </c>
      <c r="E26">
        <v>0</v>
      </c>
      <c r="F26">
        <v>1.5</v>
      </c>
      <c r="I26">
        <v>5</v>
      </c>
      <c r="L26" s="7" t="s">
        <v>74</v>
      </c>
      <c r="M26" s="11">
        <v>21</v>
      </c>
      <c r="P26" s="7" t="s">
        <v>359</v>
      </c>
      <c r="Q26" s="11">
        <v>67.930000000000007</v>
      </c>
    </row>
    <row r="27" spans="1:17" x14ac:dyDescent="0.25">
      <c r="A27" s="7" t="s">
        <v>350</v>
      </c>
      <c r="B27">
        <v>1</v>
      </c>
      <c r="D27">
        <v>1</v>
      </c>
      <c r="E27">
        <v>2</v>
      </c>
      <c r="F27">
        <v>0.5</v>
      </c>
      <c r="G27">
        <v>0.5</v>
      </c>
      <c r="I27">
        <v>5</v>
      </c>
      <c r="L27" s="7" t="s">
        <v>62</v>
      </c>
      <c r="M27" s="11">
        <v>27</v>
      </c>
      <c r="P27" s="7" t="s">
        <v>354</v>
      </c>
      <c r="Q27" s="11">
        <v>86.25</v>
      </c>
    </row>
    <row r="28" spans="1:17" x14ac:dyDescent="0.25">
      <c r="A28" s="7" t="s">
        <v>351</v>
      </c>
      <c r="C28">
        <v>3.5</v>
      </c>
      <c r="D28">
        <v>1.5</v>
      </c>
      <c r="E28">
        <v>0.5</v>
      </c>
      <c r="F28">
        <v>0</v>
      </c>
      <c r="G28">
        <v>2.6</v>
      </c>
      <c r="H28">
        <v>3</v>
      </c>
      <c r="I28">
        <v>11.1</v>
      </c>
      <c r="L28" s="7" t="s">
        <v>334</v>
      </c>
      <c r="M28" s="11">
        <v>124</v>
      </c>
      <c r="P28" s="7" t="s">
        <v>360</v>
      </c>
      <c r="Q28" s="11">
        <v>78.099999999999994</v>
      </c>
    </row>
    <row r="29" spans="1:17" x14ac:dyDescent="0.25">
      <c r="A29" s="7" t="s">
        <v>352</v>
      </c>
      <c r="E29">
        <v>0</v>
      </c>
      <c r="F29">
        <v>1.5</v>
      </c>
      <c r="G29">
        <v>3</v>
      </c>
      <c r="H29">
        <v>1</v>
      </c>
      <c r="I29">
        <v>5.5</v>
      </c>
      <c r="P29" s="7" t="s">
        <v>355</v>
      </c>
      <c r="Q29" s="11">
        <v>100.87</v>
      </c>
    </row>
    <row r="30" spans="1:17" x14ac:dyDescent="0.25">
      <c r="A30" s="7" t="s">
        <v>358</v>
      </c>
      <c r="B30">
        <v>3</v>
      </c>
      <c r="D30">
        <v>2</v>
      </c>
      <c r="E30">
        <v>1.5</v>
      </c>
      <c r="F30">
        <v>3</v>
      </c>
      <c r="G30">
        <v>3.5</v>
      </c>
      <c r="I30">
        <v>13</v>
      </c>
      <c r="P30" s="7" t="s">
        <v>356</v>
      </c>
      <c r="Q30" s="11">
        <v>95.01</v>
      </c>
    </row>
    <row r="31" spans="1:17" x14ac:dyDescent="0.25">
      <c r="A31" s="7" t="s">
        <v>353</v>
      </c>
      <c r="B31">
        <v>1.5</v>
      </c>
      <c r="D31">
        <v>0</v>
      </c>
      <c r="E31">
        <v>2.5</v>
      </c>
      <c r="I31">
        <v>4</v>
      </c>
      <c r="P31" s="7" t="s">
        <v>334</v>
      </c>
      <c r="Q31" s="11">
        <v>843.54</v>
      </c>
    </row>
    <row r="32" spans="1:17" x14ac:dyDescent="0.25">
      <c r="A32" s="7" t="s">
        <v>359</v>
      </c>
      <c r="B32">
        <v>3.5</v>
      </c>
      <c r="D32">
        <v>2.5</v>
      </c>
      <c r="E32">
        <v>0.5</v>
      </c>
      <c r="F32">
        <v>1</v>
      </c>
      <c r="G32">
        <v>0</v>
      </c>
      <c r="H32">
        <v>1.5</v>
      </c>
      <c r="I32">
        <v>9</v>
      </c>
    </row>
    <row r="33" spans="1:17" x14ac:dyDescent="0.25">
      <c r="A33" s="7" t="s">
        <v>354</v>
      </c>
      <c r="B33">
        <v>4.5</v>
      </c>
      <c r="C33">
        <v>3</v>
      </c>
      <c r="D33">
        <v>1.3</v>
      </c>
      <c r="E33">
        <v>5</v>
      </c>
      <c r="F33">
        <v>1.5</v>
      </c>
      <c r="H33">
        <v>1</v>
      </c>
      <c r="I33">
        <v>16.3</v>
      </c>
    </row>
    <row r="34" spans="1:17" x14ac:dyDescent="0.25">
      <c r="A34" s="7" t="s">
        <v>360</v>
      </c>
      <c r="C34">
        <v>0.5</v>
      </c>
      <c r="D34">
        <v>1</v>
      </c>
      <c r="E34">
        <v>2</v>
      </c>
      <c r="F34">
        <v>0.5</v>
      </c>
      <c r="H34">
        <v>4.5</v>
      </c>
      <c r="I34">
        <v>8.5</v>
      </c>
      <c r="K34" s="6" t="s">
        <v>339</v>
      </c>
      <c r="L34" s="6" t="s">
        <v>346</v>
      </c>
    </row>
    <row r="35" spans="1:17" x14ac:dyDescent="0.25">
      <c r="A35" s="7" t="s">
        <v>355</v>
      </c>
      <c r="C35">
        <v>0.5</v>
      </c>
      <c r="D35">
        <v>0.5</v>
      </c>
      <c r="E35">
        <v>2.6</v>
      </c>
      <c r="F35">
        <v>2.5</v>
      </c>
      <c r="G35">
        <v>1</v>
      </c>
      <c r="H35">
        <v>1.5</v>
      </c>
      <c r="I35">
        <v>8.6</v>
      </c>
      <c r="K35" s="6" t="s">
        <v>81</v>
      </c>
      <c r="L35" t="s">
        <v>81</v>
      </c>
      <c r="M35" t="s">
        <v>21</v>
      </c>
      <c r="N35" t="s">
        <v>77</v>
      </c>
      <c r="O35" t="s">
        <v>32</v>
      </c>
      <c r="P35" t="s">
        <v>69</v>
      </c>
      <c r="Q35" t="s">
        <v>334</v>
      </c>
    </row>
    <row r="36" spans="1:17" x14ac:dyDescent="0.25">
      <c r="A36" s="7" t="s">
        <v>356</v>
      </c>
      <c r="B36">
        <v>0</v>
      </c>
      <c r="C36">
        <v>1</v>
      </c>
      <c r="D36">
        <v>3.5</v>
      </c>
      <c r="E36">
        <v>1</v>
      </c>
      <c r="F36">
        <v>5</v>
      </c>
      <c r="G36">
        <v>1</v>
      </c>
      <c r="H36">
        <v>1</v>
      </c>
      <c r="I36">
        <v>12.5</v>
      </c>
      <c r="K36" s="7" t="s">
        <v>24</v>
      </c>
      <c r="L36" s="11">
        <v>27.39</v>
      </c>
      <c r="M36" s="11">
        <v>47.86</v>
      </c>
      <c r="N36" s="11">
        <v>6.57</v>
      </c>
      <c r="O36" s="11">
        <v>103</v>
      </c>
      <c r="P36" s="11">
        <v>10.85</v>
      </c>
      <c r="Q36" s="11">
        <v>195.67</v>
      </c>
    </row>
    <row r="37" spans="1:17" x14ac:dyDescent="0.25">
      <c r="A37" s="7" t="s">
        <v>334</v>
      </c>
      <c r="B37">
        <v>14.375</v>
      </c>
      <c r="C37">
        <v>11.5</v>
      </c>
      <c r="D37">
        <v>16.3</v>
      </c>
      <c r="E37">
        <v>18.100000000000001</v>
      </c>
      <c r="F37">
        <v>18.5</v>
      </c>
      <c r="G37">
        <v>11.6</v>
      </c>
      <c r="H37">
        <v>13.5</v>
      </c>
      <c r="I37">
        <v>103.875</v>
      </c>
      <c r="K37" s="7" t="s">
        <v>67</v>
      </c>
      <c r="L37" s="11">
        <v>21.68</v>
      </c>
      <c r="M37" s="11">
        <v>12.37</v>
      </c>
      <c r="N37" s="11">
        <v>36.18</v>
      </c>
      <c r="O37" s="11">
        <v>56.95</v>
      </c>
      <c r="P37" s="11">
        <v>7.92</v>
      </c>
      <c r="Q37" s="11">
        <v>135.1</v>
      </c>
    </row>
    <row r="38" spans="1:17" x14ac:dyDescent="0.25">
      <c r="K38" s="7" t="s">
        <v>8</v>
      </c>
      <c r="L38" s="11">
        <v>35.79</v>
      </c>
      <c r="M38" s="11">
        <v>53.28</v>
      </c>
      <c r="N38" s="11">
        <v>35.56</v>
      </c>
      <c r="O38" s="11">
        <v>54.39</v>
      </c>
      <c r="P38" s="11">
        <v>29.21</v>
      </c>
      <c r="Q38" s="11">
        <v>208.23</v>
      </c>
    </row>
    <row r="39" spans="1:17" x14ac:dyDescent="0.25">
      <c r="K39" s="7" t="s">
        <v>36</v>
      </c>
      <c r="L39" s="11">
        <v>112.69</v>
      </c>
      <c r="M39" s="11">
        <v>7.19</v>
      </c>
      <c r="N39" s="11">
        <v>27.81</v>
      </c>
      <c r="O39" s="11">
        <v>118.95</v>
      </c>
      <c r="P39" s="11">
        <v>37.9</v>
      </c>
      <c r="Q39" s="11">
        <v>304.54000000000002</v>
      </c>
    </row>
    <row r="40" spans="1:17" x14ac:dyDescent="0.25">
      <c r="A40" s="6" t="s">
        <v>369</v>
      </c>
      <c r="B40" t="s">
        <v>348</v>
      </c>
      <c r="K40" s="7" t="s">
        <v>334</v>
      </c>
      <c r="L40" s="11">
        <v>197.55</v>
      </c>
      <c r="M40" s="11">
        <v>120.7</v>
      </c>
      <c r="N40" s="11">
        <v>106.12</v>
      </c>
      <c r="O40" s="11">
        <v>333.29</v>
      </c>
      <c r="P40" s="11">
        <v>85.88</v>
      </c>
      <c r="Q40" s="11">
        <v>843.54</v>
      </c>
    </row>
    <row r="41" spans="1:17" x14ac:dyDescent="0.25">
      <c r="A41" s="7" t="s">
        <v>19</v>
      </c>
      <c r="B41" s="11">
        <v>29.9</v>
      </c>
      <c r="F41" s="6" t="s">
        <v>81</v>
      </c>
      <c r="G41" t="s">
        <v>348</v>
      </c>
    </row>
    <row r="42" spans="1:17" x14ac:dyDescent="0.25">
      <c r="A42" s="7" t="s">
        <v>28</v>
      </c>
      <c r="B42" s="11">
        <v>29</v>
      </c>
      <c r="F42" s="7" t="s">
        <v>19</v>
      </c>
      <c r="G42" s="11">
        <v>29.9</v>
      </c>
    </row>
    <row r="43" spans="1:17" x14ac:dyDescent="0.25">
      <c r="A43" s="7" t="s">
        <v>43</v>
      </c>
      <c r="B43" s="11">
        <v>32</v>
      </c>
      <c r="F43" s="7" t="s">
        <v>89</v>
      </c>
      <c r="G43" s="11">
        <v>12.975</v>
      </c>
    </row>
    <row r="44" spans="1:17" x14ac:dyDescent="0.25">
      <c r="A44" s="7" t="s">
        <v>89</v>
      </c>
      <c r="B44" s="11">
        <v>12.975</v>
      </c>
      <c r="F44" s="7" t="s">
        <v>28</v>
      </c>
      <c r="G44" s="11">
        <v>29</v>
      </c>
    </row>
    <row r="45" spans="1:17" x14ac:dyDescent="0.25">
      <c r="A45" s="7" t="s">
        <v>334</v>
      </c>
      <c r="B45" s="11">
        <v>103.875</v>
      </c>
      <c r="F45" s="7" t="s">
        <v>43</v>
      </c>
      <c r="G45" s="11">
        <v>32</v>
      </c>
    </row>
    <row r="46" spans="1:17" x14ac:dyDescent="0.25">
      <c r="F46" s="7" t="s">
        <v>334</v>
      </c>
      <c r="G46" s="11">
        <v>103.875</v>
      </c>
    </row>
    <row r="47" spans="1:17" x14ac:dyDescent="0.25">
      <c r="N47" s="6" t="s">
        <v>344</v>
      </c>
      <c r="O47" t="s">
        <v>366</v>
      </c>
      <c r="P47" t="s">
        <v>335</v>
      </c>
    </row>
    <row r="48" spans="1:17" x14ac:dyDescent="0.25">
      <c r="N48" s="8">
        <v>46266</v>
      </c>
      <c r="O48" s="10">
        <v>6.3749999999999991</v>
      </c>
      <c r="P48">
        <v>10</v>
      </c>
    </row>
    <row r="49" spans="3:16" x14ac:dyDescent="0.25">
      <c r="N49" s="8">
        <v>46267</v>
      </c>
      <c r="O49" s="10">
        <v>6.5328571428571438</v>
      </c>
      <c r="P49">
        <v>14</v>
      </c>
    </row>
    <row r="50" spans="3:16" x14ac:dyDescent="0.25">
      <c r="H50" s="6" t="s">
        <v>81</v>
      </c>
      <c r="I50" t="s">
        <v>339</v>
      </c>
      <c r="J50" t="s">
        <v>367</v>
      </c>
      <c r="N50" s="8">
        <v>46268</v>
      </c>
      <c r="O50" s="10">
        <v>8.6572727272727281</v>
      </c>
      <c r="P50">
        <v>11</v>
      </c>
    </row>
    <row r="51" spans="3:16" x14ac:dyDescent="0.25">
      <c r="C51" t="s">
        <v>316</v>
      </c>
      <c r="D51" s="14">
        <f>GETPIVOTDATA("Sum of Total Sales",$A$3)</f>
        <v>843.54</v>
      </c>
      <c r="H51" s="7" t="s">
        <v>134</v>
      </c>
      <c r="I51" s="11">
        <v>85.52</v>
      </c>
      <c r="J51" s="11">
        <v>13</v>
      </c>
      <c r="N51" s="8">
        <v>46269</v>
      </c>
      <c r="O51" s="10">
        <v>6.31</v>
      </c>
      <c r="P51">
        <v>12</v>
      </c>
    </row>
    <row r="52" spans="3:16" x14ac:dyDescent="0.25">
      <c r="C52" t="s">
        <v>364</v>
      </c>
      <c r="D52">
        <f>GETPIVOTDATA("[Measures].[Count of Transaction ID]",$L$22)</f>
        <v>124</v>
      </c>
      <c r="H52" s="7" t="s">
        <v>66</v>
      </c>
      <c r="I52" s="11">
        <v>101.2</v>
      </c>
      <c r="J52" s="11">
        <v>13</v>
      </c>
      <c r="N52" s="8">
        <v>46270</v>
      </c>
      <c r="O52" s="10">
        <v>5.1533333333333333</v>
      </c>
      <c r="P52">
        <v>12</v>
      </c>
    </row>
    <row r="53" spans="3:16" x14ac:dyDescent="0.25">
      <c r="C53" t="s">
        <v>365</v>
      </c>
      <c r="D53" s="10">
        <f>GETPIVOTDATA("Average of Total Sales",$N$47)</f>
        <v>6.8027419354838745</v>
      </c>
      <c r="H53" s="7" t="s">
        <v>35</v>
      </c>
      <c r="I53" s="11">
        <v>125.8</v>
      </c>
      <c r="J53" s="11">
        <v>19</v>
      </c>
      <c r="N53" s="8">
        <v>46271</v>
      </c>
      <c r="O53" s="10">
        <v>7.6861538461538466</v>
      </c>
      <c r="P53">
        <v>13</v>
      </c>
    </row>
    <row r="54" spans="3:16" x14ac:dyDescent="0.25">
      <c r="H54" s="7" t="s">
        <v>61</v>
      </c>
      <c r="I54" s="11">
        <v>66.72</v>
      </c>
      <c r="J54" s="11">
        <v>10</v>
      </c>
      <c r="N54" s="8">
        <v>46272</v>
      </c>
      <c r="O54" s="10">
        <v>5.7926666666666655</v>
      </c>
      <c r="P54">
        <v>15</v>
      </c>
    </row>
    <row r="55" spans="3:16" x14ac:dyDescent="0.25">
      <c r="H55" s="7" t="s">
        <v>52</v>
      </c>
      <c r="I55" s="11">
        <v>111.72</v>
      </c>
      <c r="J55" s="11">
        <v>18</v>
      </c>
      <c r="N55" s="8">
        <v>46273</v>
      </c>
      <c r="O55" s="10">
        <v>6.3744444444444452</v>
      </c>
      <c r="P55">
        <v>9</v>
      </c>
    </row>
    <row r="56" spans="3:16" x14ac:dyDescent="0.25">
      <c r="H56" s="7" t="s">
        <v>23</v>
      </c>
      <c r="I56" s="11">
        <v>100.77</v>
      </c>
      <c r="J56" s="11">
        <v>14</v>
      </c>
      <c r="N56" s="8">
        <v>46274</v>
      </c>
      <c r="O56" s="10">
        <v>7.2983333333333329</v>
      </c>
      <c r="P56">
        <v>12</v>
      </c>
    </row>
    <row r="57" spans="3:16" x14ac:dyDescent="0.25">
      <c r="H57" s="7" t="s">
        <v>102</v>
      </c>
      <c r="I57" s="11">
        <v>87.01</v>
      </c>
      <c r="J57" s="11">
        <v>13</v>
      </c>
      <c r="N57" s="8">
        <v>46275</v>
      </c>
      <c r="O57" s="10">
        <v>7.5415384615384617</v>
      </c>
      <c r="P57">
        <v>13</v>
      </c>
    </row>
    <row r="58" spans="3:16" x14ac:dyDescent="0.25">
      <c r="H58" s="7" t="s">
        <v>7</v>
      </c>
      <c r="I58" s="11">
        <v>164.8</v>
      </c>
      <c r="J58" s="11">
        <v>24</v>
      </c>
      <c r="N58" s="8">
        <v>46276</v>
      </c>
      <c r="O58" s="10">
        <v>8.58</v>
      </c>
      <c r="P58">
        <v>3</v>
      </c>
    </row>
    <row r="59" spans="3:16" x14ac:dyDescent="0.25">
      <c r="H59" s="7" t="s">
        <v>334</v>
      </c>
      <c r="I59" s="11">
        <v>843.54</v>
      </c>
      <c r="J59" s="11">
        <v>124</v>
      </c>
      <c r="N59" s="8" t="s">
        <v>334</v>
      </c>
      <c r="O59" s="10">
        <v>6.8027419354838745</v>
      </c>
      <c r="P59">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51F4D-5FAA-4B9B-9803-5B9EBED1784B}">
  <dimension ref="A39:AK74"/>
  <sheetViews>
    <sheetView showGridLines="0" tabSelected="1" zoomScale="51" zoomScaleNormal="51" workbookViewId="0">
      <selection activeCell="AF14" sqref="AF14"/>
    </sheetView>
  </sheetViews>
  <sheetFormatPr defaultRowHeight="15" x14ac:dyDescent="0.25"/>
  <cols>
    <col min="1" max="16384" width="9.140625" style="12"/>
  </cols>
  <sheetData>
    <row r="39" spans="35:37" x14ac:dyDescent="0.25">
      <c r="AI39" s="12" t="s">
        <v>371</v>
      </c>
    </row>
    <row r="41" spans="35:37" x14ac:dyDescent="0.25">
      <c r="AK41" s="12" t="s">
        <v>370</v>
      </c>
    </row>
    <row r="56" spans="1:27" x14ac:dyDescent="0.25">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row>
    <row r="57" spans="1:27" x14ac:dyDescent="0.25">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row>
    <row r="58" spans="1:27" x14ac:dyDescent="0.25">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row>
    <row r="59" spans="1:27" x14ac:dyDescent="0.25">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row>
    <row r="60" spans="1:27" x14ac:dyDescent="0.25">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row>
    <row r="61" spans="1:27" x14ac:dyDescent="0.25">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row>
    <row r="62" spans="1:27"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row>
    <row r="63" spans="1:27" x14ac:dyDescent="0.25">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row>
    <row r="64" spans="1:27" x14ac:dyDescent="0.25">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row>
    <row r="65" spans="1:33" x14ac:dyDescent="0.25">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row>
    <row r="66" spans="1:33" x14ac:dyDescent="0.25">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row>
    <row r="67" spans="1:33" x14ac:dyDescent="0.25">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row>
    <row r="68" spans="1:33" x14ac:dyDescent="0.25">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row>
    <row r="69" spans="1:33" x14ac:dyDescent="0.25">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row>
    <row r="70" spans="1:33" x14ac:dyDescent="0.25">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row>
    <row r="74" spans="1:33" x14ac:dyDescent="0.25">
      <c r="AG74" s="12" t="s">
        <v>370</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958CD52B-1B85-43F6-B236-8FCFE6908572}">
  <ds:schemaRefs/>
</ds:datastoreItem>
</file>

<file path=customXml/itemProps2.xml><?xml version="1.0" encoding="utf-8"?>
<ds:datastoreItem xmlns:ds="http://schemas.openxmlformats.org/officeDocument/2006/customXml" ds:itemID="{8B0EC98E-29D5-43E2-AA0E-4D5843BC59BC}">
  <ds:schemaRefs/>
</ds:datastoreItem>
</file>

<file path=customXml/itemProps3.xml><?xml version="1.0" encoding="utf-8"?>
<ds:datastoreItem xmlns:ds="http://schemas.openxmlformats.org/officeDocument/2006/customXml" ds:itemID="{385A9215-77F2-4766-99A8-4A4BD9919726}">
  <ds:schemaRefs/>
</ds:datastoreItem>
</file>

<file path=customXml/itemProps4.xml><?xml version="1.0" encoding="utf-8"?>
<ds:datastoreItem xmlns:ds="http://schemas.openxmlformats.org/officeDocument/2006/customXml" ds:itemID="{99B54277-2E2C-4E6A-9D51-53F2AE73307A}">
  <ds:schemaRefs/>
</ds:datastoreItem>
</file>

<file path=customXml/itemProps5.xml><?xml version="1.0" encoding="utf-8"?>
<ds:datastoreItem xmlns:ds="http://schemas.openxmlformats.org/officeDocument/2006/customXml" ds:itemID="{C561B322-343C-4851-93DD-7DB0BEFEDF50}">
  <ds:schemaRefs/>
</ds:datastoreItem>
</file>

<file path=customXml/itemProps6.xml><?xml version="1.0" encoding="utf-8"?>
<ds:datastoreItem xmlns:ds="http://schemas.openxmlformats.org/officeDocument/2006/customXml" ds:itemID="{78EA480D-DDDB-486A-AE66-3A50CD976CD2}">
  <ds:schemaRefs/>
</ds:datastoreItem>
</file>

<file path=customXml/itemProps7.xml><?xml version="1.0" encoding="utf-8"?>
<ds:datastoreItem xmlns:ds="http://schemas.openxmlformats.org/officeDocument/2006/customXml" ds:itemID="{A8165C6C-9B78-4851-AD85-9F7EC5C4791D}">
  <ds:schemaRefs/>
</ds:datastoreItem>
</file>

<file path=customXml/itemProps8.xml><?xml version="1.0" encoding="utf-8"?>
<ds:datastoreItem xmlns:ds="http://schemas.openxmlformats.org/officeDocument/2006/customXml" ds:itemID="{6152E3FA-511F-4353-80D9-5F5C96486176}">
  <ds:schemaRefs/>
</ds:datastoreItem>
</file>

<file path=customXml/itemProps9.xml><?xml version="1.0" encoding="utf-8"?>
<ds:datastoreItem xmlns:ds="http://schemas.openxmlformats.org/officeDocument/2006/customXml" ds:itemID="{8A7D19FF-C361-49C8-BA07-53C094D329FF}">
  <ds:schemaRefs/>
</ds:datastoreItem>
</file>

<file path=customXml/itemProps10.xml><?xml version="1.0" encoding="utf-8"?>
<ds:datastoreItem xmlns:ds="http://schemas.openxmlformats.org/officeDocument/2006/customXml" ds:itemID="{35C50633-983C-41CE-A9E1-44B100A516C5}">
  <ds:schemaRefs/>
</ds:datastoreItem>
</file>

<file path=customXml/itemProps11.xml><?xml version="1.0" encoding="utf-8"?>
<ds:datastoreItem xmlns:ds="http://schemas.openxmlformats.org/officeDocument/2006/customXml" ds:itemID="{0D9469E4-A640-4585-8AC0-AB7133FC3DAF}">
  <ds:schemaRefs/>
</ds:datastoreItem>
</file>

<file path=customXml/itemProps12.xml><?xml version="1.0" encoding="utf-8"?>
<ds:datastoreItem xmlns:ds="http://schemas.openxmlformats.org/officeDocument/2006/customXml" ds:itemID="{FCD0E06A-3135-413C-8631-273D4467976E}">
  <ds:schemaRefs/>
</ds:datastoreItem>
</file>

<file path=customXml/itemProps13.xml><?xml version="1.0" encoding="utf-8"?>
<ds:datastoreItem xmlns:ds="http://schemas.openxmlformats.org/officeDocument/2006/customXml" ds:itemID="{B5C75BEC-3D12-476D-9CDB-53D77D30298F}">
  <ds:schemaRefs/>
</ds:datastoreItem>
</file>

<file path=customXml/itemProps14.xml><?xml version="1.0" encoding="utf-8"?>
<ds:datastoreItem xmlns:ds="http://schemas.openxmlformats.org/officeDocument/2006/customXml" ds:itemID="{9E64AE80-6D47-4FDA-B986-8818F997F92C}">
  <ds:schemaRefs/>
</ds:datastoreItem>
</file>

<file path=customXml/itemProps15.xml><?xml version="1.0" encoding="utf-8"?>
<ds:datastoreItem xmlns:ds="http://schemas.openxmlformats.org/officeDocument/2006/customXml" ds:itemID="{A8C4FCF3-C981-4667-BDD7-944093D96D0D}">
  <ds:schemaRefs/>
</ds:datastoreItem>
</file>

<file path=customXml/itemProps16.xml><?xml version="1.0" encoding="utf-8"?>
<ds:datastoreItem xmlns:ds="http://schemas.openxmlformats.org/officeDocument/2006/customXml" ds:itemID="{96BFE684-AD49-42ED-9BBE-D8CBAFDC0AE3}">
  <ds:schemaRefs/>
</ds:datastoreItem>
</file>

<file path=customXml/itemProps17.xml><?xml version="1.0" encoding="utf-8"?>
<ds:datastoreItem xmlns:ds="http://schemas.openxmlformats.org/officeDocument/2006/customXml" ds:itemID="{6D49A45C-9D46-4D97-9C41-D6AE11142759}">
  <ds:schemaRefs/>
</ds:datastoreItem>
</file>

<file path=customXml/itemProps18.xml><?xml version="1.0" encoding="utf-8"?>
<ds:datastoreItem xmlns:ds="http://schemas.openxmlformats.org/officeDocument/2006/customXml" ds:itemID="{0C9904B4-0E90-4C3F-ADF6-FDE18301210F}">
  <ds:schemaRefs/>
</ds:datastoreItem>
</file>

<file path=customXml/itemProps19.xml><?xml version="1.0" encoding="utf-8"?>
<ds:datastoreItem xmlns:ds="http://schemas.openxmlformats.org/officeDocument/2006/customXml" ds:itemID="{0205704B-1FF6-4CA3-BFBF-4F7D003684B4}">
  <ds:schemaRefs/>
</ds:datastoreItem>
</file>

<file path=customXml/itemProps20.xml><?xml version="1.0" encoding="utf-8"?>
<ds:datastoreItem xmlns:ds="http://schemas.openxmlformats.org/officeDocument/2006/customXml" ds:itemID="{F2D128F3-FCD5-498A-911C-5296418E8502}">
  <ds:schemaRefs/>
</ds:datastoreItem>
</file>

<file path=customXml/itemProps21.xml><?xml version="1.0" encoding="utf-8"?>
<ds:datastoreItem xmlns:ds="http://schemas.openxmlformats.org/officeDocument/2006/customXml" ds:itemID="{DA00BADF-E45E-4359-B6B1-BCDAF169FC72}">
  <ds:schemaRefs/>
</ds:datastoreItem>
</file>

<file path=customXml/itemProps22.xml><?xml version="1.0" encoding="utf-8"?>
<ds:datastoreItem xmlns:ds="http://schemas.openxmlformats.org/officeDocument/2006/customXml" ds:itemID="{D7DE0BAC-3DB1-4B9E-B67A-15E2706F06E2}">
  <ds:schemaRefs/>
</ds:datastoreItem>
</file>

<file path=customXml/itemProps23.xml><?xml version="1.0" encoding="utf-8"?>
<ds:datastoreItem xmlns:ds="http://schemas.openxmlformats.org/officeDocument/2006/customXml" ds:itemID="{ECA58066-BCA9-4EE1-AE07-A89C2DB8C3F7}">
  <ds:schemaRefs/>
</ds:datastoreItem>
</file>

<file path=customXml/itemProps24.xml><?xml version="1.0" encoding="utf-8"?>
<ds:datastoreItem xmlns:ds="http://schemas.openxmlformats.org/officeDocument/2006/customXml" ds:itemID="{92A50FFB-506B-4095-828D-B1EDB6360D21}">
  <ds:schemaRefs/>
</ds:datastoreItem>
</file>

<file path=customXml/itemProps25.xml><?xml version="1.0" encoding="utf-8"?>
<ds:datastoreItem xmlns:ds="http://schemas.openxmlformats.org/officeDocument/2006/customXml" ds:itemID="{6DD17540-2B15-4053-93A7-AB44F7CDBE84}">
  <ds:schemaRefs/>
</ds:datastoreItem>
</file>

<file path=customXml/itemProps26.xml><?xml version="1.0" encoding="utf-8"?>
<ds:datastoreItem xmlns:ds="http://schemas.openxmlformats.org/officeDocument/2006/customXml" ds:itemID="{835B2C5A-C2AD-41C2-A437-F0DCF2630A96}">
  <ds:schemaRefs/>
</ds:datastoreItem>
</file>

<file path=customXml/itemProps27.xml><?xml version="1.0" encoding="utf-8"?>
<ds:datastoreItem xmlns:ds="http://schemas.openxmlformats.org/officeDocument/2006/customXml" ds:itemID="{5EE7A6A6-DEB7-4BE6-8394-E2CB40BE9577}">
  <ds:schemaRefs/>
</ds:datastoreItem>
</file>

<file path=customXml/itemProps28.xml><?xml version="1.0" encoding="utf-8"?>
<ds:datastoreItem xmlns:ds="http://schemas.openxmlformats.org/officeDocument/2006/customXml" ds:itemID="{9978CD28-E7F3-462C-B48E-83C3F0BD2A4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coffee_shop_sales_dataset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Wayfa Kaniz</cp:lastModifiedBy>
  <dcterms:created xsi:type="dcterms:W3CDTF">2026-09-06T15:21:49Z</dcterms:created>
  <dcterms:modified xsi:type="dcterms:W3CDTF">2026-09-20T13:43:21Z</dcterms:modified>
</cp:coreProperties>
</file>