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 Otto\Desktop\chegg\pst john abere\"/>
    </mc:Choice>
  </mc:AlternateContent>
  <xr:revisionPtr revIDLastSave="0" documentId="13_ncr:1_{A52B0A27-95A9-473A-96CD-3EF635101DF7}" xr6:coauthVersionLast="47" xr6:coauthVersionMax="47" xr10:uidLastSave="{00000000-0000-0000-0000-000000000000}"/>
  <bookViews>
    <workbookView xWindow="-120" yWindow="-120" windowWidth="20730" windowHeight="11160" xr2:uid="{5617CFF1-ACA3-48EF-AA6C-06A230835349}"/>
  </bookViews>
  <sheets>
    <sheet name="q4" sheetId="3" r:id="rId1"/>
    <sheet name="q3" sheetId="1" r:id="rId2"/>
    <sheet name="pde1q7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9" i="3" l="1"/>
  <c r="B39" i="3" s="1"/>
  <c r="C39" i="3"/>
  <c r="D39" i="3"/>
  <c r="E39" i="3"/>
  <c r="F39" i="3"/>
  <c r="A40" i="3"/>
  <c r="C40" i="3"/>
  <c r="D40" i="3"/>
  <c r="E40" i="3"/>
  <c r="F40" i="3"/>
  <c r="A41" i="3"/>
  <c r="E41" i="3"/>
  <c r="I41" i="3"/>
  <c r="A42" i="3"/>
  <c r="B42" i="3" s="1"/>
  <c r="C42" i="3"/>
  <c r="D42" i="3"/>
  <c r="E42" i="3"/>
  <c r="F42" i="3"/>
  <c r="A43" i="3"/>
  <c r="C43" i="3"/>
  <c r="D43" i="3"/>
  <c r="E43" i="3"/>
  <c r="F43" i="3"/>
  <c r="A44" i="3"/>
  <c r="E44" i="3"/>
  <c r="I44" i="3"/>
  <c r="A45" i="3"/>
  <c r="B45" i="3"/>
  <c r="C45" i="3"/>
  <c r="D45" i="3"/>
  <c r="E45" i="3"/>
  <c r="F45" i="3"/>
  <c r="A46" i="3"/>
  <c r="B46" i="3"/>
  <c r="C46" i="3"/>
  <c r="D46" i="3"/>
  <c r="E46" i="3"/>
  <c r="F46" i="3"/>
  <c r="A47" i="3"/>
  <c r="E47" i="3"/>
  <c r="I47" i="3"/>
  <c r="A48" i="3"/>
  <c r="B48" i="3"/>
  <c r="C48" i="3"/>
  <c r="D48" i="3"/>
  <c r="E48" i="3"/>
  <c r="F48" i="3"/>
  <c r="A49" i="3"/>
  <c r="B49" i="3"/>
  <c r="C49" i="3"/>
  <c r="D49" i="3"/>
  <c r="E49" i="3"/>
  <c r="F49" i="3"/>
  <c r="A50" i="3"/>
  <c r="E50" i="3"/>
  <c r="I50" i="3"/>
  <c r="A51" i="3"/>
  <c r="B51" i="3" s="1"/>
  <c r="C51" i="3"/>
  <c r="D51" i="3"/>
  <c r="E51" i="3"/>
  <c r="F51" i="3"/>
  <c r="A52" i="3"/>
  <c r="C52" i="3"/>
  <c r="D52" i="3"/>
  <c r="E52" i="3"/>
  <c r="F52" i="3"/>
  <c r="A53" i="3"/>
  <c r="E53" i="3"/>
  <c r="I53" i="3"/>
  <c r="A54" i="3"/>
  <c r="B54" i="3" s="1"/>
  <c r="C54" i="3"/>
  <c r="D54" i="3"/>
  <c r="E54" i="3"/>
  <c r="F54" i="3"/>
  <c r="A55" i="3"/>
  <c r="C55" i="3"/>
  <c r="D55" i="3"/>
  <c r="E55" i="3"/>
  <c r="F55" i="3"/>
  <c r="A56" i="3"/>
  <c r="E56" i="3"/>
  <c r="I56" i="3"/>
  <c r="A57" i="3"/>
  <c r="B57" i="3"/>
  <c r="C57" i="3"/>
  <c r="D57" i="3"/>
  <c r="E57" i="3"/>
  <c r="F57" i="3"/>
  <c r="A58" i="3"/>
  <c r="B58" i="3"/>
  <c r="C58" i="3"/>
  <c r="D58" i="3"/>
  <c r="E58" i="3"/>
  <c r="F58" i="3"/>
  <c r="A59" i="3"/>
  <c r="E59" i="3"/>
  <c r="I59" i="3"/>
  <c r="A60" i="3"/>
  <c r="B60" i="3"/>
  <c r="C60" i="3"/>
  <c r="D60" i="3"/>
  <c r="E60" i="3"/>
  <c r="F60" i="3"/>
  <c r="A61" i="3"/>
  <c r="B61" i="3"/>
  <c r="C61" i="3"/>
  <c r="D61" i="3"/>
  <c r="E61" i="3"/>
  <c r="F61" i="3"/>
  <c r="A62" i="3"/>
  <c r="E62" i="3"/>
  <c r="I62" i="3"/>
  <c r="A63" i="3"/>
  <c r="B63" i="3" s="1"/>
  <c r="C63" i="3"/>
  <c r="D63" i="3"/>
  <c r="E63" i="3"/>
  <c r="F63" i="3"/>
  <c r="A64" i="3"/>
  <c r="C64" i="3"/>
  <c r="D64" i="3"/>
  <c r="E64" i="3"/>
  <c r="F64" i="3"/>
  <c r="A65" i="3"/>
  <c r="E65" i="3"/>
  <c r="I65" i="3"/>
  <c r="A66" i="3"/>
  <c r="B66" i="3" s="1"/>
  <c r="C66" i="3"/>
  <c r="D66" i="3"/>
  <c r="E66" i="3"/>
  <c r="F66" i="3"/>
  <c r="A67" i="3"/>
  <c r="C67" i="3"/>
  <c r="D67" i="3"/>
  <c r="E67" i="3"/>
  <c r="F67" i="3"/>
  <c r="A68" i="3"/>
  <c r="E68" i="3"/>
  <c r="I68" i="3"/>
  <c r="A69" i="3"/>
  <c r="B69" i="3"/>
  <c r="C69" i="3"/>
  <c r="D69" i="3"/>
  <c r="E69" i="3"/>
  <c r="F69" i="3"/>
  <c r="A70" i="3"/>
  <c r="B70" i="3"/>
  <c r="C70" i="3"/>
  <c r="D70" i="3"/>
  <c r="E70" i="3"/>
  <c r="F70" i="3"/>
  <c r="A71" i="3"/>
  <c r="E71" i="3"/>
  <c r="I71" i="3"/>
  <c r="A72" i="3"/>
  <c r="B72" i="3"/>
  <c r="C72" i="3"/>
  <c r="D72" i="3"/>
  <c r="E72" i="3"/>
  <c r="F72" i="3"/>
  <c r="A73" i="3"/>
  <c r="B73" i="3"/>
  <c r="C73" i="3"/>
  <c r="D73" i="3"/>
  <c r="E73" i="3"/>
  <c r="F73" i="3"/>
  <c r="A74" i="3"/>
  <c r="E74" i="3"/>
  <c r="I74" i="3"/>
  <c r="A75" i="3"/>
  <c r="B75" i="3" s="1"/>
  <c r="C75" i="3"/>
  <c r="D75" i="3"/>
  <c r="E75" i="3"/>
  <c r="F75" i="3"/>
  <c r="A76" i="3"/>
  <c r="C76" i="3"/>
  <c r="D76" i="3"/>
  <c r="E76" i="3"/>
  <c r="F76" i="3"/>
  <c r="A77" i="3"/>
  <c r="E77" i="3"/>
  <c r="I77" i="3"/>
  <c r="A78" i="3"/>
  <c r="B78" i="3" s="1"/>
  <c r="C78" i="3"/>
  <c r="D78" i="3"/>
  <c r="E78" i="3"/>
  <c r="F78" i="3"/>
  <c r="A79" i="3"/>
  <c r="C79" i="3"/>
  <c r="D79" i="3"/>
  <c r="E79" i="3"/>
  <c r="F79" i="3"/>
  <c r="A80" i="3"/>
  <c r="E80" i="3"/>
  <c r="I80" i="3"/>
  <c r="A81" i="3"/>
  <c r="B81" i="3"/>
  <c r="C81" i="3"/>
  <c r="D81" i="3"/>
  <c r="E81" i="3"/>
  <c r="F81" i="3"/>
  <c r="A82" i="3"/>
  <c r="B82" i="3"/>
  <c r="C82" i="3"/>
  <c r="D82" i="3"/>
  <c r="E82" i="3"/>
  <c r="F82" i="3"/>
  <c r="A83" i="3"/>
  <c r="E83" i="3"/>
  <c r="I83" i="3"/>
  <c r="A84" i="3"/>
  <c r="B84" i="3"/>
  <c r="C84" i="3"/>
  <c r="D84" i="3"/>
  <c r="E84" i="3"/>
  <c r="F84" i="3"/>
  <c r="A85" i="3"/>
  <c r="B85" i="3"/>
  <c r="C85" i="3"/>
  <c r="D85" i="3"/>
  <c r="E85" i="3"/>
  <c r="F85" i="3"/>
  <c r="A86" i="3"/>
  <c r="E86" i="3"/>
  <c r="I86" i="3"/>
  <c r="A87" i="3"/>
  <c r="B87" i="3" s="1"/>
  <c r="C87" i="3"/>
  <c r="D87" i="3"/>
  <c r="E87" i="3"/>
  <c r="F87" i="3"/>
  <c r="A88" i="3"/>
  <c r="C88" i="3"/>
  <c r="D88" i="3"/>
  <c r="E88" i="3"/>
  <c r="F88" i="3"/>
  <c r="A89" i="3"/>
  <c r="E89" i="3"/>
  <c r="I89" i="3"/>
  <c r="A90" i="3"/>
  <c r="B90" i="3" s="1"/>
  <c r="C90" i="3"/>
  <c r="D90" i="3"/>
  <c r="E90" i="3"/>
  <c r="F90" i="3"/>
  <c r="A91" i="3"/>
  <c r="C91" i="3"/>
  <c r="D91" i="3"/>
  <c r="E91" i="3"/>
  <c r="F91" i="3"/>
  <c r="A92" i="3"/>
  <c r="E92" i="3"/>
  <c r="I92" i="3"/>
  <c r="A93" i="3"/>
  <c r="B93" i="3"/>
  <c r="C93" i="3"/>
  <c r="D93" i="3"/>
  <c r="E93" i="3"/>
  <c r="F93" i="3"/>
  <c r="A94" i="3"/>
  <c r="B94" i="3"/>
  <c r="C94" i="3"/>
  <c r="D94" i="3"/>
  <c r="E94" i="3"/>
  <c r="F94" i="3"/>
  <c r="A95" i="3"/>
  <c r="E95" i="3"/>
  <c r="I95" i="3"/>
  <c r="A96" i="3"/>
  <c r="B96" i="3"/>
  <c r="C96" i="3"/>
  <c r="D96" i="3"/>
  <c r="E96" i="3"/>
  <c r="F96" i="3"/>
  <c r="A97" i="3"/>
  <c r="B97" i="3"/>
  <c r="C97" i="3"/>
  <c r="D97" i="3"/>
  <c r="E97" i="3"/>
  <c r="F97" i="3"/>
  <c r="A98" i="3"/>
  <c r="E98" i="3"/>
  <c r="I98" i="3"/>
  <c r="A99" i="3"/>
  <c r="B99" i="3" s="1"/>
  <c r="C99" i="3"/>
  <c r="D99" i="3"/>
  <c r="E99" i="3"/>
  <c r="F99" i="3"/>
  <c r="A100" i="3"/>
  <c r="C100" i="3"/>
  <c r="D100" i="3"/>
  <c r="E100" i="3"/>
  <c r="F100" i="3"/>
  <c r="A101" i="3"/>
  <c r="E101" i="3"/>
  <c r="I101" i="3"/>
  <c r="A102" i="3"/>
  <c r="B102" i="3" s="1"/>
  <c r="C102" i="3"/>
  <c r="D102" i="3"/>
  <c r="E102" i="3"/>
  <c r="F102" i="3"/>
  <c r="A103" i="3"/>
  <c r="C103" i="3"/>
  <c r="D103" i="3"/>
  <c r="E103" i="3"/>
  <c r="F103" i="3"/>
  <c r="A104" i="3"/>
  <c r="E104" i="3"/>
  <c r="I104" i="3"/>
  <c r="A105" i="3"/>
  <c r="B105" i="3"/>
  <c r="C105" i="3"/>
  <c r="D105" i="3"/>
  <c r="E105" i="3"/>
  <c r="F105" i="3"/>
  <c r="A106" i="3"/>
  <c r="B106" i="3"/>
  <c r="C106" i="3"/>
  <c r="D106" i="3"/>
  <c r="E106" i="3"/>
  <c r="F106" i="3"/>
  <c r="A15" i="3"/>
  <c r="B15" i="3" s="1"/>
  <c r="C15" i="3"/>
  <c r="A16" i="3"/>
  <c r="B16" i="3"/>
  <c r="C16" i="3"/>
  <c r="A17" i="3"/>
  <c r="A18" i="3"/>
  <c r="B18" i="3" s="1"/>
  <c r="C18" i="3"/>
  <c r="A19" i="3"/>
  <c r="C19" i="3"/>
  <c r="A20" i="3"/>
  <c r="A21" i="3"/>
  <c r="B22" i="3" s="1"/>
  <c r="B21" i="3"/>
  <c r="C21" i="3"/>
  <c r="A22" i="3"/>
  <c r="C22" i="3"/>
  <c r="A23" i="3"/>
  <c r="A24" i="3"/>
  <c r="B24" i="3"/>
  <c r="C24" i="3"/>
  <c r="A25" i="3"/>
  <c r="B25" i="3"/>
  <c r="C25" i="3"/>
  <c r="A26" i="3"/>
  <c r="A27" i="3"/>
  <c r="B27" i="3" s="1"/>
  <c r="C27" i="3"/>
  <c r="A28" i="3"/>
  <c r="B28" i="3"/>
  <c r="C28" i="3"/>
  <c r="A29" i="3"/>
  <c r="A30" i="3"/>
  <c r="B30" i="3" s="1"/>
  <c r="C30" i="3"/>
  <c r="A31" i="3"/>
  <c r="B31" i="3"/>
  <c r="C31" i="3"/>
  <c r="A32" i="3"/>
  <c r="A33" i="3"/>
  <c r="B34" i="3" s="1"/>
  <c r="B33" i="3"/>
  <c r="C33" i="3"/>
  <c r="A34" i="3"/>
  <c r="C34" i="3"/>
  <c r="A35" i="3"/>
  <c r="A36" i="3"/>
  <c r="B36" i="3"/>
  <c r="C36" i="3"/>
  <c r="A37" i="3"/>
  <c r="B37" i="3"/>
  <c r="C37" i="3"/>
  <c r="A38" i="3"/>
  <c r="D24" i="3"/>
  <c r="E24" i="3"/>
  <c r="F24" i="3"/>
  <c r="D25" i="3"/>
  <c r="E25" i="3"/>
  <c r="F25" i="3"/>
  <c r="E26" i="3"/>
  <c r="I26" i="3"/>
  <c r="D27" i="3"/>
  <c r="E27" i="3"/>
  <c r="F27" i="3"/>
  <c r="D28" i="3"/>
  <c r="E28" i="3"/>
  <c r="F28" i="3"/>
  <c r="E29" i="3"/>
  <c r="I29" i="3"/>
  <c r="D30" i="3"/>
  <c r="E30" i="3"/>
  <c r="F30" i="3"/>
  <c r="D31" i="3"/>
  <c r="E31" i="3"/>
  <c r="F31" i="3"/>
  <c r="E32" i="3"/>
  <c r="I32" i="3"/>
  <c r="D33" i="3"/>
  <c r="E33" i="3"/>
  <c r="F33" i="3"/>
  <c r="D34" i="3"/>
  <c r="E34" i="3"/>
  <c r="F34" i="3"/>
  <c r="E35" i="3"/>
  <c r="I35" i="3"/>
  <c r="D36" i="3"/>
  <c r="E36" i="3"/>
  <c r="F36" i="3"/>
  <c r="D37" i="3"/>
  <c r="E37" i="3"/>
  <c r="F37" i="3"/>
  <c r="E38" i="3"/>
  <c r="I38" i="3"/>
  <c r="D15" i="3"/>
  <c r="E15" i="3"/>
  <c r="F15" i="3"/>
  <c r="D16" i="3"/>
  <c r="E16" i="3"/>
  <c r="F16" i="3"/>
  <c r="E17" i="3"/>
  <c r="I17" i="3"/>
  <c r="D18" i="3"/>
  <c r="E18" i="3"/>
  <c r="F18" i="3"/>
  <c r="D19" i="3"/>
  <c r="E19" i="3"/>
  <c r="F19" i="3"/>
  <c r="E20" i="3"/>
  <c r="I20" i="3"/>
  <c r="D21" i="3"/>
  <c r="E21" i="3"/>
  <c r="F21" i="3"/>
  <c r="D22" i="3"/>
  <c r="E22" i="3"/>
  <c r="F22" i="3"/>
  <c r="E23" i="3"/>
  <c r="I23" i="3"/>
  <c r="K10" i="3"/>
  <c r="H12" i="3" s="1"/>
  <c r="K12" i="3" s="1"/>
  <c r="H16" i="3" s="1"/>
  <c r="K16" i="3" s="1"/>
  <c r="H18" i="3" s="1"/>
  <c r="K18" i="3" s="1"/>
  <c r="H22" i="3" s="1"/>
  <c r="K22" i="3" s="1"/>
  <c r="H24" i="3" s="1"/>
  <c r="K24" i="3" s="1"/>
  <c r="H28" i="3" s="1"/>
  <c r="K28" i="3" s="1"/>
  <c r="H30" i="3" s="1"/>
  <c r="K30" i="3" s="1"/>
  <c r="H34" i="3" s="1"/>
  <c r="K34" i="3" s="1"/>
  <c r="H36" i="3" s="1"/>
  <c r="K36" i="3" s="1"/>
  <c r="H40" i="3" s="1"/>
  <c r="K40" i="3" s="1"/>
  <c r="H42" i="3" s="1"/>
  <c r="K42" i="3" s="1"/>
  <c r="H46" i="3" s="1"/>
  <c r="K46" i="3" s="1"/>
  <c r="H48" i="3" s="1"/>
  <c r="K48" i="3" s="1"/>
  <c r="H52" i="3" s="1"/>
  <c r="K52" i="3" s="1"/>
  <c r="H54" i="3" s="1"/>
  <c r="K54" i="3" s="1"/>
  <c r="H58" i="3" s="1"/>
  <c r="K58" i="3" s="1"/>
  <c r="H60" i="3" s="1"/>
  <c r="K60" i="3" s="1"/>
  <c r="H64" i="3" s="1"/>
  <c r="K64" i="3" s="1"/>
  <c r="H66" i="3" s="1"/>
  <c r="K66" i="3" s="1"/>
  <c r="H70" i="3" s="1"/>
  <c r="K70" i="3" s="1"/>
  <c r="H72" i="3" s="1"/>
  <c r="K72" i="3" s="1"/>
  <c r="H76" i="3" s="1"/>
  <c r="K76" i="3" s="1"/>
  <c r="H78" i="3" s="1"/>
  <c r="K78" i="3" s="1"/>
  <c r="H82" i="3" s="1"/>
  <c r="K82" i="3" s="1"/>
  <c r="H84" i="3" s="1"/>
  <c r="K84" i="3" s="1"/>
  <c r="H88" i="3" s="1"/>
  <c r="K88" i="3" s="1"/>
  <c r="H90" i="3" s="1"/>
  <c r="K90" i="3" s="1"/>
  <c r="H94" i="3" s="1"/>
  <c r="K94" i="3" s="1"/>
  <c r="H96" i="3" s="1"/>
  <c r="K96" i="3" s="1"/>
  <c r="H100" i="3" s="1"/>
  <c r="K100" i="3" s="1"/>
  <c r="H102" i="3" s="1"/>
  <c r="K102" i="3" s="1"/>
  <c r="H106" i="3" s="1"/>
  <c r="K106" i="3" s="1"/>
  <c r="K9" i="3"/>
  <c r="H13" i="3" s="1"/>
  <c r="K13" i="3" s="1"/>
  <c r="H15" i="3" s="1"/>
  <c r="K15" i="3" s="1"/>
  <c r="H19" i="3" s="1"/>
  <c r="K19" i="3" s="1"/>
  <c r="H21" i="3" s="1"/>
  <c r="K21" i="3" s="1"/>
  <c r="H25" i="3" s="1"/>
  <c r="K25" i="3" s="1"/>
  <c r="H27" i="3" s="1"/>
  <c r="K27" i="3" s="1"/>
  <c r="H31" i="3" s="1"/>
  <c r="K31" i="3" s="1"/>
  <c r="H33" i="3" s="1"/>
  <c r="K33" i="3" s="1"/>
  <c r="H37" i="3" s="1"/>
  <c r="K37" i="3" s="1"/>
  <c r="H39" i="3" s="1"/>
  <c r="K39" i="3" s="1"/>
  <c r="H43" i="3" s="1"/>
  <c r="K43" i="3" s="1"/>
  <c r="H45" i="3" s="1"/>
  <c r="K45" i="3" s="1"/>
  <c r="H49" i="3" s="1"/>
  <c r="K49" i="3" s="1"/>
  <c r="H51" i="3" s="1"/>
  <c r="K51" i="3" s="1"/>
  <c r="H55" i="3" s="1"/>
  <c r="K55" i="3" s="1"/>
  <c r="H57" i="3" s="1"/>
  <c r="K57" i="3" s="1"/>
  <c r="H61" i="3" s="1"/>
  <c r="K61" i="3" s="1"/>
  <c r="H63" i="3" s="1"/>
  <c r="K63" i="3" s="1"/>
  <c r="H67" i="3" s="1"/>
  <c r="K67" i="3" s="1"/>
  <c r="H69" i="3" s="1"/>
  <c r="K69" i="3" s="1"/>
  <c r="H73" i="3" s="1"/>
  <c r="K73" i="3" s="1"/>
  <c r="H75" i="3" s="1"/>
  <c r="K75" i="3" s="1"/>
  <c r="H79" i="3" s="1"/>
  <c r="K79" i="3" s="1"/>
  <c r="H81" i="3" s="1"/>
  <c r="K81" i="3" s="1"/>
  <c r="H85" i="3" s="1"/>
  <c r="K85" i="3" s="1"/>
  <c r="H87" i="3" s="1"/>
  <c r="K87" i="3" s="1"/>
  <c r="H91" i="3" s="1"/>
  <c r="K91" i="3" s="1"/>
  <c r="H93" i="3" s="1"/>
  <c r="K93" i="3" s="1"/>
  <c r="H97" i="3" s="1"/>
  <c r="K97" i="3" s="1"/>
  <c r="H99" i="3" s="1"/>
  <c r="K99" i="3" s="1"/>
  <c r="H103" i="3" s="1"/>
  <c r="K103" i="3" s="1"/>
  <c r="H105" i="3" s="1"/>
  <c r="K105" i="3" s="1"/>
  <c r="H10" i="3"/>
  <c r="H9" i="3"/>
  <c r="F3" i="3"/>
  <c r="A11" i="3"/>
  <c r="A12" i="3"/>
  <c r="B12" i="3" s="1"/>
  <c r="A13" i="3"/>
  <c r="A14" i="3"/>
  <c r="A10" i="3"/>
  <c r="A9" i="3"/>
  <c r="B10" i="3" s="1"/>
  <c r="I14" i="3"/>
  <c r="E14" i="3"/>
  <c r="F13" i="3"/>
  <c r="E13" i="3"/>
  <c r="D13" i="3"/>
  <c r="C13" i="3"/>
  <c r="E12" i="3"/>
  <c r="D12" i="3"/>
  <c r="C12" i="3"/>
  <c r="F10" i="3"/>
  <c r="E10" i="3"/>
  <c r="D10" i="3"/>
  <c r="C10" i="3"/>
  <c r="E9" i="3"/>
  <c r="D9" i="3"/>
  <c r="C9" i="3"/>
  <c r="K5" i="2"/>
  <c r="K10" i="2" a="1"/>
  <c r="K10" i="2" s="1"/>
  <c r="C10" i="2" a="1"/>
  <c r="C10" i="2" s="1"/>
  <c r="K7" i="2"/>
  <c r="K4" i="2"/>
  <c r="K2" i="2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15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11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15" i="1"/>
  <c r="E12" i="1"/>
  <c r="E13" i="1"/>
  <c r="E14" i="1"/>
  <c r="J10" i="1"/>
  <c r="J9" i="1"/>
  <c r="J8" i="1"/>
  <c r="E10" i="1"/>
  <c r="E9" i="1"/>
  <c r="E8" i="1"/>
  <c r="C40" i="1"/>
  <c r="C41" i="1"/>
  <c r="C44" i="1"/>
  <c r="C45" i="1"/>
  <c r="C48" i="1"/>
  <c r="C49" i="1"/>
  <c r="C52" i="1"/>
  <c r="C53" i="1"/>
  <c r="C56" i="1"/>
  <c r="C57" i="1"/>
  <c r="C60" i="1"/>
  <c r="C61" i="1"/>
  <c r="C64" i="1"/>
  <c r="C65" i="1"/>
  <c r="C68" i="1"/>
  <c r="C69" i="1"/>
  <c r="C72" i="1"/>
  <c r="C73" i="1"/>
  <c r="C76" i="1"/>
  <c r="C77" i="1"/>
  <c r="C80" i="1"/>
  <c r="C81" i="1"/>
  <c r="C84" i="1"/>
  <c r="C85" i="1"/>
  <c r="C88" i="1"/>
  <c r="C89" i="1"/>
  <c r="C36" i="1"/>
  <c r="C37" i="1"/>
  <c r="C12" i="1"/>
  <c r="C13" i="1"/>
  <c r="C14" i="1"/>
  <c r="C16" i="1"/>
  <c r="C17" i="1"/>
  <c r="C18" i="1"/>
  <c r="C20" i="1"/>
  <c r="C21" i="1"/>
  <c r="C22" i="1"/>
  <c r="C24" i="1"/>
  <c r="C25" i="1"/>
  <c r="C26" i="1"/>
  <c r="C28" i="1"/>
  <c r="C29" i="1"/>
  <c r="C30" i="1"/>
  <c r="C32" i="1"/>
  <c r="C33" i="1"/>
  <c r="C34" i="1"/>
  <c r="A90" i="1"/>
  <c r="A91" i="1"/>
  <c r="A20" i="1"/>
  <c r="B22" i="1" s="1"/>
  <c r="A21" i="1"/>
  <c r="A22" i="1"/>
  <c r="A23" i="1"/>
  <c r="A24" i="1"/>
  <c r="B24" i="1" s="1"/>
  <c r="A25" i="1"/>
  <c r="A26" i="1"/>
  <c r="A27" i="1"/>
  <c r="A28" i="1"/>
  <c r="B28" i="1" s="1"/>
  <c r="A29" i="1"/>
  <c r="A30" i="1"/>
  <c r="A31" i="1"/>
  <c r="A32" i="1"/>
  <c r="B33" i="1" s="1"/>
  <c r="A33" i="1"/>
  <c r="A34" i="1"/>
  <c r="A35" i="1"/>
  <c r="A36" i="1"/>
  <c r="B38" i="1" s="1"/>
  <c r="A37" i="1"/>
  <c r="A38" i="1"/>
  <c r="A39" i="1"/>
  <c r="A40" i="1"/>
  <c r="B40" i="1" s="1"/>
  <c r="A41" i="1"/>
  <c r="A42" i="1"/>
  <c r="A43" i="1"/>
  <c r="A44" i="1"/>
  <c r="B44" i="1" s="1"/>
  <c r="A45" i="1"/>
  <c r="A46" i="1"/>
  <c r="A47" i="1"/>
  <c r="A48" i="1"/>
  <c r="B49" i="1" s="1"/>
  <c r="A49" i="1"/>
  <c r="A50" i="1"/>
  <c r="A51" i="1"/>
  <c r="A52" i="1"/>
  <c r="B54" i="1" s="1"/>
  <c r="A53" i="1"/>
  <c r="A54" i="1"/>
  <c r="A55" i="1"/>
  <c r="A56" i="1"/>
  <c r="B56" i="1" s="1"/>
  <c r="A57" i="1"/>
  <c r="A58" i="1"/>
  <c r="A59" i="1"/>
  <c r="A60" i="1"/>
  <c r="B60" i="1" s="1"/>
  <c r="A61" i="1"/>
  <c r="A62" i="1"/>
  <c r="A63" i="1"/>
  <c r="A64" i="1"/>
  <c r="B65" i="1" s="1"/>
  <c r="A65" i="1"/>
  <c r="A66" i="1"/>
  <c r="A67" i="1"/>
  <c r="A68" i="1"/>
  <c r="B70" i="1" s="1"/>
  <c r="A69" i="1"/>
  <c r="A70" i="1"/>
  <c r="A71" i="1"/>
  <c r="A72" i="1"/>
  <c r="B72" i="1" s="1"/>
  <c r="A73" i="1"/>
  <c r="A74" i="1"/>
  <c r="A75" i="1"/>
  <c r="A76" i="1"/>
  <c r="B76" i="1" s="1"/>
  <c r="A77" i="1"/>
  <c r="A78" i="1"/>
  <c r="A79" i="1"/>
  <c r="A80" i="1"/>
  <c r="B81" i="1" s="1"/>
  <c r="A81" i="1"/>
  <c r="A82" i="1"/>
  <c r="A83" i="1"/>
  <c r="A84" i="1"/>
  <c r="B86" i="1" s="1"/>
  <c r="A85" i="1"/>
  <c r="A86" i="1"/>
  <c r="A87" i="1"/>
  <c r="A88" i="1"/>
  <c r="B88" i="1" s="1"/>
  <c r="A89" i="1"/>
  <c r="K30" i="1"/>
  <c r="F18" i="1"/>
  <c r="K28" i="1"/>
  <c r="K17" i="1"/>
  <c r="F29" i="1"/>
  <c r="D90" i="1"/>
  <c r="D85" i="1"/>
  <c r="F24" i="1"/>
  <c r="D80" i="1"/>
  <c r="P9" i="1"/>
  <c r="A13" i="1"/>
  <c r="A14" i="1"/>
  <c r="A15" i="1"/>
  <c r="A16" i="1"/>
  <c r="B17" i="1" s="1"/>
  <c r="A17" i="1"/>
  <c r="A18" i="1"/>
  <c r="A19" i="1"/>
  <c r="A11" i="1"/>
  <c r="A12" i="1"/>
  <c r="B12" i="1" s="1"/>
  <c r="A10" i="1"/>
  <c r="A9" i="1"/>
  <c r="M10" i="1"/>
  <c r="M9" i="1"/>
  <c r="M8" i="1"/>
  <c r="P8" i="1"/>
  <c r="H14" i="1" s="1"/>
  <c r="H10" i="1"/>
  <c r="H9" i="1"/>
  <c r="H8" i="1"/>
  <c r="C9" i="1"/>
  <c r="C10" i="1"/>
  <c r="C8" i="1"/>
  <c r="A8" i="1"/>
  <c r="B8" i="1" s="1"/>
  <c r="B100" i="3" l="1"/>
  <c r="B88" i="3"/>
  <c r="B76" i="3"/>
  <c r="B64" i="3"/>
  <c r="B52" i="3"/>
  <c r="B40" i="3"/>
  <c r="B103" i="3"/>
  <c r="B91" i="3"/>
  <c r="B79" i="3"/>
  <c r="B67" i="3"/>
  <c r="B55" i="3"/>
  <c r="B43" i="3"/>
  <c r="B19" i="3"/>
  <c r="F12" i="3"/>
  <c r="F9" i="3"/>
  <c r="B13" i="3"/>
  <c r="B9" i="3"/>
  <c r="K13" i="2"/>
  <c r="K12" i="2"/>
  <c r="K15" i="2"/>
  <c r="K11" i="2"/>
  <c r="K14" i="2"/>
  <c r="H15" i="2"/>
  <c r="D15" i="2"/>
  <c r="F14" i="2"/>
  <c r="H13" i="2"/>
  <c r="D13" i="2"/>
  <c r="F12" i="2"/>
  <c r="H11" i="2"/>
  <c r="F10" i="2"/>
  <c r="G15" i="2"/>
  <c r="C15" i="2"/>
  <c r="E14" i="2"/>
  <c r="G13" i="2"/>
  <c r="C13" i="2"/>
  <c r="E12" i="2"/>
  <c r="G11" i="2"/>
  <c r="C11" i="2"/>
  <c r="E10" i="2"/>
  <c r="F15" i="2"/>
  <c r="H14" i="2"/>
  <c r="D14" i="2"/>
  <c r="F13" i="2"/>
  <c r="H12" i="2"/>
  <c r="D12" i="2"/>
  <c r="F11" i="2"/>
  <c r="H10" i="2"/>
  <c r="D10" i="2"/>
  <c r="D11" i="2"/>
  <c r="E15" i="2"/>
  <c r="G14" i="2"/>
  <c r="C14" i="2"/>
  <c r="E13" i="2"/>
  <c r="G12" i="2"/>
  <c r="C12" i="2"/>
  <c r="E11" i="2"/>
  <c r="G10" i="2"/>
  <c r="F28" i="1"/>
  <c r="B74" i="1"/>
  <c r="K69" i="1"/>
  <c r="B53" i="1"/>
  <c r="F12" i="1"/>
  <c r="K37" i="1"/>
  <c r="D29" i="1"/>
  <c r="D61" i="1"/>
  <c r="B32" i="1"/>
  <c r="F60" i="1"/>
  <c r="D18" i="1"/>
  <c r="D50" i="1"/>
  <c r="B90" i="1"/>
  <c r="B69" i="1"/>
  <c r="B48" i="1"/>
  <c r="B26" i="1"/>
  <c r="F86" i="1"/>
  <c r="F54" i="1"/>
  <c r="F22" i="1"/>
  <c r="K64" i="1"/>
  <c r="K32" i="1"/>
  <c r="D13" i="1"/>
  <c r="D45" i="1"/>
  <c r="B85" i="1"/>
  <c r="B64" i="1"/>
  <c r="B42" i="1"/>
  <c r="B21" i="1"/>
  <c r="D89" i="1"/>
  <c r="F76" i="1"/>
  <c r="F44" i="1"/>
  <c r="K85" i="1"/>
  <c r="K53" i="1"/>
  <c r="K21" i="1"/>
  <c r="D66" i="1"/>
  <c r="D34" i="1"/>
  <c r="B80" i="1"/>
  <c r="B58" i="1"/>
  <c r="B37" i="1"/>
  <c r="B16" i="1"/>
  <c r="D78" i="1"/>
  <c r="F70" i="1"/>
  <c r="F38" i="1"/>
  <c r="K80" i="1"/>
  <c r="K48" i="1"/>
  <c r="K16" i="1"/>
  <c r="F9" i="1"/>
  <c r="F81" i="1"/>
  <c r="D8" i="1"/>
  <c r="D17" i="1"/>
  <c r="D12" i="1"/>
  <c r="D70" i="1"/>
  <c r="D65" i="1"/>
  <c r="D60" i="1"/>
  <c r="D54" i="1"/>
  <c r="D49" i="1"/>
  <c r="D44" i="1"/>
  <c r="D38" i="1"/>
  <c r="D33" i="1"/>
  <c r="D28" i="1"/>
  <c r="D22" i="1"/>
  <c r="B89" i="1"/>
  <c r="B84" i="1"/>
  <c r="B78" i="1"/>
  <c r="B73" i="1"/>
  <c r="B68" i="1"/>
  <c r="B62" i="1"/>
  <c r="B57" i="1"/>
  <c r="B52" i="1"/>
  <c r="B46" i="1"/>
  <c r="B41" i="1"/>
  <c r="B36" i="1"/>
  <c r="B30" i="1"/>
  <c r="B25" i="1"/>
  <c r="B20" i="1"/>
  <c r="D88" i="1"/>
  <c r="D82" i="1"/>
  <c r="D77" i="1"/>
  <c r="F10" i="1"/>
  <c r="F90" i="1"/>
  <c r="F85" i="1"/>
  <c r="F80" i="1"/>
  <c r="F74" i="1"/>
  <c r="F69" i="1"/>
  <c r="F64" i="1"/>
  <c r="F58" i="1"/>
  <c r="F53" i="1"/>
  <c r="F48" i="1"/>
  <c r="F42" i="1"/>
  <c r="F37" i="1"/>
  <c r="F32" i="1"/>
  <c r="F26" i="1"/>
  <c r="F21" i="1"/>
  <c r="F16" i="1"/>
  <c r="K14" i="1"/>
  <c r="K89" i="1"/>
  <c r="K84" i="1"/>
  <c r="K78" i="1"/>
  <c r="K73" i="1"/>
  <c r="K68" i="1"/>
  <c r="K62" i="1"/>
  <c r="K57" i="1"/>
  <c r="K52" i="1"/>
  <c r="K46" i="1"/>
  <c r="K41" i="1"/>
  <c r="K36" i="1"/>
  <c r="K25" i="1"/>
  <c r="K20" i="1"/>
  <c r="D72" i="1"/>
  <c r="D56" i="1"/>
  <c r="D40" i="1"/>
  <c r="D24" i="1"/>
  <c r="D84" i="1"/>
  <c r="F49" i="1"/>
  <c r="F17" i="1"/>
  <c r="K90" i="1"/>
  <c r="K74" i="1"/>
  <c r="K42" i="1"/>
  <c r="D9" i="1"/>
  <c r="D16" i="1"/>
  <c r="D74" i="1"/>
  <c r="D69" i="1"/>
  <c r="D64" i="1"/>
  <c r="D58" i="1"/>
  <c r="D53" i="1"/>
  <c r="D48" i="1"/>
  <c r="D42" i="1"/>
  <c r="D37" i="1"/>
  <c r="D32" i="1"/>
  <c r="D26" i="1"/>
  <c r="D21" i="1"/>
  <c r="B82" i="1"/>
  <c r="B77" i="1"/>
  <c r="B66" i="1"/>
  <c r="B61" i="1"/>
  <c r="B50" i="1"/>
  <c r="B45" i="1"/>
  <c r="B34" i="1"/>
  <c r="B29" i="1"/>
  <c r="B18" i="1"/>
  <c r="D86" i="1"/>
  <c r="D81" i="1"/>
  <c r="D76" i="1"/>
  <c r="F14" i="1"/>
  <c r="F89" i="1"/>
  <c r="F84" i="1"/>
  <c r="F78" i="1"/>
  <c r="F73" i="1"/>
  <c r="F68" i="1"/>
  <c r="F62" i="1"/>
  <c r="F57" i="1"/>
  <c r="F52" i="1"/>
  <c r="F46" i="1"/>
  <c r="F41" i="1"/>
  <c r="F36" i="1"/>
  <c r="F30" i="1"/>
  <c r="F25" i="1"/>
  <c r="F20" i="1"/>
  <c r="K8" i="1"/>
  <c r="K13" i="1"/>
  <c r="K88" i="1"/>
  <c r="K82" i="1"/>
  <c r="K77" i="1"/>
  <c r="K72" i="1"/>
  <c r="K66" i="1"/>
  <c r="K61" i="1"/>
  <c r="K56" i="1"/>
  <c r="K50" i="1"/>
  <c r="K45" i="1"/>
  <c r="K40" i="1"/>
  <c r="K34" i="1"/>
  <c r="K29" i="1"/>
  <c r="K24" i="1"/>
  <c r="K18" i="1"/>
  <c r="F65" i="1"/>
  <c r="F33" i="1"/>
  <c r="K10" i="1"/>
  <c r="K58" i="1"/>
  <c r="K26" i="1"/>
  <c r="D10" i="1"/>
  <c r="D14" i="1"/>
  <c r="D73" i="1"/>
  <c r="D68" i="1"/>
  <c r="D62" i="1"/>
  <c r="D57" i="1"/>
  <c r="D52" i="1"/>
  <c r="D46" i="1"/>
  <c r="D41" i="1"/>
  <c r="D36" i="1"/>
  <c r="D30" i="1"/>
  <c r="D25" i="1"/>
  <c r="D20" i="1"/>
  <c r="F8" i="1"/>
  <c r="F13" i="1"/>
  <c r="F88" i="1"/>
  <c r="F82" i="1"/>
  <c r="F77" i="1"/>
  <c r="F72" i="1"/>
  <c r="F66" i="1"/>
  <c r="F61" i="1"/>
  <c r="F56" i="1"/>
  <c r="F50" i="1"/>
  <c r="F45" i="1"/>
  <c r="F40" i="1"/>
  <c r="F34" i="1"/>
  <c r="K9" i="1"/>
  <c r="K12" i="1"/>
  <c r="K86" i="1"/>
  <c r="K81" i="1"/>
  <c r="K76" i="1"/>
  <c r="K70" i="1"/>
  <c r="K65" i="1"/>
  <c r="K60" i="1"/>
  <c r="K54" i="1"/>
  <c r="K49" i="1"/>
  <c r="K44" i="1"/>
  <c r="K38" i="1"/>
  <c r="K33" i="1"/>
  <c r="K22" i="1"/>
  <c r="M14" i="1"/>
  <c r="P14" i="1" s="1"/>
  <c r="H12" i="1"/>
  <c r="H13" i="1"/>
  <c r="B9" i="1"/>
  <c r="B10" i="1"/>
  <c r="B13" i="1"/>
  <c r="B14" i="1"/>
  <c r="P10" i="1" l="1"/>
  <c r="M13" i="1" s="1"/>
  <c r="P13" i="1" s="1"/>
  <c r="M18" i="1" s="1"/>
  <c r="M17" i="1"/>
  <c r="M16" i="1"/>
  <c r="M12" i="1" l="1"/>
  <c r="P12" i="1" s="1"/>
  <c r="H18" i="1" s="1"/>
  <c r="P18" i="1" s="1"/>
  <c r="M21" i="1" s="1"/>
  <c r="H16" i="1"/>
  <c r="P16" i="1" s="1"/>
  <c r="H22" i="1" s="1"/>
  <c r="H17" i="1" l="1"/>
  <c r="P17" i="1" s="1"/>
  <c r="M22" i="1" s="1"/>
  <c r="P22" i="1" s="1"/>
  <c r="M24" i="1" s="1"/>
  <c r="H21" i="1"/>
  <c r="P21" i="1" s="1"/>
  <c r="H24" i="1" s="1"/>
  <c r="M20" i="1"/>
  <c r="H20" i="1" l="1"/>
  <c r="P20" i="1" s="1"/>
  <c r="H25" i="1" s="1"/>
  <c r="M26" i="1"/>
  <c r="P24" i="1"/>
  <c r="H29" i="1" s="1"/>
  <c r="M25" i="1"/>
  <c r="H30" i="1" l="1"/>
  <c r="H26" i="1"/>
  <c r="P26" i="1" s="1"/>
  <c r="M28" i="1" s="1"/>
  <c r="P25" i="1"/>
  <c r="M29" i="1" l="1"/>
  <c r="P29" i="1" s="1"/>
  <c r="M34" i="1" s="1"/>
  <c r="H28" i="1"/>
  <c r="P28" i="1" s="1"/>
  <c r="M30" i="1"/>
  <c r="P30" i="1" s="1"/>
  <c r="M32" i="1" s="1"/>
  <c r="H32" i="1" l="1"/>
  <c r="P32" i="1" s="1"/>
  <c r="H37" i="1" s="1"/>
  <c r="M33" i="1"/>
  <c r="H33" i="1"/>
  <c r="H34" i="1"/>
  <c r="P34" i="1" s="1"/>
  <c r="M37" i="1" s="1"/>
  <c r="P33" i="1" l="1"/>
  <c r="M38" i="1" s="1"/>
  <c r="H38" i="1"/>
  <c r="M36" i="1"/>
  <c r="P37" i="1"/>
  <c r="H36" i="1" l="1"/>
  <c r="P36" i="1" s="1"/>
  <c r="H42" i="1" s="1"/>
  <c r="P38" i="1"/>
  <c r="M41" i="1" s="1"/>
  <c r="H40" i="1"/>
  <c r="M42" i="1"/>
  <c r="P42" i="1" l="1"/>
  <c r="M45" i="1" s="1"/>
  <c r="H41" i="1"/>
  <c r="P41" i="1" s="1"/>
  <c r="M40" i="1"/>
  <c r="P40" i="1" s="1"/>
  <c r="H46" i="1" s="1"/>
  <c r="M44" i="1" l="1"/>
  <c r="H44" i="1"/>
  <c r="M46" i="1"/>
  <c r="P46" i="1" s="1"/>
  <c r="M48" i="1" s="1"/>
  <c r="H45" i="1"/>
  <c r="P45" i="1" s="1"/>
  <c r="P44" i="1" l="1"/>
  <c r="H49" i="1" s="1"/>
  <c r="M49" i="1"/>
  <c r="M50" i="1"/>
  <c r="H48" i="1"/>
  <c r="P48" i="1" s="1"/>
  <c r="P49" i="1" l="1"/>
  <c r="M54" i="1" s="1"/>
  <c r="H50" i="1"/>
  <c r="P50" i="1" s="1"/>
  <c r="H54" i="1"/>
  <c r="P54" i="1" s="1"/>
  <c r="H53" i="1"/>
  <c r="M53" i="1" l="1"/>
  <c r="P53" i="1" s="1"/>
  <c r="M52" i="1"/>
  <c r="H52" i="1"/>
  <c r="P52" i="1" s="1"/>
  <c r="H57" i="1" s="1"/>
  <c r="M56" i="1"/>
  <c r="M57" i="1"/>
  <c r="H58" i="1" l="1"/>
  <c r="P57" i="1"/>
  <c r="M58" i="1"/>
  <c r="H56" i="1"/>
  <c r="P56" i="1" s="1"/>
  <c r="P58" i="1" l="1"/>
  <c r="M61" i="1" s="1"/>
  <c r="H62" i="1"/>
  <c r="H61" i="1"/>
  <c r="M62" i="1"/>
  <c r="H60" i="1"/>
  <c r="M60" i="1" l="1"/>
  <c r="P60" i="1" s="1"/>
  <c r="H66" i="1" s="1"/>
  <c r="P61" i="1"/>
  <c r="H64" i="1" s="1"/>
  <c r="P62" i="1"/>
  <c r="M64" i="1" s="1"/>
  <c r="M66" i="1" l="1"/>
  <c r="P66" i="1" s="1"/>
  <c r="P64" i="1"/>
  <c r="M65" i="1"/>
  <c r="H65" i="1"/>
  <c r="P65" i="1" l="1"/>
  <c r="M70" i="1" s="1"/>
  <c r="H69" i="1"/>
  <c r="H70" i="1"/>
  <c r="M68" i="1"/>
  <c r="M69" i="1"/>
  <c r="P70" i="1" l="1"/>
  <c r="M72" i="1" s="1"/>
  <c r="P69" i="1"/>
  <c r="H72" i="1" s="1"/>
  <c r="H68" i="1"/>
  <c r="P68" i="1" s="1"/>
  <c r="M73" i="1" l="1"/>
  <c r="M74" i="1"/>
  <c r="P72" i="1"/>
  <c r="H77" i="1" s="1"/>
  <c r="H73" i="1"/>
  <c r="H74" i="1"/>
  <c r="P73" i="1" l="1"/>
  <c r="H76" i="1" s="1"/>
  <c r="P74" i="1"/>
  <c r="M77" i="1" s="1"/>
  <c r="P77" i="1" s="1"/>
  <c r="H80" i="1" s="1"/>
  <c r="H78" i="1"/>
  <c r="M78" i="1" l="1"/>
  <c r="P78" i="1" s="1"/>
  <c r="M80" i="1" s="1"/>
  <c r="P80" i="1" s="1"/>
  <c r="M76" i="1"/>
  <c r="P76" i="1" s="1"/>
  <c r="H82" i="1" s="1"/>
  <c r="M82" i="1"/>
  <c r="P82" i="1" l="1"/>
  <c r="M85" i="1" s="1"/>
  <c r="M81" i="1"/>
  <c r="H81" i="1"/>
  <c r="P81" i="1" s="1"/>
  <c r="M86" i="1" s="1"/>
  <c r="H85" i="1"/>
  <c r="H86" i="1"/>
  <c r="M84" i="1" l="1"/>
  <c r="P86" i="1"/>
  <c r="M89" i="1" s="1"/>
  <c r="H84" i="1"/>
  <c r="P84" i="1" s="1"/>
  <c r="H90" i="1" s="1"/>
  <c r="P85" i="1"/>
  <c r="M90" i="1" s="1"/>
  <c r="M88" i="1" l="1"/>
  <c r="P90" i="1"/>
  <c r="H89" i="1"/>
  <c r="P89" i="1" s="1"/>
  <c r="H88" i="1"/>
  <c r="P88" i="1" l="1"/>
</calcChain>
</file>

<file path=xl/sharedStrings.xml><?xml version="1.0" encoding="utf-8"?>
<sst xmlns="http://schemas.openxmlformats.org/spreadsheetml/2006/main" count="559" uniqueCount="21">
  <si>
    <t>x</t>
  </si>
  <si>
    <t>y</t>
  </si>
  <si>
    <t>z</t>
  </si>
  <si>
    <t>i</t>
  </si>
  <si>
    <t>=</t>
  </si>
  <si>
    <t>(</t>
  </si>
  <si>
    <t>)</t>
  </si>
  <si>
    <t>+</t>
  </si>
  <si>
    <t>-</t>
  </si>
  <si>
    <t>coefficients</t>
  </si>
  <si>
    <t>initial guess</t>
  </si>
  <si>
    <t>A</t>
  </si>
  <si>
    <t>A inverse</t>
  </si>
  <si>
    <t>B</t>
  </si>
  <si>
    <t>A^-1*B</t>
  </si>
  <si>
    <t>C</t>
  </si>
  <si>
    <t>E</t>
  </si>
  <si>
    <t>F</t>
  </si>
  <si>
    <t>D</t>
  </si>
  <si>
    <t>`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</si>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</sst>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NumberFormat="1" applyBorder="1"/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5DDF-152D-4382-972F-9A9C1A0DD4CF}">
  <dimension ref="A1:K106"/>
  <sheetViews>
    <sheetView tabSelected="1" workbookViewId="0">
      <selection activeCell="L6" sqref="L6"/>
    </sheetView>
  </sheetViews>
  <sheetFormatPr defaultRowHeight="15" x14ac:dyDescent="0.25"/>
  <cols>
    <col min="2" max="2" width="4.5703125" customWidth="1"/>
    <col min="3" max="3" width="4.42578125" customWidth="1"/>
    <col min="4" max="4" width="3.7109375" customWidth="1"/>
    <col min="5" max="5" width="3.5703125" customWidth="1"/>
    <col min="7" max="7" width="2.140625" customWidth="1"/>
    <col min="9" max="9" width="2.140625" style="2" customWidth="1"/>
    <col min="10" max="10" width="4.140625" style="2" customWidth="1"/>
  </cols>
  <sheetData>
    <row r="1" spans="1:11" ht="15.75" thickBot="1" x14ac:dyDescent="0.3">
      <c r="A1" s="34" t="s">
        <v>10</v>
      </c>
      <c r="B1" s="34"/>
      <c r="C1" s="34"/>
      <c r="D1" s="33" t="s">
        <v>9</v>
      </c>
      <c r="E1" s="33"/>
      <c r="F1" s="33"/>
      <c r="G1" s="9"/>
      <c r="H1" s="9"/>
    </row>
    <row r="2" spans="1:11" x14ac:dyDescent="0.25">
      <c r="A2" s="2" t="s">
        <v>0</v>
      </c>
      <c r="B2" s="1">
        <v>0</v>
      </c>
      <c r="D2" s="20">
        <v>1</v>
      </c>
      <c r="E2" s="21"/>
      <c r="F2" s="21">
        <v>2</v>
      </c>
      <c r="G2" s="35"/>
      <c r="H2" s="35"/>
    </row>
    <row r="3" spans="1:11" x14ac:dyDescent="0.25">
      <c r="A3" s="2" t="s">
        <v>20</v>
      </c>
      <c r="B3" s="1">
        <v>0</v>
      </c>
      <c r="D3" s="23">
        <v>-1</v>
      </c>
      <c r="E3" s="19" t="s">
        <v>8</v>
      </c>
      <c r="F3" s="19">
        <f>-1/3</f>
        <v>-0.33333333333333331</v>
      </c>
      <c r="G3" s="35"/>
      <c r="H3" s="35"/>
    </row>
    <row r="4" spans="1:11" x14ac:dyDescent="0.25">
      <c r="A4" s="2"/>
      <c r="B4" s="1"/>
      <c r="D4" s="23">
        <v>1</v>
      </c>
      <c r="E4" s="19" t="s">
        <v>7</v>
      </c>
      <c r="F4" s="19">
        <v>1</v>
      </c>
      <c r="G4" s="35"/>
      <c r="H4" s="35"/>
    </row>
    <row r="5" spans="1:11" x14ac:dyDescent="0.25">
      <c r="A5" s="2"/>
      <c r="B5" s="1"/>
      <c r="D5" s="35"/>
      <c r="E5" s="35"/>
      <c r="F5" s="35"/>
      <c r="G5" s="35"/>
      <c r="H5" s="35"/>
    </row>
    <row r="6" spans="1:11" ht="15.75" thickBot="1" x14ac:dyDescent="0.3">
      <c r="A6" s="2"/>
      <c r="B6" s="1"/>
      <c r="E6" s="1"/>
      <c r="K6" t="s">
        <v>19</v>
      </c>
    </row>
    <row r="7" spans="1:11" ht="15.75" thickBot="1" x14ac:dyDescent="0.3">
      <c r="A7" s="16" t="s">
        <v>3</v>
      </c>
      <c r="B7" s="5"/>
      <c r="C7" s="7"/>
      <c r="D7" s="7"/>
      <c r="E7" s="5"/>
      <c r="F7" s="7"/>
      <c r="G7" s="7"/>
      <c r="H7" s="7"/>
      <c r="I7" s="6"/>
      <c r="J7" s="6"/>
      <c r="K7" s="8"/>
    </row>
    <row r="8" spans="1:11" ht="15.75" thickBot="1" x14ac:dyDescent="0.3">
      <c r="A8" s="16"/>
      <c r="B8" s="5"/>
      <c r="C8" s="7"/>
      <c r="D8" s="7"/>
      <c r="E8" s="5"/>
      <c r="F8" s="7"/>
      <c r="G8" s="7"/>
      <c r="H8" s="7"/>
      <c r="I8" s="6"/>
      <c r="J8" s="6"/>
      <c r="K8" s="8"/>
    </row>
    <row r="9" spans="1:11" x14ac:dyDescent="0.25">
      <c r="A9" s="16">
        <f>INT(ROW()/3)-3</f>
        <v>0</v>
      </c>
      <c r="B9" s="5" t="str">
        <f>CONCATENATE("x",A9+1)</f>
        <v>x1</v>
      </c>
      <c r="C9" s="6" t="str">
        <f>"="</f>
        <v>=</v>
      </c>
      <c r="D9" s="7">
        <f>$D$3</f>
        <v>-1</v>
      </c>
      <c r="E9" s="5" t="str">
        <f>$E$3</f>
        <v>-</v>
      </c>
      <c r="F9" s="5">
        <f>ABS($F$3)</f>
        <v>0.33333333333333331</v>
      </c>
      <c r="G9" s="5" t="s">
        <v>5</v>
      </c>
      <c r="H9" s="5">
        <f>B3</f>
        <v>0</v>
      </c>
      <c r="I9" s="6" t="s">
        <v>6</v>
      </c>
      <c r="J9" s="6" t="s">
        <v>4</v>
      </c>
      <c r="K9" s="8">
        <f>$D$3+$F$3*$B$3</f>
        <v>-1</v>
      </c>
    </row>
    <row r="10" spans="1:11" x14ac:dyDescent="0.25">
      <c r="A10" s="17" t="str">
        <f>IF(INT(ROW()/3)-3=INT((ROW()-1)/3)-3,"",INT(ROW()/3)-3)</f>
        <v/>
      </c>
      <c r="B10" s="9" t="str">
        <f>CONCATENATE("t",A9+1)</f>
        <v>t1</v>
      </c>
      <c r="C10" s="10" t="str">
        <f t="shared" ref="C10:C37" si="0">"="</f>
        <v>=</v>
      </c>
      <c r="D10" s="11">
        <f>$D$4</f>
        <v>1</v>
      </c>
      <c r="E10" s="9" t="str">
        <f>$E$4</f>
        <v>+</v>
      </c>
      <c r="F10" s="9">
        <f>ABS($F$4)</f>
        <v>1</v>
      </c>
      <c r="G10" s="9" t="s">
        <v>5</v>
      </c>
      <c r="H10" s="9">
        <f>B2</f>
        <v>0</v>
      </c>
      <c r="I10" s="10" t="s">
        <v>6</v>
      </c>
      <c r="J10" s="10" t="s">
        <v>4</v>
      </c>
      <c r="K10" s="12">
        <f>$D$3+$F$3*$B$2</f>
        <v>-1</v>
      </c>
    </row>
    <row r="11" spans="1:11" ht="15.75" thickBot="1" x14ac:dyDescent="0.3">
      <c r="A11" s="17" t="str">
        <f t="shared" ref="A11:A74" si="1">IF(INT(ROW()/3)-3=INT((ROW()-1)/3)-3,"",INT(ROW()/3)-3)</f>
        <v/>
      </c>
      <c r="B11" s="9"/>
      <c r="C11" s="10"/>
      <c r="D11" s="11"/>
      <c r="E11" s="9"/>
      <c r="F11" s="11"/>
      <c r="G11" s="11"/>
      <c r="H11" s="11"/>
      <c r="I11" s="10"/>
      <c r="J11" s="10"/>
      <c r="K11" s="12"/>
    </row>
    <row r="12" spans="1:11" x14ac:dyDescent="0.25">
      <c r="A12" s="17">
        <f t="shared" si="1"/>
        <v>1</v>
      </c>
      <c r="B12" s="5" t="str">
        <f t="shared" ref="B12:B75" si="2">CONCATENATE("x",A12+1)</f>
        <v>x2</v>
      </c>
      <c r="C12" s="10" t="str">
        <f t="shared" ref="C12" si="3">"="</f>
        <v>=</v>
      </c>
      <c r="D12" s="11">
        <f>$D$3</f>
        <v>-1</v>
      </c>
      <c r="E12" s="9" t="str">
        <f>$E$3</f>
        <v>-</v>
      </c>
      <c r="F12" s="9">
        <f>ABS($F$3)</f>
        <v>0.33333333333333331</v>
      </c>
      <c r="G12" s="5" t="s">
        <v>5</v>
      </c>
      <c r="H12" s="9">
        <f>K10</f>
        <v>-1</v>
      </c>
      <c r="I12" s="10" t="s">
        <v>6</v>
      </c>
      <c r="J12" s="10" t="s">
        <v>4</v>
      </c>
      <c r="K12" s="12">
        <f>$D$3+$F$3*H12</f>
        <v>-0.66666666666666674</v>
      </c>
    </row>
    <row r="13" spans="1:11" ht="15.75" thickBot="1" x14ac:dyDescent="0.3">
      <c r="A13" s="17" t="str">
        <f t="shared" si="1"/>
        <v/>
      </c>
      <c r="B13" s="9" t="str">
        <f t="shared" ref="B13:B37" si="4">CONCATENATE("t",A12+1)</f>
        <v>t2</v>
      </c>
      <c r="C13" s="10" t="str">
        <f t="shared" si="0"/>
        <v>=</v>
      </c>
      <c r="D13" s="11">
        <f>$D$4</f>
        <v>1</v>
      </c>
      <c r="E13" s="9" t="str">
        <f>$E$4</f>
        <v>+</v>
      </c>
      <c r="F13" s="9">
        <f>ABS($F$4)</f>
        <v>1</v>
      </c>
      <c r="G13" s="9" t="s">
        <v>5</v>
      </c>
      <c r="H13" s="9">
        <f>K9</f>
        <v>-1</v>
      </c>
      <c r="I13" s="10" t="s">
        <v>6</v>
      </c>
      <c r="J13" s="37" t="s">
        <v>4</v>
      </c>
      <c r="K13" s="12">
        <f>$D$4+$F$4*H13</f>
        <v>0</v>
      </c>
    </row>
    <row r="14" spans="1:11" ht="15.75" thickBot="1" x14ac:dyDescent="0.3">
      <c r="A14" s="17" t="str">
        <f t="shared" si="1"/>
        <v/>
      </c>
      <c r="B14" s="5"/>
      <c r="C14" s="10"/>
      <c r="D14" s="11"/>
      <c r="E14" s="9" t="str">
        <f>""</f>
        <v/>
      </c>
      <c r="F14" s="11"/>
      <c r="G14" s="11"/>
      <c r="H14" s="11"/>
      <c r="I14" s="10" t="str">
        <f>""</f>
        <v/>
      </c>
      <c r="J14" s="10"/>
      <c r="K14" s="12"/>
    </row>
    <row r="15" spans="1:11" x14ac:dyDescent="0.25">
      <c r="A15" s="17">
        <f t="shared" si="1"/>
        <v>2</v>
      </c>
      <c r="B15" s="5" t="str">
        <f t="shared" si="2"/>
        <v>x3</v>
      </c>
      <c r="C15" s="10" t="str">
        <f t="shared" ref="C15:C78" si="5">"="</f>
        <v>=</v>
      </c>
      <c r="D15" s="11">
        <f t="shared" ref="D15:D23" si="6">$D$3</f>
        <v>-1</v>
      </c>
      <c r="E15" s="9" t="str">
        <f t="shared" ref="E15:E23" si="7">$E$3</f>
        <v>-</v>
      </c>
      <c r="F15" s="9">
        <f t="shared" ref="F15:F23" si="8">ABS($F$3)</f>
        <v>0.33333333333333331</v>
      </c>
      <c r="G15" s="5" t="s">
        <v>5</v>
      </c>
      <c r="H15" s="9">
        <f t="shared" ref="H15" si="9">K13</f>
        <v>0</v>
      </c>
      <c r="I15" s="10" t="s">
        <v>6</v>
      </c>
      <c r="J15" s="10" t="s">
        <v>4</v>
      </c>
      <c r="K15" s="12">
        <f t="shared" ref="K15:K23" si="10">$D$3+$F$3*H15</f>
        <v>-1</v>
      </c>
    </row>
    <row r="16" spans="1:11" ht="15.75" thickBot="1" x14ac:dyDescent="0.3">
      <c r="A16" s="17" t="str">
        <f t="shared" si="1"/>
        <v/>
      </c>
      <c r="B16" s="9" t="str">
        <f t="shared" si="4"/>
        <v>t3</v>
      </c>
      <c r="C16" s="10" t="str">
        <f t="shared" si="0"/>
        <v>=</v>
      </c>
      <c r="D16" s="11">
        <f t="shared" ref="D16:D23" si="11">$D$4</f>
        <v>1</v>
      </c>
      <c r="E16" s="9" t="str">
        <f t="shared" ref="E16:E23" si="12">$E$4</f>
        <v>+</v>
      </c>
      <c r="F16" s="9">
        <f t="shared" ref="F16:F23" si="13">ABS($F$4)</f>
        <v>1</v>
      </c>
      <c r="G16" s="9" t="s">
        <v>5</v>
      </c>
      <c r="H16" s="9">
        <f t="shared" ref="H16" si="14">K12</f>
        <v>-0.66666666666666674</v>
      </c>
      <c r="I16" s="10" t="s">
        <v>6</v>
      </c>
      <c r="J16" s="37" t="s">
        <v>4</v>
      </c>
      <c r="K16" s="12">
        <f t="shared" ref="K16:K23" si="15">$D$4+$F$4*H16</f>
        <v>0.33333333333333326</v>
      </c>
    </row>
    <row r="17" spans="1:11" ht="15.75" thickBot="1" x14ac:dyDescent="0.3">
      <c r="A17" s="17" t="str">
        <f t="shared" si="1"/>
        <v/>
      </c>
      <c r="B17" s="5"/>
      <c r="C17" s="10"/>
      <c r="D17" s="11"/>
      <c r="E17" s="9" t="str">
        <f>""</f>
        <v/>
      </c>
      <c r="F17" s="11"/>
      <c r="G17" s="11"/>
      <c r="H17" s="11"/>
      <c r="I17" s="10" t="str">
        <f>""</f>
        <v/>
      </c>
      <c r="J17" s="10"/>
      <c r="K17" s="12"/>
    </row>
    <row r="18" spans="1:11" x14ac:dyDescent="0.25">
      <c r="A18" s="17">
        <f t="shared" si="1"/>
        <v>3</v>
      </c>
      <c r="B18" s="5" t="str">
        <f t="shared" si="2"/>
        <v>x4</v>
      </c>
      <c r="C18" s="10" t="str">
        <f t="shared" si="5"/>
        <v>=</v>
      </c>
      <c r="D18" s="11">
        <f t="shared" ref="D18:D23" si="16">$D$3</f>
        <v>-1</v>
      </c>
      <c r="E18" s="9" t="str">
        <f t="shared" ref="E18:E23" si="17">$E$3</f>
        <v>-</v>
      </c>
      <c r="F18" s="9">
        <f t="shared" ref="F18:F23" si="18">ABS($F$3)</f>
        <v>0.33333333333333331</v>
      </c>
      <c r="G18" s="5" t="s">
        <v>5</v>
      </c>
      <c r="H18" s="9">
        <f t="shared" ref="H18" si="19">K16</f>
        <v>0.33333333333333326</v>
      </c>
      <c r="I18" s="10" t="s">
        <v>6</v>
      </c>
      <c r="J18" s="10" t="s">
        <v>4</v>
      </c>
      <c r="K18" s="12">
        <f t="shared" ref="K18:K23" si="20">$D$3+$F$3*H18</f>
        <v>-1.1111111111111112</v>
      </c>
    </row>
    <row r="19" spans="1:11" ht="15.75" thickBot="1" x14ac:dyDescent="0.3">
      <c r="A19" s="17" t="str">
        <f t="shared" si="1"/>
        <v/>
      </c>
      <c r="B19" s="9" t="str">
        <f t="shared" si="4"/>
        <v>t4</v>
      </c>
      <c r="C19" s="10" t="str">
        <f t="shared" si="0"/>
        <v>=</v>
      </c>
      <c r="D19" s="11">
        <f t="shared" ref="D19:D23" si="21">$D$4</f>
        <v>1</v>
      </c>
      <c r="E19" s="9" t="str">
        <f t="shared" ref="E19:E23" si="22">$E$4</f>
        <v>+</v>
      </c>
      <c r="F19" s="9">
        <f t="shared" ref="F19:F23" si="23">ABS($F$4)</f>
        <v>1</v>
      </c>
      <c r="G19" s="9" t="s">
        <v>5</v>
      </c>
      <c r="H19" s="9">
        <f t="shared" ref="H19" si="24">K15</f>
        <v>-1</v>
      </c>
      <c r="I19" s="10" t="s">
        <v>6</v>
      </c>
      <c r="J19" s="37" t="s">
        <v>4</v>
      </c>
      <c r="K19" s="12">
        <f t="shared" ref="K19:K23" si="25">$D$4+$F$4*H19</f>
        <v>0</v>
      </c>
    </row>
    <row r="20" spans="1:11" ht="15.75" thickBot="1" x14ac:dyDescent="0.3">
      <c r="A20" s="17" t="str">
        <f t="shared" si="1"/>
        <v/>
      </c>
      <c r="B20" s="5"/>
      <c r="C20" s="10"/>
      <c r="D20" s="11"/>
      <c r="E20" s="9" t="str">
        <f>""</f>
        <v/>
      </c>
      <c r="F20" s="11"/>
      <c r="G20" s="11"/>
      <c r="H20" s="11"/>
      <c r="I20" s="10" t="str">
        <f>""</f>
        <v/>
      </c>
      <c r="J20" s="10"/>
      <c r="K20" s="12"/>
    </row>
    <row r="21" spans="1:11" x14ac:dyDescent="0.25">
      <c r="A21" s="17">
        <f t="shared" si="1"/>
        <v>4</v>
      </c>
      <c r="B21" s="5" t="str">
        <f t="shared" si="2"/>
        <v>x5</v>
      </c>
      <c r="C21" s="10" t="str">
        <f t="shared" si="5"/>
        <v>=</v>
      </c>
      <c r="D21" s="11">
        <f t="shared" ref="D21:D23" si="26">$D$3</f>
        <v>-1</v>
      </c>
      <c r="E21" s="9" t="str">
        <f t="shared" ref="E21:E23" si="27">$E$3</f>
        <v>-</v>
      </c>
      <c r="F21" s="9">
        <f t="shared" ref="F21:F23" si="28">ABS($F$3)</f>
        <v>0.33333333333333331</v>
      </c>
      <c r="G21" s="5" t="s">
        <v>5</v>
      </c>
      <c r="H21" s="9">
        <f t="shared" ref="H21" si="29">K19</f>
        <v>0</v>
      </c>
      <c r="I21" s="10" t="s">
        <v>6</v>
      </c>
      <c r="J21" s="10" t="s">
        <v>4</v>
      </c>
      <c r="K21" s="12">
        <f t="shared" ref="K21:K23" si="30">$D$3+$F$3*H21</f>
        <v>-1</v>
      </c>
    </row>
    <row r="22" spans="1:11" ht="15.75" thickBot="1" x14ac:dyDescent="0.3">
      <c r="A22" s="17" t="str">
        <f t="shared" si="1"/>
        <v/>
      </c>
      <c r="B22" s="9" t="str">
        <f t="shared" si="4"/>
        <v>t5</v>
      </c>
      <c r="C22" s="10" t="str">
        <f t="shared" si="0"/>
        <v>=</v>
      </c>
      <c r="D22" s="11">
        <f t="shared" ref="D22:D23" si="31">$D$4</f>
        <v>1</v>
      </c>
      <c r="E22" s="9" t="str">
        <f t="shared" ref="E22:E23" si="32">$E$4</f>
        <v>+</v>
      </c>
      <c r="F22" s="9">
        <f t="shared" ref="F22:F23" si="33">ABS($F$4)</f>
        <v>1</v>
      </c>
      <c r="G22" s="9" t="s">
        <v>5</v>
      </c>
      <c r="H22" s="9">
        <f t="shared" ref="H22" si="34">K18</f>
        <v>-1.1111111111111112</v>
      </c>
      <c r="I22" s="10" t="s">
        <v>6</v>
      </c>
      <c r="J22" s="37" t="s">
        <v>4</v>
      </c>
      <c r="K22" s="12">
        <f t="shared" ref="K22:K23" si="35">$D$4+$F$4*H22</f>
        <v>-0.11111111111111116</v>
      </c>
    </row>
    <row r="23" spans="1:11" ht="15.75" thickBot="1" x14ac:dyDescent="0.3">
      <c r="A23" s="17" t="str">
        <f t="shared" si="1"/>
        <v/>
      </c>
      <c r="B23" s="5"/>
      <c r="C23" s="10"/>
      <c r="D23" s="11"/>
      <c r="E23" s="9" t="str">
        <f>""</f>
        <v/>
      </c>
      <c r="F23" s="11"/>
      <c r="G23" s="11"/>
      <c r="H23" s="11"/>
      <c r="I23" s="10" t="str">
        <f>""</f>
        <v/>
      </c>
      <c r="J23" s="10"/>
      <c r="K23" s="12"/>
    </row>
    <row r="24" spans="1:11" x14ac:dyDescent="0.25">
      <c r="A24" s="17">
        <f t="shared" si="1"/>
        <v>5</v>
      </c>
      <c r="B24" s="5" t="str">
        <f t="shared" si="2"/>
        <v>x6</v>
      </c>
      <c r="C24" s="10" t="str">
        <f t="shared" si="5"/>
        <v>=</v>
      </c>
      <c r="D24" s="11">
        <f t="shared" ref="D24:D39" si="36">$D$3</f>
        <v>-1</v>
      </c>
      <c r="E24" s="9" t="str">
        <f t="shared" ref="E24:E39" si="37">$E$3</f>
        <v>-</v>
      </c>
      <c r="F24" s="9">
        <f t="shared" ref="F24:F39" si="38">ABS($F$3)</f>
        <v>0.33333333333333331</v>
      </c>
      <c r="G24" s="5" t="s">
        <v>5</v>
      </c>
      <c r="H24" s="9">
        <f t="shared" ref="H24" si="39">K22</f>
        <v>-0.11111111111111116</v>
      </c>
      <c r="I24" s="10" t="s">
        <v>6</v>
      </c>
      <c r="J24" s="10" t="s">
        <v>4</v>
      </c>
      <c r="K24" s="12">
        <f t="shared" ref="K24:K39" si="40">$D$3+$F$3*H24</f>
        <v>-0.96296296296296291</v>
      </c>
    </row>
    <row r="25" spans="1:11" ht="15.75" thickBot="1" x14ac:dyDescent="0.3">
      <c r="A25" s="17" t="str">
        <f t="shared" si="1"/>
        <v/>
      </c>
      <c r="B25" s="9" t="str">
        <f t="shared" si="4"/>
        <v>t6</v>
      </c>
      <c r="C25" s="10" t="str">
        <f t="shared" si="0"/>
        <v>=</v>
      </c>
      <c r="D25" s="11">
        <f t="shared" ref="D25:D39" si="41">$D$4</f>
        <v>1</v>
      </c>
      <c r="E25" s="9" t="str">
        <f t="shared" ref="E25:E39" si="42">$E$4</f>
        <v>+</v>
      </c>
      <c r="F25" s="9">
        <f t="shared" ref="F25:F39" si="43">ABS($F$4)</f>
        <v>1</v>
      </c>
      <c r="G25" s="9" t="s">
        <v>5</v>
      </c>
      <c r="H25" s="9">
        <f t="shared" ref="H25" si="44">K21</f>
        <v>-1</v>
      </c>
      <c r="I25" s="10" t="s">
        <v>6</v>
      </c>
      <c r="J25" s="37" t="s">
        <v>4</v>
      </c>
      <c r="K25" s="12">
        <f t="shared" ref="K25:K39" si="45">$D$4+$F$4*H25</f>
        <v>0</v>
      </c>
    </row>
    <row r="26" spans="1:11" ht="15.75" thickBot="1" x14ac:dyDescent="0.3">
      <c r="A26" s="17" t="str">
        <f t="shared" si="1"/>
        <v/>
      </c>
      <c r="B26" s="5"/>
      <c r="C26" s="10"/>
      <c r="D26" s="11"/>
      <c r="E26" s="9" t="str">
        <f>""</f>
        <v/>
      </c>
      <c r="F26" s="11"/>
      <c r="G26" s="11"/>
      <c r="H26" s="11"/>
      <c r="I26" s="10" t="str">
        <f>""</f>
        <v/>
      </c>
      <c r="J26" s="10"/>
      <c r="K26" s="12"/>
    </row>
    <row r="27" spans="1:11" x14ac:dyDescent="0.25">
      <c r="A27" s="17">
        <f t="shared" si="1"/>
        <v>6</v>
      </c>
      <c r="B27" s="5" t="str">
        <f t="shared" si="2"/>
        <v>x7</v>
      </c>
      <c r="C27" s="10" t="str">
        <f t="shared" si="5"/>
        <v>=</v>
      </c>
      <c r="D27" s="11">
        <f t="shared" ref="D27:D39" si="46">$D$3</f>
        <v>-1</v>
      </c>
      <c r="E27" s="9" t="str">
        <f t="shared" ref="E27:E39" si="47">$E$3</f>
        <v>-</v>
      </c>
      <c r="F27" s="9">
        <f t="shared" ref="F27:F39" si="48">ABS($F$3)</f>
        <v>0.33333333333333331</v>
      </c>
      <c r="G27" s="5" t="s">
        <v>5</v>
      </c>
      <c r="H27" s="9">
        <f t="shared" ref="H27" si="49">K25</f>
        <v>0</v>
      </c>
      <c r="I27" s="10" t="s">
        <v>6</v>
      </c>
      <c r="J27" s="10" t="s">
        <v>4</v>
      </c>
      <c r="K27" s="12">
        <f t="shared" ref="K27:K39" si="50">$D$3+$F$3*H27</f>
        <v>-1</v>
      </c>
    </row>
    <row r="28" spans="1:11" ht="15.75" thickBot="1" x14ac:dyDescent="0.3">
      <c r="A28" s="17" t="str">
        <f t="shared" si="1"/>
        <v/>
      </c>
      <c r="B28" s="9" t="str">
        <f t="shared" si="4"/>
        <v>t7</v>
      </c>
      <c r="C28" s="10" t="str">
        <f t="shared" si="0"/>
        <v>=</v>
      </c>
      <c r="D28" s="11">
        <f t="shared" ref="D28:D39" si="51">$D$4</f>
        <v>1</v>
      </c>
      <c r="E28" s="9" t="str">
        <f t="shared" ref="E28:E39" si="52">$E$4</f>
        <v>+</v>
      </c>
      <c r="F28" s="9">
        <f t="shared" ref="F28:F39" si="53">ABS($F$4)</f>
        <v>1</v>
      </c>
      <c r="G28" s="9" t="s">
        <v>5</v>
      </c>
      <c r="H28" s="9">
        <f t="shared" ref="H28" si="54">K24</f>
        <v>-0.96296296296296291</v>
      </c>
      <c r="I28" s="10" t="s">
        <v>6</v>
      </c>
      <c r="J28" s="37" t="s">
        <v>4</v>
      </c>
      <c r="K28" s="12">
        <f t="shared" ref="K28:K39" si="55">$D$4+$F$4*H28</f>
        <v>3.703703703703709E-2</v>
      </c>
    </row>
    <row r="29" spans="1:11" ht="15.75" thickBot="1" x14ac:dyDescent="0.3">
      <c r="A29" s="17" t="str">
        <f t="shared" si="1"/>
        <v/>
      </c>
      <c r="B29" s="5"/>
      <c r="C29" s="10"/>
      <c r="D29" s="11"/>
      <c r="E29" s="9" t="str">
        <f>""</f>
        <v/>
      </c>
      <c r="F29" s="11"/>
      <c r="G29" s="11"/>
      <c r="H29" s="11"/>
      <c r="I29" s="10" t="str">
        <f>""</f>
        <v/>
      </c>
      <c r="J29" s="10"/>
      <c r="K29" s="12"/>
    </row>
    <row r="30" spans="1:11" x14ac:dyDescent="0.25">
      <c r="A30" s="17">
        <f t="shared" si="1"/>
        <v>7</v>
      </c>
      <c r="B30" s="5" t="str">
        <f t="shared" si="2"/>
        <v>x8</v>
      </c>
      <c r="C30" s="10" t="str">
        <f t="shared" si="5"/>
        <v>=</v>
      </c>
      <c r="D30" s="11">
        <f t="shared" ref="D30:D39" si="56">$D$3</f>
        <v>-1</v>
      </c>
      <c r="E30" s="9" t="str">
        <f t="shared" ref="E30:E39" si="57">$E$3</f>
        <v>-</v>
      </c>
      <c r="F30" s="9">
        <f t="shared" ref="F30:F39" si="58">ABS($F$3)</f>
        <v>0.33333333333333331</v>
      </c>
      <c r="G30" s="5" t="s">
        <v>5</v>
      </c>
      <c r="H30" s="9">
        <f t="shared" ref="H30" si="59">K28</f>
        <v>3.703703703703709E-2</v>
      </c>
      <c r="I30" s="10" t="s">
        <v>6</v>
      </c>
      <c r="J30" s="10" t="s">
        <v>4</v>
      </c>
      <c r="K30" s="12">
        <f t="shared" ref="K30:K39" si="60">$D$3+$F$3*H30</f>
        <v>-1.0123456790123457</v>
      </c>
    </row>
    <row r="31" spans="1:11" ht="15.75" thickBot="1" x14ac:dyDescent="0.3">
      <c r="A31" s="17" t="str">
        <f t="shared" si="1"/>
        <v/>
      </c>
      <c r="B31" s="9" t="str">
        <f t="shared" si="4"/>
        <v>t8</v>
      </c>
      <c r="C31" s="10" t="str">
        <f t="shared" si="0"/>
        <v>=</v>
      </c>
      <c r="D31" s="11">
        <f t="shared" ref="D31:D39" si="61">$D$4</f>
        <v>1</v>
      </c>
      <c r="E31" s="9" t="str">
        <f t="shared" ref="E31:E39" si="62">$E$4</f>
        <v>+</v>
      </c>
      <c r="F31" s="9">
        <f t="shared" ref="F31:F39" si="63">ABS($F$4)</f>
        <v>1</v>
      </c>
      <c r="G31" s="9" t="s">
        <v>5</v>
      </c>
      <c r="H31" s="9">
        <f t="shared" ref="H31" si="64">K27</f>
        <v>-1</v>
      </c>
      <c r="I31" s="10" t="s">
        <v>6</v>
      </c>
      <c r="J31" s="37" t="s">
        <v>4</v>
      </c>
      <c r="K31" s="12">
        <f t="shared" ref="K31:K39" si="65">$D$4+$F$4*H31</f>
        <v>0</v>
      </c>
    </row>
    <row r="32" spans="1:11" ht="15.75" thickBot="1" x14ac:dyDescent="0.3">
      <c r="A32" s="17" t="str">
        <f t="shared" si="1"/>
        <v/>
      </c>
      <c r="B32" s="5"/>
      <c r="C32" s="10"/>
      <c r="D32" s="11"/>
      <c r="E32" s="9" t="str">
        <f>""</f>
        <v/>
      </c>
      <c r="F32" s="11"/>
      <c r="G32" s="11"/>
      <c r="H32" s="11"/>
      <c r="I32" s="10" t="str">
        <f>""</f>
        <v/>
      </c>
      <c r="J32" s="10"/>
      <c r="K32" s="12"/>
    </row>
    <row r="33" spans="1:11" x14ac:dyDescent="0.25">
      <c r="A33" s="17">
        <f t="shared" si="1"/>
        <v>8</v>
      </c>
      <c r="B33" s="5" t="str">
        <f t="shared" si="2"/>
        <v>x9</v>
      </c>
      <c r="C33" s="10" t="str">
        <f t="shared" si="5"/>
        <v>=</v>
      </c>
      <c r="D33" s="11">
        <f t="shared" ref="D33:D39" si="66">$D$3</f>
        <v>-1</v>
      </c>
      <c r="E33" s="9" t="str">
        <f t="shared" ref="E33:E39" si="67">$E$3</f>
        <v>-</v>
      </c>
      <c r="F33" s="9">
        <f t="shared" ref="F33:F39" si="68">ABS($F$3)</f>
        <v>0.33333333333333331</v>
      </c>
      <c r="G33" s="5" t="s">
        <v>5</v>
      </c>
      <c r="H33" s="9">
        <f t="shared" ref="H33" si="69">K31</f>
        <v>0</v>
      </c>
      <c r="I33" s="10" t="s">
        <v>6</v>
      </c>
      <c r="J33" s="10" t="s">
        <v>4</v>
      </c>
      <c r="K33" s="12">
        <f t="shared" ref="K33:K39" si="70">$D$3+$F$3*H33</f>
        <v>-1</v>
      </c>
    </row>
    <row r="34" spans="1:11" ht="15.75" thickBot="1" x14ac:dyDescent="0.3">
      <c r="A34" s="17" t="str">
        <f t="shared" si="1"/>
        <v/>
      </c>
      <c r="B34" s="9" t="str">
        <f t="shared" si="4"/>
        <v>t9</v>
      </c>
      <c r="C34" s="10" t="str">
        <f t="shared" si="0"/>
        <v>=</v>
      </c>
      <c r="D34" s="11">
        <f t="shared" ref="D34:D39" si="71">$D$4</f>
        <v>1</v>
      </c>
      <c r="E34" s="9" t="str">
        <f t="shared" ref="E34:E39" si="72">$E$4</f>
        <v>+</v>
      </c>
      <c r="F34" s="9">
        <f t="shared" ref="F34:F39" si="73">ABS($F$4)</f>
        <v>1</v>
      </c>
      <c r="G34" s="9" t="s">
        <v>5</v>
      </c>
      <c r="H34" s="9">
        <f t="shared" ref="H34" si="74">K30</f>
        <v>-1.0123456790123457</v>
      </c>
      <c r="I34" s="10" t="s">
        <v>6</v>
      </c>
      <c r="J34" s="37" t="s">
        <v>4</v>
      </c>
      <c r="K34" s="12">
        <f t="shared" ref="K34:K39" si="75">$D$4+$F$4*H34</f>
        <v>-1.2345679012345734E-2</v>
      </c>
    </row>
    <row r="35" spans="1:11" ht="15.75" thickBot="1" x14ac:dyDescent="0.3">
      <c r="A35" s="17" t="str">
        <f t="shared" si="1"/>
        <v/>
      </c>
      <c r="B35" s="5"/>
      <c r="C35" s="10"/>
      <c r="D35" s="11"/>
      <c r="E35" s="9" t="str">
        <f>""</f>
        <v/>
      </c>
      <c r="F35" s="11"/>
      <c r="G35" s="11"/>
      <c r="H35" s="11"/>
      <c r="I35" s="10" t="str">
        <f>""</f>
        <v/>
      </c>
      <c r="J35" s="10"/>
      <c r="K35" s="12"/>
    </row>
    <row r="36" spans="1:11" x14ac:dyDescent="0.25">
      <c r="A36" s="17">
        <f t="shared" si="1"/>
        <v>9</v>
      </c>
      <c r="B36" s="5" t="str">
        <f t="shared" si="2"/>
        <v>x10</v>
      </c>
      <c r="C36" s="10" t="str">
        <f t="shared" si="5"/>
        <v>=</v>
      </c>
      <c r="D36" s="11">
        <f t="shared" ref="D36:D99" si="76">$D$3</f>
        <v>-1</v>
      </c>
      <c r="E36" s="9" t="str">
        <f t="shared" ref="E36:E99" si="77">$E$3</f>
        <v>-</v>
      </c>
      <c r="F36" s="9">
        <f t="shared" ref="F36:F99" si="78">ABS($F$3)</f>
        <v>0.33333333333333331</v>
      </c>
      <c r="G36" s="5" t="s">
        <v>5</v>
      </c>
      <c r="H36" s="9">
        <f t="shared" ref="H36" si="79">K34</f>
        <v>-1.2345679012345734E-2</v>
      </c>
      <c r="I36" s="10" t="s">
        <v>6</v>
      </c>
      <c r="J36" s="10" t="s">
        <v>4</v>
      </c>
      <c r="K36" s="12">
        <f t="shared" ref="K36:K39" si="80">$D$3+$F$3*H36</f>
        <v>-0.99588477366255146</v>
      </c>
    </row>
    <row r="37" spans="1:11" ht="15.75" thickBot="1" x14ac:dyDescent="0.3">
      <c r="A37" s="17" t="str">
        <f t="shared" si="1"/>
        <v/>
      </c>
      <c r="B37" s="9" t="str">
        <f t="shared" si="4"/>
        <v>t10</v>
      </c>
      <c r="C37" s="10" t="str">
        <f t="shared" si="0"/>
        <v>=</v>
      </c>
      <c r="D37" s="11">
        <f t="shared" ref="D37:D100" si="81">$D$4</f>
        <v>1</v>
      </c>
      <c r="E37" s="9" t="str">
        <f t="shared" ref="E37:E100" si="82">$E$4</f>
        <v>+</v>
      </c>
      <c r="F37" s="9">
        <f t="shared" ref="F37:F100" si="83">ABS($F$4)</f>
        <v>1</v>
      </c>
      <c r="G37" s="9" t="s">
        <v>5</v>
      </c>
      <c r="H37" s="9">
        <f t="shared" ref="H37" si="84">K33</f>
        <v>-1</v>
      </c>
      <c r="I37" s="10" t="s">
        <v>6</v>
      </c>
      <c r="J37" s="37" t="s">
        <v>4</v>
      </c>
      <c r="K37" s="12">
        <f t="shared" ref="K37:K39" si="85">$D$4+$F$4*H37</f>
        <v>0</v>
      </c>
    </row>
    <row r="38" spans="1:11" ht="15.75" thickBot="1" x14ac:dyDescent="0.3">
      <c r="A38" s="17" t="str">
        <f t="shared" si="1"/>
        <v/>
      </c>
      <c r="B38" s="5"/>
      <c r="C38" s="10"/>
      <c r="D38" s="11"/>
      <c r="E38" s="9" t="str">
        <f>""</f>
        <v/>
      </c>
      <c r="F38" s="11"/>
      <c r="G38" s="11"/>
      <c r="H38" s="11"/>
      <c r="I38" s="10" t="str">
        <f>""</f>
        <v/>
      </c>
      <c r="J38" s="10"/>
      <c r="K38" s="12"/>
    </row>
    <row r="39" spans="1:11" x14ac:dyDescent="0.25">
      <c r="A39" s="17">
        <f t="shared" si="1"/>
        <v>10</v>
      </c>
      <c r="B39" s="5" t="str">
        <f t="shared" si="2"/>
        <v>x11</v>
      </c>
      <c r="C39" s="10" t="str">
        <f t="shared" si="5"/>
        <v>=</v>
      </c>
      <c r="D39" s="11">
        <f t="shared" si="76"/>
        <v>-1</v>
      </c>
      <c r="E39" s="9" t="str">
        <f t="shared" si="77"/>
        <v>-</v>
      </c>
      <c r="F39" s="9">
        <f t="shared" si="78"/>
        <v>0.33333333333333331</v>
      </c>
      <c r="G39" s="5" t="s">
        <v>5</v>
      </c>
      <c r="H39" s="9">
        <f t="shared" ref="H39" si="86">K37</f>
        <v>0</v>
      </c>
      <c r="I39" s="10" t="s">
        <v>6</v>
      </c>
      <c r="J39" s="10" t="s">
        <v>4</v>
      </c>
      <c r="K39" s="12">
        <f t="shared" ref="K39:K102" si="87">$D$3+$F$3*H39</f>
        <v>-1</v>
      </c>
    </row>
    <row r="40" spans="1:11" ht="15.75" thickBot="1" x14ac:dyDescent="0.3">
      <c r="A40" s="17" t="str">
        <f t="shared" si="1"/>
        <v/>
      </c>
      <c r="B40" s="9" t="str">
        <f t="shared" ref="B40:B103" si="88">CONCATENATE("t",A39+1)</f>
        <v>t11</v>
      </c>
      <c r="C40" s="10" t="str">
        <f t="shared" si="5"/>
        <v>=</v>
      </c>
      <c r="D40" s="11">
        <f t="shared" si="81"/>
        <v>1</v>
      </c>
      <c r="E40" s="9" t="str">
        <f t="shared" si="82"/>
        <v>+</v>
      </c>
      <c r="F40" s="9">
        <f t="shared" si="83"/>
        <v>1</v>
      </c>
      <c r="G40" s="9" t="s">
        <v>5</v>
      </c>
      <c r="H40" s="9">
        <f t="shared" ref="H40" si="89">K36</f>
        <v>-0.99588477366255146</v>
      </c>
      <c r="I40" s="10" t="s">
        <v>6</v>
      </c>
      <c r="J40" s="37" t="s">
        <v>4</v>
      </c>
      <c r="K40" s="12">
        <f t="shared" ref="K40:K103" si="90">$D$4+$F$4*H40</f>
        <v>4.1152263374485409E-3</v>
      </c>
    </row>
    <row r="41" spans="1:11" ht="15.75" thickBot="1" x14ac:dyDescent="0.3">
      <c r="A41" s="17" t="str">
        <f t="shared" si="1"/>
        <v/>
      </c>
      <c r="B41" s="5"/>
      <c r="C41" s="10"/>
      <c r="D41" s="11"/>
      <c r="E41" s="9" t="str">
        <f>""</f>
        <v/>
      </c>
      <c r="F41" s="11"/>
      <c r="G41" s="11"/>
      <c r="H41" s="11"/>
      <c r="I41" s="10" t="str">
        <f>""</f>
        <v/>
      </c>
      <c r="J41" s="10"/>
      <c r="K41" s="12"/>
    </row>
    <row r="42" spans="1:11" x14ac:dyDescent="0.25">
      <c r="A42" s="17">
        <f t="shared" si="1"/>
        <v>11</v>
      </c>
      <c r="B42" s="5" t="str">
        <f t="shared" si="2"/>
        <v>x12</v>
      </c>
      <c r="C42" s="10" t="str">
        <f t="shared" si="5"/>
        <v>=</v>
      </c>
      <c r="D42" s="11">
        <f t="shared" si="76"/>
        <v>-1</v>
      </c>
      <c r="E42" s="9" t="str">
        <f t="shared" si="77"/>
        <v>-</v>
      </c>
      <c r="F42" s="9">
        <f t="shared" si="78"/>
        <v>0.33333333333333331</v>
      </c>
      <c r="G42" s="5" t="s">
        <v>5</v>
      </c>
      <c r="H42" s="9">
        <f t="shared" ref="H42" si="91">K40</f>
        <v>4.1152263374485409E-3</v>
      </c>
      <c r="I42" s="10" t="s">
        <v>6</v>
      </c>
      <c r="J42" s="10" t="s">
        <v>4</v>
      </c>
      <c r="K42" s="12">
        <f t="shared" ref="K42:K105" si="92">$D$3+$F$3*H42</f>
        <v>-1.0013717421124828</v>
      </c>
    </row>
    <row r="43" spans="1:11" ht="15.75" thickBot="1" x14ac:dyDescent="0.3">
      <c r="A43" s="17" t="str">
        <f t="shared" si="1"/>
        <v/>
      </c>
      <c r="B43" s="9" t="str">
        <f t="shared" si="88"/>
        <v>t12</v>
      </c>
      <c r="C43" s="10" t="str">
        <f t="shared" si="5"/>
        <v>=</v>
      </c>
      <c r="D43" s="11">
        <f t="shared" si="81"/>
        <v>1</v>
      </c>
      <c r="E43" s="9" t="str">
        <f t="shared" si="82"/>
        <v>+</v>
      </c>
      <c r="F43" s="9">
        <f t="shared" si="83"/>
        <v>1</v>
      </c>
      <c r="G43" s="9" t="s">
        <v>5</v>
      </c>
      <c r="H43" s="9">
        <f t="shared" ref="H43" si="93">K39</f>
        <v>-1</v>
      </c>
      <c r="I43" s="10" t="s">
        <v>6</v>
      </c>
      <c r="J43" s="37" t="s">
        <v>4</v>
      </c>
      <c r="K43" s="12">
        <f t="shared" ref="K43:K106" si="94">$D$4+$F$4*H43</f>
        <v>0</v>
      </c>
    </row>
    <row r="44" spans="1:11" ht="15.75" thickBot="1" x14ac:dyDescent="0.3">
      <c r="A44" s="17" t="str">
        <f t="shared" si="1"/>
        <v/>
      </c>
      <c r="B44" s="5"/>
      <c r="C44" s="10"/>
      <c r="D44" s="11"/>
      <c r="E44" s="9" t="str">
        <f>""</f>
        <v/>
      </c>
      <c r="F44" s="11"/>
      <c r="G44" s="11"/>
      <c r="H44" s="11"/>
      <c r="I44" s="10" t="str">
        <f>""</f>
        <v/>
      </c>
      <c r="J44" s="10"/>
      <c r="K44" s="12"/>
    </row>
    <row r="45" spans="1:11" x14ac:dyDescent="0.25">
      <c r="A45" s="17">
        <f t="shared" si="1"/>
        <v>12</v>
      </c>
      <c r="B45" s="5" t="str">
        <f t="shared" si="2"/>
        <v>x13</v>
      </c>
      <c r="C45" s="10" t="str">
        <f t="shared" si="5"/>
        <v>=</v>
      </c>
      <c r="D45" s="11">
        <f t="shared" si="76"/>
        <v>-1</v>
      </c>
      <c r="E45" s="9" t="str">
        <f t="shared" si="77"/>
        <v>-</v>
      </c>
      <c r="F45" s="9">
        <f t="shared" si="78"/>
        <v>0.33333333333333331</v>
      </c>
      <c r="G45" s="5" t="s">
        <v>5</v>
      </c>
      <c r="H45" s="9">
        <f t="shared" ref="H45" si="95">K43</f>
        <v>0</v>
      </c>
      <c r="I45" s="10" t="s">
        <v>6</v>
      </c>
      <c r="J45" s="10" t="s">
        <v>4</v>
      </c>
      <c r="K45" s="12">
        <f t="shared" ref="K45:K106" si="96">$D$3+$F$3*H45</f>
        <v>-1</v>
      </c>
    </row>
    <row r="46" spans="1:11" ht="15.75" thickBot="1" x14ac:dyDescent="0.3">
      <c r="A46" s="17" t="str">
        <f t="shared" si="1"/>
        <v/>
      </c>
      <c r="B46" s="9" t="str">
        <f t="shared" si="88"/>
        <v>t13</v>
      </c>
      <c r="C46" s="10" t="str">
        <f t="shared" si="5"/>
        <v>=</v>
      </c>
      <c r="D46" s="11">
        <f t="shared" si="81"/>
        <v>1</v>
      </c>
      <c r="E46" s="9" t="str">
        <f t="shared" si="82"/>
        <v>+</v>
      </c>
      <c r="F46" s="9">
        <f t="shared" si="83"/>
        <v>1</v>
      </c>
      <c r="G46" s="9" t="s">
        <v>5</v>
      </c>
      <c r="H46" s="9">
        <f t="shared" ref="H46" si="97">K42</f>
        <v>-1.0013717421124828</v>
      </c>
      <c r="I46" s="10" t="s">
        <v>6</v>
      </c>
      <c r="J46" s="37" t="s">
        <v>4</v>
      </c>
      <c r="K46" s="12">
        <f t="shared" ref="K46:K106" si="98">$D$4+$F$4*H46</f>
        <v>-1.37174211248281E-3</v>
      </c>
    </row>
    <row r="47" spans="1:11" ht="15.75" thickBot="1" x14ac:dyDescent="0.3">
      <c r="A47" s="17" t="str">
        <f t="shared" si="1"/>
        <v/>
      </c>
      <c r="B47" s="5"/>
      <c r="C47" s="10"/>
      <c r="D47" s="11"/>
      <c r="E47" s="9" t="str">
        <f>""</f>
        <v/>
      </c>
      <c r="F47" s="11"/>
      <c r="G47" s="11"/>
      <c r="H47" s="11"/>
      <c r="I47" s="10" t="str">
        <f>""</f>
        <v/>
      </c>
      <c r="J47" s="10"/>
      <c r="K47" s="12"/>
    </row>
    <row r="48" spans="1:11" x14ac:dyDescent="0.25">
      <c r="A48" s="17">
        <f t="shared" si="1"/>
        <v>13</v>
      </c>
      <c r="B48" s="5" t="str">
        <f t="shared" si="2"/>
        <v>x14</v>
      </c>
      <c r="C48" s="10" t="str">
        <f t="shared" si="5"/>
        <v>=</v>
      </c>
      <c r="D48" s="11">
        <f t="shared" si="76"/>
        <v>-1</v>
      </c>
      <c r="E48" s="9" t="str">
        <f t="shared" si="77"/>
        <v>-</v>
      </c>
      <c r="F48" s="9">
        <f t="shared" si="78"/>
        <v>0.33333333333333331</v>
      </c>
      <c r="G48" s="5" t="s">
        <v>5</v>
      </c>
      <c r="H48" s="9">
        <f t="shared" ref="H48" si="99">K46</f>
        <v>-1.37174211248281E-3</v>
      </c>
      <c r="I48" s="10" t="s">
        <v>6</v>
      </c>
      <c r="J48" s="10" t="s">
        <v>4</v>
      </c>
      <c r="K48" s="12">
        <f t="shared" ref="K48:K106" si="100">$D$3+$F$3*H48</f>
        <v>-0.99954275262917236</v>
      </c>
    </row>
    <row r="49" spans="1:11" ht="15.75" thickBot="1" x14ac:dyDescent="0.3">
      <c r="A49" s="17" t="str">
        <f t="shared" si="1"/>
        <v/>
      </c>
      <c r="B49" s="9" t="str">
        <f t="shared" si="88"/>
        <v>t14</v>
      </c>
      <c r="C49" s="10" t="str">
        <f t="shared" si="5"/>
        <v>=</v>
      </c>
      <c r="D49" s="11">
        <f t="shared" si="81"/>
        <v>1</v>
      </c>
      <c r="E49" s="9" t="str">
        <f t="shared" si="82"/>
        <v>+</v>
      </c>
      <c r="F49" s="9">
        <f t="shared" si="83"/>
        <v>1</v>
      </c>
      <c r="G49" s="9" t="s">
        <v>5</v>
      </c>
      <c r="H49" s="9">
        <f t="shared" ref="H49" si="101">K45</f>
        <v>-1</v>
      </c>
      <c r="I49" s="10" t="s">
        <v>6</v>
      </c>
      <c r="J49" s="37" t="s">
        <v>4</v>
      </c>
      <c r="K49" s="12">
        <f t="shared" ref="K49:K106" si="102">$D$4+$F$4*H49</f>
        <v>0</v>
      </c>
    </row>
    <row r="50" spans="1:11" ht="15.75" thickBot="1" x14ac:dyDescent="0.3">
      <c r="A50" s="17" t="str">
        <f t="shared" si="1"/>
        <v/>
      </c>
      <c r="B50" s="5"/>
      <c r="C50" s="10"/>
      <c r="D50" s="11"/>
      <c r="E50" s="9" t="str">
        <f>""</f>
        <v/>
      </c>
      <c r="F50" s="11"/>
      <c r="G50" s="11"/>
      <c r="H50" s="11"/>
      <c r="I50" s="10" t="str">
        <f>""</f>
        <v/>
      </c>
      <c r="J50" s="10"/>
      <c r="K50" s="12"/>
    </row>
    <row r="51" spans="1:11" x14ac:dyDescent="0.25">
      <c r="A51" s="17">
        <f t="shared" si="1"/>
        <v>14</v>
      </c>
      <c r="B51" s="5" t="str">
        <f t="shared" si="2"/>
        <v>x15</v>
      </c>
      <c r="C51" s="10" t="str">
        <f t="shared" si="5"/>
        <v>=</v>
      </c>
      <c r="D51" s="11">
        <f t="shared" si="76"/>
        <v>-1</v>
      </c>
      <c r="E51" s="9" t="str">
        <f t="shared" si="77"/>
        <v>-</v>
      </c>
      <c r="F51" s="9">
        <f t="shared" si="78"/>
        <v>0.33333333333333331</v>
      </c>
      <c r="G51" s="5" t="s">
        <v>5</v>
      </c>
      <c r="H51" s="9">
        <f t="shared" ref="H51" si="103">K49</f>
        <v>0</v>
      </c>
      <c r="I51" s="10" t="s">
        <v>6</v>
      </c>
      <c r="J51" s="10" t="s">
        <v>4</v>
      </c>
      <c r="K51" s="12">
        <f t="shared" ref="K51:K106" si="104">$D$3+$F$3*H51</f>
        <v>-1</v>
      </c>
    </row>
    <row r="52" spans="1:11" ht="15.75" thickBot="1" x14ac:dyDescent="0.3">
      <c r="A52" s="17" t="str">
        <f t="shared" si="1"/>
        <v/>
      </c>
      <c r="B52" s="9" t="str">
        <f t="shared" si="88"/>
        <v>t15</v>
      </c>
      <c r="C52" s="10" t="str">
        <f t="shared" si="5"/>
        <v>=</v>
      </c>
      <c r="D52" s="11">
        <f t="shared" si="81"/>
        <v>1</v>
      </c>
      <c r="E52" s="9" t="str">
        <f t="shared" si="82"/>
        <v>+</v>
      </c>
      <c r="F52" s="9">
        <f t="shared" si="83"/>
        <v>1</v>
      </c>
      <c r="G52" s="9" t="s">
        <v>5</v>
      </c>
      <c r="H52" s="9">
        <f t="shared" ref="H52" si="105">K48</f>
        <v>-0.99954275262917236</v>
      </c>
      <c r="I52" s="10" t="s">
        <v>6</v>
      </c>
      <c r="J52" s="37" t="s">
        <v>4</v>
      </c>
      <c r="K52" s="12">
        <f t="shared" ref="K52:K106" si="106">$D$4+$F$4*H52</f>
        <v>4.5724737082764033E-4</v>
      </c>
    </row>
    <row r="53" spans="1:11" ht="15.75" thickBot="1" x14ac:dyDescent="0.3">
      <c r="A53" s="17" t="str">
        <f t="shared" si="1"/>
        <v/>
      </c>
      <c r="B53" s="5"/>
      <c r="C53" s="10"/>
      <c r="D53" s="11"/>
      <c r="E53" s="9" t="str">
        <f>""</f>
        <v/>
      </c>
      <c r="F53" s="11"/>
      <c r="G53" s="11"/>
      <c r="H53" s="11"/>
      <c r="I53" s="10" t="str">
        <f>""</f>
        <v/>
      </c>
      <c r="J53" s="10"/>
      <c r="K53" s="12"/>
    </row>
    <row r="54" spans="1:11" x14ac:dyDescent="0.25">
      <c r="A54" s="17">
        <f t="shared" si="1"/>
        <v>15</v>
      </c>
      <c r="B54" s="5" t="str">
        <f t="shared" si="2"/>
        <v>x16</v>
      </c>
      <c r="C54" s="10" t="str">
        <f t="shared" si="5"/>
        <v>=</v>
      </c>
      <c r="D54" s="11">
        <f t="shared" si="76"/>
        <v>-1</v>
      </c>
      <c r="E54" s="9" t="str">
        <f t="shared" si="77"/>
        <v>-</v>
      </c>
      <c r="F54" s="9">
        <f t="shared" si="78"/>
        <v>0.33333333333333331</v>
      </c>
      <c r="G54" s="5" t="s">
        <v>5</v>
      </c>
      <c r="H54" s="9">
        <f t="shared" ref="H54" si="107">K52</f>
        <v>4.5724737082764033E-4</v>
      </c>
      <c r="I54" s="10" t="s">
        <v>6</v>
      </c>
      <c r="J54" s="10" t="s">
        <v>4</v>
      </c>
      <c r="K54" s="12">
        <f t="shared" ref="K54:K106" si="108">$D$3+$F$3*H54</f>
        <v>-1.0001524157902759</v>
      </c>
    </row>
    <row r="55" spans="1:11" ht="15.75" thickBot="1" x14ac:dyDescent="0.3">
      <c r="A55" s="17" t="str">
        <f t="shared" si="1"/>
        <v/>
      </c>
      <c r="B55" s="9" t="str">
        <f t="shared" si="88"/>
        <v>t16</v>
      </c>
      <c r="C55" s="10" t="str">
        <f t="shared" si="5"/>
        <v>=</v>
      </c>
      <c r="D55" s="11">
        <f t="shared" si="81"/>
        <v>1</v>
      </c>
      <c r="E55" s="9" t="str">
        <f t="shared" si="82"/>
        <v>+</v>
      </c>
      <c r="F55" s="9">
        <f t="shared" si="83"/>
        <v>1</v>
      </c>
      <c r="G55" s="9" t="s">
        <v>5</v>
      </c>
      <c r="H55" s="9">
        <f t="shared" ref="H55" si="109">K51</f>
        <v>-1</v>
      </c>
      <c r="I55" s="10" t="s">
        <v>6</v>
      </c>
      <c r="J55" s="37" t="s">
        <v>4</v>
      </c>
      <c r="K55" s="12">
        <f t="shared" ref="K55:K106" si="110">$D$4+$F$4*H55</f>
        <v>0</v>
      </c>
    </row>
    <row r="56" spans="1:11" ht="15.75" thickBot="1" x14ac:dyDescent="0.3">
      <c r="A56" s="17" t="str">
        <f t="shared" si="1"/>
        <v/>
      </c>
      <c r="B56" s="5"/>
      <c r="C56" s="10"/>
      <c r="D56" s="11"/>
      <c r="E56" s="9" t="str">
        <f>""</f>
        <v/>
      </c>
      <c r="F56" s="11"/>
      <c r="G56" s="11"/>
      <c r="H56" s="11"/>
      <c r="I56" s="10" t="str">
        <f>""</f>
        <v/>
      </c>
      <c r="J56" s="10"/>
      <c r="K56" s="12"/>
    </row>
    <row r="57" spans="1:11" x14ac:dyDescent="0.25">
      <c r="A57" s="17">
        <f t="shared" si="1"/>
        <v>16</v>
      </c>
      <c r="B57" s="5" t="str">
        <f t="shared" si="2"/>
        <v>x17</v>
      </c>
      <c r="C57" s="10" t="str">
        <f t="shared" si="5"/>
        <v>=</v>
      </c>
      <c r="D57" s="11">
        <f t="shared" si="76"/>
        <v>-1</v>
      </c>
      <c r="E57" s="9" t="str">
        <f t="shared" si="77"/>
        <v>-</v>
      </c>
      <c r="F57" s="9">
        <f t="shared" si="78"/>
        <v>0.33333333333333331</v>
      </c>
      <c r="G57" s="5" t="s">
        <v>5</v>
      </c>
      <c r="H57" s="9">
        <f t="shared" ref="H57" si="111">K55</f>
        <v>0</v>
      </c>
      <c r="I57" s="10" t="s">
        <v>6</v>
      </c>
      <c r="J57" s="10" t="s">
        <v>4</v>
      </c>
      <c r="K57" s="12">
        <f t="shared" ref="K57:K106" si="112">$D$3+$F$3*H57</f>
        <v>-1</v>
      </c>
    </row>
    <row r="58" spans="1:11" ht="15.75" thickBot="1" x14ac:dyDescent="0.3">
      <c r="A58" s="17" t="str">
        <f t="shared" si="1"/>
        <v/>
      </c>
      <c r="B58" s="9" t="str">
        <f t="shared" si="88"/>
        <v>t17</v>
      </c>
      <c r="C58" s="10" t="str">
        <f t="shared" si="5"/>
        <v>=</v>
      </c>
      <c r="D58" s="11">
        <f t="shared" si="81"/>
        <v>1</v>
      </c>
      <c r="E58" s="9" t="str">
        <f t="shared" si="82"/>
        <v>+</v>
      </c>
      <c r="F58" s="9">
        <f t="shared" si="83"/>
        <v>1</v>
      </c>
      <c r="G58" s="9" t="s">
        <v>5</v>
      </c>
      <c r="H58" s="9">
        <f t="shared" ref="H58" si="113">K54</f>
        <v>-1.0001524157902759</v>
      </c>
      <c r="I58" s="10" t="s">
        <v>6</v>
      </c>
      <c r="J58" s="37" t="s">
        <v>4</v>
      </c>
      <c r="K58" s="12">
        <f t="shared" ref="K58:K106" si="114">$D$4+$F$4*H58</f>
        <v>-1.5241579027591712E-4</v>
      </c>
    </row>
    <row r="59" spans="1:11" ht="15.75" thickBot="1" x14ac:dyDescent="0.3">
      <c r="A59" s="17" t="str">
        <f t="shared" si="1"/>
        <v/>
      </c>
      <c r="B59" s="5"/>
      <c r="C59" s="10"/>
      <c r="D59" s="11"/>
      <c r="E59" s="9" t="str">
        <f>""</f>
        <v/>
      </c>
      <c r="F59" s="11"/>
      <c r="G59" s="11"/>
      <c r="H59" s="11"/>
      <c r="I59" s="10" t="str">
        <f>""</f>
        <v/>
      </c>
      <c r="J59" s="10"/>
      <c r="K59" s="12"/>
    </row>
    <row r="60" spans="1:11" x14ac:dyDescent="0.25">
      <c r="A60" s="17">
        <f t="shared" si="1"/>
        <v>17</v>
      </c>
      <c r="B60" s="5" t="str">
        <f t="shared" si="2"/>
        <v>x18</v>
      </c>
      <c r="C60" s="10" t="str">
        <f t="shared" si="5"/>
        <v>=</v>
      </c>
      <c r="D60" s="11">
        <f t="shared" si="76"/>
        <v>-1</v>
      </c>
      <c r="E60" s="9" t="str">
        <f t="shared" si="77"/>
        <v>-</v>
      </c>
      <c r="F60" s="9">
        <f t="shared" si="78"/>
        <v>0.33333333333333331</v>
      </c>
      <c r="G60" s="5" t="s">
        <v>5</v>
      </c>
      <c r="H60" s="9">
        <f t="shared" ref="H60" si="115">K58</f>
        <v>-1.5241579027591712E-4</v>
      </c>
      <c r="I60" s="10" t="s">
        <v>6</v>
      </c>
      <c r="J60" s="10" t="s">
        <v>4</v>
      </c>
      <c r="K60" s="12">
        <f t="shared" ref="K60:K106" si="116">$D$3+$F$3*H60</f>
        <v>-0.99994919473657473</v>
      </c>
    </row>
    <row r="61" spans="1:11" ht="15.75" thickBot="1" x14ac:dyDescent="0.3">
      <c r="A61" s="17" t="str">
        <f t="shared" si="1"/>
        <v/>
      </c>
      <c r="B61" s="9" t="str">
        <f t="shared" si="88"/>
        <v>t18</v>
      </c>
      <c r="C61" s="10" t="str">
        <f t="shared" si="5"/>
        <v>=</v>
      </c>
      <c r="D61" s="11">
        <f t="shared" si="81"/>
        <v>1</v>
      </c>
      <c r="E61" s="9" t="str">
        <f t="shared" si="82"/>
        <v>+</v>
      </c>
      <c r="F61" s="9">
        <f t="shared" si="83"/>
        <v>1</v>
      </c>
      <c r="G61" s="9" t="s">
        <v>5</v>
      </c>
      <c r="H61" s="9">
        <f t="shared" ref="H61" si="117">K57</f>
        <v>-1</v>
      </c>
      <c r="I61" s="10" t="s">
        <v>6</v>
      </c>
      <c r="J61" s="37" t="s">
        <v>4</v>
      </c>
      <c r="K61" s="12">
        <f t="shared" ref="K61:K106" si="118">$D$4+$F$4*H61</f>
        <v>0</v>
      </c>
    </row>
    <row r="62" spans="1:11" ht="15.75" thickBot="1" x14ac:dyDescent="0.3">
      <c r="A62" s="17" t="str">
        <f t="shared" si="1"/>
        <v/>
      </c>
      <c r="B62" s="5"/>
      <c r="C62" s="10"/>
      <c r="D62" s="11"/>
      <c r="E62" s="9" t="str">
        <f>""</f>
        <v/>
      </c>
      <c r="F62" s="11"/>
      <c r="G62" s="11"/>
      <c r="H62" s="11"/>
      <c r="I62" s="10" t="str">
        <f>""</f>
        <v/>
      </c>
      <c r="J62" s="10"/>
      <c r="K62" s="12"/>
    </row>
    <row r="63" spans="1:11" x14ac:dyDescent="0.25">
      <c r="A63" s="17">
        <f t="shared" si="1"/>
        <v>18</v>
      </c>
      <c r="B63" s="5" t="str">
        <f t="shared" si="2"/>
        <v>x19</v>
      </c>
      <c r="C63" s="10" t="str">
        <f t="shared" si="5"/>
        <v>=</v>
      </c>
      <c r="D63" s="11">
        <f t="shared" si="76"/>
        <v>-1</v>
      </c>
      <c r="E63" s="9" t="str">
        <f t="shared" si="77"/>
        <v>-</v>
      </c>
      <c r="F63" s="9">
        <f t="shared" si="78"/>
        <v>0.33333333333333331</v>
      </c>
      <c r="G63" s="5" t="s">
        <v>5</v>
      </c>
      <c r="H63" s="9">
        <f t="shared" ref="H63" si="119">K61</f>
        <v>0</v>
      </c>
      <c r="I63" s="10" t="s">
        <v>6</v>
      </c>
      <c r="J63" s="10" t="s">
        <v>4</v>
      </c>
      <c r="K63" s="12">
        <f t="shared" ref="K63:K106" si="120">$D$3+$F$3*H63</f>
        <v>-1</v>
      </c>
    </row>
    <row r="64" spans="1:11" ht="15.75" thickBot="1" x14ac:dyDescent="0.3">
      <c r="A64" s="17" t="str">
        <f t="shared" si="1"/>
        <v/>
      </c>
      <c r="B64" s="9" t="str">
        <f t="shared" si="88"/>
        <v>t19</v>
      </c>
      <c r="C64" s="10" t="str">
        <f t="shared" si="5"/>
        <v>=</v>
      </c>
      <c r="D64" s="11">
        <f t="shared" si="81"/>
        <v>1</v>
      </c>
      <c r="E64" s="9" t="str">
        <f t="shared" si="82"/>
        <v>+</v>
      </c>
      <c r="F64" s="9">
        <f t="shared" si="83"/>
        <v>1</v>
      </c>
      <c r="G64" s="9" t="s">
        <v>5</v>
      </c>
      <c r="H64" s="9">
        <f t="shared" ref="H64" si="121">K60</f>
        <v>-0.99994919473657473</v>
      </c>
      <c r="I64" s="10" t="s">
        <v>6</v>
      </c>
      <c r="J64" s="37" t="s">
        <v>4</v>
      </c>
      <c r="K64" s="12">
        <f t="shared" ref="K64:K106" si="122">$D$4+$F$4*H64</f>
        <v>5.0805263425268699E-5</v>
      </c>
    </row>
    <row r="65" spans="1:11" ht="15.75" thickBot="1" x14ac:dyDescent="0.3">
      <c r="A65" s="17" t="str">
        <f t="shared" si="1"/>
        <v/>
      </c>
      <c r="B65" s="5"/>
      <c r="C65" s="10"/>
      <c r="D65" s="11"/>
      <c r="E65" s="9" t="str">
        <f>""</f>
        <v/>
      </c>
      <c r="F65" s="11"/>
      <c r="G65" s="11"/>
      <c r="H65" s="11"/>
      <c r="I65" s="10" t="str">
        <f>""</f>
        <v/>
      </c>
      <c r="J65" s="10"/>
      <c r="K65" s="12"/>
    </row>
    <row r="66" spans="1:11" x14ac:dyDescent="0.25">
      <c r="A66" s="17">
        <f t="shared" si="1"/>
        <v>19</v>
      </c>
      <c r="B66" s="5" t="str">
        <f t="shared" si="2"/>
        <v>x20</v>
      </c>
      <c r="C66" s="10" t="str">
        <f t="shared" si="5"/>
        <v>=</v>
      </c>
      <c r="D66" s="11">
        <f t="shared" si="76"/>
        <v>-1</v>
      </c>
      <c r="E66" s="9" t="str">
        <f t="shared" si="77"/>
        <v>-</v>
      </c>
      <c r="F66" s="9">
        <f t="shared" si="78"/>
        <v>0.33333333333333331</v>
      </c>
      <c r="G66" s="5" t="s">
        <v>5</v>
      </c>
      <c r="H66" s="9">
        <f t="shared" ref="H66" si="123">K64</f>
        <v>5.0805263425268699E-5</v>
      </c>
      <c r="I66" s="10" t="s">
        <v>6</v>
      </c>
      <c r="J66" s="10" t="s">
        <v>4</v>
      </c>
      <c r="K66" s="12">
        <f t="shared" ref="K66:K106" si="124">$D$3+$F$3*H66</f>
        <v>-1.0000169350878085</v>
      </c>
    </row>
    <row r="67" spans="1:11" ht="15.75" thickBot="1" x14ac:dyDescent="0.3">
      <c r="A67" s="17" t="str">
        <f t="shared" si="1"/>
        <v/>
      </c>
      <c r="B67" s="9" t="str">
        <f t="shared" si="88"/>
        <v>t20</v>
      </c>
      <c r="C67" s="10" t="str">
        <f t="shared" si="5"/>
        <v>=</v>
      </c>
      <c r="D67" s="11">
        <f t="shared" si="81"/>
        <v>1</v>
      </c>
      <c r="E67" s="9" t="str">
        <f t="shared" si="82"/>
        <v>+</v>
      </c>
      <c r="F67" s="9">
        <f t="shared" si="83"/>
        <v>1</v>
      </c>
      <c r="G67" s="9" t="s">
        <v>5</v>
      </c>
      <c r="H67" s="9">
        <f t="shared" ref="H67" si="125">K63</f>
        <v>-1</v>
      </c>
      <c r="I67" s="10" t="s">
        <v>6</v>
      </c>
      <c r="J67" s="37" t="s">
        <v>4</v>
      </c>
      <c r="K67" s="12">
        <f t="shared" ref="K67:K106" si="126">$D$4+$F$4*H67</f>
        <v>0</v>
      </c>
    </row>
    <row r="68" spans="1:11" ht="15.75" thickBot="1" x14ac:dyDescent="0.3">
      <c r="A68" s="17" t="str">
        <f t="shared" si="1"/>
        <v/>
      </c>
      <c r="B68" s="5"/>
      <c r="C68" s="10"/>
      <c r="D68" s="11"/>
      <c r="E68" s="9" t="str">
        <f>""</f>
        <v/>
      </c>
      <c r="F68" s="11"/>
      <c r="G68" s="11"/>
      <c r="H68" s="11"/>
      <c r="I68" s="10" t="str">
        <f>""</f>
        <v/>
      </c>
      <c r="J68" s="10"/>
      <c r="K68" s="12"/>
    </row>
    <row r="69" spans="1:11" x14ac:dyDescent="0.25">
      <c r="A69" s="17">
        <f t="shared" si="1"/>
        <v>20</v>
      </c>
      <c r="B69" s="5" t="str">
        <f t="shared" si="2"/>
        <v>x21</v>
      </c>
      <c r="C69" s="10" t="str">
        <f t="shared" si="5"/>
        <v>=</v>
      </c>
      <c r="D69" s="11">
        <f t="shared" si="76"/>
        <v>-1</v>
      </c>
      <c r="E69" s="9" t="str">
        <f t="shared" si="77"/>
        <v>-</v>
      </c>
      <c r="F69" s="9">
        <f t="shared" si="78"/>
        <v>0.33333333333333331</v>
      </c>
      <c r="G69" s="5" t="s">
        <v>5</v>
      </c>
      <c r="H69" s="9">
        <f t="shared" ref="H69" si="127">K67</f>
        <v>0</v>
      </c>
      <c r="I69" s="10" t="s">
        <v>6</v>
      </c>
      <c r="J69" s="10" t="s">
        <v>4</v>
      </c>
      <c r="K69" s="12">
        <f t="shared" ref="K69:K106" si="128">$D$3+$F$3*H69</f>
        <v>-1</v>
      </c>
    </row>
    <row r="70" spans="1:11" ht="15.75" thickBot="1" x14ac:dyDescent="0.3">
      <c r="A70" s="17" t="str">
        <f t="shared" si="1"/>
        <v/>
      </c>
      <c r="B70" s="9" t="str">
        <f t="shared" si="88"/>
        <v>t21</v>
      </c>
      <c r="C70" s="10" t="str">
        <f t="shared" si="5"/>
        <v>=</v>
      </c>
      <c r="D70" s="11">
        <f t="shared" si="81"/>
        <v>1</v>
      </c>
      <c r="E70" s="9" t="str">
        <f t="shared" si="82"/>
        <v>+</v>
      </c>
      <c r="F70" s="9">
        <f t="shared" si="83"/>
        <v>1</v>
      </c>
      <c r="G70" s="9" t="s">
        <v>5</v>
      </c>
      <c r="H70" s="9">
        <f t="shared" ref="H70" si="129">K66</f>
        <v>-1.0000169350878085</v>
      </c>
      <c r="I70" s="10" t="s">
        <v>6</v>
      </c>
      <c r="J70" s="37" t="s">
        <v>4</v>
      </c>
      <c r="K70" s="12">
        <f t="shared" ref="K70:K106" si="130">$D$4+$F$4*H70</f>
        <v>-1.6935087808533922E-5</v>
      </c>
    </row>
    <row r="71" spans="1:11" ht="15.75" thickBot="1" x14ac:dyDescent="0.3">
      <c r="A71" s="17" t="str">
        <f t="shared" si="1"/>
        <v/>
      </c>
      <c r="B71" s="5"/>
      <c r="C71" s="10"/>
      <c r="D71" s="11"/>
      <c r="E71" s="9" t="str">
        <f>""</f>
        <v/>
      </c>
      <c r="F71" s="11"/>
      <c r="G71" s="11"/>
      <c r="H71" s="11"/>
      <c r="I71" s="10" t="str">
        <f>""</f>
        <v/>
      </c>
      <c r="J71" s="10"/>
      <c r="K71" s="12"/>
    </row>
    <row r="72" spans="1:11" x14ac:dyDescent="0.25">
      <c r="A72" s="17">
        <f t="shared" si="1"/>
        <v>21</v>
      </c>
      <c r="B72" s="5" t="str">
        <f t="shared" si="2"/>
        <v>x22</v>
      </c>
      <c r="C72" s="10" t="str">
        <f t="shared" si="5"/>
        <v>=</v>
      </c>
      <c r="D72" s="11">
        <f t="shared" si="76"/>
        <v>-1</v>
      </c>
      <c r="E72" s="9" t="str">
        <f t="shared" si="77"/>
        <v>-</v>
      </c>
      <c r="F72" s="9">
        <f t="shared" si="78"/>
        <v>0.33333333333333331</v>
      </c>
      <c r="G72" s="5" t="s">
        <v>5</v>
      </c>
      <c r="H72" s="9">
        <f t="shared" ref="H72" si="131">K70</f>
        <v>-1.6935087808533922E-5</v>
      </c>
      <c r="I72" s="10" t="s">
        <v>6</v>
      </c>
      <c r="J72" s="10" t="s">
        <v>4</v>
      </c>
      <c r="K72" s="12">
        <f t="shared" ref="K72:K106" si="132">$D$3+$F$3*H72</f>
        <v>-0.99999435497073053</v>
      </c>
    </row>
    <row r="73" spans="1:11" ht="15.75" thickBot="1" x14ac:dyDescent="0.3">
      <c r="A73" s="17" t="str">
        <f t="shared" si="1"/>
        <v/>
      </c>
      <c r="B73" s="9" t="str">
        <f t="shared" si="88"/>
        <v>t22</v>
      </c>
      <c r="C73" s="10" t="str">
        <f t="shared" si="5"/>
        <v>=</v>
      </c>
      <c r="D73" s="11">
        <f t="shared" si="81"/>
        <v>1</v>
      </c>
      <c r="E73" s="9" t="str">
        <f t="shared" si="82"/>
        <v>+</v>
      </c>
      <c r="F73" s="9">
        <f t="shared" si="83"/>
        <v>1</v>
      </c>
      <c r="G73" s="9" t="s">
        <v>5</v>
      </c>
      <c r="H73" s="9">
        <f t="shared" ref="H73" si="133">K69</f>
        <v>-1</v>
      </c>
      <c r="I73" s="10" t="s">
        <v>6</v>
      </c>
      <c r="J73" s="37" t="s">
        <v>4</v>
      </c>
      <c r="K73" s="12">
        <f t="shared" ref="K73:K106" si="134">$D$4+$F$4*H73</f>
        <v>0</v>
      </c>
    </row>
    <row r="74" spans="1:11" ht="15.75" thickBot="1" x14ac:dyDescent="0.3">
      <c r="A74" s="17" t="str">
        <f t="shared" si="1"/>
        <v/>
      </c>
      <c r="B74" s="5"/>
      <c r="C74" s="10"/>
      <c r="D74" s="11"/>
      <c r="E74" s="9" t="str">
        <f>""</f>
        <v/>
      </c>
      <c r="F74" s="11"/>
      <c r="G74" s="11"/>
      <c r="H74" s="11"/>
      <c r="I74" s="10" t="str">
        <f>""</f>
        <v/>
      </c>
      <c r="J74" s="10"/>
      <c r="K74" s="12"/>
    </row>
    <row r="75" spans="1:11" x14ac:dyDescent="0.25">
      <c r="A75" s="17">
        <f t="shared" ref="A75:A106" si="135">IF(INT(ROW()/3)-3=INT((ROW()-1)/3)-3,"",INT(ROW()/3)-3)</f>
        <v>22</v>
      </c>
      <c r="B75" s="5" t="str">
        <f t="shared" si="2"/>
        <v>x23</v>
      </c>
      <c r="C75" s="10" t="str">
        <f t="shared" si="5"/>
        <v>=</v>
      </c>
      <c r="D75" s="11">
        <f t="shared" si="76"/>
        <v>-1</v>
      </c>
      <c r="E75" s="9" t="str">
        <f t="shared" si="77"/>
        <v>-</v>
      </c>
      <c r="F75" s="9">
        <f t="shared" si="78"/>
        <v>0.33333333333333331</v>
      </c>
      <c r="G75" s="5" t="s">
        <v>5</v>
      </c>
      <c r="H75" s="9">
        <f t="shared" ref="H75" si="136">K73</f>
        <v>0</v>
      </c>
      <c r="I75" s="10" t="s">
        <v>6</v>
      </c>
      <c r="J75" s="10" t="s">
        <v>4</v>
      </c>
      <c r="K75" s="12">
        <f t="shared" ref="K75:K106" si="137">$D$3+$F$3*H75</f>
        <v>-1</v>
      </c>
    </row>
    <row r="76" spans="1:11" ht="15.75" thickBot="1" x14ac:dyDescent="0.3">
      <c r="A76" s="17" t="str">
        <f t="shared" si="135"/>
        <v/>
      </c>
      <c r="B76" s="9" t="str">
        <f t="shared" si="88"/>
        <v>t23</v>
      </c>
      <c r="C76" s="10" t="str">
        <f t="shared" si="5"/>
        <v>=</v>
      </c>
      <c r="D76" s="11">
        <f t="shared" si="81"/>
        <v>1</v>
      </c>
      <c r="E76" s="9" t="str">
        <f t="shared" si="82"/>
        <v>+</v>
      </c>
      <c r="F76" s="9">
        <f t="shared" si="83"/>
        <v>1</v>
      </c>
      <c r="G76" s="9" t="s">
        <v>5</v>
      </c>
      <c r="H76" s="9">
        <f t="shared" ref="H76" si="138">K72</f>
        <v>-0.99999435497073053</v>
      </c>
      <c r="I76" s="10" t="s">
        <v>6</v>
      </c>
      <c r="J76" s="37" t="s">
        <v>4</v>
      </c>
      <c r="K76" s="12">
        <f t="shared" ref="K76:K106" si="139">$D$4+$F$4*H76</f>
        <v>5.6450292694742998E-6</v>
      </c>
    </row>
    <row r="77" spans="1:11" ht="15.75" thickBot="1" x14ac:dyDescent="0.3">
      <c r="A77" s="17" t="str">
        <f t="shared" si="135"/>
        <v/>
      </c>
      <c r="B77" s="5"/>
      <c r="C77" s="10"/>
      <c r="D77" s="11"/>
      <c r="E77" s="9" t="str">
        <f>""</f>
        <v/>
      </c>
      <c r="F77" s="11"/>
      <c r="G77" s="11"/>
      <c r="H77" s="11"/>
      <c r="I77" s="10" t="str">
        <f>""</f>
        <v/>
      </c>
      <c r="J77" s="10"/>
      <c r="K77" s="12"/>
    </row>
    <row r="78" spans="1:11" x14ac:dyDescent="0.25">
      <c r="A78" s="17">
        <f t="shared" si="135"/>
        <v>23</v>
      </c>
      <c r="B78" s="5" t="str">
        <f t="shared" ref="B78:B105" si="140">CONCATENATE("x",A78+1)</f>
        <v>x24</v>
      </c>
      <c r="C78" s="10" t="str">
        <f t="shared" si="5"/>
        <v>=</v>
      </c>
      <c r="D78" s="11">
        <f t="shared" si="76"/>
        <v>-1</v>
      </c>
      <c r="E78" s="9" t="str">
        <f t="shared" si="77"/>
        <v>-</v>
      </c>
      <c r="F78" s="9">
        <f t="shared" si="78"/>
        <v>0.33333333333333331</v>
      </c>
      <c r="G78" s="5" t="s">
        <v>5</v>
      </c>
      <c r="H78" s="9">
        <f t="shared" ref="H78" si="141">K76</f>
        <v>5.6450292694742998E-6</v>
      </c>
      <c r="I78" s="10" t="s">
        <v>6</v>
      </c>
      <c r="J78" s="10" t="s">
        <v>4</v>
      </c>
      <c r="K78" s="12">
        <f t="shared" ref="K78:K106" si="142">$D$3+$F$3*H78</f>
        <v>-1.0000018816764231</v>
      </c>
    </row>
    <row r="79" spans="1:11" ht="15.75" thickBot="1" x14ac:dyDescent="0.3">
      <c r="A79" s="17" t="str">
        <f t="shared" si="135"/>
        <v/>
      </c>
      <c r="B79" s="9" t="str">
        <f t="shared" si="88"/>
        <v>t24</v>
      </c>
      <c r="C79" s="10" t="str">
        <f t="shared" ref="C79:C106" si="143">"="</f>
        <v>=</v>
      </c>
      <c r="D79" s="11">
        <f t="shared" si="81"/>
        <v>1</v>
      </c>
      <c r="E79" s="9" t="str">
        <f t="shared" si="82"/>
        <v>+</v>
      </c>
      <c r="F79" s="9">
        <f t="shared" si="83"/>
        <v>1</v>
      </c>
      <c r="G79" s="9" t="s">
        <v>5</v>
      </c>
      <c r="H79" s="9">
        <f t="shared" ref="H79" si="144">K75</f>
        <v>-1</v>
      </c>
      <c r="I79" s="10" t="s">
        <v>6</v>
      </c>
      <c r="J79" s="37" t="s">
        <v>4</v>
      </c>
      <c r="K79" s="12">
        <f t="shared" ref="K79:K106" si="145">$D$4+$F$4*H79</f>
        <v>0</v>
      </c>
    </row>
    <row r="80" spans="1:11" ht="15.75" thickBot="1" x14ac:dyDescent="0.3">
      <c r="A80" s="17" t="str">
        <f t="shared" si="135"/>
        <v/>
      </c>
      <c r="B80" s="5"/>
      <c r="C80" s="10"/>
      <c r="D80" s="11"/>
      <c r="E80" s="9" t="str">
        <f>""</f>
        <v/>
      </c>
      <c r="F80" s="11"/>
      <c r="G80" s="11"/>
      <c r="H80" s="11"/>
      <c r="I80" s="10" t="str">
        <f>""</f>
        <v/>
      </c>
      <c r="J80" s="10"/>
      <c r="K80" s="12"/>
    </row>
    <row r="81" spans="1:11" x14ac:dyDescent="0.25">
      <c r="A81" s="17">
        <f t="shared" si="135"/>
        <v>24</v>
      </c>
      <c r="B81" s="5" t="str">
        <f t="shared" si="140"/>
        <v>x25</v>
      </c>
      <c r="C81" s="10" t="str">
        <f t="shared" ref="C81:C106" si="146">"="</f>
        <v>=</v>
      </c>
      <c r="D81" s="11">
        <f t="shared" si="76"/>
        <v>-1</v>
      </c>
      <c r="E81" s="9" t="str">
        <f t="shared" si="77"/>
        <v>-</v>
      </c>
      <c r="F81" s="9">
        <f t="shared" si="78"/>
        <v>0.33333333333333331</v>
      </c>
      <c r="G81" s="5" t="s">
        <v>5</v>
      </c>
      <c r="H81" s="9">
        <f t="shared" ref="H81" si="147">K79</f>
        <v>0</v>
      </c>
      <c r="I81" s="10" t="s">
        <v>6</v>
      </c>
      <c r="J81" s="10" t="s">
        <v>4</v>
      </c>
      <c r="K81" s="12">
        <f t="shared" ref="K81:K106" si="148">$D$3+$F$3*H81</f>
        <v>-1</v>
      </c>
    </row>
    <row r="82" spans="1:11" ht="15.75" thickBot="1" x14ac:dyDescent="0.3">
      <c r="A82" s="17" t="str">
        <f t="shared" si="135"/>
        <v/>
      </c>
      <c r="B82" s="9" t="str">
        <f t="shared" si="88"/>
        <v>t25</v>
      </c>
      <c r="C82" s="10" t="str">
        <f t="shared" si="143"/>
        <v>=</v>
      </c>
      <c r="D82" s="11">
        <f t="shared" si="81"/>
        <v>1</v>
      </c>
      <c r="E82" s="9" t="str">
        <f t="shared" si="82"/>
        <v>+</v>
      </c>
      <c r="F82" s="9">
        <f t="shared" si="83"/>
        <v>1</v>
      </c>
      <c r="G82" s="9" t="s">
        <v>5</v>
      </c>
      <c r="H82" s="9">
        <f t="shared" ref="H82" si="149">K78</f>
        <v>-1.0000018816764231</v>
      </c>
      <c r="I82" s="10" t="s">
        <v>6</v>
      </c>
      <c r="J82" s="37" t="s">
        <v>4</v>
      </c>
      <c r="K82" s="12">
        <f t="shared" ref="K82:K106" si="150">$D$4+$F$4*H82</f>
        <v>-1.8816764231210925E-6</v>
      </c>
    </row>
    <row r="83" spans="1:11" ht="15.75" thickBot="1" x14ac:dyDescent="0.3">
      <c r="A83" s="17" t="str">
        <f t="shared" si="135"/>
        <v/>
      </c>
      <c r="B83" s="5"/>
      <c r="C83" s="10"/>
      <c r="D83" s="11"/>
      <c r="E83" s="9" t="str">
        <f>""</f>
        <v/>
      </c>
      <c r="F83" s="11"/>
      <c r="G83" s="11"/>
      <c r="H83" s="11"/>
      <c r="I83" s="10" t="str">
        <f>""</f>
        <v/>
      </c>
      <c r="J83" s="10"/>
      <c r="K83" s="12"/>
    </row>
    <row r="84" spans="1:11" x14ac:dyDescent="0.25">
      <c r="A84" s="17">
        <f t="shared" si="135"/>
        <v>25</v>
      </c>
      <c r="B84" s="5" t="str">
        <f t="shared" si="140"/>
        <v>x26</v>
      </c>
      <c r="C84" s="10" t="str">
        <f t="shared" si="146"/>
        <v>=</v>
      </c>
      <c r="D84" s="11">
        <f t="shared" si="76"/>
        <v>-1</v>
      </c>
      <c r="E84" s="9" t="str">
        <f t="shared" si="77"/>
        <v>-</v>
      </c>
      <c r="F84" s="9">
        <f t="shared" si="78"/>
        <v>0.33333333333333331</v>
      </c>
      <c r="G84" s="5" t="s">
        <v>5</v>
      </c>
      <c r="H84" s="9">
        <f t="shared" ref="H84" si="151">K82</f>
        <v>-1.8816764231210925E-6</v>
      </c>
      <c r="I84" s="10" t="s">
        <v>6</v>
      </c>
      <c r="J84" s="10" t="s">
        <v>4</v>
      </c>
      <c r="K84" s="12">
        <f t="shared" ref="K84:K106" si="152">$D$3+$F$3*H84</f>
        <v>-0.99999937277452566</v>
      </c>
    </row>
    <row r="85" spans="1:11" ht="15.75" thickBot="1" x14ac:dyDescent="0.3">
      <c r="A85" s="17" t="str">
        <f t="shared" si="135"/>
        <v/>
      </c>
      <c r="B85" s="9" t="str">
        <f t="shared" si="88"/>
        <v>t26</v>
      </c>
      <c r="C85" s="10" t="str">
        <f t="shared" si="143"/>
        <v>=</v>
      </c>
      <c r="D85" s="11">
        <f t="shared" si="81"/>
        <v>1</v>
      </c>
      <c r="E85" s="9" t="str">
        <f t="shared" si="82"/>
        <v>+</v>
      </c>
      <c r="F85" s="9">
        <f t="shared" si="83"/>
        <v>1</v>
      </c>
      <c r="G85" s="9" t="s">
        <v>5</v>
      </c>
      <c r="H85" s="9">
        <f t="shared" ref="H85" si="153">K81</f>
        <v>-1</v>
      </c>
      <c r="I85" s="10" t="s">
        <v>6</v>
      </c>
      <c r="J85" s="37" t="s">
        <v>4</v>
      </c>
      <c r="K85" s="12">
        <f t="shared" ref="K85:K106" si="154">$D$4+$F$4*H85</f>
        <v>0</v>
      </c>
    </row>
    <row r="86" spans="1:11" ht="15.75" thickBot="1" x14ac:dyDescent="0.3">
      <c r="A86" s="17" t="str">
        <f t="shared" si="135"/>
        <v/>
      </c>
      <c r="B86" s="5"/>
      <c r="C86" s="10"/>
      <c r="D86" s="11"/>
      <c r="E86" s="9" t="str">
        <f>""</f>
        <v/>
      </c>
      <c r="F86" s="11"/>
      <c r="G86" s="11"/>
      <c r="H86" s="11"/>
      <c r="I86" s="10" t="str">
        <f>""</f>
        <v/>
      </c>
      <c r="J86" s="10"/>
      <c r="K86" s="12"/>
    </row>
    <row r="87" spans="1:11" x14ac:dyDescent="0.25">
      <c r="A87" s="17">
        <f t="shared" si="135"/>
        <v>26</v>
      </c>
      <c r="B87" s="5" t="str">
        <f t="shared" si="140"/>
        <v>x27</v>
      </c>
      <c r="C87" s="10" t="str">
        <f t="shared" si="146"/>
        <v>=</v>
      </c>
      <c r="D87" s="11">
        <f t="shared" si="76"/>
        <v>-1</v>
      </c>
      <c r="E87" s="9" t="str">
        <f t="shared" si="77"/>
        <v>-</v>
      </c>
      <c r="F87" s="9">
        <f t="shared" si="78"/>
        <v>0.33333333333333331</v>
      </c>
      <c r="G87" s="5" t="s">
        <v>5</v>
      </c>
      <c r="H87" s="9">
        <f t="shared" ref="H87" si="155">K85</f>
        <v>0</v>
      </c>
      <c r="I87" s="10" t="s">
        <v>6</v>
      </c>
      <c r="J87" s="10" t="s">
        <v>4</v>
      </c>
      <c r="K87" s="12">
        <f t="shared" ref="K87:K106" si="156">$D$3+$F$3*H87</f>
        <v>-1</v>
      </c>
    </row>
    <row r="88" spans="1:11" ht="15.75" thickBot="1" x14ac:dyDescent="0.3">
      <c r="A88" s="17" t="str">
        <f t="shared" si="135"/>
        <v/>
      </c>
      <c r="B88" s="9" t="str">
        <f t="shared" si="88"/>
        <v>t27</v>
      </c>
      <c r="C88" s="10" t="str">
        <f t="shared" si="143"/>
        <v>=</v>
      </c>
      <c r="D88" s="11">
        <f t="shared" si="81"/>
        <v>1</v>
      </c>
      <c r="E88" s="9" t="str">
        <f t="shared" si="82"/>
        <v>+</v>
      </c>
      <c r="F88" s="9">
        <f t="shared" si="83"/>
        <v>1</v>
      </c>
      <c r="G88" s="9" t="s">
        <v>5</v>
      </c>
      <c r="H88" s="9">
        <f t="shared" ref="H88" si="157">K84</f>
        <v>-0.99999937277452566</v>
      </c>
      <c r="I88" s="10" t="s">
        <v>6</v>
      </c>
      <c r="J88" s="37" t="s">
        <v>4</v>
      </c>
      <c r="K88" s="12">
        <f t="shared" ref="K88:K106" si="158">$D$4+$F$4*H88</f>
        <v>6.2722547433669007E-7</v>
      </c>
    </row>
    <row r="89" spans="1:11" ht="15.75" thickBot="1" x14ac:dyDescent="0.3">
      <c r="A89" s="17" t="str">
        <f t="shared" si="135"/>
        <v/>
      </c>
      <c r="B89" s="5"/>
      <c r="C89" s="10"/>
      <c r="D89" s="11"/>
      <c r="E89" s="9" t="str">
        <f>""</f>
        <v/>
      </c>
      <c r="F89" s="11"/>
      <c r="G89" s="11"/>
      <c r="H89" s="11"/>
      <c r="I89" s="10" t="str">
        <f>""</f>
        <v/>
      </c>
      <c r="J89" s="10"/>
      <c r="K89" s="12"/>
    </row>
    <row r="90" spans="1:11" x14ac:dyDescent="0.25">
      <c r="A90" s="17">
        <f t="shared" si="135"/>
        <v>27</v>
      </c>
      <c r="B90" s="5" t="str">
        <f t="shared" si="140"/>
        <v>x28</v>
      </c>
      <c r="C90" s="10" t="str">
        <f t="shared" si="146"/>
        <v>=</v>
      </c>
      <c r="D90" s="11">
        <f t="shared" si="76"/>
        <v>-1</v>
      </c>
      <c r="E90" s="9" t="str">
        <f t="shared" si="77"/>
        <v>-</v>
      </c>
      <c r="F90" s="9">
        <f t="shared" si="78"/>
        <v>0.33333333333333331</v>
      </c>
      <c r="G90" s="5" t="s">
        <v>5</v>
      </c>
      <c r="H90" s="9">
        <f t="shared" ref="H90" si="159">K88</f>
        <v>6.2722547433669007E-7</v>
      </c>
      <c r="I90" s="10" t="s">
        <v>6</v>
      </c>
      <c r="J90" s="10" t="s">
        <v>4</v>
      </c>
      <c r="K90" s="12">
        <f t="shared" ref="K90:K106" si="160">$D$3+$F$3*H90</f>
        <v>-1.0000002090751581</v>
      </c>
    </row>
    <row r="91" spans="1:11" ht="15.75" thickBot="1" x14ac:dyDescent="0.3">
      <c r="A91" s="17" t="str">
        <f t="shared" si="135"/>
        <v/>
      </c>
      <c r="B91" s="9" t="str">
        <f t="shared" si="88"/>
        <v>t28</v>
      </c>
      <c r="C91" s="10" t="str">
        <f t="shared" si="143"/>
        <v>=</v>
      </c>
      <c r="D91" s="11">
        <f t="shared" si="81"/>
        <v>1</v>
      </c>
      <c r="E91" s="9" t="str">
        <f t="shared" si="82"/>
        <v>+</v>
      </c>
      <c r="F91" s="9">
        <f t="shared" si="83"/>
        <v>1</v>
      </c>
      <c r="G91" s="9" t="s">
        <v>5</v>
      </c>
      <c r="H91" s="9">
        <f t="shared" ref="H91" si="161">K87</f>
        <v>-1</v>
      </c>
      <c r="I91" s="10" t="s">
        <v>6</v>
      </c>
      <c r="J91" s="37" t="s">
        <v>4</v>
      </c>
      <c r="K91" s="12">
        <f t="shared" ref="K91:K106" si="162">$D$4+$F$4*H91</f>
        <v>0</v>
      </c>
    </row>
    <row r="92" spans="1:11" ht="15.75" thickBot="1" x14ac:dyDescent="0.3">
      <c r="A92" s="17" t="str">
        <f t="shared" si="135"/>
        <v/>
      </c>
      <c r="B92" s="5"/>
      <c r="C92" s="10"/>
      <c r="D92" s="11"/>
      <c r="E92" s="9" t="str">
        <f>""</f>
        <v/>
      </c>
      <c r="F92" s="11"/>
      <c r="G92" s="11"/>
      <c r="H92" s="11"/>
      <c r="I92" s="10" t="str">
        <f>""</f>
        <v/>
      </c>
      <c r="J92" s="10"/>
      <c r="K92" s="12"/>
    </row>
    <row r="93" spans="1:11" x14ac:dyDescent="0.25">
      <c r="A93" s="17">
        <f t="shared" si="135"/>
        <v>28</v>
      </c>
      <c r="B93" s="5" t="str">
        <f t="shared" si="140"/>
        <v>x29</v>
      </c>
      <c r="C93" s="10" t="str">
        <f t="shared" si="146"/>
        <v>=</v>
      </c>
      <c r="D93" s="11">
        <f t="shared" si="76"/>
        <v>-1</v>
      </c>
      <c r="E93" s="9" t="str">
        <f t="shared" si="77"/>
        <v>-</v>
      </c>
      <c r="F93" s="9">
        <f t="shared" si="78"/>
        <v>0.33333333333333331</v>
      </c>
      <c r="G93" s="5" t="s">
        <v>5</v>
      </c>
      <c r="H93" s="9">
        <f t="shared" ref="H93" si="163">K91</f>
        <v>0</v>
      </c>
      <c r="I93" s="10" t="s">
        <v>6</v>
      </c>
      <c r="J93" s="10" t="s">
        <v>4</v>
      </c>
      <c r="K93" s="12">
        <f t="shared" ref="K93:K106" si="164">$D$3+$F$3*H93</f>
        <v>-1</v>
      </c>
    </row>
    <row r="94" spans="1:11" ht="15.75" thickBot="1" x14ac:dyDescent="0.3">
      <c r="A94" s="17" t="str">
        <f t="shared" si="135"/>
        <v/>
      </c>
      <c r="B94" s="9" t="str">
        <f t="shared" si="88"/>
        <v>t29</v>
      </c>
      <c r="C94" s="10" t="str">
        <f t="shared" si="143"/>
        <v>=</v>
      </c>
      <c r="D94" s="11">
        <f t="shared" si="81"/>
        <v>1</v>
      </c>
      <c r="E94" s="9" t="str">
        <f t="shared" si="82"/>
        <v>+</v>
      </c>
      <c r="F94" s="9">
        <f t="shared" si="83"/>
        <v>1</v>
      </c>
      <c r="G94" s="9" t="s">
        <v>5</v>
      </c>
      <c r="H94" s="9">
        <f t="shared" ref="H94" si="165">K90</f>
        <v>-1.0000002090751581</v>
      </c>
      <c r="I94" s="10" t="s">
        <v>6</v>
      </c>
      <c r="J94" s="37" t="s">
        <v>4</v>
      </c>
      <c r="K94" s="12">
        <f t="shared" ref="K94:K106" si="166">$D$4+$F$4*H94</f>
        <v>-2.0907515807522259E-7</v>
      </c>
    </row>
    <row r="95" spans="1:11" ht="15.75" thickBot="1" x14ac:dyDescent="0.3">
      <c r="A95" s="17" t="str">
        <f t="shared" si="135"/>
        <v/>
      </c>
      <c r="B95" s="5"/>
      <c r="C95" s="10"/>
      <c r="D95" s="11"/>
      <c r="E95" s="9" t="str">
        <f>""</f>
        <v/>
      </c>
      <c r="F95" s="11"/>
      <c r="G95" s="11"/>
      <c r="H95" s="11"/>
      <c r="I95" s="10" t="str">
        <f>""</f>
        <v/>
      </c>
      <c r="J95" s="10"/>
      <c r="K95" s="12"/>
    </row>
    <row r="96" spans="1:11" x14ac:dyDescent="0.25">
      <c r="A96" s="17">
        <f t="shared" si="135"/>
        <v>29</v>
      </c>
      <c r="B96" s="5" t="str">
        <f t="shared" si="140"/>
        <v>x30</v>
      </c>
      <c r="C96" s="10" t="str">
        <f t="shared" si="146"/>
        <v>=</v>
      </c>
      <c r="D96" s="11">
        <f t="shared" si="76"/>
        <v>-1</v>
      </c>
      <c r="E96" s="9" t="str">
        <f t="shared" si="77"/>
        <v>-</v>
      </c>
      <c r="F96" s="9">
        <f t="shared" si="78"/>
        <v>0.33333333333333331</v>
      </c>
      <c r="G96" s="5" t="s">
        <v>5</v>
      </c>
      <c r="H96" s="9">
        <f t="shared" ref="H96" si="167">K94</f>
        <v>-2.0907515807522259E-7</v>
      </c>
      <c r="I96" s="10" t="s">
        <v>6</v>
      </c>
      <c r="J96" s="10" t="s">
        <v>4</v>
      </c>
      <c r="K96" s="12">
        <f t="shared" ref="K96:K106" si="168">$D$3+$F$3*H96</f>
        <v>-0.9999999303082806</v>
      </c>
    </row>
    <row r="97" spans="1:11" ht="15.75" thickBot="1" x14ac:dyDescent="0.3">
      <c r="A97" s="17" t="str">
        <f t="shared" si="135"/>
        <v/>
      </c>
      <c r="B97" s="9" t="str">
        <f t="shared" si="88"/>
        <v>t30</v>
      </c>
      <c r="C97" s="10" t="str">
        <f t="shared" si="143"/>
        <v>=</v>
      </c>
      <c r="D97" s="11">
        <f t="shared" si="81"/>
        <v>1</v>
      </c>
      <c r="E97" s="9" t="str">
        <f t="shared" si="82"/>
        <v>+</v>
      </c>
      <c r="F97" s="9">
        <f t="shared" si="83"/>
        <v>1</v>
      </c>
      <c r="G97" s="9" t="s">
        <v>5</v>
      </c>
      <c r="H97" s="9">
        <f t="shared" ref="H97" si="169">K93</f>
        <v>-1</v>
      </c>
      <c r="I97" s="10" t="s">
        <v>6</v>
      </c>
      <c r="J97" s="37" t="s">
        <v>4</v>
      </c>
      <c r="K97" s="12">
        <f t="shared" ref="K97:K106" si="170">$D$4+$F$4*H97</f>
        <v>0</v>
      </c>
    </row>
    <row r="98" spans="1:11" ht="15.75" thickBot="1" x14ac:dyDescent="0.3">
      <c r="A98" s="17" t="str">
        <f t="shared" si="135"/>
        <v/>
      </c>
      <c r="B98" s="5"/>
      <c r="C98" s="10"/>
      <c r="D98" s="11"/>
      <c r="E98" s="9" t="str">
        <f>""</f>
        <v/>
      </c>
      <c r="F98" s="11"/>
      <c r="G98" s="11"/>
      <c r="H98" s="11"/>
      <c r="I98" s="10" t="str">
        <f>""</f>
        <v/>
      </c>
      <c r="J98" s="10"/>
      <c r="K98" s="12"/>
    </row>
    <row r="99" spans="1:11" x14ac:dyDescent="0.25">
      <c r="A99" s="17">
        <f t="shared" si="135"/>
        <v>30</v>
      </c>
      <c r="B99" s="5" t="str">
        <f t="shared" si="140"/>
        <v>x31</v>
      </c>
      <c r="C99" s="10" t="str">
        <f t="shared" si="146"/>
        <v>=</v>
      </c>
      <c r="D99" s="11">
        <f t="shared" si="76"/>
        <v>-1</v>
      </c>
      <c r="E99" s="9" t="str">
        <f t="shared" si="77"/>
        <v>-</v>
      </c>
      <c r="F99" s="9">
        <f t="shared" si="78"/>
        <v>0.33333333333333331</v>
      </c>
      <c r="G99" s="5" t="s">
        <v>5</v>
      </c>
      <c r="H99" s="9">
        <f t="shared" ref="H99" si="171">K97</f>
        <v>0</v>
      </c>
      <c r="I99" s="10" t="s">
        <v>6</v>
      </c>
      <c r="J99" s="10" t="s">
        <v>4</v>
      </c>
      <c r="K99" s="12">
        <f t="shared" ref="K99:K106" si="172">$D$3+$F$3*H99</f>
        <v>-1</v>
      </c>
    </row>
    <row r="100" spans="1:11" ht="15.75" thickBot="1" x14ac:dyDescent="0.3">
      <c r="A100" s="17" t="str">
        <f t="shared" si="135"/>
        <v/>
      </c>
      <c r="B100" s="9" t="str">
        <f t="shared" si="88"/>
        <v>t31</v>
      </c>
      <c r="C100" s="10" t="str">
        <f t="shared" si="143"/>
        <v>=</v>
      </c>
      <c r="D100" s="11">
        <f t="shared" si="81"/>
        <v>1</v>
      </c>
      <c r="E100" s="9" t="str">
        <f t="shared" si="82"/>
        <v>+</v>
      </c>
      <c r="F100" s="9">
        <f t="shared" si="83"/>
        <v>1</v>
      </c>
      <c r="G100" s="9" t="s">
        <v>5</v>
      </c>
      <c r="H100" s="9">
        <f t="shared" ref="H100" si="173">K96</f>
        <v>-0.9999999303082806</v>
      </c>
      <c r="I100" s="10" t="s">
        <v>6</v>
      </c>
      <c r="J100" s="37" t="s">
        <v>4</v>
      </c>
      <c r="K100" s="12">
        <f t="shared" ref="K100:K106" si="174">$D$4+$F$4*H100</f>
        <v>6.9691719395414964E-8</v>
      </c>
    </row>
    <row r="101" spans="1:11" ht="15.75" thickBot="1" x14ac:dyDescent="0.3">
      <c r="A101" s="17" t="str">
        <f t="shared" si="135"/>
        <v/>
      </c>
      <c r="B101" s="5"/>
      <c r="C101" s="10"/>
      <c r="D101" s="11"/>
      <c r="E101" s="9" t="str">
        <f>""</f>
        <v/>
      </c>
      <c r="F101" s="11"/>
      <c r="G101" s="11"/>
      <c r="H101" s="11"/>
      <c r="I101" s="10" t="str">
        <f>""</f>
        <v/>
      </c>
      <c r="J101" s="10"/>
      <c r="K101" s="12"/>
    </row>
    <row r="102" spans="1:11" x14ac:dyDescent="0.25">
      <c r="A102" s="17">
        <f t="shared" si="135"/>
        <v>31</v>
      </c>
      <c r="B102" s="5" t="str">
        <f t="shared" si="140"/>
        <v>x32</v>
      </c>
      <c r="C102" s="10" t="str">
        <f t="shared" si="146"/>
        <v>=</v>
      </c>
      <c r="D102" s="11">
        <f t="shared" ref="D102:D106" si="175">$D$3</f>
        <v>-1</v>
      </c>
      <c r="E102" s="9" t="str">
        <f t="shared" ref="E102:E106" si="176">$E$3</f>
        <v>-</v>
      </c>
      <c r="F102" s="9">
        <f t="shared" ref="F102:F106" si="177">ABS($F$3)</f>
        <v>0.33333333333333331</v>
      </c>
      <c r="G102" s="5" t="s">
        <v>5</v>
      </c>
      <c r="H102" s="9">
        <f t="shared" ref="H102" si="178">K100</f>
        <v>6.9691719395414964E-8</v>
      </c>
      <c r="I102" s="10" t="s">
        <v>6</v>
      </c>
      <c r="J102" s="10" t="s">
        <v>4</v>
      </c>
      <c r="K102" s="12">
        <f t="shared" ref="K102:K106" si="179">$D$3+$F$3*H102</f>
        <v>-1.000000023230573</v>
      </c>
    </row>
    <row r="103" spans="1:11" ht="15.75" thickBot="1" x14ac:dyDescent="0.3">
      <c r="A103" s="17" t="str">
        <f t="shared" si="135"/>
        <v/>
      </c>
      <c r="B103" s="9" t="str">
        <f t="shared" si="88"/>
        <v>t32</v>
      </c>
      <c r="C103" s="10" t="str">
        <f t="shared" si="143"/>
        <v>=</v>
      </c>
      <c r="D103" s="11">
        <f t="shared" ref="D103:D106" si="180">$D$4</f>
        <v>1</v>
      </c>
      <c r="E103" s="9" t="str">
        <f t="shared" ref="E103:E106" si="181">$E$4</f>
        <v>+</v>
      </c>
      <c r="F103" s="9">
        <f t="shared" ref="F103:F106" si="182">ABS($F$4)</f>
        <v>1</v>
      </c>
      <c r="G103" s="9" t="s">
        <v>5</v>
      </c>
      <c r="H103" s="9">
        <f t="shared" ref="H103" si="183">K99</f>
        <v>-1</v>
      </c>
      <c r="I103" s="10" t="s">
        <v>6</v>
      </c>
      <c r="J103" s="37" t="s">
        <v>4</v>
      </c>
      <c r="K103" s="12">
        <f t="shared" ref="K103:K106" si="184">$D$4+$F$4*H103</f>
        <v>0</v>
      </c>
    </row>
    <row r="104" spans="1:11" ht="15.75" thickBot="1" x14ac:dyDescent="0.3">
      <c r="A104" s="17" t="str">
        <f t="shared" si="135"/>
        <v/>
      </c>
      <c r="B104" s="5"/>
      <c r="C104" s="10"/>
      <c r="D104" s="11"/>
      <c r="E104" s="9" t="str">
        <f>""</f>
        <v/>
      </c>
      <c r="F104" s="11"/>
      <c r="G104" s="11"/>
      <c r="H104" s="11"/>
      <c r="I104" s="10" t="str">
        <f>""</f>
        <v/>
      </c>
      <c r="J104" s="10"/>
      <c r="K104" s="12"/>
    </row>
    <row r="105" spans="1:11" x14ac:dyDescent="0.25">
      <c r="A105" s="17">
        <f t="shared" si="135"/>
        <v>32</v>
      </c>
      <c r="B105" s="5" t="str">
        <f t="shared" si="140"/>
        <v>x33</v>
      </c>
      <c r="C105" s="10" t="str">
        <f t="shared" si="146"/>
        <v>=</v>
      </c>
      <c r="D105" s="11">
        <f t="shared" si="175"/>
        <v>-1</v>
      </c>
      <c r="E105" s="9" t="str">
        <f t="shared" si="176"/>
        <v>-</v>
      </c>
      <c r="F105" s="9">
        <f t="shared" si="177"/>
        <v>0.33333333333333331</v>
      </c>
      <c r="G105" s="5" t="s">
        <v>5</v>
      </c>
      <c r="H105" s="9">
        <f t="shared" ref="H105" si="185">K103</f>
        <v>0</v>
      </c>
      <c r="I105" s="10" t="s">
        <v>6</v>
      </c>
      <c r="J105" s="10" t="s">
        <v>4</v>
      </c>
      <c r="K105" s="12">
        <f t="shared" ref="K105:K106" si="186">$D$3+$F$3*H105</f>
        <v>-1</v>
      </c>
    </row>
    <row r="106" spans="1:11" ht="15.75" thickBot="1" x14ac:dyDescent="0.3">
      <c r="A106" s="18" t="str">
        <f t="shared" si="135"/>
        <v/>
      </c>
      <c r="B106" s="28" t="str">
        <f t="shared" ref="B106" si="187">CONCATENATE("t",A105+1)</f>
        <v>t33</v>
      </c>
      <c r="C106" s="36" t="str">
        <f t="shared" si="143"/>
        <v>=</v>
      </c>
      <c r="D106" s="14">
        <f t="shared" si="180"/>
        <v>1</v>
      </c>
      <c r="E106" s="28" t="str">
        <f t="shared" si="181"/>
        <v>+</v>
      </c>
      <c r="F106" s="28">
        <f t="shared" si="182"/>
        <v>1</v>
      </c>
      <c r="G106" s="28" t="s">
        <v>5</v>
      </c>
      <c r="H106" s="28">
        <f t="shared" ref="H106" si="188">K102</f>
        <v>-1.000000023230573</v>
      </c>
      <c r="I106" s="36" t="s">
        <v>6</v>
      </c>
      <c r="J106" s="38" t="s">
        <v>4</v>
      </c>
      <c r="K106" s="15">
        <f t="shared" ref="K106" si="189">$D$4+$F$4*H106</f>
        <v>-2.3230573020782685E-8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A4F8-9ECD-4466-8B74-0EE7F4966D98}">
  <dimension ref="A1:W91"/>
  <sheetViews>
    <sheetView workbookViewId="0">
      <selection activeCell="H23" sqref="H23"/>
    </sheetView>
  </sheetViews>
  <sheetFormatPr defaultRowHeight="15" x14ac:dyDescent="0.25"/>
  <cols>
    <col min="1" max="1" width="4.42578125" style="2" customWidth="1"/>
    <col min="2" max="2" width="5.140625" style="1" customWidth="1"/>
    <col min="3" max="3" width="5.28515625" customWidth="1"/>
    <col min="5" max="5" width="2.85546875" style="1" customWidth="1"/>
    <col min="7" max="7" width="2.28515625" customWidth="1"/>
    <col min="8" max="8" width="6.7109375" customWidth="1"/>
    <col min="9" max="10" width="1.7109375" customWidth="1"/>
    <col min="12" max="12" width="2.28515625" customWidth="1"/>
    <col min="13" max="13" width="8.140625" customWidth="1"/>
    <col min="14" max="14" width="2.42578125" customWidth="1"/>
    <col min="15" max="15" width="2.85546875" customWidth="1"/>
    <col min="20" max="20" width="3.7109375" customWidth="1"/>
    <col min="22" max="22" width="4.140625" customWidth="1"/>
  </cols>
  <sheetData>
    <row r="1" spans="1:23" ht="15.75" thickBot="1" x14ac:dyDescent="0.3">
      <c r="A1" s="34" t="s">
        <v>10</v>
      </c>
      <c r="B1" s="34"/>
      <c r="C1" s="34"/>
      <c r="D1" s="33" t="s">
        <v>9</v>
      </c>
      <c r="E1" s="33"/>
      <c r="F1" s="33"/>
      <c r="G1" s="33"/>
      <c r="H1" s="33"/>
    </row>
    <row r="2" spans="1:23" x14ac:dyDescent="0.25">
      <c r="A2" s="2" t="s">
        <v>0</v>
      </c>
      <c r="B2" s="1">
        <v>-1</v>
      </c>
      <c r="D2" s="20">
        <v>1</v>
      </c>
      <c r="E2" s="21"/>
      <c r="F2" s="21">
        <v>2</v>
      </c>
      <c r="G2" s="21"/>
      <c r="H2" s="22">
        <v>3</v>
      </c>
    </row>
    <row r="3" spans="1:23" x14ac:dyDescent="0.25">
      <c r="A3" s="2" t="s">
        <v>1</v>
      </c>
      <c r="B3" s="1">
        <v>-1</v>
      </c>
      <c r="D3" s="23">
        <v>2</v>
      </c>
      <c r="E3" s="19" t="s">
        <v>7</v>
      </c>
      <c r="F3" s="19">
        <v>3</v>
      </c>
      <c r="G3" s="19" t="s">
        <v>8</v>
      </c>
      <c r="H3" s="24">
        <v>2</v>
      </c>
    </row>
    <row r="4" spans="1:23" x14ac:dyDescent="0.25">
      <c r="A4" s="2" t="s">
        <v>2</v>
      </c>
      <c r="B4" s="1">
        <v>-1</v>
      </c>
      <c r="D4" s="23">
        <v>-0.25</v>
      </c>
      <c r="E4" s="19" t="s">
        <v>8</v>
      </c>
      <c r="F4" s="19">
        <v>-0.5</v>
      </c>
      <c r="G4" s="19" t="s">
        <v>7</v>
      </c>
      <c r="H4" s="24">
        <v>0.75</v>
      </c>
    </row>
    <row r="5" spans="1:23" ht="15.75" thickBot="1" x14ac:dyDescent="0.3">
      <c r="D5" s="25">
        <v>1.5</v>
      </c>
      <c r="E5" s="26" t="s">
        <v>8</v>
      </c>
      <c r="F5" s="26">
        <v>-1.5</v>
      </c>
      <c r="G5" s="26" t="s">
        <v>8</v>
      </c>
      <c r="H5" s="27">
        <v>-3.5</v>
      </c>
    </row>
    <row r="6" spans="1:23" ht="15.75" thickBot="1" x14ac:dyDescent="0.3">
      <c r="S6" s="4"/>
      <c r="T6" s="4"/>
      <c r="U6" s="4"/>
      <c r="V6" s="4"/>
      <c r="W6" s="4"/>
    </row>
    <row r="7" spans="1:23" ht="15.75" thickBot="1" x14ac:dyDescent="0.3">
      <c r="A7" s="16" t="s">
        <v>3</v>
      </c>
      <c r="B7" s="5"/>
      <c r="C7" s="7"/>
      <c r="D7" s="7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S7" s="3"/>
      <c r="T7" s="3"/>
    </row>
    <row r="8" spans="1:23" x14ac:dyDescent="0.25">
      <c r="A8" s="16">
        <f>INT(ROW()/3)-2</f>
        <v>0</v>
      </c>
      <c r="B8" s="5" t="str">
        <f>CONCATENATE("x",A8+1)</f>
        <v>x1</v>
      </c>
      <c r="C8" s="6" t="str">
        <f>"="</f>
        <v>=</v>
      </c>
      <c r="D8" s="7">
        <f>$D$3</f>
        <v>2</v>
      </c>
      <c r="E8" s="5" t="str">
        <f>$E$3</f>
        <v>+</v>
      </c>
      <c r="F8" s="5">
        <f>ABS($F$3)</f>
        <v>3</v>
      </c>
      <c r="G8" s="7" t="s">
        <v>5</v>
      </c>
      <c r="H8" s="7">
        <f>$B$3</f>
        <v>-1</v>
      </c>
      <c r="I8" s="7" t="s">
        <v>6</v>
      </c>
      <c r="J8" s="7" t="str">
        <f>$G$3</f>
        <v>-</v>
      </c>
      <c r="K8" s="7">
        <f>ABS($H$3)</f>
        <v>2</v>
      </c>
      <c r="L8" s="7" t="s">
        <v>5</v>
      </c>
      <c r="M8" s="7">
        <f>B4</f>
        <v>-1</v>
      </c>
      <c r="N8" s="7" t="s">
        <v>6</v>
      </c>
      <c r="O8" s="7" t="s">
        <v>4</v>
      </c>
      <c r="P8" s="8">
        <f>2+3*$B$3-7*$B$4</f>
        <v>6</v>
      </c>
    </row>
    <row r="9" spans="1:23" x14ac:dyDescent="0.25">
      <c r="A9" s="17" t="str">
        <f>IF(INT(ROW()/4)-2=INT((ROW()-1)/4)-2,"",INT(ROW()/4)-2)</f>
        <v/>
      </c>
      <c r="B9" s="9" t="str">
        <f>CONCATENATE("y",A8+1)</f>
        <v>y1</v>
      </c>
      <c r="C9" s="10" t="str">
        <f t="shared" ref="C9:C69" si="0">"="</f>
        <v>=</v>
      </c>
      <c r="D9" s="11">
        <f>$D$4</f>
        <v>-0.25</v>
      </c>
      <c r="E9" s="9" t="str">
        <f>$E$4</f>
        <v>-</v>
      </c>
      <c r="F9" s="9">
        <f>ABS($F$4)</f>
        <v>0.5</v>
      </c>
      <c r="G9" s="11" t="s">
        <v>5</v>
      </c>
      <c r="H9" s="11">
        <f>$B$2</f>
        <v>-1</v>
      </c>
      <c r="I9" s="11" t="s">
        <v>6</v>
      </c>
      <c r="J9" s="11" t="str">
        <f>$G$4</f>
        <v>+</v>
      </c>
      <c r="K9" s="11">
        <f>ABS($H$4)</f>
        <v>0.75</v>
      </c>
      <c r="L9" s="11" t="s">
        <v>5</v>
      </c>
      <c r="M9" s="11">
        <f>$B$4</f>
        <v>-1</v>
      </c>
      <c r="N9" s="11" t="s">
        <v>6</v>
      </c>
      <c r="O9" s="11" t="s">
        <v>4</v>
      </c>
      <c r="P9" s="12">
        <f>-0.25-0.5*$B$2+0.75*$B$3</f>
        <v>-0.5</v>
      </c>
    </row>
    <row r="10" spans="1:23" x14ac:dyDescent="0.25">
      <c r="A10" s="17" t="str">
        <f>IF(INT(ROW()/4)-2=INT((ROW()-1)/4)-2,"",INT(ROW()/4)-2)</f>
        <v/>
      </c>
      <c r="B10" s="9" t="str">
        <f>CONCATENATE("z",A8+1)</f>
        <v>z1</v>
      </c>
      <c r="C10" s="10" t="str">
        <f t="shared" si="0"/>
        <v>=</v>
      </c>
      <c r="D10" s="11">
        <f>$D$5</f>
        <v>1.5</v>
      </c>
      <c r="E10" s="9" t="str">
        <f>$E$5</f>
        <v>-</v>
      </c>
      <c r="F10" s="9">
        <f>ABS($F$5)</f>
        <v>1.5</v>
      </c>
      <c r="G10" s="11" t="s">
        <v>5</v>
      </c>
      <c r="H10" s="11">
        <f>$B$2</f>
        <v>-1</v>
      </c>
      <c r="I10" s="11" t="s">
        <v>6</v>
      </c>
      <c r="J10" s="11" t="str">
        <f>$G$5</f>
        <v>-</v>
      </c>
      <c r="K10" s="11">
        <f>ABS($H$5)</f>
        <v>3.5</v>
      </c>
      <c r="L10" s="11" t="s">
        <v>5</v>
      </c>
      <c r="M10" s="11">
        <f>$B$3</f>
        <v>-1</v>
      </c>
      <c r="N10" s="11" t="s">
        <v>6</v>
      </c>
      <c r="O10" s="11" t="s">
        <v>4</v>
      </c>
      <c r="P10" s="12">
        <f>D10+F10*$B$2-3.5*$B$3</f>
        <v>3.5</v>
      </c>
    </row>
    <row r="11" spans="1:23" x14ac:dyDescent="0.25">
      <c r="A11" s="17" t="str">
        <f>IF(INT(ROW()/4)-2=INT((ROW()-1)/4)-2,"",INT(ROW()/4)-2)</f>
        <v/>
      </c>
      <c r="B11" s="9"/>
      <c r="C11" s="10"/>
      <c r="D11" s="11"/>
      <c r="E11" s="9"/>
      <c r="F11" s="11"/>
      <c r="G11" s="11"/>
      <c r="H11" s="11"/>
      <c r="I11" s="11"/>
      <c r="J11" s="11" t="str">
        <f>""</f>
        <v/>
      </c>
      <c r="K11" s="11"/>
      <c r="L11" s="11"/>
      <c r="M11" s="11"/>
      <c r="N11" s="11"/>
      <c r="O11" s="11"/>
      <c r="P11" s="12"/>
    </row>
    <row r="12" spans="1:23" x14ac:dyDescent="0.25">
      <c r="A12" s="17">
        <f>IF(INT(ROW()/4)-2=INT((ROW()-1)/4)-2,"",INT(ROW()/4)-2)</f>
        <v>1</v>
      </c>
      <c r="B12" s="9" t="str">
        <f t="shared" ref="B12" si="1">CONCATENATE("x",A12+1)</f>
        <v>x2</v>
      </c>
      <c r="C12" s="10" t="str">
        <f t="shared" ref="C12" si="2">"="</f>
        <v>=</v>
      </c>
      <c r="D12" s="11">
        <f>$D$3</f>
        <v>2</v>
      </c>
      <c r="E12" s="9" t="str">
        <f>$E$3</f>
        <v>+</v>
      </c>
      <c r="F12" s="9">
        <f>ABS($F$3)</f>
        <v>3</v>
      </c>
      <c r="G12" s="11" t="s">
        <v>5</v>
      </c>
      <c r="H12" s="11">
        <f>P9</f>
        <v>-0.5</v>
      </c>
      <c r="I12" s="11" t="s">
        <v>6</v>
      </c>
      <c r="J12" s="11" t="str">
        <f>$G$3</f>
        <v>-</v>
      </c>
      <c r="K12" s="11">
        <f>ABS($H$3)</f>
        <v>2</v>
      </c>
      <c r="L12" s="11" t="s">
        <v>5</v>
      </c>
      <c r="M12" s="11">
        <f>P10</f>
        <v>3.5</v>
      </c>
      <c r="N12" s="11" t="s">
        <v>6</v>
      </c>
      <c r="O12" s="11" t="s">
        <v>4</v>
      </c>
      <c r="P12" s="12">
        <f>$D$3+$F$3*H12+$H$3*M12</f>
        <v>7.5</v>
      </c>
    </row>
    <row r="13" spans="1:23" x14ac:dyDescent="0.25">
      <c r="A13" s="17" t="str">
        <f t="shared" ref="A13:A76" si="3">IF(INT(ROW()/4)-2=INT((ROW()-1)/4)-2,"",INT(ROW()/4)-2)</f>
        <v/>
      </c>
      <c r="B13" s="9" t="str">
        <f t="shared" ref="B13:B73" si="4">CONCATENATE("y",A12+1)</f>
        <v>y2</v>
      </c>
      <c r="C13" s="10" t="str">
        <f t="shared" si="0"/>
        <v>=</v>
      </c>
      <c r="D13" s="11">
        <f>$D$4</f>
        <v>-0.25</v>
      </c>
      <c r="E13" s="9" t="str">
        <f>$E$4</f>
        <v>-</v>
      </c>
      <c r="F13" s="9">
        <f>ABS($F$4)</f>
        <v>0.5</v>
      </c>
      <c r="G13" s="11" t="s">
        <v>5</v>
      </c>
      <c r="H13" s="11">
        <f>P8</f>
        <v>6</v>
      </c>
      <c r="I13" s="11" t="s">
        <v>6</v>
      </c>
      <c r="J13" s="11" t="str">
        <f>$G$4</f>
        <v>+</v>
      </c>
      <c r="K13" s="11">
        <f>ABS($H$4)</f>
        <v>0.75</v>
      </c>
      <c r="L13" s="11" t="s">
        <v>5</v>
      </c>
      <c r="M13" s="11">
        <f>P10</f>
        <v>3.5</v>
      </c>
      <c r="N13" s="11" t="s">
        <v>6</v>
      </c>
      <c r="O13" s="11" t="s">
        <v>4</v>
      </c>
      <c r="P13" s="12">
        <f>$D$4+$F$4*H13+$H$4*M13</f>
        <v>-0.625</v>
      </c>
    </row>
    <row r="14" spans="1:23" x14ac:dyDescent="0.25">
      <c r="A14" s="17" t="str">
        <f t="shared" si="3"/>
        <v/>
      </c>
      <c r="B14" s="9" t="str">
        <f t="shared" ref="B14" si="5">CONCATENATE("z",A12+1)</f>
        <v>z2</v>
      </c>
      <c r="C14" s="10" t="str">
        <f t="shared" si="0"/>
        <v>=</v>
      </c>
      <c r="D14" s="11">
        <f>$D$5</f>
        <v>1.5</v>
      </c>
      <c r="E14" s="9" t="str">
        <f>$E$5</f>
        <v>-</v>
      </c>
      <c r="F14" s="9">
        <f>ABS($F$5)</f>
        <v>1.5</v>
      </c>
      <c r="G14" s="11" t="s">
        <v>5</v>
      </c>
      <c r="H14" s="11">
        <f>P8</f>
        <v>6</v>
      </c>
      <c r="I14" s="11" t="s">
        <v>6</v>
      </c>
      <c r="J14" s="11" t="str">
        <f>$G$5</f>
        <v>-</v>
      </c>
      <c r="K14" s="11">
        <f>ABS($H$5)</f>
        <v>3.5</v>
      </c>
      <c r="L14" s="11" t="s">
        <v>5</v>
      </c>
      <c r="M14" s="11">
        <f>P9</f>
        <v>-0.5</v>
      </c>
      <c r="N14" s="11" t="s">
        <v>6</v>
      </c>
      <c r="O14" s="11" t="s">
        <v>4</v>
      </c>
      <c r="P14" s="12">
        <f>$D$5+$F$5*H14+$H$5*M14</f>
        <v>-5.75</v>
      </c>
    </row>
    <row r="15" spans="1:23" x14ac:dyDescent="0.25">
      <c r="A15" s="17" t="str">
        <f t="shared" si="3"/>
        <v/>
      </c>
      <c r="B15" s="9"/>
      <c r="C15" s="10"/>
      <c r="D15" s="11"/>
      <c r="E15" s="9" t="str">
        <f>""</f>
        <v/>
      </c>
      <c r="F15" s="11"/>
      <c r="G15" s="11"/>
      <c r="H15" s="11"/>
      <c r="I15" s="11" t="str">
        <f>""</f>
        <v/>
      </c>
      <c r="J15" s="11" t="str">
        <f>""</f>
        <v/>
      </c>
      <c r="K15" s="11"/>
      <c r="L15" s="11"/>
      <c r="M15" s="11"/>
      <c r="N15" s="11"/>
      <c r="O15" s="11"/>
      <c r="P15" s="12"/>
    </row>
    <row r="16" spans="1:23" x14ac:dyDescent="0.25">
      <c r="A16" s="17">
        <f t="shared" si="3"/>
        <v>2</v>
      </c>
      <c r="B16" s="9" t="str">
        <f t="shared" ref="B16:B76" si="6">CONCATENATE("x",A16+1)</f>
        <v>x3</v>
      </c>
      <c r="C16" s="10" t="str">
        <f t="shared" ref="C16" si="7">"="</f>
        <v>=</v>
      </c>
      <c r="D16" s="11">
        <f>$D$3</f>
        <v>2</v>
      </c>
      <c r="E16" s="9" t="str">
        <f>$E$3</f>
        <v>+</v>
      </c>
      <c r="F16" s="9">
        <f>ABS($F$3)</f>
        <v>3</v>
      </c>
      <c r="G16" s="11" t="s">
        <v>5</v>
      </c>
      <c r="H16" s="11">
        <f t="shared" ref="H16" si="8">P13</f>
        <v>-0.625</v>
      </c>
      <c r="I16" s="11" t="s">
        <v>6</v>
      </c>
      <c r="J16" s="11" t="str">
        <f>$G$3</f>
        <v>-</v>
      </c>
      <c r="K16" s="11">
        <f>ABS($H$3)</f>
        <v>2</v>
      </c>
      <c r="L16" s="11" t="s">
        <v>5</v>
      </c>
      <c r="M16" s="11">
        <f t="shared" ref="M16" si="9">P14</f>
        <v>-5.75</v>
      </c>
      <c r="N16" s="11" t="s">
        <v>6</v>
      </c>
      <c r="O16" s="11" t="s">
        <v>4</v>
      </c>
      <c r="P16" s="12">
        <f>$D$3+$F$3*H16+$H$3*M16</f>
        <v>-11.375</v>
      </c>
    </row>
    <row r="17" spans="1:16" x14ac:dyDescent="0.25">
      <c r="A17" s="17" t="str">
        <f t="shared" si="3"/>
        <v/>
      </c>
      <c r="B17" s="9" t="str">
        <f t="shared" si="4"/>
        <v>y3</v>
      </c>
      <c r="C17" s="10" t="str">
        <f t="shared" si="0"/>
        <v>=</v>
      </c>
      <c r="D17" s="11">
        <f>$D$4</f>
        <v>-0.25</v>
      </c>
      <c r="E17" s="9" t="str">
        <f>$E$4</f>
        <v>-</v>
      </c>
      <c r="F17" s="9">
        <f>ABS($F$4)</f>
        <v>0.5</v>
      </c>
      <c r="G17" s="11" t="s">
        <v>5</v>
      </c>
      <c r="H17" s="11">
        <f t="shared" ref="H17" si="10">P12</f>
        <v>7.5</v>
      </c>
      <c r="I17" s="11" t="s">
        <v>6</v>
      </c>
      <c r="J17" s="11" t="str">
        <f>$G$4</f>
        <v>+</v>
      </c>
      <c r="K17" s="11">
        <f>ABS($H$4)</f>
        <v>0.75</v>
      </c>
      <c r="L17" s="11" t="s">
        <v>5</v>
      </c>
      <c r="M17" s="11">
        <f t="shared" ref="M17" si="11">P14</f>
        <v>-5.75</v>
      </c>
      <c r="N17" s="11" t="s">
        <v>6</v>
      </c>
      <c r="O17" s="11" t="s">
        <v>4</v>
      </c>
      <c r="P17" s="12">
        <f>$D$4+$F$4*H17+$H$4*M17</f>
        <v>-8.3125</v>
      </c>
    </row>
    <row r="18" spans="1:16" x14ac:dyDescent="0.25">
      <c r="A18" s="17" t="str">
        <f t="shared" si="3"/>
        <v/>
      </c>
      <c r="B18" s="9" t="str">
        <f t="shared" ref="B18:B78" si="12">CONCATENATE("z",A16+1)</f>
        <v>z3</v>
      </c>
      <c r="C18" s="10" t="str">
        <f t="shared" si="0"/>
        <v>=</v>
      </c>
      <c r="D18" s="11">
        <f>$D$5</f>
        <v>1.5</v>
      </c>
      <c r="E18" s="9" t="str">
        <f>$E$5</f>
        <v>-</v>
      </c>
      <c r="F18" s="9">
        <f>ABS($F$5)</f>
        <v>1.5</v>
      </c>
      <c r="G18" s="11" t="s">
        <v>5</v>
      </c>
      <c r="H18" s="11">
        <f t="shared" ref="H18" si="13">P12</f>
        <v>7.5</v>
      </c>
      <c r="I18" s="11" t="s">
        <v>6</v>
      </c>
      <c r="J18" s="11" t="str">
        <f>$G$5</f>
        <v>-</v>
      </c>
      <c r="K18" s="11">
        <f>ABS($H$5)</f>
        <v>3.5</v>
      </c>
      <c r="L18" s="11" t="s">
        <v>5</v>
      </c>
      <c r="M18" s="11">
        <f t="shared" ref="M18" si="14">P13</f>
        <v>-0.625</v>
      </c>
      <c r="N18" s="11" t="s">
        <v>6</v>
      </c>
      <c r="O18" s="11" t="s">
        <v>4</v>
      </c>
      <c r="P18" s="12">
        <f>$D$5+$F$5*H18+$H$5*M18</f>
        <v>-7.5625</v>
      </c>
    </row>
    <row r="19" spans="1:16" x14ac:dyDescent="0.25">
      <c r="A19" s="17" t="str">
        <f t="shared" si="3"/>
        <v/>
      </c>
      <c r="B19" s="9"/>
      <c r="C19" s="10"/>
      <c r="D19" s="11"/>
      <c r="E19" s="9" t="str">
        <f>""</f>
        <v/>
      </c>
      <c r="F19" s="11"/>
      <c r="G19" s="11"/>
      <c r="H19" s="11"/>
      <c r="I19" s="11" t="str">
        <f>""</f>
        <v/>
      </c>
      <c r="J19" s="11" t="str">
        <f>""</f>
        <v/>
      </c>
      <c r="K19" s="11"/>
      <c r="L19" s="11"/>
      <c r="M19" s="11"/>
      <c r="N19" s="11"/>
      <c r="O19" s="11"/>
      <c r="P19" s="12"/>
    </row>
    <row r="20" spans="1:16" x14ac:dyDescent="0.25">
      <c r="A20" s="17">
        <f t="shared" si="3"/>
        <v>3</v>
      </c>
      <c r="B20" s="9" t="str">
        <f t="shared" si="6"/>
        <v>x4</v>
      </c>
      <c r="C20" s="10" t="str">
        <f t="shared" ref="C20" si="15">"="</f>
        <v>=</v>
      </c>
      <c r="D20" s="11">
        <f>$D$3</f>
        <v>2</v>
      </c>
      <c r="E20" s="9" t="str">
        <f>$E$3</f>
        <v>+</v>
      </c>
      <c r="F20" s="9">
        <f>ABS($F$3)</f>
        <v>3</v>
      </c>
      <c r="G20" s="11" t="s">
        <v>5</v>
      </c>
      <c r="H20" s="11">
        <f t="shared" ref="H20" si="16">P17</f>
        <v>-8.3125</v>
      </c>
      <c r="I20" s="11" t="s">
        <v>6</v>
      </c>
      <c r="J20" s="11" t="str">
        <f>$G$3</f>
        <v>-</v>
      </c>
      <c r="K20" s="11">
        <f>ABS($H$3)</f>
        <v>2</v>
      </c>
      <c r="L20" s="11" t="s">
        <v>5</v>
      </c>
      <c r="M20" s="11">
        <f t="shared" ref="M20" si="17">P18</f>
        <v>-7.5625</v>
      </c>
      <c r="N20" s="11" t="s">
        <v>6</v>
      </c>
      <c r="O20" s="11" t="s">
        <v>4</v>
      </c>
      <c r="P20" s="12">
        <f>$D$3+$F$3*H20+$H$3*M20</f>
        <v>-38.0625</v>
      </c>
    </row>
    <row r="21" spans="1:16" x14ac:dyDescent="0.25">
      <c r="A21" s="17" t="str">
        <f t="shared" si="3"/>
        <v/>
      </c>
      <c r="B21" s="9" t="str">
        <f t="shared" si="4"/>
        <v>y4</v>
      </c>
      <c r="C21" s="10" t="str">
        <f t="shared" si="0"/>
        <v>=</v>
      </c>
      <c r="D21" s="11">
        <f>$D$4</f>
        <v>-0.25</v>
      </c>
      <c r="E21" s="9" t="str">
        <f>$E$4</f>
        <v>-</v>
      </c>
      <c r="F21" s="9">
        <f>ABS($F$4)</f>
        <v>0.5</v>
      </c>
      <c r="G21" s="11" t="s">
        <v>5</v>
      </c>
      <c r="H21" s="11">
        <f t="shared" ref="H21" si="18">P16</f>
        <v>-11.375</v>
      </c>
      <c r="I21" s="11" t="s">
        <v>6</v>
      </c>
      <c r="J21" s="11" t="str">
        <f>$G$4</f>
        <v>+</v>
      </c>
      <c r="K21" s="11">
        <f>ABS($H$4)</f>
        <v>0.75</v>
      </c>
      <c r="L21" s="11" t="s">
        <v>5</v>
      </c>
      <c r="M21" s="11">
        <f t="shared" ref="M21" si="19">P18</f>
        <v>-7.5625</v>
      </c>
      <c r="N21" s="11" t="s">
        <v>6</v>
      </c>
      <c r="O21" s="11" t="s">
        <v>4</v>
      </c>
      <c r="P21" s="12">
        <f>$D$4+$F$4*H21+$H$4*M21</f>
        <v>-0.234375</v>
      </c>
    </row>
    <row r="22" spans="1:16" x14ac:dyDescent="0.25">
      <c r="A22" s="17" t="str">
        <f t="shared" si="3"/>
        <v/>
      </c>
      <c r="B22" s="9" t="str">
        <f t="shared" si="12"/>
        <v>z4</v>
      </c>
      <c r="C22" s="10" t="str">
        <f t="shared" si="0"/>
        <v>=</v>
      </c>
      <c r="D22" s="11">
        <f>$D$5</f>
        <v>1.5</v>
      </c>
      <c r="E22" s="9" t="str">
        <f>$E$5</f>
        <v>-</v>
      </c>
      <c r="F22" s="9">
        <f>ABS($F$5)</f>
        <v>1.5</v>
      </c>
      <c r="G22" s="11" t="s">
        <v>5</v>
      </c>
      <c r="H22" s="11">
        <f t="shared" ref="H22" si="20">P16</f>
        <v>-11.375</v>
      </c>
      <c r="I22" s="11" t="s">
        <v>6</v>
      </c>
      <c r="J22" s="11" t="str">
        <f>$G$5</f>
        <v>-</v>
      </c>
      <c r="K22" s="11">
        <f>ABS($H$5)</f>
        <v>3.5</v>
      </c>
      <c r="L22" s="11" t="s">
        <v>5</v>
      </c>
      <c r="M22" s="11">
        <f t="shared" ref="M22" si="21">P17</f>
        <v>-8.3125</v>
      </c>
      <c r="N22" s="11" t="s">
        <v>6</v>
      </c>
      <c r="O22" s="11" t="s">
        <v>4</v>
      </c>
      <c r="P22" s="12">
        <f>$D$5+$F$5*H22+$H$5*M22</f>
        <v>47.65625</v>
      </c>
    </row>
    <row r="23" spans="1:16" x14ac:dyDescent="0.25">
      <c r="A23" s="17" t="str">
        <f t="shared" si="3"/>
        <v/>
      </c>
      <c r="B23" s="9"/>
      <c r="C23" s="10"/>
      <c r="D23" s="11"/>
      <c r="E23" s="9" t="str">
        <f>""</f>
        <v/>
      </c>
      <c r="F23" s="11"/>
      <c r="G23" s="11"/>
      <c r="H23" s="11"/>
      <c r="I23" s="11" t="str">
        <f>""</f>
        <v/>
      </c>
      <c r="J23" s="11" t="str">
        <f>""</f>
        <v/>
      </c>
      <c r="K23" s="11"/>
      <c r="L23" s="11"/>
      <c r="M23" s="11"/>
      <c r="N23" s="11"/>
      <c r="O23" s="11"/>
      <c r="P23" s="12"/>
    </row>
    <row r="24" spans="1:16" x14ac:dyDescent="0.25">
      <c r="A24" s="17">
        <f t="shared" si="3"/>
        <v>4</v>
      </c>
      <c r="B24" s="9" t="str">
        <f t="shared" si="6"/>
        <v>x5</v>
      </c>
      <c r="C24" s="10" t="str">
        <f t="shared" ref="C24" si="22">"="</f>
        <v>=</v>
      </c>
      <c r="D24" s="11">
        <f>$D$3</f>
        <v>2</v>
      </c>
      <c r="E24" s="9" t="str">
        <f>$E$3</f>
        <v>+</v>
      </c>
      <c r="F24" s="9">
        <f>ABS($F$3)</f>
        <v>3</v>
      </c>
      <c r="G24" s="11" t="s">
        <v>5</v>
      </c>
      <c r="H24" s="11">
        <f t="shared" ref="H24" si="23">P21</f>
        <v>-0.234375</v>
      </c>
      <c r="I24" s="11" t="s">
        <v>6</v>
      </c>
      <c r="J24" s="11" t="str">
        <f>$G$3</f>
        <v>-</v>
      </c>
      <c r="K24" s="11">
        <f>ABS($H$3)</f>
        <v>2</v>
      </c>
      <c r="L24" s="11" t="s">
        <v>5</v>
      </c>
      <c r="M24" s="11">
        <f t="shared" ref="M24" si="24">P22</f>
        <v>47.65625</v>
      </c>
      <c r="N24" s="11" t="s">
        <v>6</v>
      </c>
      <c r="O24" s="11" t="s">
        <v>4</v>
      </c>
      <c r="P24" s="12">
        <f>$D$3+$F$3*H24+$H$3*M24</f>
        <v>96.609375</v>
      </c>
    </row>
    <row r="25" spans="1:16" x14ac:dyDescent="0.25">
      <c r="A25" s="17" t="str">
        <f t="shared" si="3"/>
        <v/>
      </c>
      <c r="B25" s="9" t="str">
        <f t="shared" si="4"/>
        <v>y5</v>
      </c>
      <c r="C25" s="10" t="str">
        <f t="shared" si="0"/>
        <v>=</v>
      </c>
      <c r="D25" s="11">
        <f>$D$4</f>
        <v>-0.25</v>
      </c>
      <c r="E25" s="9" t="str">
        <f>$E$4</f>
        <v>-</v>
      </c>
      <c r="F25" s="9">
        <f>ABS($F$4)</f>
        <v>0.5</v>
      </c>
      <c r="G25" s="11" t="s">
        <v>5</v>
      </c>
      <c r="H25" s="11">
        <f t="shared" ref="H25" si="25">P20</f>
        <v>-38.0625</v>
      </c>
      <c r="I25" s="11" t="s">
        <v>6</v>
      </c>
      <c r="J25" s="11" t="str">
        <f>$G$4</f>
        <v>+</v>
      </c>
      <c r="K25" s="11">
        <f>ABS($H$4)</f>
        <v>0.75</v>
      </c>
      <c r="L25" s="11" t="s">
        <v>5</v>
      </c>
      <c r="M25" s="11">
        <f t="shared" ref="M25" si="26">P22</f>
        <v>47.65625</v>
      </c>
      <c r="N25" s="11" t="s">
        <v>6</v>
      </c>
      <c r="O25" s="11" t="s">
        <v>4</v>
      </c>
      <c r="P25" s="12">
        <f>$D$4+$F$4*H25+$H$4*M25</f>
        <v>54.5234375</v>
      </c>
    </row>
    <row r="26" spans="1:16" x14ac:dyDescent="0.25">
      <c r="A26" s="17" t="str">
        <f t="shared" si="3"/>
        <v/>
      </c>
      <c r="B26" s="9" t="str">
        <f t="shared" si="12"/>
        <v>z5</v>
      </c>
      <c r="C26" s="10" t="str">
        <f t="shared" si="0"/>
        <v>=</v>
      </c>
      <c r="D26" s="11">
        <f>$D$5</f>
        <v>1.5</v>
      </c>
      <c r="E26" s="9" t="str">
        <f>$E$5</f>
        <v>-</v>
      </c>
      <c r="F26" s="9">
        <f>ABS($F$5)</f>
        <v>1.5</v>
      </c>
      <c r="G26" s="11" t="s">
        <v>5</v>
      </c>
      <c r="H26" s="11">
        <f t="shared" ref="H26" si="27">P20</f>
        <v>-38.0625</v>
      </c>
      <c r="I26" s="11" t="s">
        <v>6</v>
      </c>
      <c r="J26" s="11" t="str">
        <f>$G$5</f>
        <v>-</v>
      </c>
      <c r="K26" s="11">
        <f>ABS($H$5)</f>
        <v>3.5</v>
      </c>
      <c r="L26" s="11" t="s">
        <v>5</v>
      </c>
      <c r="M26" s="11">
        <f t="shared" ref="M26" si="28">P21</f>
        <v>-0.234375</v>
      </c>
      <c r="N26" s="11" t="s">
        <v>6</v>
      </c>
      <c r="O26" s="11" t="s">
        <v>4</v>
      </c>
      <c r="P26" s="12">
        <f>$D$5+$F$5*H26+$H$5*M26</f>
        <v>59.4140625</v>
      </c>
    </row>
    <row r="27" spans="1:16" x14ac:dyDescent="0.25">
      <c r="A27" s="17" t="str">
        <f t="shared" si="3"/>
        <v/>
      </c>
      <c r="B27" s="9"/>
      <c r="C27" s="10"/>
      <c r="D27" s="11"/>
      <c r="E27" s="9" t="str">
        <f>""</f>
        <v/>
      </c>
      <c r="F27" s="11"/>
      <c r="G27" s="11"/>
      <c r="H27" s="11"/>
      <c r="I27" s="11" t="str">
        <f>""</f>
        <v/>
      </c>
      <c r="J27" s="11" t="str">
        <f>""</f>
        <v/>
      </c>
      <c r="K27" s="11"/>
      <c r="L27" s="11"/>
      <c r="M27" s="11"/>
      <c r="N27" s="11"/>
      <c r="O27" s="11"/>
      <c r="P27" s="12"/>
    </row>
    <row r="28" spans="1:16" x14ac:dyDescent="0.25">
      <c r="A28" s="17">
        <f t="shared" si="3"/>
        <v>5</v>
      </c>
      <c r="B28" s="9" t="str">
        <f t="shared" si="6"/>
        <v>x6</v>
      </c>
      <c r="C28" s="10" t="str">
        <f t="shared" ref="C28" si="29">"="</f>
        <v>=</v>
      </c>
      <c r="D28" s="11">
        <f>$D$3</f>
        <v>2</v>
      </c>
      <c r="E28" s="9" t="str">
        <f>$E$3</f>
        <v>+</v>
      </c>
      <c r="F28" s="9">
        <f>ABS($F$3)</f>
        <v>3</v>
      </c>
      <c r="G28" s="11" t="s">
        <v>5</v>
      </c>
      <c r="H28" s="11">
        <f t="shared" ref="H28" si="30">P25</f>
        <v>54.5234375</v>
      </c>
      <c r="I28" s="11" t="s">
        <v>6</v>
      </c>
      <c r="J28" s="11" t="str">
        <f>$G$3</f>
        <v>-</v>
      </c>
      <c r="K28" s="11">
        <f>ABS($H$3)</f>
        <v>2</v>
      </c>
      <c r="L28" s="11" t="s">
        <v>5</v>
      </c>
      <c r="M28" s="11">
        <f t="shared" ref="M28" si="31">P26</f>
        <v>59.4140625</v>
      </c>
      <c r="N28" s="11" t="s">
        <v>6</v>
      </c>
      <c r="O28" s="11" t="s">
        <v>4</v>
      </c>
      <c r="P28" s="12">
        <f>$D$3+$F$3*H28+$H$3*M28</f>
        <v>284.3984375</v>
      </c>
    </row>
    <row r="29" spans="1:16" x14ac:dyDescent="0.25">
      <c r="A29" s="17" t="str">
        <f t="shared" si="3"/>
        <v/>
      </c>
      <c r="B29" s="9" t="str">
        <f t="shared" si="4"/>
        <v>y6</v>
      </c>
      <c r="C29" s="10" t="str">
        <f t="shared" si="0"/>
        <v>=</v>
      </c>
      <c r="D29" s="11">
        <f>$D$4</f>
        <v>-0.25</v>
      </c>
      <c r="E29" s="9" t="str">
        <f>$E$4</f>
        <v>-</v>
      </c>
      <c r="F29" s="9">
        <f>ABS($F$4)</f>
        <v>0.5</v>
      </c>
      <c r="G29" s="11" t="s">
        <v>5</v>
      </c>
      <c r="H29" s="11">
        <f t="shared" ref="H29" si="32">P24</f>
        <v>96.609375</v>
      </c>
      <c r="I29" s="11" t="s">
        <v>6</v>
      </c>
      <c r="J29" s="11" t="str">
        <f>$G$4</f>
        <v>+</v>
      </c>
      <c r="K29" s="11">
        <f>ABS($H$4)</f>
        <v>0.75</v>
      </c>
      <c r="L29" s="11" t="s">
        <v>5</v>
      </c>
      <c r="M29" s="11">
        <f t="shared" ref="M29" si="33">P26</f>
        <v>59.4140625</v>
      </c>
      <c r="N29" s="11" t="s">
        <v>6</v>
      </c>
      <c r="O29" s="11" t="s">
        <v>4</v>
      </c>
      <c r="P29" s="12">
        <f>$D$4+$F$4*H29+$H$4*M29</f>
        <v>-3.994140625</v>
      </c>
    </row>
    <row r="30" spans="1:16" x14ac:dyDescent="0.25">
      <c r="A30" s="17" t="str">
        <f t="shared" si="3"/>
        <v/>
      </c>
      <c r="B30" s="9" t="str">
        <f t="shared" si="12"/>
        <v>z6</v>
      </c>
      <c r="C30" s="10" t="str">
        <f t="shared" si="0"/>
        <v>=</v>
      </c>
      <c r="D30" s="11">
        <f>$D$5</f>
        <v>1.5</v>
      </c>
      <c r="E30" s="9" t="str">
        <f>$E$5</f>
        <v>-</v>
      </c>
      <c r="F30" s="9">
        <f>ABS($F$5)</f>
        <v>1.5</v>
      </c>
      <c r="G30" s="11" t="s">
        <v>5</v>
      </c>
      <c r="H30" s="11">
        <f t="shared" ref="H30" si="34">P24</f>
        <v>96.609375</v>
      </c>
      <c r="I30" s="11" t="s">
        <v>6</v>
      </c>
      <c r="J30" s="11" t="str">
        <f>$G$5</f>
        <v>-</v>
      </c>
      <c r="K30" s="11">
        <f>ABS($H$5)</f>
        <v>3.5</v>
      </c>
      <c r="L30" s="11" t="s">
        <v>5</v>
      </c>
      <c r="M30" s="11">
        <f t="shared" ref="M30" si="35">P25</f>
        <v>54.5234375</v>
      </c>
      <c r="N30" s="11" t="s">
        <v>6</v>
      </c>
      <c r="O30" s="11" t="s">
        <v>4</v>
      </c>
      <c r="P30" s="12">
        <f>$D$5+$F$5*H30+$H$5*M30</f>
        <v>-334.24609375</v>
      </c>
    </row>
    <row r="31" spans="1:16" x14ac:dyDescent="0.25">
      <c r="A31" s="17" t="str">
        <f t="shared" si="3"/>
        <v/>
      </c>
      <c r="B31" s="9"/>
      <c r="C31" s="10"/>
      <c r="D31" s="11"/>
      <c r="E31" s="9" t="str">
        <f>""</f>
        <v/>
      </c>
      <c r="F31" s="11"/>
      <c r="G31" s="11"/>
      <c r="H31" s="11"/>
      <c r="I31" s="11" t="str">
        <f>""</f>
        <v/>
      </c>
      <c r="J31" s="11" t="str">
        <f>""</f>
        <v/>
      </c>
      <c r="K31" s="11"/>
      <c r="L31" s="11"/>
      <c r="M31" s="11"/>
      <c r="N31" s="11"/>
      <c r="O31" s="11"/>
      <c r="P31" s="12"/>
    </row>
    <row r="32" spans="1:16" x14ac:dyDescent="0.25">
      <c r="A32" s="17">
        <f t="shared" si="3"/>
        <v>6</v>
      </c>
      <c r="B32" s="9" t="str">
        <f t="shared" si="6"/>
        <v>x7</v>
      </c>
      <c r="C32" s="10" t="str">
        <f t="shared" ref="C32:C36" si="36">"="</f>
        <v>=</v>
      </c>
      <c r="D32" s="11">
        <f>$D$3</f>
        <v>2</v>
      </c>
      <c r="E32" s="9" t="str">
        <f>$E$3</f>
        <v>+</v>
      </c>
      <c r="F32" s="9">
        <f>ABS($F$3)</f>
        <v>3</v>
      </c>
      <c r="G32" s="11" t="s">
        <v>5</v>
      </c>
      <c r="H32" s="11">
        <f t="shared" ref="H32" si="37">P29</f>
        <v>-3.994140625</v>
      </c>
      <c r="I32" s="11" t="s">
        <v>6</v>
      </c>
      <c r="J32" s="11" t="str">
        <f>$G$3</f>
        <v>-</v>
      </c>
      <c r="K32" s="11">
        <f>ABS($H$3)</f>
        <v>2</v>
      </c>
      <c r="L32" s="11" t="s">
        <v>5</v>
      </c>
      <c r="M32" s="11">
        <f t="shared" ref="M32" si="38">P30</f>
        <v>-334.24609375</v>
      </c>
      <c r="N32" s="11" t="s">
        <v>6</v>
      </c>
      <c r="O32" s="11" t="s">
        <v>4</v>
      </c>
      <c r="P32" s="12">
        <f>$D$3+$F$3*H32+$H$3*M32</f>
        <v>-678.474609375</v>
      </c>
    </row>
    <row r="33" spans="1:16" x14ac:dyDescent="0.25">
      <c r="A33" s="17" t="str">
        <f t="shared" si="3"/>
        <v/>
      </c>
      <c r="B33" s="9" t="str">
        <f t="shared" si="4"/>
        <v>y7</v>
      </c>
      <c r="C33" s="10" t="str">
        <f t="shared" si="0"/>
        <v>=</v>
      </c>
      <c r="D33" s="11">
        <f>$D$4</f>
        <v>-0.25</v>
      </c>
      <c r="E33" s="9" t="str">
        <f>$E$4</f>
        <v>-</v>
      </c>
      <c r="F33" s="9">
        <f>ABS($F$4)</f>
        <v>0.5</v>
      </c>
      <c r="G33" s="11" t="s">
        <v>5</v>
      </c>
      <c r="H33" s="11">
        <f t="shared" ref="H33" si="39">P28</f>
        <v>284.3984375</v>
      </c>
      <c r="I33" s="11" t="s">
        <v>6</v>
      </c>
      <c r="J33" s="11" t="str">
        <f>$G$4</f>
        <v>+</v>
      </c>
      <c r="K33" s="11">
        <f>ABS($H$4)</f>
        <v>0.75</v>
      </c>
      <c r="L33" s="11" t="s">
        <v>5</v>
      </c>
      <c r="M33" s="11">
        <f t="shared" ref="M33" si="40">P30</f>
        <v>-334.24609375</v>
      </c>
      <c r="N33" s="11" t="s">
        <v>6</v>
      </c>
      <c r="O33" s="11" t="s">
        <v>4</v>
      </c>
      <c r="P33" s="12">
        <f>$D$4+$F$4*H33+$H$4*M33</f>
        <v>-393.1337890625</v>
      </c>
    </row>
    <row r="34" spans="1:16" x14ac:dyDescent="0.25">
      <c r="A34" s="17" t="str">
        <f t="shared" si="3"/>
        <v/>
      </c>
      <c r="B34" s="9" t="str">
        <f t="shared" si="12"/>
        <v>z7</v>
      </c>
      <c r="C34" s="10" t="str">
        <f t="shared" si="0"/>
        <v>=</v>
      </c>
      <c r="D34" s="11">
        <f>$D$5</f>
        <v>1.5</v>
      </c>
      <c r="E34" s="9" t="str">
        <f>$E$5</f>
        <v>-</v>
      </c>
      <c r="F34" s="9">
        <f>ABS($F$5)</f>
        <v>1.5</v>
      </c>
      <c r="G34" s="11" t="s">
        <v>5</v>
      </c>
      <c r="H34" s="11">
        <f t="shared" ref="H34" si="41">P28</f>
        <v>284.3984375</v>
      </c>
      <c r="I34" s="11" t="s">
        <v>6</v>
      </c>
      <c r="J34" s="11" t="str">
        <f>$G$5</f>
        <v>-</v>
      </c>
      <c r="K34" s="11">
        <f>ABS($H$5)</f>
        <v>3.5</v>
      </c>
      <c r="L34" s="11" t="s">
        <v>5</v>
      </c>
      <c r="M34" s="11">
        <f t="shared" ref="M34" si="42">P29</f>
        <v>-3.994140625</v>
      </c>
      <c r="N34" s="11" t="s">
        <v>6</v>
      </c>
      <c r="O34" s="11" t="s">
        <v>4</v>
      </c>
      <c r="P34" s="12">
        <f>$D$5+$F$5*H34+$H$5*M34</f>
        <v>-411.1181640625</v>
      </c>
    </row>
    <row r="35" spans="1:16" x14ac:dyDescent="0.25">
      <c r="A35" s="17" t="str">
        <f t="shared" si="3"/>
        <v/>
      </c>
      <c r="B35" s="9"/>
      <c r="C35" s="10"/>
      <c r="D35" s="11"/>
      <c r="E35" s="9" t="str">
        <f>""</f>
        <v/>
      </c>
      <c r="F35" s="11"/>
      <c r="G35" s="11"/>
      <c r="H35" s="11"/>
      <c r="I35" s="11" t="str">
        <f>""</f>
        <v/>
      </c>
      <c r="J35" s="11" t="str">
        <f>""</f>
        <v/>
      </c>
      <c r="K35" s="11"/>
      <c r="L35" s="11"/>
      <c r="M35" s="11"/>
      <c r="N35" s="11"/>
      <c r="O35" s="11"/>
      <c r="P35" s="12"/>
    </row>
    <row r="36" spans="1:16" x14ac:dyDescent="0.25">
      <c r="A36" s="17">
        <f t="shared" si="3"/>
        <v>7</v>
      </c>
      <c r="B36" s="9" t="str">
        <f t="shared" si="6"/>
        <v>x8</v>
      </c>
      <c r="C36" s="10" t="str">
        <f t="shared" si="36"/>
        <v>=</v>
      </c>
      <c r="D36" s="11">
        <f>$D$3</f>
        <v>2</v>
      </c>
      <c r="E36" s="9" t="str">
        <f>$E$3</f>
        <v>+</v>
      </c>
      <c r="F36" s="9">
        <f>ABS($F$3)</f>
        <v>3</v>
      </c>
      <c r="G36" s="11" t="s">
        <v>5</v>
      </c>
      <c r="H36" s="11">
        <f t="shared" ref="H36" si="43">P33</f>
        <v>-393.1337890625</v>
      </c>
      <c r="I36" s="11" t="s">
        <v>6</v>
      </c>
      <c r="J36" s="11" t="str">
        <f>$G$3</f>
        <v>-</v>
      </c>
      <c r="K36" s="11">
        <f>ABS($H$3)</f>
        <v>2</v>
      </c>
      <c r="L36" s="11" t="s">
        <v>5</v>
      </c>
      <c r="M36" s="11">
        <f t="shared" ref="M36" si="44">P34</f>
        <v>-411.1181640625</v>
      </c>
      <c r="N36" s="11" t="s">
        <v>6</v>
      </c>
      <c r="O36" s="11" t="s">
        <v>4</v>
      </c>
      <c r="P36" s="12">
        <f>$D$3+$F$3*H36+$H$3*M36</f>
        <v>-1999.6376953125</v>
      </c>
    </row>
    <row r="37" spans="1:16" x14ac:dyDescent="0.25">
      <c r="A37" s="17" t="str">
        <f t="shared" si="3"/>
        <v/>
      </c>
      <c r="B37" s="9" t="str">
        <f t="shared" si="4"/>
        <v>y8</v>
      </c>
      <c r="C37" s="10" t="str">
        <f t="shared" si="0"/>
        <v>=</v>
      </c>
      <c r="D37" s="11">
        <f>$D$4</f>
        <v>-0.25</v>
      </c>
      <c r="E37" s="9" t="str">
        <f>$E$4</f>
        <v>-</v>
      </c>
      <c r="F37" s="9">
        <f>ABS($F$4)</f>
        <v>0.5</v>
      </c>
      <c r="G37" s="11" t="s">
        <v>5</v>
      </c>
      <c r="H37" s="11">
        <f t="shared" ref="H37" si="45">P32</f>
        <v>-678.474609375</v>
      </c>
      <c r="I37" s="11" t="s">
        <v>6</v>
      </c>
      <c r="J37" s="11" t="str">
        <f>$G$4</f>
        <v>+</v>
      </c>
      <c r="K37" s="11">
        <f>ABS($H$4)</f>
        <v>0.75</v>
      </c>
      <c r="L37" s="11" t="s">
        <v>5</v>
      </c>
      <c r="M37" s="11">
        <f t="shared" ref="M37" si="46">P34</f>
        <v>-411.1181640625</v>
      </c>
      <c r="N37" s="11" t="s">
        <v>6</v>
      </c>
      <c r="O37" s="11" t="s">
        <v>4</v>
      </c>
      <c r="P37" s="12">
        <f>$D$4+$F$4*H37+$H$4*M37</f>
        <v>30.648681640625</v>
      </c>
    </row>
    <row r="38" spans="1:16" x14ac:dyDescent="0.25">
      <c r="A38" s="17" t="str">
        <f t="shared" si="3"/>
        <v/>
      </c>
      <c r="B38" s="9" t="str">
        <f t="shared" si="12"/>
        <v>z8</v>
      </c>
      <c r="C38" s="10" t="s">
        <v>4</v>
      </c>
      <c r="D38" s="11">
        <f>$D$5</f>
        <v>1.5</v>
      </c>
      <c r="E38" s="9" t="str">
        <f>$E$5</f>
        <v>-</v>
      </c>
      <c r="F38" s="9">
        <f>ABS($F$5)</f>
        <v>1.5</v>
      </c>
      <c r="G38" s="11" t="s">
        <v>5</v>
      </c>
      <c r="H38" s="11">
        <f t="shared" ref="H38" si="47">P32</f>
        <v>-678.474609375</v>
      </c>
      <c r="I38" s="11" t="s">
        <v>6</v>
      </c>
      <c r="J38" s="11" t="str">
        <f>$G$5</f>
        <v>-</v>
      </c>
      <c r="K38" s="11">
        <f>ABS($H$5)</f>
        <v>3.5</v>
      </c>
      <c r="L38" s="11" t="s">
        <v>5</v>
      </c>
      <c r="M38" s="11">
        <f t="shared" ref="M38" si="48">P33</f>
        <v>-393.1337890625</v>
      </c>
      <c r="N38" s="11" t="s">
        <v>6</v>
      </c>
      <c r="O38" s="11" t="s">
        <v>4</v>
      </c>
      <c r="P38" s="12">
        <f>$D$5+$F$5*H38+$H$5*M38</f>
        <v>2395.18017578125</v>
      </c>
    </row>
    <row r="39" spans="1:16" x14ac:dyDescent="0.25">
      <c r="A39" s="17" t="str">
        <f t="shared" si="3"/>
        <v/>
      </c>
      <c r="B39" s="9"/>
      <c r="C39" s="11"/>
      <c r="D39" s="11"/>
      <c r="E39" s="9" t="str">
        <f>""</f>
        <v/>
      </c>
      <c r="F39" s="11"/>
      <c r="G39" s="11"/>
      <c r="H39" s="11"/>
      <c r="I39" s="11" t="str">
        <f>""</f>
        <v/>
      </c>
      <c r="J39" s="11" t="str">
        <f>""</f>
        <v/>
      </c>
      <c r="K39" s="11"/>
      <c r="L39" s="11"/>
      <c r="M39" s="11"/>
      <c r="N39" s="11"/>
      <c r="O39" s="11"/>
      <c r="P39" s="12"/>
    </row>
    <row r="40" spans="1:16" x14ac:dyDescent="0.25">
      <c r="A40" s="17">
        <f t="shared" si="3"/>
        <v>8</v>
      </c>
      <c r="B40" s="9" t="str">
        <f t="shared" si="6"/>
        <v>x9</v>
      </c>
      <c r="C40" s="10" t="str">
        <f t="shared" ref="C40:C89" si="49">"="</f>
        <v>=</v>
      </c>
      <c r="D40" s="11">
        <f>$D$3</f>
        <v>2</v>
      </c>
      <c r="E40" s="9" t="str">
        <f>$E$3</f>
        <v>+</v>
      </c>
      <c r="F40" s="9">
        <f>ABS($F$3)</f>
        <v>3</v>
      </c>
      <c r="G40" s="11" t="s">
        <v>5</v>
      </c>
      <c r="H40" s="11">
        <f t="shared" ref="H40" si="50">P37</f>
        <v>30.648681640625</v>
      </c>
      <c r="I40" s="11" t="s">
        <v>6</v>
      </c>
      <c r="J40" s="11" t="str">
        <f>$G$3</f>
        <v>-</v>
      </c>
      <c r="K40" s="11">
        <f>ABS($H$3)</f>
        <v>2</v>
      </c>
      <c r="L40" s="11" t="s">
        <v>5</v>
      </c>
      <c r="M40" s="11">
        <f t="shared" ref="M40" si="51">P38</f>
        <v>2395.18017578125</v>
      </c>
      <c r="N40" s="11" t="s">
        <v>6</v>
      </c>
      <c r="O40" s="11" t="s">
        <v>4</v>
      </c>
      <c r="P40" s="12">
        <f>$D$3+$F$3*H40+$H$3*M40</f>
        <v>4884.306396484375</v>
      </c>
    </row>
    <row r="41" spans="1:16" x14ac:dyDescent="0.25">
      <c r="A41" s="17" t="str">
        <f t="shared" si="3"/>
        <v/>
      </c>
      <c r="B41" s="9" t="str">
        <f t="shared" si="4"/>
        <v>y9</v>
      </c>
      <c r="C41" s="10" t="str">
        <f t="shared" si="0"/>
        <v>=</v>
      </c>
      <c r="D41" s="11">
        <f>$D$4</f>
        <v>-0.25</v>
      </c>
      <c r="E41" s="9" t="str">
        <f>$E$4</f>
        <v>-</v>
      </c>
      <c r="F41" s="9">
        <f>ABS($F$4)</f>
        <v>0.5</v>
      </c>
      <c r="G41" s="11" t="s">
        <v>5</v>
      </c>
      <c r="H41" s="11">
        <f t="shared" ref="H41" si="52">P36</f>
        <v>-1999.6376953125</v>
      </c>
      <c r="I41" s="11" t="s">
        <v>6</v>
      </c>
      <c r="J41" s="11" t="str">
        <f>$G$4</f>
        <v>+</v>
      </c>
      <c r="K41" s="11">
        <f>ABS($H$4)</f>
        <v>0.75</v>
      </c>
      <c r="L41" s="11" t="s">
        <v>5</v>
      </c>
      <c r="M41" s="11">
        <f t="shared" ref="M41" si="53">P38</f>
        <v>2395.18017578125</v>
      </c>
      <c r="N41" s="11" t="s">
        <v>6</v>
      </c>
      <c r="O41" s="11" t="s">
        <v>4</v>
      </c>
      <c r="P41" s="12">
        <f>$D$4+$F$4*H41+$H$4*M41</f>
        <v>2795.9539794921875</v>
      </c>
    </row>
    <row r="42" spans="1:16" x14ac:dyDescent="0.25">
      <c r="A42" s="17" t="str">
        <f t="shared" si="3"/>
        <v/>
      </c>
      <c r="B42" s="9" t="str">
        <f t="shared" si="12"/>
        <v>z9</v>
      </c>
      <c r="C42" s="10" t="s">
        <v>4</v>
      </c>
      <c r="D42" s="11">
        <f>$D$5</f>
        <v>1.5</v>
      </c>
      <c r="E42" s="9" t="str">
        <f>$E$5</f>
        <v>-</v>
      </c>
      <c r="F42" s="9">
        <f>ABS($F$5)</f>
        <v>1.5</v>
      </c>
      <c r="G42" s="11" t="s">
        <v>5</v>
      </c>
      <c r="H42" s="11">
        <f t="shared" ref="H42" si="54">P36</f>
        <v>-1999.6376953125</v>
      </c>
      <c r="I42" s="11" t="s">
        <v>6</v>
      </c>
      <c r="J42" s="11" t="str">
        <f>$G$5</f>
        <v>-</v>
      </c>
      <c r="K42" s="11">
        <f>ABS($H$5)</f>
        <v>3.5</v>
      </c>
      <c r="L42" s="11" t="s">
        <v>5</v>
      </c>
      <c r="M42" s="11">
        <f t="shared" ref="M42" si="55">P37</f>
        <v>30.648681640625</v>
      </c>
      <c r="N42" s="11" t="s">
        <v>6</v>
      </c>
      <c r="O42" s="11" t="s">
        <v>4</v>
      </c>
      <c r="P42" s="12">
        <f>$D$5+$F$5*H42+$H$5*M42</f>
        <v>2893.6861572265625</v>
      </c>
    </row>
    <row r="43" spans="1:16" x14ac:dyDescent="0.25">
      <c r="A43" s="17" t="str">
        <f t="shared" si="3"/>
        <v/>
      </c>
      <c r="B43" s="9"/>
      <c r="C43" s="11"/>
      <c r="D43" s="11"/>
      <c r="E43" s="9" t="str">
        <f>""</f>
        <v/>
      </c>
      <c r="F43" s="11"/>
      <c r="G43" s="11"/>
      <c r="H43" s="11"/>
      <c r="I43" s="11" t="str">
        <f>""</f>
        <v/>
      </c>
      <c r="J43" s="11" t="str">
        <f>""</f>
        <v/>
      </c>
      <c r="K43" s="11"/>
      <c r="L43" s="11"/>
      <c r="M43" s="11"/>
      <c r="N43" s="11"/>
      <c r="O43" s="11"/>
      <c r="P43" s="12"/>
    </row>
    <row r="44" spans="1:16" x14ac:dyDescent="0.25">
      <c r="A44" s="17">
        <f t="shared" si="3"/>
        <v>9</v>
      </c>
      <c r="B44" s="9" t="str">
        <f t="shared" si="6"/>
        <v>x10</v>
      </c>
      <c r="C44" s="10" t="str">
        <f t="shared" si="49"/>
        <v>=</v>
      </c>
      <c r="D44" s="11">
        <f>$D$3</f>
        <v>2</v>
      </c>
      <c r="E44" s="9" t="str">
        <f>$E$3</f>
        <v>+</v>
      </c>
      <c r="F44" s="9">
        <f>ABS($F$3)</f>
        <v>3</v>
      </c>
      <c r="G44" s="11" t="s">
        <v>5</v>
      </c>
      <c r="H44" s="11">
        <f t="shared" ref="H44" si="56">P41</f>
        <v>2795.9539794921875</v>
      </c>
      <c r="I44" s="11" t="s">
        <v>6</v>
      </c>
      <c r="J44" s="11" t="str">
        <f>$G$3</f>
        <v>-</v>
      </c>
      <c r="K44" s="11">
        <f>ABS($H$3)</f>
        <v>2</v>
      </c>
      <c r="L44" s="11" t="s">
        <v>5</v>
      </c>
      <c r="M44" s="11">
        <f t="shared" ref="M44" si="57">P42</f>
        <v>2893.6861572265625</v>
      </c>
      <c r="N44" s="11" t="s">
        <v>6</v>
      </c>
      <c r="O44" s="11" t="s">
        <v>4</v>
      </c>
      <c r="P44" s="12">
        <f>$D$3+$F$3*H44+$H$3*M44</f>
        <v>14177.234252929688</v>
      </c>
    </row>
    <row r="45" spans="1:16" x14ac:dyDescent="0.25">
      <c r="A45" s="17" t="str">
        <f t="shared" si="3"/>
        <v/>
      </c>
      <c r="B45" s="9" t="str">
        <f t="shared" si="4"/>
        <v>y10</v>
      </c>
      <c r="C45" s="10" t="str">
        <f t="shared" si="0"/>
        <v>=</v>
      </c>
      <c r="D45" s="11">
        <f>$D$4</f>
        <v>-0.25</v>
      </c>
      <c r="E45" s="9" t="str">
        <f>$E$4</f>
        <v>-</v>
      </c>
      <c r="F45" s="9">
        <f>ABS($F$4)</f>
        <v>0.5</v>
      </c>
      <c r="G45" s="11" t="s">
        <v>5</v>
      </c>
      <c r="H45" s="11">
        <f t="shared" ref="H45" si="58">P40</f>
        <v>4884.306396484375</v>
      </c>
      <c r="I45" s="11" t="s">
        <v>6</v>
      </c>
      <c r="J45" s="11" t="str">
        <f>$G$4</f>
        <v>+</v>
      </c>
      <c r="K45" s="11">
        <f>ABS($H$4)</f>
        <v>0.75</v>
      </c>
      <c r="L45" s="11" t="s">
        <v>5</v>
      </c>
      <c r="M45" s="11">
        <f t="shared" ref="M45" si="59">P42</f>
        <v>2893.6861572265625</v>
      </c>
      <c r="N45" s="11" t="s">
        <v>6</v>
      </c>
      <c r="O45" s="11" t="s">
        <v>4</v>
      </c>
      <c r="P45" s="12">
        <f>$D$4+$F$4*H45+$H$4*M45</f>
        <v>-272.13858032226563</v>
      </c>
    </row>
    <row r="46" spans="1:16" x14ac:dyDescent="0.25">
      <c r="A46" s="17" t="str">
        <f t="shared" si="3"/>
        <v/>
      </c>
      <c r="B46" s="9" t="str">
        <f t="shared" si="12"/>
        <v>z10</v>
      </c>
      <c r="C46" s="10" t="s">
        <v>4</v>
      </c>
      <c r="D46" s="11">
        <f>$D$5</f>
        <v>1.5</v>
      </c>
      <c r="E46" s="9" t="str">
        <f>$E$5</f>
        <v>-</v>
      </c>
      <c r="F46" s="9">
        <f>ABS($F$5)</f>
        <v>1.5</v>
      </c>
      <c r="G46" s="11" t="s">
        <v>5</v>
      </c>
      <c r="H46" s="11">
        <f t="shared" ref="H46" si="60">P40</f>
        <v>4884.306396484375</v>
      </c>
      <c r="I46" s="11" t="s">
        <v>6</v>
      </c>
      <c r="J46" s="11" t="str">
        <f>$G$5</f>
        <v>-</v>
      </c>
      <c r="K46" s="11">
        <f>ABS($H$5)</f>
        <v>3.5</v>
      </c>
      <c r="L46" s="11" t="s">
        <v>5</v>
      </c>
      <c r="M46" s="11">
        <f t="shared" ref="M46" si="61">P41</f>
        <v>2795.9539794921875</v>
      </c>
      <c r="N46" s="11" t="s">
        <v>6</v>
      </c>
      <c r="O46" s="11" t="s">
        <v>4</v>
      </c>
      <c r="P46" s="12">
        <f>$D$5+$F$5*H46+$H$5*M46</f>
        <v>-17110.798522949219</v>
      </c>
    </row>
    <row r="47" spans="1:16" x14ac:dyDescent="0.25">
      <c r="A47" s="17" t="str">
        <f t="shared" si="3"/>
        <v/>
      </c>
      <c r="B47" s="9"/>
      <c r="C47" s="11"/>
      <c r="D47" s="11"/>
      <c r="E47" s="9" t="str">
        <f>""</f>
        <v/>
      </c>
      <c r="F47" s="11"/>
      <c r="G47" s="11"/>
      <c r="H47" s="11"/>
      <c r="I47" s="11" t="str">
        <f>""</f>
        <v/>
      </c>
      <c r="J47" s="11" t="str">
        <f>""</f>
        <v/>
      </c>
      <c r="K47" s="11"/>
      <c r="L47" s="11"/>
      <c r="M47" s="11"/>
      <c r="N47" s="11"/>
      <c r="O47" s="11"/>
      <c r="P47" s="12"/>
    </row>
    <row r="48" spans="1:16" x14ac:dyDescent="0.25">
      <c r="A48" s="17">
        <f t="shared" si="3"/>
        <v>10</v>
      </c>
      <c r="B48" s="9" t="str">
        <f t="shared" si="6"/>
        <v>x11</v>
      </c>
      <c r="C48" s="10" t="str">
        <f t="shared" si="49"/>
        <v>=</v>
      </c>
      <c r="D48" s="11">
        <f>$D$3</f>
        <v>2</v>
      </c>
      <c r="E48" s="9" t="str">
        <f>$E$3</f>
        <v>+</v>
      </c>
      <c r="F48" s="9">
        <f>ABS($F$3)</f>
        <v>3</v>
      </c>
      <c r="G48" s="11" t="s">
        <v>5</v>
      </c>
      <c r="H48" s="11">
        <f t="shared" ref="H48" si="62">P45</f>
        <v>-272.13858032226563</v>
      </c>
      <c r="I48" s="11" t="s">
        <v>6</v>
      </c>
      <c r="J48" s="11" t="str">
        <f>$G$3</f>
        <v>-</v>
      </c>
      <c r="K48" s="11">
        <f>ABS($H$3)</f>
        <v>2</v>
      </c>
      <c r="L48" s="11" t="s">
        <v>5</v>
      </c>
      <c r="M48" s="11">
        <f t="shared" ref="M48" si="63">P46</f>
        <v>-17110.798522949219</v>
      </c>
      <c r="N48" s="11" t="s">
        <v>6</v>
      </c>
      <c r="O48" s="11" t="s">
        <v>4</v>
      </c>
      <c r="P48" s="12">
        <f>$D$3+$F$3*H48+$H$3*M48</f>
        <v>-35036.012786865234</v>
      </c>
    </row>
    <row r="49" spans="1:16" x14ac:dyDescent="0.25">
      <c r="A49" s="17" t="str">
        <f t="shared" si="3"/>
        <v/>
      </c>
      <c r="B49" s="9" t="str">
        <f t="shared" si="4"/>
        <v>y11</v>
      </c>
      <c r="C49" s="10" t="str">
        <f t="shared" si="0"/>
        <v>=</v>
      </c>
      <c r="D49" s="11">
        <f>$D$4</f>
        <v>-0.25</v>
      </c>
      <c r="E49" s="9" t="str">
        <f>$E$4</f>
        <v>-</v>
      </c>
      <c r="F49" s="9">
        <f>ABS($F$4)</f>
        <v>0.5</v>
      </c>
      <c r="G49" s="11" t="s">
        <v>5</v>
      </c>
      <c r="H49" s="11">
        <f t="shared" ref="H49" si="64">P44</f>
        <v>14177.234252929688</v>
      </c>
      <c r="I49" s="11" t="s">
        <v>6</v>
      </c>
      <c r="J49" s="11" t="str">
        <f>$G$4</f>
        <v>+</v>
      </c>
      <c r="K49" s="11">
        <f>ABS($H$4)</f>
        <v>0.75</v>
      </c>
      <c r="L49" s="11" t="s">
        <v>5</v>
      </c>
      <c r="M49" s="11">
        <f t="shared" ref="M49" si="65">P46</f>
        <v>-17110.798522949219</v>
      </c>
      <c r="N49" s="11" t="s">
        <v>6</v>
      </c>
      <c r="O49" s="11" t="s">
        <v>4</v>
      </c>
      <c r="P49" s="12">
        <f>$D$4+$F$4*H49+$H$4*M49</f>
        <v>-19921.966018676758</v>
      </c>
    </row>
    <row r="50" spans="1:16" x14ac:dyDescent="0.25">
      <c r="A50" s="17" t="str">
        <f t="shared" si="3"/>
        <v/>
      </c>
      <c r="B50" s="9" t="str">
        <f t="shared" si="12"/>
        <v>z11</v>
      </c>
      <c r="C50" s="10" t="s">
        <v>4</v>
      </c>
      <c r="D50" s="11">
        <f>$D$5</f>
        <v>1.5</v>
      </c>
      <c r="E50" s="9" t="str">
        <f>$E$5</f>
        <v>-</v>
      </c>
      <c r="F50" s="9">
        <f>ABS($F$5)</f>
        <v>1.5</v>
      </c>
      <c r="G50" s="11" t="s">
        <v>5</v>
      </c>
      <c r="H50" s="11">
        <f t="shared" ref="H50" si="66">P44</f>
        <v>14177.234252929688</v>
      </c>
      <c r="I50" s="11" t="s">
        <v>6</v>
      </c>
      <c r="J50" s="11" t="str">
        <f>$G$5</f>
        <v>-</v>
      </c>
      <c r="K50" s="11">
        <f>ABS($H$5)</f>
        <v>3.5</v>
      </c>
      <c r="L50" s="11" t="s">
        <v>5</v>
      </c>
      <c r="M50" s="11">
        <f t="shared" ref="M50" si="67">P45</f>
        <v>-272.13858032226563</v>
      </c>
      <c r="N50" s="11" t="s">
        <v>6</v>
      </c>
      <c r="O50" s="11" t="s">
        <v>4</v>
      </c>
      <c r="P50" s="12">
        <f>$D$5+$F$5*H50+$H$5*M50</f>
        <v>-20311.866348266602</v>
      </c>
    </row>
    <row r="51" spans="1:16" x14ac:dyDescent="0.25">
      <c r="A51" s="17" t="str">
        <f t="shared" si="3"/>
        <v/>
      </c>
      <c r="B51" s="9"/>
      <c r="C51" s="11"/>
      <c r="D51" s="11"/>
      <c r="E51" s="9" t="str">
        <f>""</f>
        <v/>
      </c>
      <c r="F51" s="11"/>
      <c r="G51" s="11"/>
      <c r="H51" s="11"/>
      <c r="I51" s="11" t="str">
        <f>""</f>
        <v/>
      </c>
      <c r="J51" s="11" t="str">
        <f>""</f>
        <v/>
      </c>
      <c r="K51" s="11"/>
      <c r="L51" s="11"/>
      <c r="M51" s="11"/>
      <c r="N51" s="11"/>
      <c r="O51" s="11"/>
      <c r="P51" s="12"/>
    </row>
    <row r="52" spans="1:16" x14ac:dyDescent="0.25">
      <c r="A52" s="17">
        <f t="shared" si="3"/>
        <v>11</v>
      </c>
      <c r="B52" s="9" t="str">
        <f t="shared" si="6"/>
        <v>x12</v>
      </c>
      <c r="C52" s="10" t="str">
        <f t="shared" si="49"/>
        <v>=</v>
      </c>
      <c r="D52" s="11">
        <f>$D$3</f>
        <v>2</v>
      </c>
      <c r="E52" s="9" t="str">
        <f>$E$3</f>
        <v>+</v>
      </c>
      <c r="F52" s="9">
        <f>ABS($F$3)</f>
        <v>3</v>
      </c>
      <c r="G52" s="11" t="s">
        <v>5</v>
      </c>
      <c r="H52" s="11">
        <f t="shared" ref="H52" si="68">P49</f>
        <v>-19921.966018676758</v>
      </c>
      <c r="I52" s="11" t="s">
        <v>6</v>
      </c>
      <c r="J52" s="11" t="str">
        <f>$G$3</f>
        <v>-</v>
      </c>
      <c r="K52" s="11">
        <f>ABS($H$3)</f>
        <v>2</v>
      </c>
      <c r="L52" s="11" t="s">
        <v>5</v>
      </c>
      <c r="M52" s="11">
        <f t="shared" ref="M52" si="69">P50</f>
        <v>-20311.866348266602</v>
      </c>
      <c r="N52" s="11" t="s">
        <v>6</v>
      </c>
      <c r="O52" s="11" t="s">
        <v>4</v>
      </c>
      <c r="P52" s="12">
        <f>$D$3+$F$3*H52+$H$3*M52</f>
        <v>-100387.63075256348</v>
      </c>
    </row>
    <row r="53" spans="1:16" x14ac:dyDescent="0.25">
      <c r="A53" s="17" t="str">
        <f t="shared" si="3"/>
        <v/>
      </c>
      <c r="B53" s="9" t="str">
        <f t="shared" si="4"/>
        <v>y12</v>
      </c>
      <c r="C53" s="10" t="str">
        <f t="shared" si="0"/>
        <v>=</v>
      </c>
      <c r="D53" s="11">
        <f>$D$4</f>
        <v>-0.25</v>
      </c>
      <c r="E53" s="9" t="str">
        <f>$E$4</f>
        <v>-</v>
      </c>
      <c r="F53" s="9">
        <f>ABS($F$4)</f>
        <v>0.5</v>
      </c>
      <c r="G53" s="11" t="s">
        <v>5</v>
      </c>
      <c r="H53" s="11">
        <f t="shared" ref="H53" si="70">P48</f>
        <v>-35036.012786865234</v>
      </c>
      <c r="I53" s="11" t="s">
        <v>6</v>
      </c>
      <c r="J53" s="11" t="str">
        <f>$G$4</f>
        <v>+</v>
      </c>
      <c r="K53" s="11">
        <f>ABS($H$4)</f>
        <v>0.75</v>
      </c>
      <c r="L53" s="11" t="s">
        <v>5</v>
      </c>
      <c r="M53" s="11">
        <f t="shared" ref="M53" si="71">P50</f>
        <v>-20311.866348266602</v>
      </c>
      <c r="N53" s="11" t="s">
        <v>6</v>
      </c>
      <c r="O53" s="11" t="s">
        <v>4</v>
      </c>
      <c r="P53" s="12">
        <f>$D$4+$F$4*H53+$H$4*M53</f>
        <v>2283.856632232666</v>
      </c>
    </row>
    <row r="54" spans="1:16" x14ac:dyDescent="0.25">
      <c r="A54" s="17" t="str">
        <f t="shared" si="3"/>
        <v/>
      </c>
      <c r="B54" s="9" t="str">
        <f t="shared" si="12"/>
        <v>z12</v>
      </c>
      <c r="C54" s="10" t="s">
        <v>4</v>
      </c>
      <c r="D54" s="11">
        <f>$D$5</f>
        <v>1.5</v>
      </c>
      <c r="E54" s="9" t="str">
        <f>$E$5</f>
        <v>-</v>
      </c>
      <c r="F54" s="9">
        <f>ABS($F$5)</f>
        <v>1.5</v>
      </c>
      <c r="G54" s="11" t="s">
        <v>5</v>
      </c>
      <c r="H54" s="11">
        <f t="shared" ref="H54" si="72">P48</f>
        <v>-35036.012786865234</v>
      </c>
      <c r="I54" s="11" t="s">
        <v>6</v>
      </c>
      <c r="J54" s="11" t="str">
        <f>$G$5</f>
        <v>-</v>
      </c>
      <c r="K54" s="11">
        <f>ABS($H$5)</f>
        <v>3.5</v>
      </c>
      <c r="L54" s="11" t="s">
        <v>5</v>
      </c>
      <c r="M54" s="11">
        <f t="shared" ref="M54" si="73">P49</f>
        <v>-19921.966018676758</v>
      </c>
      <c r="N54" s="11" t="s">
        <v>6</v>
      </c>
      <c r="O54" s="11" t="s">
        <v>4</v>
      </c>
      <c r="P54" s="12">
        <f>$D$5+$F$5*H54+$H$5*M54</f>
        <v>122282.4002456665</v>
      </c>
    </row>
    <row r="55" spans="1:16" x14ac:dyDescent="0.25">
      <c r="A55" s="17" t="str">
        <f t="shared" si="3"/>
        <v/>
      </c>
      <c r="B55" s="9"/>
      <c r="C55" s="11"/>
      <c r="D55" s="11"/>
      <c r="E55" s="9" t="str">
        <f>""</f>
        <v/>
      </c>
      <c r="F55" s="11"/>
      <c r="G55" s="11"/>
      <c r="H55" s="11"/>
      <c r="I55" s="11" t="str">
        <f>""</f>
        <v/>
      </c>
      <c r="J55" s="11" t="str">
        <f>""</f>
        <v/>
      </c>
      <c r="K55" s="11"/>
      <c r="L55" s="11"/>
      <c r="M55" s="11"/>
      <c r="N55" s="11"/>
      <c r="O55" s="11"/>
      <c r="P55" s="12"/>
    </row>
    <row r="56" spans="1:16" x14ac:dyDescent="0.25">
      <c r="A56" s="17">
        <f t="shared" si="3"/>
        <v>12</v>
      </c>
      <c r="B56" s="9" t="str">
        <f t="shared" si="6"/>
        <v>x13</v>
      </c>
      <c r="C56" s="10" t="str">
        <f t="shared" si="49"/>
        <v>=</v>
      </c>
      <c r="D56" s="11">
        <f>$D$3</f>
        <v>2</v>
      </c>
      <c r="E56" s="9" t="str">
        <f>$E$3</f>
        <v>+</v>
      </c>
      <c r="F56" s="9">
        <f>ABS($F$3)</f>
        <v>3</v>
      </c>
      <c r="G56" s="11" t="s">
        <v>5</v>
      </c>
      <c r="H56" s="11">
        <f t="shared" ref="H56" si="74">P53</f>
        <v>2283.856632232666</v>
      </c>
      <c r="I56" s="11" t="s">
        <v>6</v>
      </c>
      <c r="J56" s="11" t="str">
        <f>$G$3</f>
        <v>-</v>
      </c>
      <c r="K56" s="11">
        <f>ABS($H$3)</f>
        <v>2</v>
      </c>
      <c r="L56" s="11" t="s">
        <v>5</v>
      </c>
      <c r="M56" s="11">
        <f t="shared" ref="M56" si="75">P54</f>
        <v>122282.4002456665</v>
      </c>
      <c r="N56" s="11" t="s">
        <v>6</v>
      </c>
      <c r="O56" s="11" t="s">
        <v>4</v>
      </c>
      <c r="P56" s="12">
        <f>$D$3+$F$3*H56+$H$3*M56</f>
        <v>251418.37038803101</v>
      </c>
    </row>
    <row r="57" spans="1:16" x14ac:dyDescent="0.25">
      <c r="A57" s="17" t="str">
        <f t="shared" si="3"/>
        <v/>
      </c>
      <c r="B57" s="9" t="str">
        <f t="shared" si="4"/>
        <v>y13</v>
      </c>
      <c r="C57" s="10" t="str">
        <f t="shared" si="0"/>
        <v>=</v>
      </c>
      <c r="D57" s="11">
        <f>$D$4</f>
        <v>-0.25</v>
      </c>
      <c r="E57" s="9" t="str">
        <f>$E$4</f>
        <v>-</v>
      </c>
      <c r="F57" s="9">
        <f>ABS($F$4)</f>
        <v>0.5</v>
      </c>
      <c r="G57" s="11" t="s">
        <v>5</v>
      </c>
      <c r="H57" s="11">
        <f t="shared" ref="H57" si="76">P52</f>
        <v>-100387.63075256348</v>
      </c>
      <c r="I57" s="11" t="s">
        <v>6</v>
      </c>
      <c r="J57" s="11" t="str">
        <f>$G$4</f>
        <v>+</v>
      </c>
      <c r="K57" s="11">
        <f>ABS($H$4)</f>
        <v>0.75</v>
      </c>
      <c r="L57" s="11" t="s">
        <v>5</v>
      </c>
      <c r="M57" s="11">
        <f t="shared" ref="M57" si="77">P54</f>
        <v>122282.4002456665</v>
      </c>
      <c r="N57" s="11" t="s">
        <v>6</v>
      </c>
      <c r="O57" s="11" t="s">
        <v>4</v>
      </c>
      <c r="P57" s="12">
        <f>$D$4+$F$4*H57+$H$4*M57</f>
        <v>141905.36556053162</v>
      </c>
    </row>
    <row r="58" spans="1:16" x14ac:dyDescent="0.25">
      <c r="A58" s="17" t="str">
        <f t="shared" si="3"/>
        <v/>
      </c>
      <c r="B58" s="9" t="str">
        <f t="shared" si="12"/>
        <v>z13</v>
      </c>
      <c r="C58" s="10" t="s">
        <v>4</v>
      </c>
      <c r="D58" s="11">
        <f>$D$5</f>
        <v>1.5</v>
      </c>
      <c r="E58" s="9" t="str">
        <f>$E$5</f>
        <v>-</v>
      </c>
      <c r="F58" s="9">
        <f>ABS($F$5)</f>
        <v>1.5</v>
      </c>
      <c r="G58" s="11" t="s">
        <v>5</v>
      </c>
      <c r="H58" s="11">
        <f t="shared" ref="H58" si="78">P52</f>
        <v>-100387.63075256348</v>
      </c>
      <c r="I58" s="11" t="s">
        <v>6</v>
      </c>
      <c r="J58" s="11" t="str">
        <f>$G$5</f>
        <v>-</v>
      </c>
      <c r="K58" s="11">
        <f>ABS($H$5)</f>
        <v>3.5</v>
      </c>
      <c r="L58" s="11" t="s">
        <v>5</v>
      </c>
      <c r="M58" s="11">
        <f t="shared" ref="M58" si="79">P53</f>
        <v>2283.856632232666</v>
      </c>
      <c r="N58" s="11" t="s">
        <v>6</v>
      </c>
      <c r="O58" s="11" t="s">
        <v>4</v>
      </c>
      <c r="P58" s="12">
        <f>$D$5+$F$5*H58+$H$5*M58</f>
        <v>142589.44791603088</v>
      </c>
    </row>
    <row r="59" spans="1:16" x14ac:dyDescent="0.25">
      <c r="A59" s="17" t="str">
        <f t="shared" si="3"/>
        <v/>
      </c>
      <c r="B59" s="9"/>
      <c r="C59" s="11"/>
      <c r="D59" s="11"/>
      <c r="E59" s="9" t="str">
        <f>""</f>
        <v/>
      </c>
      <c r="F59" s="11"/>
      <c r="G59" s="11"/>
      <c r="H59" s="11"/>
      <c r="I59" s="11" t="str">
        <f>""</f>
        <v/>
      </c>
      <c r="J59" s="11" t="str">
        <f>""</f>
        <v/>
      </c>
      <c r="K59" s="11"/>
      <c r="L59" s="11"/>
      <c r="M59" s="11"/>
      <c r="N59" s="11"/>
      <c r="O59" s="11"/>
      <c r="P59" s="12"/>
    </row>
    <row r="60" spans="1:16" x14ac:dyDescent="0.25">
      <c r="A60" s="17">
        <f t="shared" si="3"/>
        <v>13</v>
      </c>
      <c r="B60" s="9" t="str">
        <f t="shared" si="6"/>
        <v>x14</v>
      </c>
      <c r="C60" s="10" t="str">
        <f t="shared" si="49"/>
        <v>=</v>
      </c>
      <c r="D60" s="11">
        <f>$D$3</f>
        <v>2</v>
      </c>
      <c r="E60" s="9" t="str">
        <f>$E$3</f>
        <v>+</v>
      </c>
      <c r="F60" s="9">
        <f>ABS($F$3)</f>
        <v>3</v>
      </c>
      <c r="G60" s="11" t="s">
        <v>5</v>
      </c>
      <c r="H60" s="11">
        <f t="shared" ref="H60" si="80">P57</f>
        <v>141905.36556053162</v>
      </c>
      <c r="I60" s="11" t="s">
        <v>6</v>
      </c>
      <c r="J60" s="11" t="str">
        <f>$G$3</f>
        <v>-</v>
      </c>
      <c r="K60" s="11">
        <f>ABS($H$3)</f>
        <v>2</v>
      </c>
      <c r="L60" s="11" t="s">
        <v>5</v>
      </c>
      <c r="M60" s="11">
        <f t="shared" ref="M60" si="81">P58</f>
        <v>142589.44791603088</v>
      </c>
      <c r="N60" s="11" t="s">
        <v>6</v>
      </c>
      <c r="O60" s="11" t="s">
        <v>4</v>
      </c>
      <c r="P60" s="12">
        <f>$D$3+$F$3*H60+$H$3*M60</f>
        <v>710896.99251365662</v>
      </c>
    </row>
    <row r="61" spans="1:16" x14ac:dyDescent="0.25">
      <c r="A61" s="17" t="str">
        <f t="shared" si="3"/>
        <v/>
      </c>
      <c r="B61" s="9" t="str">
        <f t="shared" si="4"/>
        <v>y14</v>
      </c>
      <c r="C61" s="10" t="str">
        <f t="shared" si="0"/>
        <v>=</v>
      </c>
      <c r="D61" s="11">
        <f>$D$4</f>
        <v>-0.25</v>
      </c>
      <c r="E61" s="9" t="str">
        <f>$E$4</f>
        <v>-</v>
      </c>
      <c r="F61" s="9">
        <f>ABS($F$4)</f>
        <v>0.5</v>
      </c>
      <c r="G61" s="11" t="s">
        <v>5</v>
      </c>
      <c r="H61" s="11">
        <f t="shared" ref="H61" si="82">P56</f>
        <v>251418.37038803101</v>
      </c>
      <c r="I61" s="11" t="s">
        <v>6</v>
      </c>
      <c r="J61" s="11" t="str">
        <f>$G$4</f>
        <v>+</v>
      </c>
      <c r="K61" s="11">
        <f>ABS($H$4)</f>
        <v>0.75</v>
      </c>
      <c r="L61" s="11" t="s">
        <v>5</v>
      </c>
      <c r="M61" s="11">
        <f t="shared" ref="M61" si="83">P58</f>
        <v>142589.44791603088</v>
      </c>
      <c r="N61" s="11" t="s">
        <v>6</v>
      </c>
      <c r="O61" s="11" t="s">
        <v>4</v>
      </c>
      <c r="P61" s="12">
        <f>$D$4+$F$4*H61+$H$4*M61</f>
        <v>-18767.34925699234</v>
      </c>
    </row>
    <row r="62" spans="1:16" x14ac:dyDescent="0.25">
      <c r="A62" s="17" t="str">
        <f t="shared" si="3"/>
        <v/>
      </c>
      <c r="B62" s="9" t="str">
        <f t="shared" si="12"/>
        <v>z14</v>
      </c>
      <c r="C62" s="10" t="s">
        <v>4</v>
      </c>
      <c r="D62" s="11">
        <f>$D$5</f>
        <v>1.5</v>
      </c>
      <c r="E62" s="9" t="str">
        <f>$E$5</f>
        <v>-</v>
      </c>
      <c r="F62" s="9">
        <f>ABS($F$5)</f>
        <v>1.5</v>
      </c>
      <c r="G62" s="11" t="s">
        <v>5</v>
      </c>
      <c r="H62" s="11">
        <f t="shared" ref="H62" si="84">P56</f>
        <v>251418.37038803101</v>
      </c>
      <c r="I62" s="11" t="s">
        <v>6</v>
      </c>
      <c r="J62" s="11" t="str">
        <f>$G$5</f>
        <v>-</v>
      </c>
      <c r="K62" s="11">
        <f>ABS($H$5)</f>
        <v>3.5</v>
      </c>
      <c r="L62" s="11" t="s">
        <v>5</v>
      </c>
      <c r="M62" s="11">
        <f t="shared" ref="M62" si="85">P57</f>
        <v>141905.36556053162</v>
      </c>
      <c r="N62" s="11" t="s">
        <v>6</v>
      </c>
      <c r="O62" s="11" t="s">
        <v>4</v>
      </c>
      <c r="P62" s="12">
        <f>$D$5+$F$5*H62+$H$5*M62</f>
        <v>-873794.83504390717</v>
      </c>
    </row>
    <row r="63" spans="1:16" x14ac:dyDescent="0.25">
      <c r="A63" s="17" t="str">
        <f t="shared" si="3"/>
        <v/>
      </c>
      <c r="B63" s="9"/>
      <c r="C63" s="11"/>
      <c r="D63" s="11"/>
      <c r="E63" s="9" t="str">
        <f>""</f>
        <v/>
      </c>
      <c r="F63" s="11"/>
      <c r="G63" s="11"/>
      <c r="H63" s="11"/>
      <c r="I63" s="11" t="str">
        <f>""</f>
        <v/>
      </c>
      <c r="J63" s="11" t="str">
        <f>""</f>
        <v/>
      </c>
      <c r="K63" s="11"/>
      <c r="L63" s="11"/>
      <c r="M63" s="11"/>
      <c r="N63" s="11"/>
      <c r="O63" s="11"/>
      <c r="P63" s="12"/>
    </row>
    <row r="64" spans="1:16" x14ac:dyDescent="0.25">
      <c r="A64" s="17">
        <f t="shared" si="3"/>
        <v>14</v>
      </c>
      <c r="B64" s="9" t="str">
        <f t="shared" si="6"/>
        <v>x15</v>
      </c>
      <c r="C64" s="10" t="str">
        <f t="shared" si="49"/>
        <v>=</v>
      </c>
      <c r="D64" s="11">
        <f>$D$3</f>
        <v>2</v>
      </c>
      <c r="E64" s="9" t="str">
        <f>$E$3</f>
        <v>+</v>
      </c>
      <c r="F64" s="9">
        <f>ABS($F$3)</f>
        <v>3</v>
      </c>
      <c r="G64" s="11" t="s">
        <v>5</v>
      </c>
      <c r="H64" s="11">
        <f t="shared" ref="H64" si="86">P61</f>
        <v>-18767.34925699234</v>
      </c>
      <c r="I64" s="11" t="s">
        <v>6</v>
      </c>
      <c r="J64" s="11" t="str">
        <f>$G$3</f>
        <v>-</v>
      </c>
      <c r="K64" s="11">
        <f>ABS($H$3)</f>
        <v>2</v>
      </c>
      <c r="L64" s="11" t="s">
        <v>5</v>
      </c>
      <c r="M64" s="11">
        <f t="shared" ref="M64" si="87">P62</f>
        <v>-873794.83504390717</v>
      </c>
      <c r="N64" s="11" t="s">
        <v>6</v>
      </c>
      <c r="O64" s="11" t="s">
        <v>4</v>
      </c>
      <c r="P64" s="12">
        <f>$D$3+$F$3*H64+$H$3*M64</f>
        <v>-1803889.7178587914</v>
      </c>
    </row>
    <row r="65" spans="1:16" x14ac:dyDescent="0.25">
      <c r="A65" s="17" t="str">
        <f t="shared" si="3"/>
        <v/>
      </c>
      <c r="B65" s="9" t="str">
        <f t="shared" si="4"/>
        <v>y15</v>
      </c>
      <c r="C65" s="10" t="str">
        <f t="shared" si="0"/>
        <v>=</v>
      </c>
      <c r="D65" s="11">
        <f>$D$4</f>
        <v>-0.25</v>
      </c>
      <c r="E65" s="9" t="str">
        <f>$E$4</f>
        <v>-</v>
      </c>
      <c r="F65" s="9">
        <f>ABS($F$4)</f>
        <v>0.5</v>
      </c>
      <c r="G65" s="11" t="s">
        <v>5</v>
      </c>
      <c r="H65" s="11">
        <f t="shared" ref="H65" si="88">P60</f>
        <v>710896.99251365662</v>
      </c>
      <c r="I65" s="11" t="s">
        <v>6</v>
      </c>
      <c r="J65" s="11" t="str">
        <f>$G$4</f>
        <v>+</v>
      </c>
      <c r="K65" s="11">
        <f>ABS($H$4)</f>
        <v>0.75</v>
      </c>
      <c r="L65" s="11" t="s">
        <v>5</v>
      </c>
      <c r="M65" s="11">
        <f t="shared" ref="M65" si="89">P62</f>
        <v>-873794.83504390717</v>
      </c>
      <c r="N65" s="11" t="s">
        <v>6</v>
      </c>
      <c r="O65" s="11" t="s">
        <v>4</v>
      </c>
      <c r="P65" s="12">
        <f>$D$4+$F$4*H65+$H$4*M65</f>
        <v>-1010794.8725397587</v>
      </c>
    </row>
    <row r="66" spans="1:16" x14ac:dyDescent="0.25">
      <c r="A66" s="17" t="str">
        <f t="shared" si="3"/>
        <v/>
      </c>
      <c r="B66" s="9" t="str">
        <f t="shared" si="12"/>
        <v>z15</v>
      </c>
      <c r="C66" s="10" t="s">
        <v>4</v>
      </c>
      <c r="D66" s="11">
        <f>$D$5</f>
        <v>1.5</v>
      </c>
      <c r="E66" s="9" t="str">
        <f>$E$5</f>
        <v>-</v>
      </c>
      <c r="F66" s="9">
        <f>ABS($F$5)</f>
        <v>1.5</v>
      </c>
      <c r="G66" s="11" t="s">
        <v>5</v>
      </c>
      <c r="H66" s="11">
        <f t="shared" ref="H66" si="90">P60</f>
        <v>710896.99251365662</v>
      </c>
      <c r="I66" s="11" t="s">
        <v>6</v>
      </c>
      <c r="J66" s="11" t="str">
        <f>$G$5</f>
        <v>-</v>
      </c>
      <c r="K66" s="11">
        <f>ABS($H$5)</f>
        <v>3.5</v>
      </c>
      <c r="L66" s="11" t="s">
        <v>5</v>
      </c>
      <c r="M66" s="11">
        <f t="shared" ref="M66" si="91">P61</f>
        <v>-18767.34925699234</v>
      </c>
      <c r="N66" s="11" t="s">
        <v>6</v>
      </c>
      <c r="O66" s="11" t="s">
        <v>4</v>
      </c>
      <c r="P66" s="12">
        <f>$D$5+$F$5*H66+$H$5*M66</f>
        <v>-1000658.2663710117</v>
      </c>
    </row>
    <row r="67" spans="1:16" x14ac:dyDescent="0.25">
      <c r="A67" s="17" t="str">
        <f t="shared" si="3"/>
        <v/>
      </c>
      <c r="B67" s="9"/>
      <c r="C67" s="11"/>
      <c r="D67" s="11"/>
      <c r="E67" s="9" t="str">
        <f>""</f>
        <v/>
      </c>
      <c r="F67" s="11"/>
      <c r="G67" s="11"/>
      <c r="H67" s="11"/>
      <c r="I67" s="11" t="str">
        <f>""</f>
        <v/>
      </c>
      <c r="J67" s="11" t="str">
        <f>""</f>
        <v/>
      </c>
      <c r="K67" s="11"/>
      <c r="L67" s="11"/>
      <c r="M67" s="11"/>
      <c r="N67" s="11"/>
      <c r="O67" s="11"/>
      <c r="P67" s="12"/>
    </row>
    <row r="68" spans="1:16" x14ac:dyDescent="0.25">
      <c r="A68" s="17">
        <f t="shared" si="3"/>
        <v>15</v>
      </c>
      <c r="B68" s="9" t="str">
        <f t="shared" si="6"/>
        <v>x16</v>
      </c>
      <c r="C68" s="10" t="str">
        <f t="shared" si="49"/>
        <v>=</v>
      </c>
      <c r="D68" s="11">
        <f>$D$3</f>
        <v>2</v>
      </c>
      <c r="E68" s="9" t="str">
        <f>$E$3</f>
        <v>+</v>
      </c>
      <c r="F68" s="9">
        <f>ABS($F$3)</f>
        <v>3</v>
      </c>
      <c r="G68" s="11" t="s">
        <v>5</v>
      </c>
      <c r="H68" s="11">
        <f t="shared" ref="H68" si="92">P65</f>
        <v>-1010794.8725397587</v>
      </c>
      <c r="I68" s="11" t="s">
        <v>6</v>
      </c>
      <c r="J68" s="11" t="str">
        <f>$G$3</f>
        <v>-</v>
      </c>
      <c r="K68" s="11">
        <f>ABS($H$3)</f>
        <v>2</v>
      </c>
      <c r="L68" s="11" t="s">
        <v>5</v>
      </c>
      <c r="M68" s="11">
        <f t="shared" ref="M68" si="93">P66</f>
        <v>-1000658.2663710117</v>
      </c>
      <c r="N68" s="11" t="s">
        <v>6</v>
      </c>
      <c r="O68" s="11" t="s">
        <v>4</v>
      </c>
      <c r="P68" s="12">
        <f>$D$3+$F$3*H68+$H$3*M68</f>
        <v>-5033699.1503612995</v>
      </c>
    </row>
    <row r="69" spans="1:16" x14ac:dyDescent="0.25">
      <c r="A69" s="17" t="str">
        <f t="shared" si="3"/>
        <v/>
      </c>
      <c r="B69" s="9" t="str">
        <f t="shared" si="4"/>
        <v>y16</v>
      </c>
      <c r="C69" s="10" t="str">
        <f t="shared" si="0"/>
        <v>=</v>
      </c>
      <c r="D69" s="11">
        <f>$D$4</f>
        <v>-0.25</v>
      </c>
      <c r="E69" s="9" t="str">
        <f>$E$4</f>
        <v>-</v>
      </c>
      <c r="F69" s="9">
        <f>ABS($F$4)</f>
        <v>0.5</v>
      </c>
      <c r="G69" s="11" t="s">
        <v>5</v>
      </c>
      <c r="H69" s="11">
        <f t="shared" ref="H69" si="94">P64</f>
        <v>-1803889.7178587914</v>
      </c>
      <c r="I69" s="11" t="s">
        <v>6</v>
      </c>
      <c r="J69" s="11" t="str">
        <f>$G$4</f>
        <v>+</v>
      </c>
      <c r="K69" s="11">
        <f>ABS($H$4)</f>
        <v>0.75</v>
      </c>
      <c r="L69" s="11" t="s">
        <v>5</v>
      </c>
      <c r="M69" s="11">
        <f t="shared" ref="M69" si="95">P66</f>
        <v>-1000658.2663710117</v>
      </c>
      <c r="N69" s="11" t="s">
        <v>6</v>
      </c>
      <c r="O69" s="11" t="s">
        <v>4</v>
      </c>
      <c r="P69" s="12">
        <f>$D$4+$F$4*H69+$H$4*M69</f>
        <v>151450.90915113688</v>
      </c>
    </row>
    <row r="70" spans="1:16" x14ac:dyDescent="0.25">
      <c r="A70" s="17" t="str">
        <f t="shared" si="3"/>
        <v/>
      </c>
      <c r="B70" s="9" t="str">
        <f t="shared" si="12"/>
        <v>z16</v>
      </c>
      <c r="C70" s="10" t="s">
        <v>4</v>
      </c>
      <c r="D70" s="11">
        <f>$D$5</f>
        <v>1.5</v>
      </c>
      <c r="E70" s="9" t="str">
        <f>$E$5</f>
        <v>-</v>
      </c>
      <c r="F70" s="9">
        <f>ABS($F$5)</f>
        <v>1.5</v>
      </c>
      <c r="G70" s="11" t="s">
        <v>5</v>
      </c>
      <c r="H70" s="11">
        <f t="shared" ref="H70" si="96">P64</f>
        <v>-1803889.7178587914</v>
      </c>
      <c r="I70" s="11" t="s">
        <v>6</v>
      </c>
      <c r="J70" s="11" t="str">
        <f>$G$5</f>
        <v>-</v>
      </c>
      <c r="K70" s="11">
        <f>ABS($H$5)</f>
        <v>3.5</v>
      </c>
      <c r="L70" s="11" t="s">
        <v>5</v>
      </c>
      <c r="M70" s="11">
        <f t="shared" ref="M70" si="97">P65</f>
        <v>-1010794.8725397587</v>
      </c>
      <c r="N70" s="11" t="s">
        <v>6</v>
      </c>
      <c r="O70" s="11" t="s">
        <v>4</v>
      </c>
      <c r="P70" s="12">
        <f>$D$5+$F$5*H70+$H$5*M70</f>
        <v>6243618.1306773424</v>
      </c>
    </row>
    <row r="71" spans="1:16" x14ac:dyDescent="0.25">
      <c r="A71" s="17" t="str">
        <f t="shared" si="3"/>
        <v/>
      </c>
      <c r="B71" s="9"/>
      <c r="C71" s="11"/>
      <c r="D71" s="11"/>
      <c r="E71" s="9" t="str">
        <f>""</f>
        <v/>
      </c>
      <c r="F71" s="11"/>
      <c r="G71" s="11"/>
      <c r="H71" s="11"/>
      <c r="I71" s="11" t="str">
        <f>""</f>
        <v/>
      </c>
      <c r="J71" s="11" t="str">
        <f>""</f>
        <v/>
      </c>
      <c r="K71" s="11"/>
      <c r="L71" s="11"/>
      <c r="M71" s="11"/>
      <c r="N71" s="11"/>
      <c r="O71" s="11"/>
      <c r="P71" s="12"/>
    </row>
    <row r="72" spans="1:16" x14ac:dyDescent="0.25">
      <c r="A72" s="17">
        <f t="shared" si="3"/>
        <v>16</v>
      </c>
      <c r="B72" s="9" t="str">
        <f t="shared" si="6"/>
        <v>x17</v>
      </c>
      <c r="C72" s="10" t="str">
        <f t="shared" si="49"/>
        <v>=</v>
      </c>
      <c r="D72" s="11">
        <f>$D$3</f>
        <v>2</v>
      </c>
      <c r="E72" s="9" t="str">
        <f>$E$3</f>
        <v>+</v>
      </c>
      <c r="F72" s="9">
        <f>ABS($F$3)</f>
        <v>3</v>
      </c>
      <c r="G72" s="11" t="s">
        <v>5</v>
      </c>
      <c r="H72" s="11">
        <f t="shared" ref="H72:H88" si="98">P69</f>
        <v>151450.90915113688</v>
      </c>
      <c r="I72" s="11" t="s">
        <v>6</v>
      </c>
      <c r="J72" s="11" t="str">
        <f>$G$3</f>
        <v>-</v>
      </c>
      <c r="K72" s="11">
        <f>ABS($H$3)</f>
        <v>2</v>
      </c>
      <c r="L72" s="11" t="s">
        <v>5</v>
      </c>
      <c r="M72" s="11">
        <f t="shared" ref="M72" si="99">P70</f>
        <v>6243618.1306773424</v>
      </c>
      <c r="N72" s="11" t="s">
        <v>6</v>
      </c>
      <c r="O72" s="11" t="s">
        <v>4</v>
      </c>
      <c r="P72" s="12">
        <f>$D$3+$F$3*H72+$H$3*M72</f>
        <v>12941590.988808095</v>
      </c>
    </row>
    <row r="73" spans="1:16" x14ac:dyDescent="0.25">
      <c r="A73" s="17" t="str">
        <f t="shared" si="3"/>
        <v/>
      </c>
      <c r="B73" s="9" t="str">
        <f t="shared" si="4"/>
        <v>y17</v>
      </c>
      <c r="C73" s="10" t="str">
        <f t="shared" si="49"/>
        <v>=</v>
      </c>
      <c r="D73" s="11">
        <f>$D$4</f>
        <v>-0.25</v>
      </c>
      <c r="E73" s="9" t="str">
        <f>$E$4</f>
        <v>-</v>
      </c>
      <c r="F73" s="9">
        <f>ABS($F$4)</f>
        <v>0.5</v>
      </c>
      <c r="G73" s="11" t="s">
        <v>5</v>
      </c>
      <c r="H73" s="11">
        <f t="shared" ref="H73:H89" si="100">P68</f>
        <v>-5033699.1503612995</v>
      </c>
      <c r="I73" s="11" t="s">
        <v>6</v>
      </c>
      <c r="J73" s="11" t="str">
        <f>$G$4</f>
        <v>+</v>
      </c>
      <c r="K73" s="11">
        <f>ABS($H$4)</f>
        <v>0.75</v>
      </c>
      <c r="L73" s="11" t="s">
        <v>5</v>
      </c>
      <c r="M73" s="11">
        <f t="shared" ref="M73" si="101">P70</f>
        <v>6243618.1306773424</v>
      </c>
      <c r="N73" s="11" t="s">
        <v>6</v>
      </c>
      <c r="O73" s="11" t="s">
        <v>4</v>
      </c>
      <c r="P73" s="12">
        <f>$D$4+$F$4*H73+$H$4*M73</f>
        <v>7199562.9231886566</v>
      </c>
    </row>
    <row r="74" spans="1:16" x14ac:dyDescent="0.25">
      <c r="A74" s="17" t="str">
        <f t="shared" si="3"/>
        <v/>
      </c>
      <c r="B74" s="9" t="str">
        <f t="shared" si="12"/>
        <v>z17</v>
      </c>
      <c r="C74" s="10" t="s">
        <v>4</v>
      </c>
      <c r="D74" s="11">
        <f>$D$5</f>
        <v>1.5</v>
      </c>
      <c r="E74" s="9" t="str">
        <f>$E$5</f>
        <v>-</v>
      </c>
      <c r="F74" s="9">
        <f>ABS($F$5)</f>
        <v>1.5</v>
      </c>
      <c r="G74" s="11" t="s">
        <v>5</v>
      </c>
      <c r="H74" s="11">
        <f t="shared" ref="H74:H90" si="102">P68</f>
        <v>-5033699.1503612995</v>
      </c>
      <c r="I74" s="11" t="s">
        <v>6</v>
      </c>
      <c r="J74" s="11" t="str">
        <f>$G$5</f>
        <v>-</v>
      </c>
      <c r="K74" s="11">
        <f>ABS($H$5)</f>
        <v>3.5</v>
      </c>
      <c r="L74" s="11" t="s">
        <v>5</v>
      </c>
      <c r="M74" s="11">
        <f t="shared" ref="M74" si="103">P69</f>
        <v>151450.90915113688</v>
      </c>
      <c r="N74" s="11" t="s">
        <v>6</v>
      </c>
      <c r="O74" s="11" t="s">
        <v>4</v>
      </c>
      <c r="P74" s="12">
        <f>$D$5+$F$5*H74+$H$5*M74</f>
        <v>7020472.0435129702</v>
      </c>
    </row>
    <row r="75" spans="1:16" x14ac:dyDescent="0.25">
      <c r="A75" s="17" t="str">
        <f t="shared" si="3"/>
        <v/>
      </c>
      <c r="B75" s="9"/>
      <c r="C75" s="11"/>
      <c r="D75" s="11"/>
      <c r="E75" s="9" t="str">
        <f>""</f>
        <v/>
      </c>
      <c r="F75" s="11"/>
      <c r="G75" s="11"/>
      <c r="H75" s="11"/>
      <c r="I75" s="11" t="str">
        <f>""</f>
        <v/>
      </c>
      <c r="J75" s="11" t="str">
        <f>""</f>
        <v/>
      </c>
      <c r="K75" s="11"/>
      <c r="L75" s="11"/>
      <c r="M75" s="11"/>
      <c r="N75" s="11"/>
      <c r="O75" s="11"/>
      <c r="P75" s="12"/>
    </row>
    <row r="76" spans="1:16" x14ac:dyDescent="0.25">
      <c r="A76" s="17">
        <f t="shared" si="3"/>
        <v>17</v>
      </c>
      <c r="B76" s="9" t="str">
        <f t="shared" si="6"/>
        <v>x18</v>
      </c>
      <c r="C76" s="10" t="str">
        <f t="shared" si="49"/>
        <v>=</v>
      </c>
      <c r="D76" s="11">
        <f>$D$3</f>
        <v>2</v>
      </c>
      <c r="E76" s="9" t="str">
        <f>$E$3</f>
        <v>+</v>
      </c>
      <c r="F76" s="9">
        <f>ABS($F$3)</f>
        <v>3</v>
      </c>
      <c r="G76" s="11" t="s">
        <v>5</v>
      </c>
      <c r="H76" s="11">
        <f t="shared" si="98"/>
        <v>7199562.9231886566</v>
      </c>
      <c r="I76" s="11" t="s">
        <v>6</v>
      </c>
      <c r="J76" s="11" t="str">
        <f>$G$3</f>
        <v>-</v>
      </c>
      <c r="K76" s="11">
        <f>ABS($H$3)</f>
        <v>2</v>
      </c>
      <c r="L76" s="11" t="s">
        <v>5</v>
      </c>
      <c r="M76" s="11">
        <f t="shared" ref="M76:M88" si="104">P74</f>
        <v>7020472.0435129702</v>
      </c>
      <c r="N76" s="11" t="s">
        <v>6</v>
      </c>
      <c r="O76" s="11" t="s">
        <v>4</v>
      </c>
      <c r="P76" s="12">
        <f>$D$3+$F$3*H76+$H$3*M76</f>
        <v>35639634.85659191</v>
      </c>
    </row>
    <row r="77" spans="1:16" x14ac:dyDescent="0.25">
      <c r="A77" s="17" t="str">
        <f t="shared" ref="A77:A91" si="105">IF(INT(ROW()/4)-2=INT((ROW()-1)/4)-2,"",INT(ROW()/4)-2)</f>
        <v/>
      </c>
      <c r="B77" s="9" t="str">
        <f t="shared" ref="B77:B89" si="106">CONCATENATE("y",A76+1)</f>
        <v>y18</v>
      </c>
      <c r="C77" s="10" t="str">
        <f t="shared" si="49"/>
        <v>=</v>
      </c>
      <c r="D77" s="11">
        <f>$D$4</f>
        <v>-0.25</v>
      </c>
      <c r="E77" s="9" t="str">
        <f>$E$4</f>
        <v>-</v>
      </c>
      <c r="F77" s="9">
        <f>ABS($F$4)</f>
        <v>0.5</v>
      </c>
      <c r="G77" s="11" t="s">
        <v>5</v>
      </c>
      <c r="H77" s="11">
        <f t="shared" si="100"/>
        <v>12941590.988808095</v>
      </c>
      <c r="I77" s="11" t="s">
        <v>6</v>
      </c>
      <c r="J77" s="11" t="str">
        <f>$G$4</f>
        <v>+</v>
      </c>
      <c r="K77" s="11">
        <f>ABS($H$4)</f>
        <v>0.75</v>
      </c>
      <c r="L77" s="11" t="s">
        <v>5</v>
      </c>
      <c r="M77" s="11">
        <f t="shared" ref="M77:M89" si="107">P74</f>
        <v>7020472.0435129702</v>
      </c>
      <c r="N77" s="11" t="s">
        <v>6</v>
      </c>
      <c r="O77" s="11" t="s">
        <v>4</v>
      </c>
      <c r="P77" s="12">
        <f>$D$4+$F$4*H77+$H$4*M77</f>
        <v>-1205441.7117693201</v>
      </c>
    </row>
    <row r="78" spans="1:16" x14ac:dyDescent="0.25">
      <c r="A78" s="17" t="str">
        <f t="shared" si="105"/>
        <v/>
      </c>
      <c r="B78" s="9" t="str">
        <f t="shared" si="12"/>
        <v>z18</v>
      </c>
      <c r="C78" s="10" t="s">
        <v>4</v>
      </c>
      <c r="D78" s="11">
        <f>$D$5</f>
        <v>1.5</v>
      </c>
      <c r="E78" s="9" t="str">
        <f>$E$5</f>
        <v>-</v>
      </c>
      <c r="F78" s="9">
        <f>ABS($F$5)</f>
        <v>1.5</v>
      </c>
      <c r="G78" s="11" t="s">
        <v>5</v>
      </c>
      <c r="H78" s="11">
        <f t="shared" si="102"/>
        <v>12941590.988808095</v>
      </c>
      <c r="I78" s="11" t="s">
        <v>6</v>
      </c>
      <c r="J78" s="11" t="str">
        <f>$G$5</f>
        <v>-</v>
      </c>
      <c r="K78" s="11">
        <f>ABS($H$5)</f>
        <v>3.5</v>
      </c>
      <c r="L78" s="11" t="s">
        <v>5</v>
      </c>
      <c r="M78" s="11">
        <f t="shared" ref="M78:M90" si="108">P73</f>
        <v>7199562.9231886566</v>
      </c>
      <c r="N78" s="11" t="s">
        <v>6</v>
      </c>
      <c r="O78" s="11" t="s">
        <v>4</v>
      </c>
      <c r="P78" s="12">
        <f>$D$5+$F$5*H78+$H$5*M78</f>
        <v>-44610855.214372441</v>
      </c>
    </row>
    <row r="79" spans="1:16" x14ac:dyDescent="0.25">
      <c r="A79" s="17" t="str">
        <f t="shared" si="105"/>
        <v/>
      </c>
      <c r="B79" s="9"/>
      <c r="C79" s="11"/>
      <c r="D79" s="11"/>
      <c r="E79" s="9" t="str">
        <f>""</f>
        <v/>
      </c>
      <c r="F79" s="11"/>
      <c r="G79" s="11"/>
      <c r="H79" s="11"/>
      <c r="I79" s="11" t="str">
        <f>""</f>
        <v/>
      </c>
      <c r="J79" s="11" t="str">
        <f>""</f>
        <v/>
      </c>
      <c r="K79" s="11"/>
      <c r="L79" s="11"/>
      <c r="M79" s="11"/>
      <c r="N79" s="11"/>
      <c r="O79" s="11"/>
      <c r="P79" s="12"/>
    </row>
    <row r="80" spans="1:16" x14ac:dyDescent="0.25">
      <c r="A80" s="17">
        <f t="shared" si="105"/>
        <v>18</v>
      </c>
      <c r="B80" s="9" t="str">
        <f t="shared" ref="B80:B88" si="109">CONCATENATE("x",A80+1)</f>
        <v>x19</v>
      </c>
      <c r="C80" s="10" t="str">
        <f t="shared" si="49"/>
        <v>=</v>
      </c>
      <c r="D80" s="11">
        <f>$D$3</f>
        <v>2</v>
      </c>
      <c r="E80" s="9" t="str">
        <f>$E$3</f>
        <v>+</v>
      </c>
      <c r="F80" s="9">
        <f>ABS($F$3)</f>
        <v>3</v>
      </c>
      <c r="G80" s="11" t="s">
        <v>5</v>
      </c>
      <c r="H80" s="11">
        <f t="shared" si="98"/>
        <v>-1205441.7117693201</v>
      </c>
      <c r="I80" s="11" t="s">
        <v>6</v>
      </c>
      <c r="J80" s="11" t="str">
        <f>$G$3</f>
        <v>-</v>
      </c>
      <c r="K80" s="11">
        <f>ABS($H$3)</f>
        <v>2</v>
      </c>
      <c r="L80" s="11" t="s">
        <v>5</v>
      </c>
      <c r="M80" s="11">
        <f t="shared" si="104"/>
        <v>-44610855.214372441</v>
      </c>
      <c r="N80" s="11" t="s">
        <v>6</v>
      </c>
      <c r="O80" s="11" t="s">
        <v>4</v>
      </c>
      <c r="P80" s="12">
        <f>$D$3+$F$3*H80+$H$3*M80</f>
        <v>-92838033.56405285</v>
      </c>
    </row>
    <row r="81" spans="1:16" x14ac:dyDescent="0.25">
      <c r="A81" s="17" t="str">
        <f t="shared" si="105"/>
        <v/>
      </c>
      <c r="B81" s="9" t="str">
        <f t="shared" si="106"/>
        <v>y19</v>
      </c>
      <c r="C81" s="10" t="str">
        <f t="shared" si="49"/>
        <v>=</v>
      </c>
      <c r="D81" s="11">
        <f>$D$4</f>
        <v>-0.25</v>
      </c>
      <c r="E81" s="9" t="str">
        <f>$E$4</f>
        <v>-</v>
      </c>
      <c r="F81" s="9">
        <f>ABS($F$4)</f>
        <v>0.5</v>
      </c>
      <c r="G81" s="11" t="s">
        <v>5</v>
      </c>
      <c r="H81" s="11">
        <f t="shared" si="100"/>
        <v>35639634.85659191</v>
      </c>
      <c r="I81" s="11" t="s">
        <v>6</v>
      </c>
      <c r="J81" s="11" t="str">
        <f>$G$4</f>
        <v>+</v>
      </c>
      <c r="K81" s="11">
        <f>ABS($H$4)</f>
        <v>0.75</v>
      </c>
      <c r="L81" s="11" t="s">
        <v>5</v>
      </c>
      <c r="M81" s="11">
        <f t="shared" si="107"/>
        <v>-44610855.214372441</v>
      </c>
      <c r="N81" s="11" t="s">
        <v>6</v>
      </c>
      <c r="O81" s="11" t="s">
        <v>4</v>
      </c>
      <c r="P81" s="12">
        <f>$D$4+$F$4*H81+$H$4*M81</f>
        <v>-51277959.089075282</v>
      </c>
    </row>
    <row r="82" spans="1:16" x14ac:dyDescent="0.25">
      <c r="A82" s="17" t="str">
        <f t="shared" si="105"/>
        <v/>
      </c>
      <c r="B82" s="9" t="str">
        <f t="shared" ref="B82:B90" si="110">CONCATENATE("z",A80+1)</f>
        <v>z19</v>
      </c>
      <c r="C82" s="10" t="s">
        <v>4</v>
      </c>
      <c r="D82" s="11">
        <f>$D$5</f>
        <v>1.5</v>
      </c>
      <c r="E82" s="9" t="str">
        <f>$E$5</f>
        <v>-</v>
      </c>
      <c r="F82" s="9">
        <f>ABS($F$5)</f>
        <v>1.5</v>
      </c>
      <c r="G82" s="11" t="s">
        <v>5</v>
      </c>
      <c r="H82" s="11">
        <f t="shared" si="102"/>
        <v>35639634.85659191</v>
      </c>
      <c r="I82" s="11" t="s">
        <v>6</v>
      </c>
      <c r="J82" s="11" t="str">
        <f>$G$5</f>
        <v>-</v>
      </c>
      <c r="K82" s="11">
        <f>ABS($H$5)</f>
        <v>3.5</v>
      </c>
      <c r="L82" s="11" t="s">
        <v>5</v>
      </c>
      <c r="M82" s="11">
        <f t="shared" si="108"/>
        <v>-1205441.7117693201</v>
      </c>
      <c r="N82" s="11" t="s">
        <v>6</v>
      </c>
      <c r="O82" s="11" t="s">
        <v>4</v>
      </c>
      <c r="P82" s="12">
        <f>$D$5+$F$5*H82+$H$5*M82</f>
        <v>-49240404.793695241</v>
      </c>
    </row>
    <row r="83" spans="1:16" x14ac:dyDescent="0.25">
      <c r="A83" s="17" t="str">
        <f t="shared" si="105"/>
        <v/>
      </c>
      <c r="B83" s="9"/>
      <c r="C83" s="11"/>
      <c r="D83" s="11"/>
      <c r="E83" s="9" t="str">
        <f>""</f>
        <v/>
      </c>
      <c r="F83" s="11"/>
      <c r="G83" s="11"/>
      <c r="H83" s="11"/>
      <c r="I83" s="11" t="str">
        <f>""</f>
        <v/>
      </c>
      <c r="J83" s="11" t="str">
        <f>""</f>
        <v/>
      </c>
      <c r="K83" s="11"/>
      <c r="L83" s="11"/>
      <c r="M83" s="11"/>
      <c r="N83" s="11"/>
      <c r="O83" s="11"/>
      <c r="P83" s="12"/>
    </row>
    <row r="84" spans="1:16" x14ac:dyDescent="0.25">
      <c r="A84" s="17">
        <f t="shared" si="105"/>
        <v>19</v>
      </c>
      <c r="B84" s="9" t="str">
        <f t="shared" si="109"/>
        <v>x20</v>
      </c>
      <c r="C84" s="10" t="str">
        <f t="shared" si="49"/>
        <v>=</v>
      </c>
      <c r="D84" s="11">
        <f>$D$3</f>
        <v>2</v>
      </c>
      <c r="E84" s="9" t="str">
        <f>$E$3</f>
        <v>+</v>
      </c>
      <c r="F84" s="9">
        <f>ABS($F$3)</f>
        <v>3</v>
      </c>
      <c r="G84" s="11" t="s">
        <v>5</v>
      </c>
      <c r="H84" s="11">
        <f t="shared" si="98"/>
        <v>-51277959.089075282</v>
      </c>
      <c r="I84" s="11" t="s">
        <v>6</v>
      </c>
      <c r="J84" s="11" t="str">
        <f>$G$3</f>
        <v>-</v>
      </c>
      <c r="K84" s="11">
        <f>ABS($H$3)</f>
        <v>2</v>
      </c>
      <c r="L84" s="11" t="s">
        <v>5</v>
      </c>
      <c r="M84" s="11">
        <f t="shared" si="104"/>
        <v>-49240404.793695241</v>
      </c>
      <c r="N84" s="11" t="s">
        <v>6</v>
      </c>
      <c r="O84" s="11" t="s">
        <v>4</v>
      </c>
      <c r="P84" s="12">
        <f>$D$3+$F$3*H84+$H$3*M84</f>
        <v>-252314684.85461634</v>
      </c>
    </row>
    <row r="85" spans="1:16" x14ac:dyDescent="0.25">
      <c r="A85" s="17" t="str">
        <f t="shared" si="105"/>
        <v/>
      </c>
      <c r="B85" s="9" t="str">
        <f t="shared" si="106"/>
        <v>y20</v>
      </c>
      <c r="C85" s="10" t="str">
        <f t="shared" si="49"/>
        <v>=</v>
      </c>
      <c r="D85" s="11">
        <f>$D$4</f>
        <v>-0.25</v>
      </c>
      <c r="E85" s="9" t="str">
        <f>$E$4</f>
        <v>-</v>
      </c>
      <c r="F85" s="9">
        <f>ABS($F$4)</f>
        <v>0.5</v>
      </c>
      <c r="G85" s="11" t="s">
        <v>5</v>
      </c>
      <c r="H85" s="11">
        <f t="shared" si="100"/>
        <v>-92838033.56405285</v>
      </c>
      <c r="I85" s="11" t="s">
        <v>6</v>
      </c>
      <c r="J85" s="11" t="str">
        <f>$G$4</f>
        <v>+</v>
      </c>
      <c r="K85" s="11">
        <f>ABS($H$4)</f>
        <v>0.75</v>
      </c>
      <c r="L85" s="11" t="s">
        <v>5</v>
      </c>
      <c r="M85" s="11">
        <f t="shared" si="107"/>
        <v>-49240404.793695241</v>
      </c>
      <c r="N85" s="11" t="s">
        <v>6</v>
      </c>
      <c r="O85" s="11" t="s">
        <v>4</v>
      </c>
      <c r="P85" s="12">
        <f>$D$4+$F$4*H85+$H$4*M85</f>
        <v>9488712.9367549941</v>
      </c>
    </row>
    <row r="86" spans="1:16" x14ac:dyDescent="0.25">
      <c r="A86" s="17" t="str">
        <f t="shared" si="105"/>
        <v/>
      </c>
      <c r="B86" s="9" t="str">
        <f t="shared" si="110"/>
        <v>z20</v>
      </c>
      <c r="C86" s="10" t="s">
        <v>4</v>
      </c>
      <c r="D86" s="11">
        <f>$D$5</f>
        <v>1.5</v>
      </c>
      <c r="E86" s="9" t="str">
        <f>$E$5</f>
        <v>-</v>
      </c>
      <c r="F86" s="9">
        <f>ABS($F$5)</f>
        <v>1.5</v>
      </c>
      <c r="G86" s="11" t="s">
        <v>5</v>
      </c>
      <c r="H86" s="11">
        <f t="shared" si="102"/>
        <v>-92838033.56405285</v>
      </c>
      <c r="I86" s="11" t="s">
        <v>6</v>
      </c>
      <c r="J86" s="11" t="str">
        <f>$G$5</f>
        <v>-</v>
      </c>
      <c r="K86" s="11">
        <f>ABS($H$5)</f>
        <v>3.5</v>
      </c>
      <c r="L86" s="11" t="s">
        <v>5</v>
      </c>
      <c r="M86" s="11">
        <f t="shared" si="108"/>
        <v>-51277959.089075282</v>
      </c>
      <c r="N86" s="11" t="s">
        <v>6</v>
      </c>
      <c r="O86" s="11" t="s">
        <v>4</v>
      </c>
      <c r="P86" s="12">
        <f>$D$5+$F$5*H86+$H$5*M86</f>
        <v>318729908.65784276</v>
      </c>
    </row>
    <row r="87" spans="1:16" x14ac:dyDescent="0.25">
      <c r="A87" s="17" t="str">
        <f t="shared" si="105"/>
        <v/>
      </c>
      <c r="B87" s="9"/>
      <c r="C87" s="11"/>
      <c r="D87" s="11"/>
      <c r="E87" s="9" t="str">
        <f>""</f>
        <v/>
      </c>
      <c r="F87" s="11"/>
      <c r="G87" s="11"/>
      <c r="H87" s="11"/>
      <c r="I87" s="11" t="str">
        <f>""</f>
        <v/>
      </c>
      <c r="J87" s="11" t="str">
        <f>""</f>
        <v/>
      </c>
      <c r="K87" s="11"/>
      <c r="L87" s="11"/>
      <c r="M87" s="11"/>
      <c r="N87" s="11"/>
      <c r="O87" s="11"/>
      <c r="P87" s="12"/>
    </row>
    <row r="88" spans="1:16" x14ac:dyDescent="0.25">
      <c r="A88" s="17">
        <f t="shared" si="105"/>
        <v>20</v>
      </c>
      <c r="B88" s="9" t="str">
        <f t="shared" si="109"/>
        <v>x21</v>
      </c>
      <c r="C88" s="10" t="str">
        <f t="shared" si="49"/>
        <v>=</v>
      </c>
      <c r="D88" s="11">
        <f>$D$3</f>
        <v>2</v>
      </c>
      <c r="E88" s="9" t="str">
        <f>$E$3</f>
        <v>+</v>
      </c>
      <c r="F88" s="9">
        <f>ABS($F$3)</f>
        <v>3</v>
      </c>
      <c r="G88" s="11" t="s">
        <v>5</v>
      </c>
      <c r="H88" s="11">
        <f t="shared" si="98"/>
        <v>9488712.9367549941</v>
      </c>
      <c r="I88" s="11" t="s">
        <v>6</v>
      </c>
      <c r="J88" s="11" t="str">
        <f>$G$3</f>
        <v>-</v>
      </c>
      <c r="K88" s="11">
        <f>ABS($H$3)</f>
        <v>2</v>
      </c>
      <c r="L88" s="11" t="s">
        <v>5</v>
      </c>
      <c r="M88" s="11">
        <f t="shared" si="104"/>
        <v>318729908.65784276</v>
      </c>
      <c r="N88" s="11" t="s">
        <v>6</v>
      </c>
      <c r="O88" s="11" t="s">
        <v>4</v>
      </c>
      <c r="P88" s="12">
        <f>$D$3+$F$3*H88+$H$3*M88</f>
        <v>665925958.12595046</v>
      </c>
    </row>
    <row r="89" spans="1:16" x14ac:dyDescent="0.25">
      <c r="A89" s="17" t="str">
        <f t="shared" si="105"/>
        <v/>
      </c>
      <c r="B89" s="9" t="str">
        <f t="shared" si="106"/>
        <v>y21</v>
      </c>
      <c r="C89" s="10" t="str">
        <f t="shared" si="49"/>
        <v>=</v>
      </c>
      <c r="D89" s="11">
        <f>$D$4</f>
        <v>-0.25</v>
      </c>
      <c r="E89" s="9" t="str">
        <f>$E$4</f>
        <v>-</v>
      </c>
      <c r="F89" s="9">
        <f>ABS($F$4)</f>
        <v>0.5</v>
      </c>
      <c r="G89" s="11" t="s">
        <v>5</v>
      </c>
      <c r="H89" s="11">
        <f t="shared" si="100"/>
        <v>-252314684.85461634</v>
      </c>
      <c r="I89" s="11" t="s">
        <v>6</v>
      </c>
      <c r="J89" s="11" t="str">
        <f>$G$4</f>
        <v>+</v>
      </c>
      <c r="K89" s="11">
        <f>ABS($H$4)</f>
        <v>0.75</v>
      </c>
      <c r="L89" s="11" t="s">
        <v>5</v>
      </c>
      <c r="M89" s="11">
        <f t="shared" si="107"/>
        <v>318729908.65784276</v>
      </c>
      <c r="N89" s="11" t="s">
        <v>6</v>
      </c>
      <c r="O89" s="11" t="s">
        <v>4</v>
      </c>
      <c r="P89" s="12">
        <f>$D$4+$F$4*H89+$H$4*M89</f>
        <v>365204773.67069024</v>
      </c>
    </row>
    <row r="90" spans="1:16" x14ac:dyDescent="0.25">
      <c r="A90" s="17" t="str">
        <f t="shared" si="105"/>
        <v/>
      </c>
      <c r="B90" s="9" t="str">
        <f t="shared" si="110"/>
        <v>z21</v>
      </c>
      <c r="C90" s="10" t="s">
        <v>4</v>
      </c>
      <c r="D90" s="11">
        <f>$D$5</f>
        <v>1.5</v>
      </c>
      <c r="E90" s="9" t="str">
        <f>$E$5</f>
        <v>-</v>
      </c>
      <c r="F90" s="9">
        <f>ABS($F$5)</f>
        <v>1.5</v>
      </c>
      <c r="G90" s="11" t="s">
        <v>5</v>
      </c>
      <c r="H90" s="11">
        <f t="shared" si="102"/>
        <v>-252314684.85461634</v>
      </c>
      <c r="I90" s="11" t="s">
        <v>6</v>
      </c>
      <c r="J90" s="11" t="str">
        <f>$G$5</f>
        <v>-</v>
      </c>
      <c r="K90" s="11">
        <f>ABS($H$5)</f>
        <v>3.5</v>
      </c>
      <c r="L90" s="11" t="s">
        <v>5</v>
      </c>
      <c r="M90" s="11">
        <f t="shared" si="108"/>
        <v>9488712.9367549941</v>
      </c>
      <c r="N90" s="11" t="s">
        <v>6</v>
      </c>
      <c r="O90" s="11" t="s">
        <v>4</v>
      </c>
      <c r="P90" s="12">
        <f>$D$5+$F$5*H90+$H$5*M90</f>
        <v>345261533.50328201</v>
      </c>
    </row>
    <row r="91" spans="1:16" ht="15.75" thickBot="1" x14ac:dyDescent="0.3">
      <c r="A91" s="18" t="str">
        <f t="shared" si="105"/>
        <v/>
      </c>
      <c r="B91" s="13"/>
      <c r="C91" s="14"/>
      <c r="D91" s="14"/>
      <c r="E91" s="13"/>
      <c r="F91" s="14"/>
      <c r="G91" s="14"/>
      <c r="H91" s="14"/>
      <c r="I91" s="11" t="str">
        <f>""</f>
        <v/>
      </c>
      <c r="J91" s="14"/>
      <c r="K91" s="14"/>
      <c r="L91" s="14"/>
      <c r="M91" s="14"/>
      <c r="N91" s="14"/>
      <c r="O91" s="14"/>
      <c r="P91" s="15"/>
    </row>
  </sheetData>
  <mergeCells count="2">
    <mergeCell ref="D1:H1"/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2333-65E3-4327-BF06-8AD045FDF490}">
  <dimension ref="A1:K16"/>
  <sheetViews>
    <sheetView workbookViewId="0">
      <selection activeCell="S5" sqref="S5"/>
    </sheetView>
  </sheetViews>
  <sheetFormatPr defaultRowHeight="15" x14ac:dyDescent="0.25"/>
  <cols>
    <col min="2" max="2" width="5.140625" customWidth="1"/>
    <col min="3" max="8" width="8.85546875" style="2" customWidth="1"/>
    <col min="9" max="9" width="6" customWidth="1"/>
    <col min="10" max="10" width="5.7109375" style="2" customWidth="1"/>
    <col min="11" max="11" width="12" style="2" customWidth="1"/>
  </cols>
  <sheetData>
    <row r="1" spans="1:11" ht="12.75" customHeight="1" x14ac:dyDescent="0.25">
      <c r="K1" s="2" t="s">
        <v>13</v>
      </c>
    </row>
    <row r="2" spans="1:11" ht="26.25" customHeight="1" x14ac:dyDescent="0.25">
      <c r="C2" s="29">
        <v>0</v>
      </c>
      <c r="D2" s="29">
        <v>10</v>
      </c>
      <c r="E2" s="29">
        <v>0</v>
      </c>
      <c r="F2" s="29">
        <v>-6</v>
      </c>
      <c r="G2" s="29">
        <v>0</v>
      </c>
      <c r="H2" s="29">
        <v>0</v>
      </c>
      <c r="K2" s="2">
        <f>-53/6</f>
        <v>-8.8333333333333339</v>
      </c>
    </row>
    <row r="3" spans="1:11" ht="26.25" customHeight="1" x14ac:dyDescent="0.25">
      <c r="C3" s="29">
        <v>-10</v>
      </c>
      <c r="D3" s="29">
        <v>0</v>
      </c>
      <c r="E3" s="29">
        <v>10</v>
      </c>
      <c r="F3" s="29">
        <v>0</v>
      </c>
      <c r="G3" s="29">
        <v>-6</v>
      </c>
      <c r="H3" s="29">
        <v>0</v>
      </c>
      <c r="K3" s="2">
        <v>10</v>
      </c>
    </row>
    <row r="4" spans="1:11" ht="26.25" customHeight="1" x14ac:dyDescent="0.25">
      <c r="C4" s="29">
        <v>0</v>
      </c>
      <c r="D4" s="29">
        <v>-10</v>
      </c>
      <c r="E4" s="29">
        <v>0</v>
      </c>
      <c r="F4" s="29">
        <v>0</v>
      </c>
      <c r="G4" s="29">
        <v>0</v>
      </c>
      <c r="H4" s="29">
        <v>-6</v>
      </c>
      <c r="K4" s="2">
        <f>-7/6</f>
        <v>-1.1666666666666667</v>
      </c>
    </row>
    <row r="5" spans="1:11" ht="26.25" customHeight="1" x14ac:dyDescent="0.25">
      <c r="A5" t="s">
        <v>11</v>
      </c>
      <c r="B5" t="s">
        <v>4</v>
      </c>
      <c r="C5" s="29">
        <v>6</v>
      </c>
      <c r="D5" s="29">
        <v>0</v>
      </c>
      <c r="E5" s="29">
        <v>0</v>
      </c>
      <c r="F5" s="29">
        <v>0</v>
      </c>
      <c r="G5" s="29">
        <v>10</v>
      </c>
      <c r="H5" s="29">
        <v>0</v>
      </c>
      <c r="K5" s="2">
        <f>-7/6</f>
        <v>-1.1666666666666667</v>
      </c>
    </row>
    <row r="6" spans="1:11" ht="26.25" customHeight="1" x14ac:dyDescent="0.25">
      <c r="C6" s="29">
        <v>0</v>
      </c>
      <c r="D6" s="29">
        <v>6</v>
      </c>
      <c r="E6" s="29">
        <v>0</v>
      </c>
      <c r="F6" s="29">
        <v>-10</v>
      </c>
      <c r="G6" s="29">
        <v>0</v>
      </c>
      <c r="H6" s="29">
        <v>0</v>
      </c>
      <c r="K6" s="2">
        <v>10</v>
      </c>
    </row>
    <row r="7" spans="1:11" ht="26.25" customHeight="1" x14ac:dyDescent="0.25">
      <c r="C7" s="29">
        <v>0</v>
      </c>
      <c r="D7" s="29">
        <v>0</v>
      </c>
      <c r="E7" s="29">
        <v>6</v>
      </c>
      <c r="F7" s="29">
        <v>0</v>
      </c>
      <c r="G7" s="29">
        <v>-10</v>
      </c>
      <c r="H7" s="29">
        <v>0</v>
      </c>
      <c r="K7" s="2">
        <f>-53/6</f>
        <v>-8.8333333333333339</v>
      </c>
    </row>
    <row r="8" spans="1:11" ht="13.5" customHeight="1" x14ac:dyDescent="0.25"/>
    <row r="9" spans="1:11" ht="13.5" customHeight="1" thickBot="1" x14ac:dyDescent="0.3">
      <c r="K9" s="2" t="s">
        <v>14</v>
      </c>
    </row>
    <row r="10" spans="1:11" ht="25.5" customHeight="1" x14ac:dyDescent="0.25">
      <c r="A10" t="s">
        <v>12</v>
      </c>
      <c r="B10" t="s">
        <v>4</v>
      </c>
      <c r="C10" s="29">
        <f t="array" ref="C10:H15">MINVERSE(C2:H7)</f>
        <v>0</v>
      </c>
      <c r="D10" s="29">
        <v>-6.0975609756097573E-2</v>
      </c>
      <c r="E10" s="29">
        <v>0</v>
      </c>
      <c r="F10" s="29">
        <v>6.5040650406504044E-2</v>
      </c>
      <c r="G10" s="29">
        <v>0</v>
      </c>
      <c r="H10" s="29">
        <v>0.10162601626016261</v>
      </c>
      <c r="J10" s="2" t="s">
        <v>11</v>
      </c>
      <c r="K10" s="30">
        <f t="array" ref="K10:K15">MMULT(MINVERSE(C2:H7),K2:K7)</f>
        <v>-1.5833333333333335</v>
      </c>
    </row>
    <row r="11" spans="1:11" ht="25.5" customHeight="1" x14ac:dyDescent="0.25">
      <c r="C11" s="29">
        <v>0.15625</v>
      </c>
      <c r="D11" s="29">
        <v>0</v>
      </c>
      <c r="E11" s="29">
        <v>0</v>
      </c>
      <c r="F11" s="29">
        <v>0</v>
      </c>
      <c r="G11" s="29">
        <v>-9.375E-2</v>
      </c>
      <c r="H11" s="29">
        <v>0</v>
      </c>
      <c r="J11" s="2" t="s">
        <v>13</v>
      </c>
      <c r="K11" s="31">
        <v>-2.3177083333333335</v>
      </c>
    </row>
    <row r="12" spans="1:11" ht="25.5" customHeight="1" x14ac:dyDescent="0.25">
      <c r="C12" s="29">
        <v>0</v>
      </c>
      <c r="D12" s="29">
        <v>6.0975609756097553E-2</v>
      </c>
      <c r="E12" s="29">
        <v>0</v>
      </c>
      <c r="F12" s="29">
        <v>0.10162601626016259</v>
      </c>
      <c r="G12" s="29">
        <v>0</v>
      </c>
      <c r="H12" s="29">
        <v>6.5040650406504072E-2</v>
      </c>
      <c r="J12" s="2" t="s">
        <v>15</v>
      </c>
      <c r="K12" s="31">
        <v>-8.3333333333333592E-2</v>
      </c>
    </row>
    <row r="13" spans="1:11" ht="25.5" customHeight="1" x14ac:dyDescent="0.25">
      <c r="C13" s="29">
        <v>9.3749999999999986E-2</v>
      </c>
      <c r="D13" s="29">
        <v>0</v>
      </c>
      <c r="E13" s="29">
        <v>0</v>
      </c>
      <c r="F13" s="29">
        <v>0</v>
      </c>
      <c r="G13" s="29">
        <v>-0.15625</v>
      </c>
      <c r="H13" s="29">
        <v>0</v>
      </c>
      <c r="J13" s="2" t="s">
        <v>18</v>
      </c>
      <c r="K13" s="31">
        <v>-2.390625</v>
      </c>
    </row>
    <row r="14" spans="1:11" ht="25.5" customHeight="1" x14ac:dyDescent="0.25">
      <c r="C14" s="29">
        <v>0</v>
      </c>
      <c r="D14" s="29">
        <v>3.6585365853658541E-2</v>
      </c>
      <c r="E14" s="29">
        <v>0</v>
      </c>
      <c r="F14" s="29">
        <v>6.0975609756097567E-2</v>
      </c>
      <c r="G14" s="29">
        <v>0</v>
      </c>
      <c r="H14" s="29">
        <v>-6.0975609756097567E-2</v>
      </c>
      <c r="J14" s="2" t="s">
        <v>16</v>
      </c>
      <c r="K14" s="31">
        <v>0.83333333333333348</v>
      </c>
    </row>
    <row r="15" spans="1:11" ht="25.5" customHeight="1" thickBot="1" x14ac:dyDescent="0.3">
      <c r="C15" s="29">
        <v>-0.26041666666666669</v>
      </c>
      <c r="D15" s="29">
        <v>0</v>
      </c>
      <c r="E15" s="29">
        <v>-0.16666666666666666</v>
      </c>
      <c r="F15" s="29">
        <v>0</v>
      </c>
      <c r="G15" s="29">
        <v>0.15625</v>
      </c>
      <c r="H15" s="29">
        <v>0</v>
      </c>
      <c r="J15" s="2" t="s">
        <v>17</v>
      </c>
      <c r="K15" s="32">
        <v>4.057291666666667</v>
      </c>
    </row>
    <row r="16" spans="1:11" ht="26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q4</vt:lpstr>
      <vt:lpstr>q3</vt:lpstr>
      <vt:lpstr>pde1q7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 Otto</dc:creator>
  <cp:lastModifiedBy>Godswill Otto</cp:lastModifiedBy>
  <cp:lastPrinted>2022-01-21T09:21:39Z</cp:lastPrinted>
  <dcterms:created xsi:type="dcterms:W3CDTF">2022-01-21T07:57:37Z</dcterms:created>
  <dcterms:modified xsi:type="dcterms:W3CDTF">2022-01-21T14:50:18Z</dcterms:modified>
</cp:coreProperties>
</file>