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 Otto\Desktop\Excel techpet\Excel techpet\"/>
    </mc:Choice>
  </mc:AlternateContent>
  <xr:revisionPtr revIDLastSave="0" documentId="8_{F03BF7AB-5D92-4E5D-A0F7-3618C7CFC84D}" xr6:coauthVersionLast="47" xr6:coauthVersionMax="47" xr10:uidLastSave="{00000000-0000-0000-0000-000000000000}"/>
  <bookViews>
    <workbookView xWindow="-120" yWindow="-120" windowWidth="20640" windowHeight="11160" xr2:uid="{191E56AD-2B28-4D03-A830-33880CC9B292}"/>
  </bookViews>
  <sheets>
    <sheet name="HOME" sheetId="7" r:id="rId1"/>
    <sheet name="Bisection Method" sheetId="1" r:id="rId2"/>
    <sheet name="Bisection Method _pro" sheetId="2" r:id="rId3"/>
    <sheet name="Newton Raphson" sheetId="5" r:id="rId4"/>
    <sheet name="Newton Raphson Documentation" sheetId="6" r:id="rId5"/>
    <sheet name="Bisection documentation" sheetId="4" r:id="rId6"/>
    <sheet name="wdw" sheetId="3" r:id="rId7"/>
  </sheets>
  <definedNames>
    <definedName name="alpha">'Bisection Method _pro'!$N$4</definedName>
    <definedName name="Alpha_newt">'Newton Raphson'!$Q$4</definedName>
    <definedName name="auto_bin">'Bisection Method _pro'!$M$11:$M$269</definedName>
    <definedName name="auto_bin_x">INDIRECT(CONCATENATE("'Bisection Method _pro'!$M$11:$M$",10+bin_size))</definedName>
    <definedName name="auto_bin_y">INDIRECT(CONCATENATE("'Bisection Method _pro'!$O$11:$O$",10+bin_size))</definedName>
    <definedName name="bin_newt">'Newton Raphson'!$Q$5</definedName>
    <definedName name="bin_size">'Bisection Method _pro'!$N$5</definedName>
    <definedName name="bounds_newt">'Newton Raphson'!$L$2:$M$2</definedName>
    <definedName name="max_iter">'Newton Raphson'!$M$4</definedName>
    <definedName name="possible_solution">INDIRECT(CONCATENATE("'", 'Bisection Method _pro'!$W$5,"'","!$Q$4:Q",3+'Bisection Method _pro'!$J$3))</definedName>
    <definedName name="possible_solution_newt">INDIRECT(CONCATENATE("'",'Newton Raphson'!$X$3,"'!s3:s",'Newton Raphson'!$O$2+2))</definedName>
    <definedName name="Sign">'Bisection Method _pro'!$N$4</definedName>
    <definedName name="solver_adj" localSheetId="1" hidden="1">'Bisection Method'!$A$8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'Bisection Method'!$A$8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'Bisection Method'!#REF!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1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  <definedName name="try">INDIRECT(CONCATENATE("Sheet3!$G$12:$G$",wdw!$H$9))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" i="5" l="1"/>
  <c r="Y3" i="5" s="1"/>
  <c r="Q5" i="5"/>
  <c r="Q4" i="5"/>
  <c r="O25" i="5" s="1"/>
  <c r="Q25" i="5" s="1"/>
  <c r="I12" i="5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11" i="2"/>
  <c r="N5" i="2"/>
  <c r="N4" i="2"/>
  <c r="W1" i="2"/>
  <c r="W4" i="2" s="1"/>
  <c r="X2" i="2"/>
  <c r="D14" i="4"/>
  <c r="D13" i="4"/>
  <c r="F12" i="1"/>
  <c r="C9" i="4"/>
  <c r="D9" i="4"/>
  <c r="B9" i="4"/>
  <c r="D8" i="4"/>
  <c r="B8" i="4"/>
  <c r="D12" i="1"/>
  <c r="H12" i="1" s="1"/>
  <c r="B12" i="1"/>
  <c r="F10" i="3"/>
  <c r="Q11" i="3"/>
  <c r="Q12" i="3"/>
  <c r="X3" i="5" l="1"/>
  <c r="O13" i="5"/>
  <c r="Q13" i="5" s="1"/>
  <c r="O224" i="5"/>
  <c r="Q224" i="5" s="1"/>
  <c r="O160" i="5"/>
  <c r="Q160" i="5" s="1"/>
  <c r="O264" i="5"/>
  <c r="Q264" i="5" s="1"/>
  <c r="O208" i="5"/>
  <c r="Q208" i="5" s="1"/>
  <c r="O144" i="5"/>
  <c r="Q144" i="5" s="1"/>
  <c r="O256" i="5"/>
  <c r="Q256" i="5" s="1"/>
  <c r="O192" i="5"/>
  <c r="Q192" i="5" s="1"/>
  <c r="O128" i="5"/>
  <c r="Q128" i="5" s="1"/>
  <c r="O240" i="5"/>
  <c r="Q240" i="5" s="1"/>
  <c r="O176" i="5"/>
  <c r="Q176" i="5" s="1"/>
  <c r="O112" i="5"/>
  <c r="Q112" i="5" s="1"/>
  <c r="O96" i="5"/>
  <c r="Q96" i="5" s="1"/>
  <c r="O80" i="5"/>
  <c r="Q80" i="5" s="1"/>
  <c r="O57" i="5"/>
  <c r="Q57" i="5" s="1"/>
  <c r="O268" i="5"/>
  <c r="Q268" i="5" s="1"/>
  <c r="O252" i="5"/>
  <c r="Q252" i="5" s="1"/>
  <c r="O236" i="5"/>
  <c r="Q236" i="5" s="1"/>
  <c r="O220" i="5"/>
  <c r="Q220" i="5" s="1"/>
  <c r="O204" i="5"/>
  <c r="Q204" i="5" s="1"/>
  <c r="O188" i="5"/>
  <c r="Q188" i="5" s="1"/>
  <c r="O172" i="5"/>
  <c r="Q172" i="5" s="1"/>
  <c r="O156" i="5"/>
  <c r="Q156" i="5" s="1"/>
  <c r="O140" i="5"/>
  <c r="Q140" i="5" s="1"/>
  <c r="O124" i="5"/>
  <c r="Q124" i="5" s="1"/>
  <c r="O108" i="5"/>
  <c r="Q108" i="5" s="1"/>
  <c r="O92" i="5"/>
  <c r="Q92" i="5" s="1"/>
  <c r="O76" i="5"/>
  <c r="Q76" i="5" s="1"/>
  <c r="O45" i="5"/>
  <c r="Q45" i="5" s="1"/>
  <c r="O248" i="5"/>
  <c r="Q248" i="5" s="1"/>
  <c r="O232" i="5"/>
  <c r="Q232" i="5" s="1"/>
  <c r="O216" i="5"/>
  <c r="Q216" i="5" s="1"/>
  <c r="O200" i="5"/>
  <c r="Q200" i="5" s="1"/>
  <c r="O184" i="5"/>
  <c r="Q184" i="5" s="1"/>
  <c r="O168" i="5"/>
  <c r="Q168" i="5" s="1"/>
  <c r="O152" i="5"/>
  <c r="Q152" i="5" s="1"/>
  <c r="O136" i="5"/>
  <c r="Q136" i="5" s="1"/>
  <c r="O120" i="5"/>
  <c r="Q120" i="5" s="1"/>
  <c r="O104" i="5"/>
  <c r="Q104" i="5" s="1"/>
  <c r="O88" i="5"/>
  <c r="Q88" i="5" s="1"/>
  <c r="O72" i="5"/>
  <c r="Q72" i="5" s="1"/>
  <c r="O29" i="5"/>
  <c r="Q29" i="5" s="1"/>
  <c r="O260" i="5"/>
  <c r="Q260" i="5" s="1"/>
  <c r="O244" i="5"/>
  <c r="Q244" i="5" s="1"/>
  <c r="O228" i="5"/>
  <c r="Q228" i="5" s="1"/>
  <c r="O212" i="5"/>
  <c r="Q212" i="5" s="1"/>
  <c r="O196" i="5"/>
  <c r="Q196" i="5" s="1"/>
  <c r="O180" i="5"/>
  <c r="Q180" i="5" s="1"/>
  <c r="O164" i="5"/>
  <c r="Q164" i="5" s="1"/>
  <c r="O148" i="5"/>
  <c r="Q148" i="5" s="1"/>
  <c r="O132" i="5"/>
  <c r="Q132" i="5" s="1"/>
  <c r="O116" i="5"/>
  <c r="Q116" i="5" s="1"/>
  <c r="O100" i="5"/>
  <c r="Q100" i="5" s="1"/>
  <c r="O84" i="5"/>
  <c r="Q84" i="5" s="1"/>
  <c r="O65" i="5"/>
  <c r="Q65" i="5" s="1"/>
  <c r="O271" i="5"/>
  <c r="Q271" i="5" s="1"/>
  <c r="O267" i="5"/>
  <c r="Q267" i="5" s="1"/>
  <c r="O263" i="5"/>
  <c r="Q263" i="5" s="1"/>
  <c r="O259" i="5"/>
  <c r="Q259" i="5" s="1"/>
  <c r="O255" i="5"/>
  <c r="Q255" i="5" s="1"/>
  <c r="O251" i="5"/>
  <c r="Q251" i="5" s="1"/>
  <c r="O247" i="5"/>
  <c r="Q247" i="5" s="1"/>
  <c r="O243" i="5"/>
  <c r="Q243" i="5" s="1"/>
  <c r="O239" i="5"/>
  <c r="Q239" i="5" s="1"/>
  <c r="O235" i="5"/>
  <c r="Q235" i="5" s="1"/>
  <c r="O231" i="5"/>
  <c r="Q231" i="5" s="1"/>
  <c r="O227" i="5"/>
  <c r="Q227" i="5" s="1"/>
  <c r="O223" i="5"/>
  <c r="Q223" i="5" s="1"/>
  <c r="R224" i="5" s="1"/>
  <c r="O219" i="5"/>
  <c r="Q219" i="5" s="1"/>
  <c r="O215" i="5"/>
  <c r="Q215" i="5" s="1"/>
  <c r="O211" i="5"/>
  <c r="Q211" i="5" s="1"/>
  <c r="O207" i="5"/>
  <c r="Q207" i="5" s="1"/>
  <c r="O203" i="5"/>
  <c r="Q203" i="5" s="1"/>
  <c r="O199" i="5"/>
  <c r="Q199" i="5" s="1"/>
  <c r="O195" i="5"/>
  <c r="Q195" i="5" s="1"/>
  <c r="O191" i="5"/>
  <c r="Q191" i="5" s="1"/>
  <c r="O187" i="5"/>
  <c r="Q187" i="5" s="1"/>
  <c r="O183" i="5"/>
  <c r="Q183" i="5" s="1"/>
  <c r="O179" i="5"/>
  <c r="Q179" i="5" s="1"/>
  <c r="O175" i="5"/>
  <c r="Q175" i="5" s="1"/>
  <c r="O171" i="5"/>
  <c r="Q171" i="5" s="1"/>
  <c r="O167" i="5"/>
  <c r="Q167" i="5" s="1"/>
  <c r="O163" i="5"/>
  <c r="Q163" i="5" s="1"/>
  <c r="O159" i="5"/>
  <c r="Q159" i="5" s="1"/>
  <c r="O155" i="5"/>
  <c r="Q155" i="5" s="1"/>
  <c r="O151" i="5"/>
  <c r="Q151" i="5" s="1"/>
  <c r="O147" i="5"/>
  <c r="Q147" i="5" s="1"/>
  <c r="O143" i="5"/>
  <c r="Q143" i="5" s="1"/>
  <c r="O139" i="5"/>
  <c r="Q139" i="5" s="1"/>
  <c r="O135" i="5"/>
  <c r="Q135" i="5" s="1"/>
  <c r="O131" i="5"/>
  <c r="Q131" i="5" s="1"/>
  <c r="O127" i="5"/>
  <c r="Q127" i="5" s="1"/>
  <c r="O123" i="5"/>
  <c r="Q123" i="5" s="1"/>
  <c r="O119" i="5"/>
  <c r="Q119" i="5" s="1"/>
  <c r="O115" i="5"/>
  <c r="Q115" i="5" s="1"/>
  <c r="O111" i="5"/>
  <c r="Q111" i="5" s="1"/>
  <c r="O107" i="5"/>
  <c r="Q107" i="5" s="1"/>
  <c r="O103" i="5"/>
  <c r="Q103" i="5" s="1"/>
  <c r="O99" i="5"/>
  <c r="Q99" i="5" s="1"/>
  <c r="O95" i="5"/>
  <c r="Q95" i="5" s="1"/>
  <c r="O91" i="5"/>
  <c r="Q91" i="5" s="1"/>
  <c r="O87" i="5"/>
  <c r="Q87" i="5" s="1"/>
  <c r="O83" i="5"/>
  <c r="Q83" i="5" s="1"/>
  <c r="R84" i="5" s="1"/>
  <c r="O79" i="5"/>
  <c r="Q79" i="5" s="1"/>
  <c r="O75" i="5"/>
  <c r="Q75" i="5" s="1"/>
  <c r="O71" i="5"/>
  <c r="Q71" i="5" s="1"/>
  <c r="O63" i="5"/>
  <c r="Q63" i="5" s="1"/>
  <c r="O55" i="5"/>
  <c r="Q55" i="5" s="1"/>
  <c r="O41" i="5"/>
  <c r="Q41" i="5" s="1"/>
  <c r="O14" i="5"/>
  <c r="Q14" i="5" s="1"/>
  <c r="O18" i="5"/>
  <c r="Q18" i="5" s="1"/>
  <c r="O22" i="5"/>
  <c r="Q22" i="5" s="1"/>
  <c r="O26" i="5"/>
  <c r="Q26" i="5" s="1"/>
  <c r="R26" i="5" s="1"/>
  <c r="O30" i="5"/>
  <c r="Q30" i="5" s="1"/>
  <c r="R30" i="5" s="1"/>
  <c r="O34" i="5"/>
  <c r="Q34" i="5" s="1"/>
  <c r="O38" i="5"/>
  <c r="Q38" i="5" s="1"/>
  <c r="O42" i="5"/>
  <c r="Q42" i="5" s="1"/>
  <c r="O46" i="5"/>
  <c r="Q46" i="5" s="1"/>
  <c r="O50" i="5"/>
  <c r="Q50" i="5" s="1"/>
  <c r="O54" i="5"/>
  <c r="Q54" i="5" s="1"/>
  <c r="O58" i="5"/>
  <c r="Q58" i="5" s="1"/>
  <c r="O62" i="5"/>
  <c r="Q62" i="5" s="1"/>
  <c r="O66" i="5"/>
  <c r="Q66" i="5" s="1"/>
  <c r="O70" i="5"/>
  <c r="Q70" i="5" s="1"/>
  <c r="O15" i="5"/>
  <c r="Q15" i="5" s="1"/>
  <c r="O19" i="5"/>
  <c r="Q19" i="5" s="1"/>
  <c r="O23" i="5"/>
  <c r="Q23" i="5" s="1"/>
  <c r="O27" i="5"/>
  <c r="Q27" i="5" s="1"/>
  <c r="O31" i="5"/>
  <c r="Q31" i="5" s="1"/>
  <c r="O35" i="5"/>
  <c r="Q35" i="5" s="1"/>
  <c r="O39" i="5"/>
  <c r="Q39" i="5" s="1"/>
  <c r="O43" i="5"/>
  <c r="Q43" i="5" s="1"/>
  <c r="O47" i="5"/>
  <c r="Q47" i="5" s="1"/>
  <c r="O51" i="5"/>
  <c r="Q51" i="5" s="1"/>
  <c r="O16" i="5"/>
  <c r="Q16" i="5" s="1"/>
  <c r="O20" i="5"/>
  <c r="Q20" i="5" s="1"/>
  <c r="O24" i="5"/>
  <c r="Q24" i="5" s="1"/>
  <c r="R25" i="5" s="1"/>
  <c r="O28" i="5"/>
  <c r="Q28" i="5" s="1"/>
  <c r="R29" i="5" s="1"/>
  <c r="O32" i="5"/>
  <c r="Q32" i="5" s="1"/>
  <c r="O36" i="5"/>
  <c r="Q36" i="5" s="1"/>
  <c r="O40" i="5"/>
  <c r="Q40" i="5" s="1"/>
  <c r="O44" i="5"/>
  <c r="Q44" i="5" s="1"/>
  <c r="O48" i="5"/>
  <c r="Q48" i="5" s="1"/>
  <c r="O52" i="5"/>
  <c r="Q52" i="5" s="1"/>
  <c r="O56" i="5"/>
  <c r="Q56" i="5" s="1"/>
  <c r="O60" i="5"/>
  <c r="Q60" i="5" s="1"/>
  <c r="O64" i="5"/>
  <c r="Q64" i="5" s="1"/>
  <c r="O68" i="5"/>
  <c r="Q68" i="5" s="1"/>
  <c r="O270" i="5"/>
  <c r="Q270" i="5" s="1"/>
  <c r="O266" i="5"/>
  <c r="Q266" i="5" s="1"/>
  <c r="O262" i="5"/>
  <c r="Q262" i="5" s="1"/>
  <c r="O258" i="5"/>
  <c r="Q258" i="5" s="1"/>
  <c r="O254" i="5"/>
  <c r="Q254" i="5" s="1"/>
  <c r="O250" i="5"/>
  <c r="Q250" i="5" s="1"/>
  <c r="O246" i="5"/>
  <c r="Q246" i="5" s="1"/>
  <c r="O242" i="5"/>
  <c r="Q242" i="5" s="1"/>
  <c r="O238" i="5"/>
  <c r="Q238" i="5" s="1"/>
  <c r="O234" i="5"/>
  <c r="Q234" i="5" s="1"/>
  <c r="O230" i="5"/>
  <c r="Q230" i="5" s="1"/>
  <c r="O226" i="5"/>
  <c r="Q226" i="5" s="1"/>
  <c r="O222" i="5"/>
  <c r="Q222" i="5" s="1"/>
  <c r="O218" i="5"/>
  <c r="Q218" i="5" s="1"/>
  <c r="O214" i="5"/>
  <c r="Q214" i="5" s="1"/>
  <c r="O210" i="5"/>
  <c r="Q210" i="5" s="1"/>
  <c r="O206" i="5"/>
  <c r="Q206" i="5" s="1"/>
  <c r="O202" i="5"/>
  <c r="Q202" i="5" s="1"/>
  <c r="O198" i="5"/>
  <c r="Q198" i="5" s="1"/>
  <c r="O194" i="5"/>
  <c r="Q194" i="5" s="1"/>
  <c r="O190" i="5"/>
  <c r="Q190" i="5" s="1"/>
  <c r="O186" i="5"/>
  <c r="Q186" i="5" s="1"/>
  <c r="O182" i="5"/>
  <c r="Q182" i="5" s="1"/>
  <c r="O178" i="5"/>
  <c r="Q178" i="5" s="1"/>
  <c r="O174" i="5"/>
  <c r="Q174" i="5" s="1"/>
  <c r="O170" i="5"/>
  <c r="Q170" i="5" s="1"/>
  <c r="O166" i="5"/>
  <c r="Q166" i="5" s="1"/>
  <c r="O162" i="5"/>
  <c r="Q162" i="5" s="1"/>
  <c r="O158" i="5"/>
  <c r="Q158" i="5" s="1"/>
  <c r="O154" i="5"/>
  <c r="Q154" i="5" s="1"/>
  <c r="O150" i="5"/>
  <c r="Q150" i="5" s="1"/>
  <c r="O146" i="5"/>
  <c r="Q146" i="5" s="1"/>
  <c r="O142" i="5"/>
  <c r="Q142" i="5" s="1"/>
  <c r="O138" i="5"/>
  <c r="Q138" i="5" s="1"/>
  <c r="O134" i="5"/>
  <c r="Q134" i="5" s="1"/>
  <c r="O130" i="5"/>
  <c r="Q130" i="5" s="1"/>
  <c r="O126" i="5"/>
  <c r="Q126" i="5" s="1"/>
  <c r="O122" i="5"/>
  <c r="Q122" i="5" s="1"/>
  <c r="O118" i="5"/>
  <c r="Q118" i="5" s="1"/>
  <c r="O114" i="5"/>
  <c r="Q114" i="5" s="1"/>
  <c r="O110" i="5"/>
  <c r="Q110" i="5" s="1"/>
  <c r="O106" i="5"/>
  <c r="Q106" i="5" s="1"/>
  <c r="O102" i="5"/>
  <c r="Q102" i="5" s="1"/>
  <c r="O98" i="5"/>
  <c r="Q98" i="5" s="1"/>
  <c r="O94" i="5"/>
  <c r="Q94" i="5" s="1"/>
  <c r="O90" i="5"/>
  <c r="Q90" i="5" s="1"/>
  <c r="O86" i="5"/>
  <c r="Q86" i="5" s="1"/>
  <c r="O82" i="5"/>
  <c r="Q82" i="5" s="1"/>
  <c r="O78" i="5"/>
  <c r="Q78" i="5" s="1"/>
  <c r="O74" i="5"/>
  <c r="Q74" i="5" s="1"/>
  <c r="O69" i="5"/>
  <c r="Q69" i="5" s="1"/>
  <c r="O61" i="5"/>
  <c r="Q61" i="5" s="1"/>
  <c r="O53" i="5"/>
  <c r="Q53" i="5" s="1"/>
  <c r="O37" i="5"/>
  <c r="Q37" i="5" s="1"/>
  <c r="O21" i="5"/>
  <c r="Q21" i="5" s="1"/>
  <c r="R88" i="5"/>
  <c r="O269" i="5"/>
  <c r="Q269" i="5" s="1"/>
  <c r="R269" i="5" s="1"/>
  <c r="O265" i="5"/>
  <c r="Q265" i="5" s="1"/>
  <c r="R265" i="5" s="1"/>
  <c r="O261" i="5"/>
  <c r="Q261" i="5" s="1"/>
  <c r="O257" i="5"/>
  <c r="Q257" i="5" s="1"/>
  <c r="O253" i="5"/>
  <c r="Q253" i="5" s="1"/>
  <c r="R253" i="5" s="1"/>
  <c r="O249" i="5"/>
  <c r="Q249" i="5" s="1"/>
  <c r="R249" i="5" s="1"/>
  <c r="O245" i="5"/>
  <c r="Q245" i="5" s="1"/>
  <c r="R245" i="5" s="1"/>
  <c r="O241" i="5"/>
  <c r="Q241" i="5" s="1"/>
  <c r="R241" i="5" s="1"/>
  <c r="O237" i="5"/>
  <c r="Q237" i="5" s="1"/>
  <c r="R237" i="5" s="1"/>
  <c r="O233" i="5"/>
  <c r="Q233" i="5" s="1"/>
  <c r="O229" i="5"/>
  <c r="Q229" i="5" s="1"/>
  <c r="R229" i="5" s="1"/>
  <c r="O225" i="5"/>
  <c r="Q225" i="5" s="1"/>
  <c r="R225" i="5" s="1"/>
  <c r="O221" i="5"/>
  <c r="Q221" i="5" s="1"/>
  <c r="O217" i="5"/>
  <c r="Q217" i="5" s="1"/>
  <c r="R217" i="5" s="1"/>
  <c r="O213" i="5"/>
  <c r="Q213" i="5" s="1"/>
  <c r="R213" i="5" s="1"/>
  <c r="O209" i="5"/>
  <c r="Q209" i="5" s="1"/>
  <c r="O205" i="5"/>
  <c r="Q205" i="5" s="1"/>
  <c r="R205" i="5" s="1"/>
  <c r="O201" i="5"/>
  <c r="Q201" i="5" s="1"/>
  <c r="O197" i="5"/>
  <c r="Q197" i="5" s="1"/>
  <c r="O193" i="5"/>
  <c r="Q193" i="5" s="1"/>
  <c r="R193" i="5" s="1"/>
  <c r="O189" i="5"/>
  <c r="Q189" i="5" s="1"/>
  <c r="R189" i="5" s="1"/>
  <c r="O185" i="5"/>
  <c r="Q185" i="5" s="1"/>
  <c r="R185" i="5" s="1"/>
  <c r="O181" i="5"/>
  <c r="Q181" i="5" s="1"/>
  <c r="R181" i="5" s="1"/>
  <c r="O177" i="5"/>
  <c r="Q177" i="5" s="1"/>
  <c r="O173" i="5"/>
  <c r="Q173" i="5" s="1"/>
  <c r="R173" i="5" s="1"/>
  <c r="O169" i="5"/>
  <c r="Q169" i="5" s="1"/>
  <c r="O165" i="5"/>
  <c r="Q165" i="5" s="1"/>
  <c r="R165" i="5" s="1"/>
  <c r="O161" i="5"/>
  <c r="Q161" i="5" s="1"/>
  <c r="O157" i="5"/>
  <c r="Q157" i="5" s="1"/>
  <c r="O153" i="5"/>
  <c r="Q153" i="5" s="1"/>
  <c r="R153" i="5" s="1"/>
  <c r="O149" i="5"/>
  <c r="Q149" i="5" s="1"/>
  <c r="R149" i="5" s="1"/>
  <c r="O145" i="5"/>
  <c r="Q145" i="5" s="1"/>
  <c r="R145" i="5" s="1"/>
  <c r="O141" i="5"/>
  <c r="Q141" i="5" s="1"/>
  <c r="R141" i="5" s="1"/>
  <c r="O137" i="5"/>
  <c r="Q137" i="5" s="1"/>
  <c r="O133" i="5"/>
  <c r="Q133" i="5" s="1"/>
  <c r="O129" i="5"/>
  <c r="Q129" i="5" s="1"/>
  <c r="O125" i="5"/>
  <c r="Q125" i="5" s="1"/>
  <c r="R125" i="5" s="1"/>
  <c r="O121" i="5"/>
  <c r="Q121" i="5" s="1"/>
  <c r="R121" i="5" s="1"/>
  <c r="O117" i="5"/>
  <c r="Q117" i="5" s="1"/>
  <c r="R117" i="5" s="1"/>
  <c r="O113" i="5"/>
  <c r="Q113" i="5" s="1"/>
  <c r="R113" i="5" s="1"/>
  <c r="O109" i="5"/>
  <c r="Q109" i="5" s="1"/>
  <c r="R109" i="5" s="1"/>
  <c r="O105" i="5"/>
  <c r="Q105" i="5" s="1"/>
  <c r="O101" i="5"/>
  <c r="Q101" i="5" s="1"/>
  <c r="R101" i="5" s="1"/>
  <c r="O97" i="5"/>
  <c r="Q97" i="5" s="1"/>
  <c r="O93" i="5"/>
  <c r="Q93" i="5" s="1"/>
  <c r="O89" i="5"/>
  <c r="Q89" i="5" s="1"/>
  <c r="R89" i="5" s="1"/>
  <c r="O85" i="5"/>
  <c r="Q85" i="5" s="1"/>
  <c r="R85" i="5" s="1"/>
  <c r="O81" i="5"/>
  <c r="Q81" i="5" s="1"/>
  <c r="R81" i="5" s="1"/>
  <c r="O77" i="5"/>
  <c r="Q77" i="5" s="1"/>
  <c r="R77" i="5" s="1"/>
  <c r="O73" i="5"/>
  <c r="Q73" i="5" s="1"/>
  <c r="O67" i="5"/>
  <c r="Q67" i="5" s="1"/>
  <c r="O59" i="5"/>
  <c r="Q59" i="5" s="1"/>
  <c r="O49" i="5"/>
  <c r="Q49" i="5" s="1"/>
  <c r="O33" i="5"/>
  <c r="Q33" i="5" s="1"/>
  <c r="O17" i="5"/>
  <c r="Q17" i="5" s="1"/>
  <c r="W5" i="2"/>
  <c r="C8" i="4"/>
  <c r="C12" i="1"/>
  <c r="G12" i="1" s="1"/>
  <c r="R73" i="5" l="1"/>
  <c r="R137" i="5"/>
  <c r="R201" i="5"/>
  <c r="R46" i="5"/>
  <c r="R14" i="5"/>
  <c r="R59" i="5"/>
  <c r="R97" i="5"/>
  <c r="R129" i="5"/>
  <c r="R209" i="5"/>
  <c r="R43" i="5"/>
  <c r="R27" i="5"/>
  <c r="R48" i="5"/>
  <c r="R32" i="5"/>
  <c r="R16" i="5"/>
  <c r="R116" i="5"/>
  <c r="R180" i="5"/>
  <c r="R244" i="5"/>
  <c r="R72" i="5"/>
  <c r="R136" i="5"/>
  <c r="R152" i="5"/>
  <c r="R200" i="5"/>
  <c r="R216" i="5"/>
  <c r="R264" i="5"/>
  <c r="R49" i="5"/>
  <c r="R161" i="5"/>
  <c r="R177" i="5"/>
  <c r="R257" i="5"/>
  <c r="R132" i="5"/>
  <c r="R260" i="5"/>
  <c r="R196" i="5"/>
  <c r="R93" i="5"/>
  <c r="R157" i="5"/>
  <c r="R221" i="5"/>
  <c r="R47" i="5"/>
  <c r="R31" i="5"/>
  <c r="R15" i="5"/>
  <c r="R58" i="5"/>
  <c r="R104" i="5"/>
  <c r="R168" i="5"/>
  <c r="R232" i="5"/>
  <c r="R133" i="5"/>
  <c r="R197" i="5"/>
  <c r="R261" i="5"/>
  <c r="R61" i="5"/>
  <c r="R82" i="5"/>
  <c r="R98" i="5"/>
  <c r="R114" i="5"/>
  <c r="R130" i="5"/>
  <c r="R146" i="5"/>
  <c r="R162" i="5"/>
  <c r="R178" i="5"/>
  <c r="R194" i="5"/>
  <c r="R210" i="5"/>
  <c r="R226" i="5"/>
  <c r="R242" i="5"/>
  <c r="R258" i="5"/>
  <c r="R68" i="5"/>
  <c r="R52" i="5"/>
  <c r="R36" i="5"/>
  <c r="R20" i="5"/>
  <c r="R70" i="5"/>
  <c r="R54" i="5"/>
  <c r="R38" i="5"/>
  <c r="R22" i="5"/>
  <c r="R41" i="5"/>
  <c r="R75" i="5"/>
  <c r="R91" i="5"/>
  <c r="R107" i="5"/>
  <c r="R123" i="5"/>
  <c r="R139" i="5"/>
  <c r="R155" i="5"/>
  <c r="R171" i="5"/>
  <c r="R187" i="5"/>
  <c r="R203" i="5"/>
  <c r="R219" i="5"/>
  <c r="R235" i="5"/>
  <c r="R251" i="5"/>
  <c r="R267" i="5"/>
  <c r="R105" i="5"/>
  <c r="R169" i="5"/>
  <c r="R233" i="5"/>
  <c r="R86" i="5"/>
  <c r="R102" i="5"/>
  <c r="R118" i="5"/>
  <c r="R134" i="5"/>
  <c r="R150" i="5"/>
  <c r="R166" i="5"/>
  <c r="R182" i="5"/>
  <c r="R198" i="5"/>
  <c r="R214" i="5"/>
  <c r="R230" i="5"/>
  <c r="R246" i="5"/>
  <c r="R262" i="5"/>
  <c r="R64" i="5"/>
  <c r="R66" i="5"/>
  <c r="R34" i="5"/>
  <c r="R18" i="5"/>
  <c r="R79" i="5"/>
  <c r="R95" i="5"/>
  <c r="R111" i="5"/>
  <c r="R127" i="5"/>
  <c r="R143" i="5"/>
  <c r="R159" i="5"/>
  <c r="R175" i="5"/>
  <c r="R191" i="5"/>
  <c r="R207" i="5"/>
  <c r="R223" i="5"/>
  <c r="R239" i="5"/>
  <c r="R255" i="5"/>
  <c r="R271" i="5"/>
  <c r="R208" i="5"/>
  <c r="R112" i="5"/>
  <c r="R220" i="5"/>
  <c r="R69" i="5"/>
  <c r="R23" i="5"/>
  <c r="R50" i="5"/>
  <c r="R80" i="5"/>
  <c r="R256" i="5"/>
  <c r="R108" i="5"/>
  <c r="R144" i="5"/>
  <c r="R17" i="5"/>
  <c r="R67" i="5"/>
  <c r="R65" i="5"/>
  <c r="R37" i="5"/>
  <c r="R74" i="5"/>
  <c r="R90" i="5"/>
  <c r="R106" i="5"/>
  <c r="R122" i="5"/>
  <c r="R138" i="5"/>
  <c r="R154" i="5"/>
  <c r="R170" i="5"/>
  <c r="R186" i="5"/>
  <c r="R202" i="5"/>
  <c r="R218" i="5"/>
  <c r="R234" i="5"/>
  <c r="R250" i="5"/>
  <c r="R266" i="5"/>
  <c r="R60" i="5"/>
  <c r="R44" i="5"/>
  <c r="R28" i="5"/>
  <c r="R51" i="5"/>
  <c r="R35" i="5"/>
  <c r="R19" i="5"/>
  <c r="R62" i="5"/>
  <c r="R63" i="5"/>
  <c r="R83" i="5"/>
  <c r="R99" i="5"/>
  <c r="R115" i="5"/>
  <c r="R131" i="5"/>
  <c r="R147" i="5"/>
  <c r="R163" i="5"/>
  <c r="R179" i="5"/>
  <c r="R195" i="5"/>
  <c r="R211" i="5"/>
  <c r="R227" i="5"/>
  <c r="R243" i="5"/>
  <c r="R259" i="5"/>
  <c r="R45" i="5"/>
  <c r="R92" i="5"/>
  <c r="R148" i="5"/>
  <c r="R212" i="5"/>
  <c r="R96" i="5"/>
  <c r="R128" i="5"/>
  <c r="R124" i="5"/>
  <c r="R188" i="5"/>
  <c r="R252" i="5"/>
  <c r="R192" i="5"/>
  <c r="R156" i="5"/>
  <c r="R21" i="5"/>
  <c r="R39" i="5"/>
  <c r="R55" i="5"/>
  <c r="R172" i="5"/>
  <c r="R236" i="5"/>
  <c r="R33" i="5"/>
  <c r="R76" i="5"/>
  <c r="R53" i="5"/>
  <c r="R78" i="5"/>
  <c r="R94" i="5"/>
  <c r="R110" i="5"/>
  <c r="R126" i="5"/>
  <c r="R142" i="5"/>
  <c r="R158" i="5"/>
  <c r="R174" i="5"/>
  <c r="R190" i="5"/>
  <c r="R206" i="5"/>
  <c r="R222" i="5"/>
  <c r="R238" i="5"/>
  <c r="R254" i="5"/>
  <c r="R270" i="5"/>
  <c r="R56" i="5"/>
  <c r="R40" i="5"/>
  <c r="R24" i="5"/>
  <c r="R42" i="5"/>
  <c r="R71" i="5"/>
  <c r="R87" i="5"/>
  <c r="R103" i="5"/>
  <c r="R119" i="5"/>
  <c r="R135" i="5"/>
  <c r="R151" i="5"/>
  <c r="R167" i="5"/>
  <c r="R183" i="5"/>
  <c r="R199" i="5"/>
  <c r="R215" i="5"/>
  <c r="R231" i="5"/>
  <c r="R247" i="5"/>
  <c r="R263" i="5"/>
  <c r="R57" i="5"/>
  <c r="R100" i="5"/>
  <c r="R164" i="5"/>
  <c r="R228" i="5"/>
  <c r="R160" i="5"/>
  <c r="R120" i="5"/>
  <c r="R184" i="5"/>
  <c r="R248" i="5"/>
  <c r="R176" i="5"/>
  <c r="R140" i="5"/>
  <c r="R204" i="5"/>
  <c r="R268" i="5"/>
  <c r="R240" i="5"/>
  <c r="D13" i="1"/>
  <c r="H13" i="1" s="1"/>
  <c r="J12" i="1"/>
  <c r="B13" i="1"/>
  <c r="F13" i="1" s="1"/>
  <c r="U3" i="5"/>
  <c r="C13" i="1" l="1"/>
  <c r="T3" i="5"/>
  <c r="U4" i="5"/>
  <c r="G13" i="1" l="1"/>
  <c r="J13" i="1" s="1"/>
  <c r="T4" i="5"/>
  <c r="U5" i="5"/>
  <c r="G3" i="5" l="1"/>
  <c r="D13" i="5" s="1"/>
  <c r="F13" i="5" s="1"/>
  <c r="B14" i="1"/>
  <c r="D14" i="1"/>
  <c r="H14" i="1" s="1"/>
  <c r="T5" i="5"/>
  <c r="U6" i="5"/>
  <c r="D14" i="5" l="1"/>
  <c r="F14" i="5" s="1"/>
  <c r="H14" i="5" s="1"/>
  <c r="F14" i="1"/>
  <c r="C14" i="1"/>
  <c r="G14" i="1" s="1"/>
  <c r="T6" i="5"/>
  <c r="U7" i="5"/>
  <c r="D15" i="5" l="1"/>
  <c r="F15" i="5" s="1"/>
  <c r="H15" i="5" s="1"/>
  <c r="J14" i="1"/>
  <c r="B15" i="1"/>
  <c r="D15" i="1"/>
  <c r="H15" i="1" s="1"/>
  <c r="U8" i="5"/>
  <c r="T7" i="5"/>
  <c r="D16" i="5" l="1"/>
  <c r="D17" i="5" s="1"/>
  <c r="F15" i="1"/>
  <c r="C15" i="1"/>
  <c r="G15" i="1" s="1"/>
  <c r="J15" i="1" s="1"/>
  <c r="T8" i="5"/>
  <c r="U9" i="5"/>
  <c r="F16" i="5" l="1"/>
  <c r="H16" i="5" s="1"/>
  <c r="F17" i="5"/>
  <c r="H17" i="5" s="1"/>
  <c r="D18" i="5"/>
  <c r="D16" i="1"/>
  <c r="H16" i="1" s="1"/>
  <c r="B16" i="1"/>
  <c r="T9" i="5"/>
  <c r="U10" i="5"/>
  <c r="F5" i="5"/>
  <c r="D19" i="5" l="1"/>
  <c r="F18" i="5"/>
  <c r="H18" i="5" s="1"/>
  <c r="F16" i="1"/>
  <c r="C16" i="1"/>
  <c r="G16" i="1" s="1"/>
  <c r="T10" i="5"/>
  <c r="U11" i="5"/>
  <c r="F19" i="5" l="1"/>
  <c r="H19" i="5" s="1"/>
  <c r="D20" i="5"/>
  <c r="J16" i="1"/>
  <c r="B17" i="1"/>
  <c r="D17" i="1"/>
  <c r="H17" i="1" s="1"/>
  <c r="U12" i="5"/>
  <c r="T11" i="5"/>
  <c r="F20" i="5" l="1"/>
  <c r="H20" i="5" s="1"/>
  <c r="D21" i="5"/>
  <c r="F17" i="1"/>
  <c r="C17" i="1"/>
  <c r="G17" i="1" s="1"/>
  <c r="U13" i="5"/>
  <c r="T12" i="5"/>
  <c r="D22" i="5" l="1"/>
  <c r="F21" i="5"/>
  <c r="H21" i="5" s="1"/>
  <c r="J17" i="1"/>
  <c r="B18" i="1"/>
  <c r="D18" i="1"/>
  <c r="H18" i="1" s="1"/>
  <c r="T13" i="5"/>
  <c r="U14" i="5"/>
  <c r="D23" i="5" l="1"/>
  <c r="F22" i="5"/>
  <c r="H22" i="5" s="1"/>
  <c r="F18" i="1"/>
  <c r="C18" i="1"/>
  <c r="G18" i="1" s="1"/>
  <c r="J18" i="1" s="1"/>
  <c r="T14" i="5"/>
  <c r="U15" i="5"/>
  <c r="F23" i="5" l="1"/>
  <c r="H23" i="5" s="1"/>
  <c r="D24" i="5"/>
  <c r="B19" i="1"/>
  <c r="D19" i="1"/>
  <c r="H19" i="1" s="1"/>
  <c r="T15" i="5"/>
  <c r="U16" i="5"/>
  <c r="F24" i="5" l="1"/>
  <c r="H24" i="5" s="1"/>
  <c r="D25" i="5"/>
  <c r="F19" i="1"/>
  <c r="C19" i="1"/>
  <c r="G19" i="1" s="1"/>
  <c r="J19" i="1" s="1"/>
  <c r="T16" i="5"/>
  <c r="U17" i="5"/>
  <c r="D26" i="5" l="1"/>
  <c r="F25" i="5"/>
  <c r="H25" i="5" s="1"/>
  <c r="B20" i="1"/>
  <c r="D20" i="1"/>
  <c r="H20" i="1" s="1"/>
  <c r="T17" i="5"/>
  <c r="U18" i="5"/>
  <c r="F26" i="5" l="1"/>
  <c r="H26" i="5" s="1"/>
  <c r="D27" i="5"/>
  <c r="O2" i="5" a="1"/>
  <c r="O2" i="5" s="1"/>
  <c r="W7" i="5" s="1"/>
  <c r="F20" i="1"/>
  <c r="C20" i="1"/>
  <c r="G20" i="1" s="1"/>
  <c r="J20" i="1" s="1"/>
  <c r="T18" i="5"/>
  <c r="F27" i="5" l="1"/>
  <c r="H27" i="5" s="1"/>
  <c r="D28" i="5"/>
  <c r="B21" i="1"/>
  <c r="F21" i="1" s="1"/>
  <c r="D21" i="1"/>
  <c r="H21" i="1" s="1"/>
  <c r="F28" i="5" l="1"/>
  <c r="H28" i="5" s="1"/>
  <c r="D29" i="5"/>
  <c r="C21" i="1"/>
  <c r="G21" i="1" s="1"/>
  <c r="J21" i="1" s="1"/>
  <c r="D30" i="5" l="1"/>
  <c r="F29" i="5"/>
  <c r="H29" i="5" s="1"/>
  <c r="B22" i="1"/>
  <c r="D22" i="1"/>
  <c r="H22" i="1" s="1"/>
  <c r="F30" i="5" l="1"/>
  <c r="H30" i="5" s="1"/>
  <c r="D31" i="5"/>
  <c r="F22" i="1"/>
  <c r="C22" i="1"/>
  <c r="G22" i="1" s="1"/>
  <c r="J22" i="1" s="1"/>
  <c r="F31" i="5" l="1"/>
  <c r="H31" i="5" s="1"/>
  <c r="D32" i="5"/>
  <c r="B23" i="1"/>
  <c r="D23" i="1"/>
  <c r="H23" i="1" s="1"/>
  <c r="F32" i="5" l="1"/>
  <c r="H32" i="5" s="1"/>
  <c r="D33" i="5"/>
  <c r="F23" i="1"/>
  <c r="C23" i="1"/>
  <c r="G23" i="1" s="1"/>
  <c r="F33" i="5" l="1"/>
  <c r="H33" i="5" s="1"/>
  <c r="D34" i="5"/>
  <c r="B24" i="1"/>
  <c r="F24" i="1" s="1"/>
  <c r="J23" i="1"/>
  <c r="D24" i="1"/>
  <c r="H24" i="1" s="1"/>
  <c r="D35" i="5" l="1"/>
  <c r="F34" i="5"/>
  <c r="H34" i="5" s="1"/>
  <c r="C24" i="1"/>
  <c r="G24" i="1" s="1"/>
  <c r="J24" i="1" s="1"/>
  <c r="F35" i="5" l="1"/>
  <c r="H35" i="5" s="1"/>
  <c r="D36" i="5"/>
  <c r="B25" i="1"/>
  <c r="D25" i="1"/>
  <c r="H25" i="1" s="1"/>
  <c r="F36" i="5" l="1"/>
  <c r="H36" i="5" s="1"/>
  <c r="D37" i="5"/>
  <c r="F25" i="1"/>
  <c r="C25" i="1"/>
  <c r="G25" i="1" s="1"/>
  <c r="D38" i="5" l="1"/>
  <c r="F37" i="5"/>
  <c r="H37" i="5" s="1"/>
  <c r="J25" i="1"/>
  <c r="B26" i="1"/>
  <c r="D26" i="1"/>
  <c r="H26" i="1" s="1"/>
  <c r="F38" i="5" l="1"/>
  <c r="H38" i="5" s="1"/>
  <c r="D39" i="5"/>
  <c r="F26" i="1"/>
  <c r="C26" i="1"/>
  <c r="G26" i="1" s="1"/>
  <c r="F39" i="5" l="1"/>
  <c r="H39" i="5" s="1"/>
  <c r="D40" i="5"/>
  <c r="J26" i="1"/>
  <c r="B27" i="1"/>
  <c r="D27" i="1"/>
  <c r="H27" i="1" s="1"/>
  <c r="F40" i="5" l="1"/>
  <c r="H40" i="5" s="1"/>
  <c r="D41" i="5"/>
  <c r="F27" i="1"/>
  <c r="C27" i="1"/>
  <c r="G27" i="1" s="1"/>
  <c r="F41" i="5" l="1"/>
  <c r="H41" i="5" s="1"/>
  <c r="D42" i="5"/>
  <c r="J27" i="1"/>
  <c r="B28" i="1"/>
  <c r="D28" i="1"/>
  <c r="H28" i="1" s="1"/>
  <c r="D43" i="5" l="1"/>
  <c r="F42" i="5"/>
  <c r="H42" i="5" s="1"/>
  <c r="F28" i="1"/>
  <c r="C28" i="1"/>
  <c r="G28" i="1" s="1"/>
  <c r="F43" i="5" l="1"/>
  <c r="H43" i="5" s="1"/>
  <c r="D44" i="5"/>
  <c r="J28" i="1"/>
  <c r="B29" i="1"/>
  <c r="D29" i="1"/>
  <c r="H29" i="1" s="1"/>
  <c r="F44" i="5" l="1"/>
  <c r="H44" i="5" s="1"/>
  <c r="D45" i="5"/>
  <c r="F29" i="1"/>
  <c r="C29" i="1"/>
  <c r="G29" i="1" s="1"/>
  <c r="D30" i="1" s="1"/>
  <c r="H30" i="1" s="1"/>
  <c r="D46" i="5" l="1"/>
  <c r="F45" i="5"/>
  <c r="H45" i="5" s="1"/>
  <c r="B30" i="1"/>
  <c r="F30" i="1" s="1"/>
  <c r="J29" i="1"/>
  <c r="F46" i="5" l="1"/>
  <c r="H46" i="5" s="1"/>
  <c r="D47" i="5"/>
  <c r="C30" i="1"/>
  <c r="G30" i="1" s="1"/>
  <c r="J30" i="1" s="1"/>
  <c r="F47" i="5" l="1"/>
  <c r="H47" i="5" s="1"/>
  <c r="D48" i="5"/>
  <c r="D31" i="1"/>
  <c r="H31" i="1" s="1"/>
  <c r="B31" i="1"/>
  <c r="F31" i="1" s="1"/>
  <c r="F48" i="5" l="1"/>
  <c r="H48" i="5" s="1"/>
  <c r="D49" i="5"/>
  <c r="C31" i="1"/>
  <c r="G31" i="1" s="1"/>
  <c r="J31" i="1" s="1"/>
  <c r="F49" i="5" l="1"/>
  <c r="H49" i="5" s="1"/>
  <c r="D50" i="5"/>
  <c r="B32" i="1"/>
  <c r="F32" i="1" s="1"/>
  <c r="D32" i="1"/>
  <c r="H32" i="1" s="1"/>
  <c r="F50" i="5" l="1"/>
  <c r="H50" i="5" s="1"/>
  <c r="D51" i="5"/>
  <c r="C32" i="1"/>
  <c r="G32" i="1" s="1"/>
  <c r="J32" i="1" s="1"/>
  <c r="D52" i="5" l="1"/>
  <c r="F51" i="5"/>
  <c r="H51" i="5" s="1"/>
  <c r="D33" i="1"/>
  <c r="H33" i="1" s="1"/>
  <c r="B33" i="1"/>
  <c r="F33" i="1" s="1"/>
  <c r="D53" i="5" l="1"/>
  <c r="F52" i="5"/>
  <c r="H52" i="5" s="1"/>
  <c r="C33" i="1"/>
  <c r="G33" i="1" s="1"/>
  <c r="J33" i="1" s="1"/>
  <c r="F53" i="5" l="1"/>
  <c r="H53" i="5" s="1"/>
  <c r="D54" i="5"/>
  <c r="D34" i="1"/>
  <c r="H34" i="1" s="1"/>
  <c r="B34" i="1"/>
  <c r="C34" i="1" s="1"/>
  <c r="G34" i="1" s="1"/>
  <c r="F54" i="5" l="1"/>
  <c r="H54" i="5" s="1"/>
  <c r="D55" i="5"/>
  <c r="F34" i="1"/>
  <c r="J34" i="1" s="1"/>
  <c r="D35" i="1"/>
  <c r="H35" i="1" s="1"/>
  <c r="D56" i="5" l="1"/>
  <c r="F55" i="5"/>
  <c r="H55" i="5" s="1"/>
  <c r="B35" i="1"/>
  <c r="F35" i="1" s="1"/>
  <c r="F56" i="5" l="1"/>
  <c r="H56" i="5" s="1"/>
  <c r="D57" i="5"/>
  <c r="C35" i="1"/>
  <c r="G35" i="1" s="1"/>
  <c r="J35" i="1" s="1"/>
  <c r="F57" i="5" l="1"/>
  <c r="H57" i="5" s="1"/>
  <c r="D58" i="5"/>
  <c r="B36" i="1"/>
  <c r="F36" i="1" s="1"/>
  <c r="D36" i="1"/>
  <c r="H36" i="1" s="1"/>
  <c r="D59" i="5" l="1"/>
  <c r="F58" i="5"/>
  <c r="H58" i="5" s="1"/>
  <c r="C36" i="1"/>
  <c r="G36" i="1" s="1"/>
  <c r="J36" i="1" s="1"/>
  <c r="D60" i="5" l="1"/>
  <c r="F59" i="5"/>
  <c r="H59" i="5" s="1"/>
  <c r="D37" i="1"/>
  <c r="H37" i="1" s="1"/>
  <c r="B37" i="1"/>
  <c r="F37" i="1" s="1"/>
  <c r="F60" i="5" l="1"/>
  <c r="H60" i="5" s="1"/>
  <c r="D61" i="5"/>
  <c r="C37" i="1"/>
  <c r="G37" i="1" s="1"/>
  <c r="J37" i="1" s="1"/>
  <c r="D62" i="5" l="1"/>
  <c r="F61" i="5"/>
  <c r="H61" i="5" s="1"/>
  <c r="D38" i="1"/>
  <c r="H38" i="1" s="1"/>
  <c r="B38" i="1"/>
  <c r="F38" i="1" s="1"/>
  <c r="F62" i="5" l="1"/>
  <c r="H62" i="5" s="1"/>
  <c r="D63" i="5"/>
  <c r="C38" i="1"/>
  <c r="G38" i="1" s="1"/>
  <c r="J38" i="1" s="1"/>
  <c r="D64" i="5" l="1"/>
  <c r="F63" i="5"/>
  <c r="H63" i="5" s="1"/>
  <c r="D39" i="1"/>
  <c r="H39" i="1" s="1"/>
  <c r="B39" i="1"/>
  <c r="F64" i="5" l="1"/>
  <c r="H64" i="5" s="1"/>
  <c r="D65" i="5"/>
  <c r="C39" i="1"/>
  <c r="G39" i="1" s="1"/>
  <c r="D40" i="1" s="1"/>
  <c r="H40" i="1" s="1"/>
  <c r="F39" i="1"/>
  <c r="J39" i="1" s="1"/>
  <c r="F65" i="5" l="1"/>
  <c r="H65" i="5" s="1"/>
  <c r="D66" i="5"/>
  <c r="B40" i="1"/>
  <c r="F40" i="1" s="1"/>
  <c r="D67" i="5" l="1"/>
  <c r="F66" i="5"/>
  <c r="H66" i="5" s="1"/>
  <c r="C40" i="1"/>
  <c r="G40" i="1" s="1"/>
  <c r="J40" i="1" s="1"/>
  <c r="D68" i="5" l="1"/>
  <c r="F67" i="5"/>
  <c r="H67" i="5" s="1"/>
  <c r="D41" i="1"/>
  <c r="H41" i="1" s="1"/>
  <c r="B41" i="1"/>
  <c r="F41" i="1" s="1"/>
  <c r="F68" i="5" l="1"/>
  <c r="H68" i="5" s="1"/>
  <c r="D69" i="5"/>
  <c r="C41" i="1"/>
  <c r="G41" i="1" s="1"/>
  <c r="J41" i="1" s="1"/>
  <c r="D70" i="5" l="1"/>
  <c r="F69" i="5"/>
  <c r="H69" i="5" s="1"/>
  <c r="B42" i="1"/>
  <c r="D42" i="1"/>
  <c r="H42" i="1" s="1"/>
  <c r="F70" i="5" l="1"/>
  <c r="H70" i="5" s="1"/>
  <c r="D71" i="5"/>
  <c r="C42" i="1"/>
  <c r="G42" i="1" s="1"/>
  <c r="F42" i="1"/>
  <c r="D72" i="5" l="1"/>
  <c r="F71" i="5"/>
  <c r="H71" i="5" s="1"/>
  <c r="B43" i="1"/>
  <c r="F43" i="1" s="1"/>
  <c r="J42" i="1"/>
  <c r="D43" i="1"/>
  <c r="H43" i="1" s="1"/>
  <c r="F72" i="5" l="1"/>
  <c r="H72" i="5" s="1"/>
  <c r="D73" i="5"/>
  <c r="C43" i="1"/>
  <c r="G43" i="1" s="1"/>
  <c r="D44" i="1" s="1"/>
  <c r="H44" i="1" s="1"/>
  <c r="F73" i="5" l="1"/>
  <c r="H73" i="5" s="1"/>
  <c r="D74" i="5"/>
  <c r="B44" i="1"/>
  <c r="F44" i="1" s="1"/>
  <c r="J43" i="1"/>
  <c r="D75" i="5" l="1"/>
  <c r="F74" i="5"/>
  <c r="H74" i="5" s="1"/>
  <c r="C44" i="1"/>
  <c r="G44" i="1" s="1"/>
  <c r="D45" i="1" s="1"/>
  <c r="H45" i="1" s="1"/>
  <c r="D76" i="5" l="1"/>
  <c r="F75" i="5"/>
  <c r="H75" i="5" s="1"/>
  <c r="J44" i="1"/>
  <c r="B45" i="1"/>
  <c r="F45" i="1" s="1"/>
  <c r="F76" i="5" l="1"/>
  <c r="H76" i="5" s="1"/>
  <c r="D77" i="5"/>
  <c r="C45" i="1"/>
  <c r="G45" i="1" s="1"/>
  <c r="J45" i="1" s="1"/>
  <c r="D78" i="5" l="1"/>
  <c r="F77" i="5"/>
  <c r="H77" i="5" s="1"/>
  <c r="B46" i="1"/>
  <c r="F46" i="1" s="1"/>
  <c r="D46" i="1"/>
  <c r="H46" i="1" s="1"/>
  <c r="F78" i="5" l="1"/>
  <c r="H78" i="5" s="1"/>
  <c r="D79" i="5"/>
  <c r="C46" i="1"/>
  <c r="G46" i="1" s="1"/>
  <c r="J46" i="1" s="1"/>
  <c r="D80" i="5" l="1"/>
  <c r="F79" i="5"/>
  <c r="H79" i="5" s="1"/>
  <c r="D47" i="1"/>
  <c r="H47" i="1" s="1"/>
  <c r="B47" i="1"/>
  <c r="F47" i="1" s="1"/>
  <c r="F80" i="5" l="1"/>
  <c r="H80" i="5" s="1"/>
  <c r="D81" i="5"/>
  <c r="C47" i="1"/>
  <c r="G47" i="1" s="1"/>
  <c r="B48" i="1" s="1"/>
  <c r="F48" i="1" s="1"/>
  <c r="F81" i="5" l="1"/>
  <c r="H81" i="5" s="1"/>
  <c r="D82" i="5"/>
  <c r="D48" i="1"/>
  <c r="H48" i="1" s="1"/>
  <c r="J47" i="1"/>
  <c r="D83" i="5" l="1"/>
  <c r="F82" i="5"/>
  <c r="H82" i="5" s="1"/>
  <c r="C48" i="1"/>
  <c r="G48" i="1" s="1"/>
  <c r="J48" i="1" s="1"/>
  <c r="D84" i="5" l="1"/>
  <c r="F83" i="5"/>
  <c r="H83" i="5" s="1"/>
  <c r="D49" i="1"/>
  <c r="H49" i="1" s="1"/>
  <c r="B49" i="1"/>
  <c r="F49" i="1" s="1"/>
  <c r="F84" i="5" l="1"/>
  <c r="H84" i="5" s="1"/>
  <c r="D85" i="5"/>
  <c r="C49" i="1"/>
  <c r="G49" i="1" s="1"/>
  <c r="J49" i="1" s="1"/>
  <c r="D86" i="5" l="1"/>
  <c r="F85" i="5"/>
  <c r="H85" i="5" s="1"/>
  <c r="D50" i="1"/>
  <c r="H50" i="1" s="1"/>
  <c r="B50" i="1"/>
  <c r="F50" i="1" s="1"/>
  <c r="F86" i="5" l="1"/>
  <c r="H86" i="5" s="1"/>
  <c r="D87" i="5"/>
  <c r="C50" i="1"/>
  <c r="G50" i="1" s="1"/>
  <c r="J50" i="1" s="1"/>
  <c r="D88" i="5" l="1"/>
  <c r="F87" i="5"/>
  <c r="H87" i="5" s="1"/>
  <c r="D51" i="1"/>
  <c r="H51" i="1" s="1"/>
  <c r="B51" i="1"/>
  <c r="F51" i="1" s="1"/>
  <c r="F88" i="5" l="1"/>
  <c r="H88" i="5" s="1"/>
  <c r="D89" i="5"/>
  <c r="C51" i="1"/>
  <c r="G51" i="1" s="1"/>
  <c r="J51" i="1" s="1"/>
  <c r="F89" i="5" l="1"/>
  <c r="H89" i="5" s="1"/>
  <c r="D90" i="5"/>
  <c r="B52" i="1"/>
  <c r="F52" i="1" s="1"/>
  <c r="D52" i="1"/>
  <c r="H52" i="1" s="1"/>
  <c r="D91" i="5" l="1"/>
  <c r="F90" i="5"/>
  <c r="H90" i="5" s="1"/>
  <c r="C52" i="1"/>
  <c r="G52" i="1" s="1"/>
  <c r="J52" i="1" s="1"/>
  <c r="D92" i="5" l="1"/>
  <c r="F91" i="5"/>
  <c r="H91" i="5" s="1"/>
  <c r="B53" i="1"/>
  <c r="F53" i="1" s="1"/>
  <c r="D53" i="1"/>
  <c r="H53" i="1" s="1"/>
  <c r="F92" i="5" l="1"/>
  <c r="H92" i="5" s="1"/>
  <c r="D93" i="5"/>
  <c r="C53" i="1"/>
  <c r="G53" i="1" s="1"/>
  <c r="J53" i="1" s="1"/>
  <c r="D94" i="5" l="1"/>
  <c r="F93" i="5"/>
  <c r="H93" i="5" s="1"/>
  <c r="B54" i="1"/>
  <c r="F54" i="1" s="1"/>
  <c r="D54" i="1"/>
  <c r="H54" i="1" s="1"/>
  <c r="F94" i="5" l="1"/>
  <c r="H94" i="5" s="1"/>
  <c r="D95" i="5"/>
  <c r="C54" i="1"/>
  <c r="G54" i="1" s="1"/>
  <c r="J54" i="1" s="1"/>
  <c r="D96" i="5" l="1"/>
  <c r="F95" i="5"/>
  <c r="H95" i="5" s="1"/>
  <c r="D55" i="1"/>
  <c r="H55" i="1" s="1"/>
  <c r="B55" i="1"/>
  <c r="F55" i="1" s="1"/>
  <c r="F96" i="5" l="1"/>
  <c r="H96" i="5" s="1"/>
  <c r="D97" i="5"/>
  <c r="C55" i="1"/>
  <c r="G55" i="1" s="1"/>
  <c r="B56" i="1" s="1"/>
  <c r="F97" i="5" l="1"/>
  <c r="H97" i="5" s="1"/>
  <c r="D98" i="5"/>
  <c r="D56" i="1"/>
  <c r="H56" i="1" s="1"/>
  <c r="J55" i="1"/>
  <c r="F56" i="1"/>
  <c r="D99" i="5" l="1"/>
  <c r="F98" i="5"/>
  <c r="H98" i="5" s="1"/>
  <c r="C56" i="1"/>
  <c r="G56" i="1" s="1"/>
  <c r="J56" i="1" s="1"/>
  <c r="D100" i="5" l="1"/>
  <c r="F99" i="5"/>
  <c r="H99" i="5" s="1"/>
  <c r="B57" i="1"/>
  <c r="F57" i="1" s="1"/>
  <c r="D57" i="1"/>
  <c r="H57" i="1" s="1"/>
  <c r="F100" i="5" l="1"/>
  <c r="H100" i="5" s="1"/>
  <c r="D101" i="5"/>
  <c r="C57" i="1"/>
  <c r="G57" i="1" s="1"/>
  <c r="B58" i="1" s="1"/>
  <c r="D102" i="5" l="1"/>
  <c r="F101" i="5"/>
  <c r="H101" i="5" s="1"/>
  <c r="D58" i="1"/>
  <c r="H58" i="1" s="1"/>
  <c r="J57" i="1"/>
  <c r="F58" i="1"/>
  <c r="F102" i="5" l="1"/>
  <c r="H102" i="5" s="1"/>
  <c r="D103" i="5"/>
  <c r="C58" i="1"/>
  <c r="G58" i="1" s="1"/>
  <c r="J58" i="1" s="1"/>
  <c r="D104" i="5" l="1"/>
  <c r="F103" i="5"/>
  <c r="H103" i="5" s="1"/>
  <c r="B59" i="1"/>
  <c r="F59" i="1" s="1"/>
  <c r="D59" i="1"/>
  <c r="H59" i="1" s="1"/>
  <c r="F104" i="5" l="1"/>
  <c r="H104" i="5" s="1"/>
  <c r="D105" i="5"/>
  <c r="C59" i="1"/>
  <c r="G59" i="1" s="1"/>
  <c r="J59" i="1" s="1"/>
  <c r="F105" i="5" l="1"/>
  <c r="H105" i="5" s="1"/>
  <c r="D106" i="5"/>
  <c r="B60" i="1"/>
  <c r="F60" i="1" s="1"/>
  <c r="D60" i="1"/>
  <c r="H60" i="1" s="1"/>
  <c r="D107" i="5" l="1"/>
  <c r="F106" i="5"/>
  <c r="H106" i="5" s="1"/>
  <c r="C60" i="1"/>
  <c r="G60" i="1" s="1"/>
  <c r="J60" i="1" s="1"/>
  <c r="D108" i="5" l="1"/>
  <c r="F107" i="5"/>
  <c r="H107" i="5" s="1"/>
  <c r="B61" i="1"/>
  <c r="F61" i="1" s="1"/>
  <c r="D61" i="1"/>
  <c r="H61" i="1" s="1"/>
  <c r="F108" i="5" l="1"/>
  <c r="H108" i="5" s="1"/>
  <c r="D109" i="5"/>
  <c r="C61" i="1"/>
  <c r="G61" i="1" s="1"/>
  <c r="J61" i="1" s="1"/>
  <c r="F109" i="5" l="1"/>
  <c r="H109" i="5" s="1"/>
  <c r="D110" i="5"/>
  <c r="B62" i="1"/>
  <c r="F62" i="1" s="1"/>
  <c r="D62" i="1"/>
  <c r="H62" i="1" s="1"/>
  <c r="D111" i="5" l="1"/>
  <c r="F110" i="5"/>
  <c r="H110" i="5" s="1"/>
  <c r="C62" i="1"/>
  <c r="G62" i="1" s="1"/>
  <c r="J62" i="1" s="1"/>
  <c r="F5" i="1"/>
  <c r="D112" i="5" l="1"/>
  <c r="F111" i="5"/>
  <c r="H111" i="5" s="1"/>
  <c r="D63" i="1"/>
  <c r="H63" i="1" s="1"/>
  <c r="B63" i="1"/>
  <c r="F63" i="1" s="1"/>
  <c r="F112" i="5" l="1"/>
  <c r="H112" i="5" s="1"/>
  <c r="D113" i="5"/>
  <c r="C63" i="1"/>
  <c r="G63" i="1" s="1"/>
  <c r="B64" i="1" s="1"/>
  <c r="D64" i="1"/>
  <c r="H64" i="1" s="1"/>
  <c r="D114" i="5" l="1"/>
  <c r="F113" i="5"/>
  <c r="H113" i="5" s="1"/>
  <c r="J63" i="1"/>
  <c r="F64" i="1"/>
  <c r="C64" i="1"/>
  <c r="G64" i="1" s="1"/>
  <c r="J64" i="1" s="1"/>
  <c r="D115" i="5" l="1"/>
  <c r="F114" i="5"/>
  <c r="H114" i="5" s="1"/>
  <c r="D65" i="1"/>
  <c r="H65" i="1" s="1"/>
  <c r="B65" i="1"/>
  <c r="F115" i="5" l="1"/>
  <c r="H115" i="5" s="1"/>
  <c r="D116" i="5"/>
  <c r="F65" i="1"/>
  <c r="C65" i="1"/>
  <c r="G65" i="1" s="1"/>
  <c r="F116" i="5" l="1"/>
  <c r="H116" i="5" s="1"/>
  <c r="D117" i="5"/>
  <c r="J65" i="1"/>
  <c r="D66" i="1"/>
  <c r="H66" i="1" s="1"/>
  <c r="B66" i="1"/>
  <c r="D118" i="5" l="1"/>
  <c r="F117" i="5"/>
  <c r="H117" i="5" s="1"/>
  <c r="F66" i="1"/>
  <c r="C66" i="1"/>
  <c r="G66" i="1" s="1"/>
  <c r="J66" i="1" s="1"/>
  <c r="M12" i="2"/>
  <c r="K12" i="2" s="1"/>
  <c r="F118" i="5" l="1"/>
  <c r="H118" i="5" s="1"/>
  <c r="D119" i="5"/>
  <c r="M22" i="2"/>
  <c r="K22" i="2" s="1"/>
  <c r="M85" i="2"/>
  <c r="K85" i="2" s="1"/>
  <c r="M29" i="2"/>
  <c r="K29" i="2" s="1"/>
  <c r="M35" i="2"/>
  <c r="K35" i="2" s="1"/>
  <c r="M150" i="2"/>
  <c r="K150" i="2" s="1"/>
  <c r="M210" i="2"/>
  <c r="K210" i="2" s="1"/>
  <c r="M91" i="2"/>
  <c r="K91" i="2" s="1"/>
  <c r="M20" i="2"/>
  <c r="K20" i="2" s="1"/>
  <c r="M41" i="2"/>
  <c r="K41" i="2" s="1"/>
  <c r="M18" i="2"/>
  <c r="K18" i="2" s="1"/>
  <c r="M249" i="2"/>
  <c r="K249" i="2" s="1"/>
  <c r="M151" i="2"/>
  <c r="K151" i="2" s="1"/>
  <c r="M62" i="2"/>
  <c r="K62" i="2" s="1"/>
  <c r="M24" i="2"/>
  <c r="K24" i="2" s="1"/>
  <c r="M251" i="2"/>
  <c r="K251" i="2" s="1"/>
  <c r="M126" i="2"/>
  <c r="K126" i="2" s="1"/>
  <c r="M73" i="2"/>
  <c r="K73" i="2" s="1"/>
  <c r="M124" i="2"/>
  <c r="K124" i="2" s="1"/>
  <c r="M265" i="2"/>
  <c r="K265" i="2" s="1"/>
  <c r="M226" i="2"/>
  <c r="K226" i="2" s="1"/>
  <c r="M171" i="2"/>
  <c r="K171" i="2" s="1"/>
  <c r="M68" i="2"/>
  <c r="K68" i="2" s="1"/>
  <c r="M220" i="2"/>
  <c r="K220" i="2" s="1"/>
  <c r="M201" i="2"/>
  <c r="K201" i="2" s="1"/>
  <c r="M157" i="2"/>
  <c r="K157" i="2" s="1"/>
  <c r="M93" i="2"/>
  <c r="K93" i="2" s="1"/>
  <c r="M170" i="2"/>
  <c r="K170" i="2" s="1"/>
  <c r="M105" i="2"/>
  <c r="K105" i="2" s="1"/>
  <c r="M248" i="2"/>
  <c r="K248" i="2" s="1"/>
  <c r="M84" i="2"/>
  <c r="K84" i="2" s="1"/>
  <c r="M80" i="2"/>
  <c r="K80" i="2" s="1"/>
  <c r="M196" i="2"/>
  <c r="K196" i="2" s="1"/>
  <c r="M164" i="2"/>
  <c r="K164" i="2" s="1"/>
  <c r="M266" i="2"/>
  <c r="K266" i="2" s="1"/>
  <c r="M225" i="2"/>
  <c r="K225" i="2" s="1"/>
  <c r="M49" i="2"/>
  <c r="K49" i="2" s="1"/>
  <c r="M239" i="2"/>
  <c r="K239" i="2" s="1"/>
  <c r="M262" i="2"/>
  <c r="K262" i="2" s="1"/>
  <c r="M236" i="2"/>
  <c r="K236" i="2" s="1"/>
  <c r="M256" i="2"/>
  <c r="K256" i="2" s="1"/>
  <c r="M258" i="2"/>
  <c r="K258" i="2" s="1"/>
  <c r="M102" i="2"/>
  <c r="K102" i="2" s="1"/>
  <c r="M69" i="2"/>
  <c r="M162" i="2"/>
  <c r="K162" i="2" s="1"/>
  <c r="M205" i="2"/>
  <c r="K205" i="2" s="1"/>
  <c r="M76" i="2"/>
  <c r="K76" i="2" s="1"/>
  <c r="M160" i="2"/>
  <c r="K160" i="2" s="1"/>
  <c r="M44" i="2"/>
  <c r="K44" i="2" s="1"/>
  <c r="M132" i="2"/>
  <c r="K132" i="2" s="1"/>
  <c r="M100" i="2"/>
  <c r="K100" i="2" s="1"/>
  <c r="M267" i="2"/>
  <c r="K267" i="2" s="1"/>
  <c r="M108" i="2"/>
  <c r="K108" i="2" s="1"/>
  <c r="M253" i="2"/>
  <c r="K253" i="2" s="1"/>
  <c r="M50" i="2"/>
  <c r="K50" i="2" s="1"/>
  <c r="M36" i="2"/>
  <c r="K36" i="2" s="1"/>
  <c r="M116" i="2"/>
  <c r="K116" i="2" s="1"/>
  <c r="M33" i="2"/>
  <c r="K33" i="2" s="1"/>
  <c r="M139" i="2"/>
  <c r="K139" i="2" s="1"/>
  <c r="M63" i="2"/>
  <c r="M222" i="2"/>
  <c r="K222" i="2" s="1"/>
  <c r="M46" i="2"/>
  <c r="K46" i="2" s="1"/>
  <c r="M53" i="2"/>
  <c r="K53" i="2" s="1"/>
  <c r="M52" i="2"/>
  <c r="K52" i="2" s="1"/>
  <c r="M255" i="2"/>
  <c r="K255" i="2" s="1"/>
  <c r="M75" i="2"/>
  <c r="K75" i="2" s="1"/>
  <c r="M195" i="2"/>
  <c r="K195" i="2" s="1"/>
  <c r="M204" i="2"/>
  <c r="K204" i="2" s="1"/>
  <c r="M115" i="2"/>
  <c r="K115" i="2" s="1"/>
  <c r="M51" i="2"/>
  <c r="K51" i="2" s="1"/>
  <c r="M87" i="2"/>
  <c r="K87" i="2" s="1"/>
  <c r="M208" i="2"/>
  <c r="K208" i="2" s="1"/>
  <c r="M250" i="2"/>
  <c r="M179" i="2"/>
  <c r="K179" i="2" s="1"/>
  <c r="M183" i="2"/>
  <c r="K183" i="2" s="1"/>
  <c r="M186" i="2"/>
  <c r="K186" i="2" s="1"/>
  <c r="M163" i="2"/>
  <c r="K163" i="2" s="1"/>
  <c r="M264" i="2"/>
  <c r="K264" i="2" s="1"/>
  <c r="M191" i="2"/>
  <c r="K191" i="2" s="1"/>
  <c r="M48" i="2"/>
  <c r="K48" i="2" s="1"/>
  <c r="M223" i="2"/>
  <c r="M260" i="2"/>
  <c r="K260" i="2" s="1"/>
  <c r="M144" i="2"/>
  <c r="K144" i="2" s="1"/>
  <c r="M238" i="2"/>
  <c r="K238" i="2" s="1"/>
  <c r="M82" i="2"/>
  <c r="K82" i="2" s="1"/>
  <c r="M61" i="2"/>
  <c r="K61" i="2" s="1"/>
  <c r="M185" i="2"/>
  <c r="K185" i="2" s="1"/>
  <c r="M209" i="2"/>
  <c r="M121" i="2"/>
  <c r="K121" i="2" s="1"/>
  <c r="M88" i="2"/>
  <c r="K88" i="2" s="1"/>
  <c r="M83" i="2"/>
  <c r="K83" i="2" s="1"/>
  <c r="M221" i="2"/>
  <c r="K221" i="2" s="1"/>
  <c r="M40" i="2"/>
  <c r="K40" i="2" s="1"/>
  <c r="M242" i="2"/>
  <c r="K242" i="2" s="1"/>
  <c r="M25" i="2"/>
  <c r="K25" i="2" s="1"/>
  <c r="M129" i="2"/>
  <c r="K129" i="2" s="1"/>
  <c r="M148" i="2"/>
  <c r="K148" i="2" s="1"/>
  <c r="M268" i="2"/>
  <c r="K268" i="2" s="1"/>
  <c r="M138" i="2"/>
  <c r="K138" i="2" s="1"/>
  <c r="M39" i="2"/>
  <c r="K39" i="2" s="1"/>
  <c r="M137" i="2"/>
  <c r="K137" i="2" s="1"/>
  <c r="M55" i="2"/>
  <c r="K55" i="2" s="1"/>
  <c r="M89" i="2"/>
  <c r="K89" i="2" s="1"/>
  <c r="M177" i="2"/>
  <c r="K177" i="2" s="1"/>
  <c r="M70" i="2"/>
  <c r="M71" i="2"/>
  <c r="K71" i="2" s="1"/>
  <c r="M246" i="2"/>
  <c r="K246" i="2" s="1"/>
  <c r="M218" i="2"/>
  <c r="K218" i="2" s="1"/>
  <c r="M189" i="2"/>
  <c r="K189" i="2" s="1"/>
  <c r="M187" i="2"/>
  <c r="K187" i="2" s="1"/>
  <c r="M56" i="2"/>
  <c r="K56" i="2" s="1"/>
  <c r="M133" i="2"/>
  <c r="M247" i="2"/>
  <c r="K247" i="2" s="1"/>
  <c r="M202" i="2"/>
  <c r="K202" i="2" s="1"/>
  <c r="M86" i="2"/>
  <c r="M172" i="2"/>
  <c r="M149" i="2"/>
  <c r="K149" i="2" s="1"/>
  <c r="M166" i="2"/>
  <c r="K166" i="2" s="1"/>
  <c r="M188" i="2"/>
  <c r="K188" i="2" s="1"/>
  <c r="M16" i="2"/>
  <c r="K16" i="2" s="1"/>
  <c r="M15" i="2"/>
  <c r="K15" i="2" s="1"/>
  <c r="M64" i="2"/>
  <c r="M90" i="2"/>
  <c r="K90" i="2" s="1"/>
  <c r="M38" i="2"/>
  <c r="K38" i="2" s="1"/>
  <c r="M194" i="2"/>
  <c r="K194" i="2" s="1"/>
  <c r="M207" i="2"/>
  <c r="K207" i="2" s="1"/>
  <c r="M213" i="2"/>
  <c r="K213" i="2" s="1"/>
  <c r="M31" i="2"/>
  <c r="K31" i="2" s="1"/>
  <c r="M45" i="2"/>
  <c r="K45" i="2" s="1"/>
  <c r="M269" i="2"/>
  <c r="K269" i="2" s="1"/>
  <c r="M123" i="2"/>
  <c r="K123" i="2" s="1"/>
  <c r="M19" i="2"/>
  <c r="K19" i="2" s="1"/>
  <c r="M190" i="2"/>
  <c r="K190" i="2" s="1"/>
  <c r="M23" i="2"/>
  <c r="M142" i="2"/>
  <c r="K142" i="2" s="1"/>
  <c r="M155" i="2"/>
  <c r="K155" i="2" s="1"/>
  <c r="M254" i="2"/>
  <c r="K254" i="2" s="1"/>
  <c r="M81" i="2"/>
  <c r="M67" i="2"/>
  <c r="K67" i="2" s="1"/>
  <c r="M165" i="2"/>
  <c r="M219" i="2"/>
  <c r="K219" i="2" s="1"/>
  <c r="M136" i="2"/>
  <c r="K136" i="2" s="1"/>
  <c r="M224" i="2"/>
  <c r="K224" i="2" s="1"/>
  <c r="M26" i="2"/>
  <c r="K26" i="2" s="1"/>
  <c r="M78" i="2"/>
  <c r="K78" i="2" s="1"/>
  <c r="M214" i="2"/>
  <c r="K214" i="2" s="1"/>
  <c r="M230" i="2"/>
  <c r="K230" i="2" s="1"/>
  <c r="M120" i="2"/>
  <c r="K120" i="2" s="1"/>
  <c r="M119" i="2"/>
  <c r="K119" i="2" s="1"/>
  <c r="M243" i="2"/>
  <c r="M229" i="2"/>
  <c r="K229" i="2" s="1"/>
  <c r="M241" i="2"/>
  <c r="K241" i="2" s="1"/>
  <c r="M174" i="2"/>
  <c r="K174" i="2" s="1"/>
  <c r="M128" i="2"/>
  <c r="K128" i="2" s="1"/>
  <c r="M97" i="2"/>
  <c r="K97" i="2" s="1"/>
  <c r="M215" i="2"/>
  <c r="M103" i="2"/>
  <c r="K103" i="2" s="1"/>
  <c r="M59" i="2"/>
  <c r="K59" i="2" s="1"/>
  <c r="M65" i="2"/>
  <c r="K65" i="2" s="1"/>
  <c r="M206" i="2"/>
  <c r="K206" i="2" s="1"/>
  <c r="M112" i="2"/>
  <c r="K112" i="2" s="1"/>
  <c r="M13" i="2"/>
  <c r="M37" i="2"/>
  <c r="K37" i="2" s="1"/>
  <c r="M111" i="2"/>
  <c r="K111" i="2" s="1"/>
  <c r="M228" i="2"/>
  <c r="K228" i="2" s="1"/>
  <c r="M77" i="2"/>
  <c r="M216" i="2"/>
  <c r="K216" i="2" s="1"/>
  <c r="M161" i="2"/>
  <c r="M127" i="2"/>
  <c r="K127" i="2" s="1"/>
  <c r="M168" i="2"/>
  <c r="K168" i="2" s="1"/>
  <c r="M154" i="2"/>
  <c r="K154" i="2" s="1"/>
  <c r="M34" i="2"/>
  <c r="M257" i="2"/>
  <c r="M153" i="2"/>
  <c r="K153" i="2" s="1"/>
  <c r="M99" i="2"/>
  <c r="K99" i="2" s="1"/>
  <c r="M169" i="2"/>
  <c r="K169" i="2" s="1"/>
  <c r="M145" i="2"/>
  <c r="K145" i="2" s="1"/>
  <c r="M110" i="2"/>
  <c r="K110" i="2" s="1"/>
  <c r="M27" i="2"/>
  <c r="M122" i="2"/>
  <c r="K122" i="2" s="1"/>
  <c r="M217" i="2"/>
  <c r="K217" i="2" s="1"/>
  <c r="M60" i="2"/>
  <c r="M175" i="2"/>
  <c r="K175" i="2" s="1"/>
  <c r="M193" i="2"/>
  <c r="K193" i="2" s="1"/>
  <c r="M182" i="2"/>
  <c r="K182" i="2" s="1"/>
  <c r="M140" i="2"/>
  <c r="K140" i="2" s="1"/>
  <c r="M117" i="2"/>
  <c r="K117" i="2" s="1"/>
  <c r="M107" i="2"/>
  <c r="K107" i="2" s="1"/>
  <c r="M109" i="2"/>
  <c r="K109" i="2" s="1"/>
  <c r="M79" i="2"/>
  <c r="K79" i="2" s="1"/>
  <c r="M181" i="2"/>
  <c r="K181" i="2" s="1"/>
  <c r="M30" i="2"/>
  <c r="M118" i="2"/>
  <c r="K118" i="2" s="1"/>
  <c r="M232" i="2"/>
  <c r="K232" i="2" s="1"/>
  <c r="M152" i="2"/>
  <c r="K152" i="2" s="1"/>
  <c r="M227" i="2"/>
  <c r="K227" i="2" s="1"/>
  <c r="M17" i="2"/>
  <c r="M47" i="2"/>
  <c r="M159" i="2"/>
  <c r="K159" i="2" s="1"/>
  <c r="M263" i="2"/>
  <c r="K263" i="2" s="1"/>
  <c r="M244" i="2"/>
  <c r="M173" i="2"/>
  <c r="M74" i="2"/>
  <c r="M197" i="2"/>
  <c r="K197" i="2" s="1"/>
  <c r="M94" i="2"/>
  <c r="K94" i="2" s="1"/>
  <c r="M92" i="2"/>
  <c r="K92" i="2" s="1"/>
  <c r="M199" i="2"/>
  <c r="K199" i="2" s="1"/>
  <c r="M156" i="2"/>
  <c r="M43" i="2"/>
  <c r="K43" i="2" s="1"/>
  <c r="M146" i="2"/>
  <c r="K146" i="2" s="1"/>
  <c r="M211" i="2"/>
  <c r="K211" i="2" s="1"/>
  <c r="M203" i="2"/>
  <c r="K203" i="2" s="1"/>
  <c r="M42" i="2"/>
  <c r="M240" i="2"/>
  <c r="K240" i="2" s="1"/>
  <c r="M192" i="2"/>
  <c r="K192" i="2" s="1"/>
  <c r="M95" i="2"/>
  <c r="K95" i="2" s="1"/>
  <c r="M237" i="2"/>
  <c r="K237" i="2" s="1"/>
  <c r="M158" i="2"/>
  <c r="M106" i="2"/>
  <c r="K106" i="2" s="1"/>
  <c r="M235" i="2"/>
  <c r="K235" i="2" s="1"/>
  <c r="M135" i="2"/>
  <c r="K135" i="2" s="1"/>
  <c r="M200" i="2"/>
  <c r="K200" i="2" s="1"/>
  <c r="M167" i="2"/>
  <c r="M72" i="2"/>
  <c r="K72" i="2" s="1"/>
  <c r="M21" i="2"/>
  <c r="K21" i="2" s="1"/>
  <c r="M54" i="2"/>
  <c r="K54" i="2" s="1"/>
  <c r="M198" i="2"/>
  <c r="M141" i="2"/>
  <c r="K141" i="2" s="1"/>
  <c r="M184" i="2"/>
  <c r="K184" i="2" s="1"/>
  <c r="M28" i="2"/>
  <c r="K28" i="2" s="1"/>
  <c r="M14" i="2"/>
  <c r="K14" i="2" s="1"/>
  <c r="M114" i="2"/>
  <c r="K114" i="2" s="1"/>
  <c r="M58" i="2"/>
  <c r="K58" i="2" s="1"/>
  <c r="M261" i="2"/>
  <c r="M96" i="2"/>
  <c r="M125" i="2"/>
  <c r="K125" i="2" s="1"/>
  <c r="M143" i="2"/>
  <c r="K143" i="2" s="1"/>
  <c r="M231" i="2"/>
  <c r="K231" i="2" s="1"/>
  <c r="M180" i="2"/>
  <c r="M233" i="2"/>
  <c r="K233" i="2" s="1"/>
  <c r="M130" i="2"/>
  <c r="K130" i="2" s="1"/>
  <c r="M113" i="2"/>
  <c r="K113" i="2" s="1"/>
  <c r="M212" i="2"/>
  <c r="K212" i="2" s="1"/>
  <c r="M178" i="2"/>
  <c r="K178" i="2" s="1"/>
  <c r="M57" i="2"/>
  <c r="K57" i="2" s="1"/>
  <c r="M147" i="2"/>
  <c r="K147" i="2" s="1"/>
  <c r="M176" i="2"/>
  <c r="K176" i="2" s="1"/>
  <c r="M234" i="2"/>
  <c r="K234" i="2" s="1"/>
  <c r="M259" i="2"/>
  <c r="K259" i="2" s="1"/>
  <c r="M245" i="2"/>
  <c r="K245" i="2" s="1"/>
  <c r="M134" i="2"/>
  <c r="M66" i="2"/>
  <c r="K66" i="2" s="1"/>
  <c r="M32" i="2"/>
  <c r="K32" i="2" s="1"/>
  <c r="M104" i="2"/>
  <c r="K104" i="2" s="1"/>
  <c r="M252" i="2"/>
  <c r="K252" i="2" s="1"/>
  <c r="M131" i="2"/>
  <c r="K131" i="2" s="1"/>
  <c r="M11" i="2"/>
  <c r="M98" i="2"/>
  <c r="K98" i="2" s="1"/>
  <c r="M101" i="2"/>
  <c r="K101" i="2" s="1"/>
  <c r="D120" i="5" l="1"/>
  <c r="F119" i="5"/>
  <c r="H119" i="5" s="1"/>
  <c r="K244" i="2"/>
  <c r="K70" i="2"/>
  <c r="K223" i="2"/>
  <c r="K156" i="2"/>
  <c r="K30" i="2"/>
  <c r="K34" i="2"/>
  <c r="K161" i="2"/>
  <c r="K215" i="2"/>
  <c r="K165" i="2"/>
  <c r="K172" i="2"/>
  <c r="K133" i="2"/>
  <c r="K209" i="2"/>
  <c r="K63" i="2"/>
  <c r="K69" i="2"/>
  <c r="K134" i="2"/>
  <c r="K167" i="2"/>
  <c r="K27" i="2"/>
  <c r="K86" i="2"/>
  <c r="K11" i="2"/>
  <c r="P12" i="2" s="1"/>
  <c r="K42" i="2"/>
  <c r="K17" i="2"/>
  <c r="K257" i="2"/>
  <c r="K250" i="2"/>
  <c r="K180" i="2"/>
  <c r="K96" i="2"/>
  <c r="K198" i="2"/>
  <c r="K74" i="2"/>
  <c r="K261" i="2"/>
  <c r="K158" i="2"/>
  <c r="K173" i="2"/>
  <c r="K47" i="2"/>
  <c r="K60" i="2"/>
  <c r="K77" i="2"/>
  <c r="K13" i="2"/>
  <c r="K243" i="2"/>
  <c r="K81" i="2"/>
  <c r="K23" i="2"/>
  <c r="K64" i="2"/>
  <c r="P152" i="2"/>
  <c r="P117" i="2"/>
  <c r="P245" i="2"/>
  <c r="P214" i="2"/>
  <c r="P120" i="2"/>
  <c r="P151" i="2"/>
  <c r="P176" i="2"/>
  <c r="P141" i="2"/>
  <c r="P72" i="2"/>
  <c r="P32" i="2"/>
  <c r="P188" i="2"/>
  <c r="P192" i="2"/>
  <c r="P50" i="2"/>
  <c r="P212" i="2"/>
  <c r="P89" i="2"/>
  <c r="P269" i="2"/>
  <c r="P90" i="2"/>
  <c r="P83" i="2"/>
  <c r="P106" i="2"/>
  <c r="P217" i="2"/>
  <c r="P91" i="2"/>
  <c r="P147" i="2"/>
  <c r="P79" i="2"/>
  <c r="P247" i="2"/>
  <c r="P187" i="2"/>
  <c r="P208" i="2"/>
  <c r="P267" i="2"/>
  <c r="P68" i="2"/>
  <c r="P149" i="2"/>
  <c r="P196" i="2"/>
  <c r="P92" i="2"/>
  <c r="P99" i="2"/>
  <c r="P127" i="2"/>
  <c r="P128" i="2"/>
  <c r="P255" i="2"/>
  <c r="P222" i="2"/>
  <c r="P124" i="2"/>
  <c r="P225" i="2"/>
  <c r="P130" i="2"/>
  <c r="P207" i="2"/>
  <c r="P103" i="2"/>
  <c r="P219" i="2"/>
  <c r="P19" i="2"/>
  <c r="P163" i="2"/>
  <c r="P51" i="2"/>
  <c r="P236" i="2"/>
  <c r="P111" i="2"/>
  <c r="P139" i="2"/>
  <c r="P101" i="2"/>
  <c r="P200" i="2"/>
  <c r="P193" i="2"/>
  <c r="P98" i="2"/>
  <c r="P233" i="2"/>
  <c r="P211" i="2"/>
  <c r="P140" i="2"/>
  <c r="P45" i="2"/>
  <c r="P177" i="2"/>
  <c r="P143" i="2"/>
  <c r="P175" i="2"/>
  <c r="P189" i="2"/>
  <c r="P129" i="2"/>
  <c r="P52" i="2"/>
  <c r="P252" i="2"/>
  <c r="P66" i="2"/>
  <c r="P237" i="2"/>
  <c r="P197" i="2"/>
  <c r="P107" i="2"/>
  <c r="P145" i="2"/>
  <c r="P206" i="2"/>
  <c r="P25" i="2"/>
  <c r="P164" i="2"/>
  <c r="P85" i="2"/>
  <c r="P104" i="2"/>
  <c r="P21" i="2"/>
  <c r="P249" i="2"/>
  <c r="P94" i="2"/>
  <c r="P122" i="2"/>
  <c r="P56" i="2"/>
  <c r="P125" i="2"/>
  <c r="P227" i="2"/>
  <c r="P182" i="2"/>
  <c r="P268" i="2"/>
  <c r="P88" i="2"/>
  <c r="P36" i="2"/>
  <c r="P84" i="2"/>
  <c r="P57" i="2"/>
  <c r="P113" i="2"/>
  <c r="P184" i="2"/>
  <c r="P54" i="2"/>
  <c r="P169" i="2"/>
  <c r="P26" i="2"/>
  <c r="P155" i="2"/>
  <c r="P39" i="2"/>
  <c r="P221" i="2"/>
  <c r="P186" i="2"/>
  <c r="P160" i="2"/>
  <c r="P239" i="2"/>
  <c r="P265" i="2"/>
  <c r="P178" i="2"/>
  <c r="P179" i="2"/>
  <c r="P131" i="2"/>
  <c r="P110" i="2"/>
  <c r="P109" i="2"/>
  <c r="P29" i="2"/>
  <c r="P203" i="2"/>
  <c r="P204" i="2"/>
  <c r="P260" i="2"/>
  <c r="P259" i="2"/>
  <c r="P235" i="2"/>
  <c r="P241" i="2"/>
  <c r="P240" i="2"/>
  <c r="P136" i="2"/>
  <c r="P232" i="2"/>
  <c r="P231" i="2"/>
  <c r="P58" i="2"/>
  <c r="P59" i="2"/>
  <c r="P234" i="2"/>
  <c r="P114" i="2"/>
  <c r="P95" i="2"/>
  <c r="P146" i="2"/>
  <c r="P263" i="2"/>
  <c r="P264" i="2"/>
  <c r="P170" i="2"/>
  <c r="P153" i="2"/>
  <c r="P213" i="2"/>
  <c r="P194" i="2"/>
  <c r="P40" i="2"/>
  <c r="P105" i="2"/>
  <c r="P201" i="2"/>
  <c r="P73" i="2"/>
  <c r="P20" i="2"/>
  <c r="P67" i="2"/>
  <c r="P254" i="2"/>
  <c r="P142" i="2"/>
  <c r="P190" i="2"/>
  <c r="P123" i="2"/>
  <c r="P16" i="2"/>
  <c r="P55" i="2"/>
  <c r="P148" i="2"/>
  <c r="P115" i="2"/>
  <c r="P195" i="2"/>
  <c r="P53" i="2"/>
  <c r="P33" i="2"/>
  <c r="P44" i="2"/>
  <c r="P76" i="2"/>
  <c r="P49" i="2"/>
  <c r="P266" i="2"/>
  <c r="P93" i="2"/>
  <c r="P171" i="2"/>
  <c r="P150" i="2"/>
  <c r="P144" i="2"/>
  <c r="P253" i="2"/>
  <c r="P102" i="2"/>
  <c r="P154" i="2"/>
  <c r="P228" i="2"/>
  <c r="P37" i="2"/>
  <c r="P112" i="2"/>
  <c r="P229" i="2"/>
  <c r="P119" i="2"/>
  <c r="P230" i="2"/>
  <c r="P38" i="2"/>
  <c r="P218" i="2"/>
  <c r="P137" i="2"/>
  <c r="P138" i="2"/>
  <c r="P242" i="2"/>
  <c r="P46" i="2"/>
  <c r="P108" i="2"/>
  <c r="P100" i="2"/>
  <c r="P205" i="2"/>
  <c r="P248" i="2"/>
  <c r="P220" i="2"/>
  <c r="P226" i="2"/>
  <c r="P126" i="2"/>
  <c r="P41" i="2"/>
  <c r="P118" i="2"/>
  <c r="P15" i="2"/>
  <c r="P202" i="2"/>
  <c r="P246" i="2"/>
  <c r="P121" i="2"/>
  <c r="P185" i="2"/>
  <c r="P238" i="2"/>
  <c r="P191" i="2"/>
  <c r="P183" i="2"/>
  <c r="P116" i="2"/>
  <c r="P132" i="2"/>
  <c r="P256" i="2"/>
  <c r="P80" i="2"/>
  <c r="P62" i="2"/>
  <c r="P22" i="2"/>
  <c r="D121" i="5" l="1"/>
  <c r="F121" i="5" s="1"/>
  <c r="H121" i="5" s="1"/>
  <c r="F120" i="5"/>
  <c r="H120" i="5" s="1"/>
  <c r="P81" i="2"/>
  <c r="P60" i="2"/>
  <c r="P262" i="2"/>
  <c r="P181" i="2"/>
  <c r="P42" i="2"/>
  <c r="P168" i="2"/>
  <c r="P210" i="2"/>
  <c r="P216" i="2"/>
  <c r="P156" i="2"/>
  <c r="P244" i="2"/>
  <c r="P48" i="2"/>
  <c r="P74" i="2"/>
  <c r="P250" i="2"/>
  <c r="P133" i="2"/>
  <c r="P161" i="2"/>
  <c r="P223" i="2"/>
  <c r="P65" i="2"/>
  <c r="P14" i="2"/>
  <c r="P199" i="2"/>
  <c r="P257" i="2"/>
  <c r="P86" i="2"/>
  <c r="P69" i="2"/>
  <c r="P172" i="2"/>
  <c r="P34" i="2"/>
  <c r="P71" i="2"/>
  <c r="P24" i="2"/>
  <c r="P78" i="2"/>
  <c r="P158" i="2"/>
  <c r="P97" i="2"/>
  <c r="P18" i="2"/>
  <c r="P28" i="2"/>
  <c r="P63" i="2"/>
  <c r="P166" i="2"/>
  <c r="P31" i="2"/>
  <c r="P82" i="2"/>
  <c r="P61" i="2"/>
  <c r="P135" i="2"/>
  <c r="P224" i="2"/>
  <c r="P251" i="2"/>
  <c r="P35" i="2"/>
  <c r="P157" i="2"/>
  <c r="P258" i="2"/>
  <c r="P43" i="2"/>
  <c r="P13" i="2"/>
  <c r="P198" i="2"/>
  <c r="P180" i="2"/>
  <c r="P167" i="2"/>
  <c r="P209" i="2"/>
  <c r="P70" i="2"/>
  <c r="P243" i="2"/>
  <c r="P173" i="2" l="1"/>
  <c r="P134" i="2"/>
  <c r="P215" i="2"/>
  <c r="P75" i="2"/>
  <c r="P162" i="2"/>
  <c r="P174" i="2"/>
  <c r="P159" i="2"/>
  <c r="P64" i="2"/>
  <c r="P30" i="2"/>
  <c r="P17" i="2"/>
  <c r="P23" i="2"/>
  <c r="P87" i="2"/>
  <c r="P165" i="2"/>
  <c r="P27" i="2"/>
  <c r="P96" i="2"/>
  <c r="P77" i="2"/>
  <c r="P47" i="2"/>
  <c r="P261" i="2"/>
  <c r="T4" i="2"/>
  <c r="S4" i="2" l="1"/>
  <c r="R4" i="2"/>
  <c r="T5" i="2"/>
  <c r="R5" i="2" l="1"/>
  <c r="S5" i="2"/>
  <c r="T6" i="2"/>
  <c r="T7" i="2" l="1"/>
  <c r="S6" i="2"/>
  <c r="R6" i="2"/>
  <c r="F3" i="2" l="1"/>
  <c r="B12" i="2" s="1"/>
  <c r="G3" i="2"/>
  <c r="D12" i="2" s="1"/>
  <c r="H12" i="2" s="1"/>
  <c r="T8" i="2"/>
  <c r="R7" i="2"/>
  <c r="S7" i="2"/>
  <c r="F12" i="2" l="1"/>
  <c r="C12" i="2"/>
  <c r="G12" i="2" s="1"/>
  <c r="T9" i="2"/>
  <c r="S8" i="2"/>
  <c r="R8" i="2"/>
  <c r="D13" i="2" l="1"/>
  <c r="H13" i="2" s="1"/>
  <c r="J12" i="2"/>
  <c r="B13" i="2"/>
  <c r="T10" i="2"/>
  <c r="R9" i="2"/>
  <c r="S9" i="2"/>
  <c r="F13" i="2" l="1"/>
  <c r="C13" i="2"/>
  <c r="G13" i="2" s="1"/>
  <c r="D14" i="2" s="1"/>
  <c r="H14" i="2" s="1"/>
  <c r="R10" i="2"/>
  <c r="T11" i="2"/>
  <c r="S10" i="2"/>
  <c r="B14" i="2" l="1"/>
  <c r="J13" i="2"/>
  <c r="R11" i="2"/>
  <c r="S11" i="2"/>
  <c r="T12" i="2"/>
  <c r="F14" i="2" l="1"/>
  <c r="C14" i="2"/>
  <c r="G14" i="2" s="1"/>
  <c r="S12" i="2"/>
  <c r="T13" i="2"/>
  <c r="R12" i="2"/>
  <c r="J14" i="2" l="1"/>
  <c r="D15" i="2"/>
  <c r="H15" i="2" s="1"/>
  <c r="B15" i="2"/>
  <c r="S13" i="2"/>
  <c r="R13" i="2"/>
  <c r="T14" i="2"/>
  <c r="F15" i="2" l="1"/>
  <c r="C15" i="2"/>
  <c r="G15" i="2" s="1"/>
  <c r="D16" i="2" s="1"/>
  <c r="H16" i="2" s="1"/>
  <c r="T15" i="2"/>
  <c r="S14" i="2"/>
  <c r="R14" i="2"/>
  <c r="B16" i="2" l="1"/>
  <c r="F16" i="2" s="1"/>
  <c r="J15" i="2"/>
  <c r="R15" i="2"/>
  <c r="T16" i="2"/>
  <c r="S15" i="2"/>
  <c r="C16" i="2" l="1"/>
  <c r="G16" i="2" s="1"/>
  <c r="D17" i="2" s="1"/>
  <c r="H17" i="2" s="1"/>
  <c r="R16" i="2"/>
  <c r="S16" i="2"/>
  <c r="T17" i="2"/>
  <c r="B17" i="2" l="1"/>
  <c r="C17" i="2" s="1"/>
  <c r="G17" i="2" s="1"/>
  <c r="D18" i="2" s="1"/>
  <c r="H18" i="2" s="1"/>
  <c r="J16" i="2"/>
  <c r="S17" i="2"/>
  <c r="T18" i="2"/>
  <c r="R17" i="2"/>
  <c r="F17" i="2" l="1"/>
  <c r="B18" i="2" s="1"/>
  <c r="R18" i="2"/>
  <c r="T19" i="2"/>
  <c r="S18" i="2"/>
  <c r="J17" i="2" l="1"/>
  <c r="J3" i="2" a="1"/>
  <c r="J3" i="2" s="1"/>
  <c r="C18" i="2"/>
  <c r="G18" i="2" s="1"/>
  <c r="D19" i="2" s="1"/>
  <c r="H19" i="2" s="1"/>
  <c r="F18" i="2"/>
  <c r="R19" i="2"/>
  <c r="S19" i="2"/>
  <c r="J18" i="2" l="1"/>
  <c r="B19" i="2"/>
  <c r="F19" i="2" l="1"/>
  <c r="C19" i="2"/>
  <c r="G19" i="2" s="1"/>
  <c r="B20" i="2" l="1"/>
  <c r="J19" i="2"/>
  <c r="D20" i="2"/>
  <c r="H20" i="2" s="1"/>
  <c r="F20" i="2" l="1"/>
  <c r="C20" i="2"/>
  <c r="G20" i="2" s="1"/>
  <c r="J20" i="2" l="1"/>
  <c r="D21" i="2"/>
  <c r="H21" i="2" s="1"/>
  <c r="B21" i="2"/>
  <c r="F21" i="2" l="1"/>
  <c r="C21" i="2"/>
  <c r="G21" i="2" s="1"/>
  <c r="J21" i="2" l="1"/>
  <c r="D22" i="2"/>
  <c r="H22" i="2" s="1"/>
  <c r="B22" i="2"/>
  <c r="F22" i="2" l="1"/>
  <c r="C22" i="2"/>
  <c r="G22" i="2" s="1"/>
  <c r="J22" i="2" l="1"/>
  <c r="D23" i="2"/>
  <c r="H23" i="2" s="1"/>
  <c r="B23" i="2"/>
  <c r="F23" i="2" l="1"/>
  <c r="C23" i="2"/>
  <c r="G23" i="2" s="1"/>
  <c r="J23" i="2" l="1"/>
  <c r="D24" i="2"/>
  <c r="H24" i="2" s="1"/>
  <c r="B24" i="2"/>
  <c r="F24" i="2" l="1"/>
  <c r="C24" i="2"/>
  <c r="G24" i="2" s="1"/>
  <c r="J24" i="2" l="1"/>
  <c r="D25" i="2"/>
  <c r="H25" i="2" s="1"/>
  <c r="B25" i="2"/>
  <c r="F25" i="2" l="1"/>
  <c r="C25" i="2"/>
  <c r="G25" i="2" s="1"/>
  <c r="J25" i="2" l="1"/>
  <c r="D26" i="2"/>
  <c r="H26" i="2" s="1"/>
  <c r="B26" i="2"/>
  <c r="F26" i="2" l="1"/>
  <c r="C26" i="2"/>
  <c r="G26" i="2" s="1"/>
  <c r="J26" i="2" l="1"/>
  <c r="D27" i="2"/>
  <c r="H27" i="2" s="1"/>
  <c r="B27" i="2"/>
  <c r="F27" i="2" l="1"/>
  <c r="C27" i="2"/>
  <c r="G27" i="2" s="1"/>
  <c r="J27" i="2" l="1"/>
  <c r="D28" i="2"/>
  <c r="H28" i="2" s="1"/>
  <c r="B28" i="2"/>
  <c r="F28" i="2" l="1"/>
  <c r="C28" i="2"/>
  <c r="G28" i="2" s="1"/>
  <c r="J28" i="2" l="1"/>
  <c r="D29" i="2"/>
  <c r="H29" i="2" s="1"/>
  <c r="B29" i="2"/>
  <c r="F29" i="2" l="1"/>
  <c r="C29" i="2"/>
  <c r="G29" i="2" s="1"/>
  <c r="J29" i="2" l="1"/>
  <c r="B30" i="2"/>
  <c r="D30" i="2"/>
  <c r="H30" i="2" s="1"/>
  <c r="F30" i="2" l="1"/>
  <c r="C30" i="2"/>
  <c r="G30" i="2" s="1"/>
  <c r="J30" i="2" l="1"/>
  <c r="B31" i="2"/>
  <c r="D31" i="2"/>
  <c r="H31" i="2" s="1"/>
  <c r="F31" i="2" l="1"/>
  <c r="C31" i="2"/>
  <c r="G31" i="2" s="1"/>
  <c r="J31" i="2" l="1"/>
  <c r="B32" i="2"/>
  <c r="D32" i="2"/>
  <c r="H32" i="2" s="1"/>
  <c r="F32" i="2" l="1"/>
  <c r="C32" i="2"/>
  <c r="G32" i="2" s="1"/>
  <c r="J32" i="2" l="1"/>
  <c r="B33" i="2"/>
  <c r="D33" i="2"/>
  <c r="H33" i="2" s="1"/>
  <c r="F33" i="2" l="1"/>
  <c r="C33" i="2"/>
  <c r="G33" i="2" s="1"/>
  <c r="J33" i="2" l="1"/>
  <c r="B34" i="2"/>
  <c r="F34" i="2" s="1"/>
  <c r="D34" i="2"/>
  <c r="H34" i="2" s="1"/>
  <c r="C34" i="2" l="1"/>
  <c r="G34" i="2" s="1"/>
  <c r="J34" i="2" s="1"/>
  <c r="B35" i="2" l="1"/>
  <c r="D35" i="2"/>
  <c r="H35" i="2" s="1"/>
  <c r="F35" i="2" l="1"/>
  <c r="C35" i="2"/>
  <c r="G35" i="2" s="1"/>
  <c r="J35" i="2" l="1"/>
  <c r="B36" i="2"/>
  <c r="D36" i="2"/>
  <c r="H36" i="2" s="1"/>
  <c r="F36" i="2" l="1"/>
  <c r="C36" i="2"/>
  <c r="G36" i="2" s="1"/>
  <c r="J36" i="2" l="1"/>
  <c r="B37" i="2"/>
  <c r="D37" i="2"/>
  <c r="H37" i="2" s="1"/>
  <c r="F37" i="2" l="1"/>
  <c r="C37" i="2"/>
  <c r="G37" i="2" s="1"/>
  <c r="J37" i="2" l="1"/>
  <c r="B38" i="2"/>
  <c r="D38" i="2"/>
  <c r="H38" i="2" s="1"/>
  <c r="F38" i="2" l="1"/>
  <c r="C38" i="2"/>
  <c r="G38" i="2" s="1"/>
  <c r="J38" i="2" l="1"/>
  <c r="B39" i="2"/>
  <c r="D39" i="2"/>
  <c r="H39" i="2" s="1"/>
  <c r="F39" i="2" l="1"/>
  <c r="C39" i="2"/>
  <c r="G39" i="2" s="1"/>
  <c r="J39" i="2" l="1"/>
  <c r="B40" i="2"/>
  <c r="D40" i="2"/>
  <c r="H40" i="2" s="1"/>
  <c r="F40" i="2" l="1"/>
  <c r="C40" i="2"/>
  <c r="G40" i="2" s="1"/>
  <c r="J40" i="2" l="1"/>
  <c r="B41" i="2"/>
  <c r="F41" i="2" s="1"/>
  <c r="D41" i="2"/>
  <c r="H41" i="2" s="1"/>
  <c r="C41" i="2" l="1"/>
  <c r="G41" i="2" s="1"/>
  <c r="J41" i="2" s="1"/>
  <c r="B42" i="2" l="1"/>
  <c r="D42" i="2"/>
  <c r="H42" i="2" s="1"/>
  <c r="F42" i="2" l="1"/>
  <c r="C42" i="2"/>
  <c r="G42" i="2" s="1"/>
  <c r="J42" i="2" l="1"/>
  <c r="B43" i="2"/>
  <c r="D43" i="2"/>
  <c r="H43" i="2" s="1"/>
  <c r="F43" i="2" l="1"/>
  <c r="C43" i="2"/>
  <c r="G43" i="2" s="1"/>
  <c r="J43" i="2" s="1"/>
  <c r="B44" i="2" l="1"/>
  <c r="D44" i="2"/>
  <c r="H44" i="2" s="1"/>
  <c r="F44" i="2" l="1"/>
  <c r="C44" i="2"/>
  <c r="G44" i="2" s="1"/>
  <c r="J44" i="2" l="1"/>
  <c r="B45" i="2"/>
  <c r="D45" i="2"/>
  <c r="H45" i="2" s="1"/>
  <c r="F45" i="2" l="1"/>
  <c r="C45" i="2"/>
  <c r="G45" i="2" s="1"/>
  <c r="J45" i="2" l="1"/>
  <c r="B46" i="2"/>
  <c r="D46" i="2"/>
  <c r="H46" i="2" s="1"/>
  <c r="C46" i="2" l="1"/>
  <c r="G46" i="2" s="1"/>
  <c r="F46" i="2"/>
  <c r="B47" i="2" l="1"/>
  <c r="F47" i="2" s="1"/>
  <c r="D47" i="2"/>
  <c r="H47" i="2" s="1"/>
  <c r="J46" i="2"/>
  <c r="C47" i="2" l="1"/>
  <c r="G47" i="2" s="1"/>
  <c r="J47" i="2" s="1"/>
  <c r="B48" i="2" l="1"/>
  <c r="D48" i="2"/>
  <c r="H48" i="2" s="1"/>
  <c r="F48" i="2" l="1"/>
  <c r="C48" i="2"/>
  <c r="G48" i="2" s="1"/>
  <c r="J48" i="2" l="1"/>
  <c r="B49" i="2"/>
  <c r="D49" i="2"/>
  <c r="H49" i="2" s="1"/>
  <c r="F49" i="2" l="1"/>
  <c r="C49" i="2"/>
  <c r="G49" i="2" s="1"/>
  <c r="J49" i="2" l="1"/>
  <c r="B50" i="2"/>
  <c r="D50" i="2"/>
  <c r="H50" i="2" s="1"/>
  <c r="F50" i="2" l="1"/>
  <c r="C50" i="2"/>
  <c r="G50" i="2" s="1"/>
  <c r="D51" i="2" l="1"/>
  <c r="H51" i="2" s="1"/>
  <c r="J50" i="2"/>
  <c r="B51" i="2"/>
  <c r="F51" i="2" l="1"/>
  <c r="C51" i="2"/>
  <c r="G51" i="2" s="1"/>
  <c r="J51" i="2" l="1"/>
  <c r="D52" i="2"/>
  <c r="H52" i="2" s="1"/>
  <c r="B52" i="2"/>
  <c r="F52" i="2" l="1"/>
  <c r="C52" i="2"/>
  <c r="G52" i="2" s="1"/>
  <c r="J52" i="2" l="1"/>
  <c r="D53" i="2"/>
  <c r="H53" i="2" s="1"/>
  <c r="B53" i="2"/>
  <c r="F53" i="2" l="1"/>
  <c r="C53" i="2"/>
  <c r="G53" i="2" s="1"/>
  <c r="J53" i="2" l="1"/>
  <c r="D54" i="2"/>
  <c r="H54" i="2" s="1"/>
  <c r="B54" i="2"/>
  <c r="F54" i="2" l="1"/>
  <c r="C54" i="2"/>
  <c r="G54" i="2" s="1"/>
  <c r="J54" i="2" l="1"/>
  <c r="D55" i="2"/>
  <c r="H55" i="2" s="1"/>
  <c r="B55" i="2"/>
  <c r="C55" i="2" l="1"/>
  <c r="G55" i="2" s="1"/>
  <c r="D56" i="2" s="1"/>
  <c r="H56" i="2" s="1"/>
  <c r="F55" i="2"/>
  <c r="B56" i="2" l="1"/>
  <c r="F56" i="2" s="1"/>
  <c r="J55" i="2"/>
  <c r="C56" i="2" l="1"/>
  <c r="G56" i="2" s="1"/>
  <c r="J56" i="2" s="1"/>
  <c r="F5" i="2"/>
  <c r="B57" i="2" l="1"/>
  <c r="F57" i="2" s="1"/>
  <c r="B58" i="2" s="1"/>
  <c r="D57" i="2"/>
  <c r="H57" i="2" s="1"/>
  <c r="D58" i="2" s="1"/>
  <c r="H58" i="2" s="1"/>
  <c r="D59" i="2" s="1"/>
  <c r="H59" i="2" s="1"/>
  <c r="D60" i="2" s="1"/>
  <c r="H60" i="2" s="1"/>
  <c r="D61" i="2" s="1"/>
  <c r="H61" i="2" s="1"/>
  <c r="D62" i="2" s="1"/>
  <c r="H62" i="2" s="1"/>
  <c r="D63" i="2" s="1"/>
  <c r="H63" i="2" s="1"/>
  <c r="C57" i="2" l="1"/>
  <c r="G57" i="2" s="1"/>
  <c r="J57" i="2" s="1"/>
  <c r="C58" i="2"/>
  <c r="G58" i="2" s="1"/>
  <c r="J58" i="2" s="1"/>
  <c r="F58" i="2"/>
  <c r="B59" i="2" s="1"/>
  <c r="C59" i="2" l="1"/>
  <c r="G59" i="2" s="1"/>
  <c r="J59" i="2" s="1"/>
  <c r="F59" i="2"/>
  <c r="B60" i="2" s="1"/>
  <c r="C60" i="2" l="1"/>
  <c r="G60" i="2" s="1"/>
  <c r="J60" i="2" s="1"/>
  <c r="F60" i="2"/>
  <c r="B61" i="2" s="1"/>
  <c r="C61" i="2" l="1"/>
  <c r="G61" i="2" s="1"/>
  <c r="J61" i="2" s="1"/>
  <c r="F61" i="2"/>
  <c r="B62" i="2" s="1"/>
  <c r="C62" i="2" l="1"/>
  <c r="G62" i="2" s="1"/>
  <c r="J62" i="2" s="1"/>
  <c r="F62" i="2"/>
  <c r="B63" i="2" s="1"/>
  <c r="F63" i="2" l="1"/>
  <c r="B64" i="2" s="1"/>
  <c r="C63" i="2"/>
  <c r="G63" i="2" s="1"/>
  <c r="D64" i="2" l="1"/>
  <c r="H64" i="2" s="1"/>
  <c r="D65" i="2" s="1"/>
  <c r="H65" i="2" s="1"/>
  <c r="D66" i="2" s="1"/>
  <c r="H66" i="2" s="1"/>
  <c r="D67" i="2" s="1"/>
  <c r="H67" i="2" s="1"/>
  <c r="D68" i="2" s="1"/>
  <c r="H68" i="2" s="1"/>
  <c r="D69" i="2" s="1"/>
  <c r="H69" i="2" s="1"/>
  <c r="D70" i="2" s="1"/>
  <c r="H70" i="2" s="1"/>
  <c r="D71" i="2" s="1"/>
  <c r="H71" i="2" s="1"/>
  <c r="D72" i="2" s="1"/>
  <c r="H72" i="2" s="1"/>
  <c r="D73" i="2" s="1"/>
  <c r="H73" i="2" s="1"/>
  <c r="D74" i="2" s="1"/>
  <c r="H74" i="2" s="1"/>
  <c r="D75" i="2" s="1"/>
  <c r="H75" i="2" s="1"/>
  <c r="D76" i="2" s="1"/>
  <c r="H76" i="2" s="1"/>
  <c r="D77" i="2" s="1"/>
  <c r="H77" i="2" s="1"/>
  <c r="D78" i="2" s="1"/>
  <c r="H78" i="2" s="1"/>
  <c r="D79" i="2" s="1"/>
  <c r="H79" i="2" s="1"/>
  <c r="D80" i="2" s="1"/>
  <c r="H80" i="2" s="1"/>
  <c r="D81" i="2" s="1"/>
  <c r="H81" i="2" s="1"/>
  <c r="D82" i="2" s="1"/>
  <c r="H82" i="2" s="1"/>
  <c r="D83" i="2" s="1"/>
  <c r="H83" i="2" s="1"/>
  <c r="D84" i="2" s="1"/>
  <c r="H84" i="2" s="1"/>
  <c r="D85" i="2" s="1"/>
  <c r="H85" i="2" s="1"/>
  <c r="D86" i="2" s="1"/>
  <c r="H86" i="2" s="1"/>
  <c r="D87" i="2" s="1"/>
  <c r="H87" i="2" s="1"/>
  <c r="D88" i="2" s="1"/>
  <c r="H88" i="2" s="1"/>
  <c r="D89" i="2" s="1"/>
  <c r="H89" i="2" s="1"/>
  <c r="D90" i="2" s="1"/>
  <c r="H90" i="2" s="1"/>
  <c r="D91" i="2" s="1"/>
  <c r="H91" i="2" s="1"/>
  <c r="D92" i="2" s="1"/>
  <c r="H92" i="2" s="1"/>
  <c r="D93" i="2" s="1"/>
  <c r="H93" i="2" s="1"/>
  <c r="D94" i="2" s="1"/>
  <c r="H94" i="2" s="1"/>
  <c r="D95" i="2" s="1"/>
  <c r="H95" i="2" s="1"/>
  <c r="D96" i="2" s="1"/>
  <c r="H96" i="2" s="1"/>
  <c r="D97" i="2" s="1"/>
  <c r="H97" i="2" s="1"/>
  <c r="D98" i="2" s="1"/>
  <c r="H98" i="2" s="1"/>
  <c r="D99" i="2" s="1"/>
  <c r="H99" i="2" s="1"/>
  <c r="D100" i="2" s="1"/>
  <c r="H100" i="2" s="1"/>
  <c r="D101" i="2" s="1"/>
  <c r="H101" i="2" s="1"/>
  <c r="D102" i="2" s="1"/>
  <c r="H102" i="2" s="1"/>
  <c r="D103" i="2" s="1"/>
  <c r="H103" i="2" s="1"/>
  <c r="D104" i="2" s="1"/>
  <c r="H104" i="2" s="1"/>
  <c r="D105" i="2" s="1"/>
  <c r="H105" i="2" s="1"/>
  <c r="D106" i="2" s="1"/>
  <c r="H106" i="2" s="1"/>
  <c r="D107" i="2" s="1"/>
  <c r="H107" i="2" s="1"/>
  <c r="D108" i="2" s="1"/>
  <c r="H108" i="2" s="1"/>
  <c r="D109" i="2" s="1"/>
  <c r="H109" i="2" s="1"/>
  <c r="D110" i="2" s="1"/>
  <c r="H110" i="2" s="1"/>
  <c r="D111" i="2" s="1"/>
  <c r="H111" i="2" s="1"/>
  <c r="D112" i="2" s="1"/>
  <c r="H112" i="2" s="1"/>
  <c r="D113" i="2" s="1"/>
  <c r="H113" i="2" s="1"/>
  <c r="D114" i="2" s="1"/>
  <c r="H114" i="2" s="1"/>
  <c r="D115" i="2" s="1"/>
  <c r="H115" i="2" s="1"/>
  <c r="D116" i="2" s="1"/>
  <c r="H116" i="2" s="1"/>
  <c r="D117" i="2" s="1"/>
  <c r="H117" i="2" s="1"/>
  <c r="D118" i="2" s="1"/>
  <c r="H118" i="2" s="1"/>
  <c r="D119" i="2" s="1"/>
  <c r="H119" i="2" s="1"/>
  <c r="D120" i="2" s="1"/>
  <c r="H120" i="2" s="1"/>
  <c r="D121" i="2" s="1"/>
  <c r="H121" i="2" s="1"/>
  <c r="D122" i="2" s="1"/>
  <c r="H122" i="2" s="1"/>
  <c r="D123" i="2" s="1"/>
  <c r="H123" i="2" s="1"/>
  <c r="D124" i="2" s="1"/>
  <c r="H124" i="2" s="1"/>
  <c r="D125" i="2" s="1"/>
  <c r="H125" i="2" s="1"/>
  <c r="D126" i="2" s="1"/>
  <c r="H126" i="2" s="1"/>
  <c r="D127" i="2" s="1"/>
  <c r="H127" i="2" s="1"/>
  <c r="D128" i="2" s="1"/>
  <c r="H128" i="2" s="1"/>
  <c r="D129" i="2" s="1"/>
  <c r="H129" i="2" s="1"/>
  <c r="D130" i="2" s="1"/>
  <c r="H130" i="2" s="1"/>
  <c r="D131" i="2" s="1"/>
  <c r="H131" i="2" s="1"/>
  <c r="D132" i="2" s="1"/>
  <c r="H132" i="2" s="1"/>
  <c r="D133" i="2" s="1"/>
  <c r="H133" i="2" s="1"/>
  <c r="D134" i="2" s="1"/>
  <c r="H134" i="2" s="1"/>
  <c r="D135" i="2" s="1"/>
  <c r="H135" i="2" s="1"/>
  <c r="D136" i="2" s="1"/>
  <c r="H136" i="2" s="1"/>
  <c r="D137" i="2" s="1"/>
  <c r="H137" i="2" s="1"/>
  <c r="D138" i="2" s="1"/>
  <c r="H138" i="2" s="1"/>
  <c r="D139" i="2" s="1"/>
  <c r="H139" i="2" s="1"/>
  <c r="D140" i="2" s="1"/>
  <c r="H140" i="2" s="1"/>
  <c r="D141" i="2" s="1"/>
  <c r="H141" i="2" s="1"/>
  <c r="D142" i="2" s="1"/>
  <c r="H142" i="2" s="1"/>
  <c r="D143" i="2" s="1"/>
  <c r="H143" i="2" s="1"/>
  <c r="D144" i="2" s="1"/>
  <c r="H144" i="2" s="1"/>
  <c r="D145" i="2" s="1"/>
  <c r="H145" i="2" s="1"/>
  <c r="D146" i="2" s="1"/>
  <c r="H146" i="2" s="1"/>
  <c r="D147" i="2" s="1"/>
  <c r="H147" i="2" s="1"/>
  <c r="D148" i="2" s="1"/>
  <c r="H148" i="2" s="1"/>
  <c r="D149" i="2" s="1"/>
  <c r="H149" i="2" s="1"/>
  <c r="D150" i="2" s="1"/>
  <c r="H150" i="2" s="1"/>
  <c r="D151" i="2" s="1"/>
  <c r="H151" i="2" s="1"/>
  <c r="D152" i="2" s="1"/>
  <c r="H152" i="2" s="1"/>
  <c r="D153" i="2" s="1"/>
  <c r="H153" i="2" s="1"/>
  <c r="D154" i="2" s="1"/>
  <c r="H154" i="2" s="1"/>
  <c r="D155" i="2" s="1"/>
  <c r="H155" i="2" s="1"/>
  <c r="D156" i="2" s="1"/>
  <c r="H156" i="2" s="1"/>
  <c r="D157" i="2" s="1"/>
  <c r="H157" i="2" s="1"/>
  <c r="D158" i="2" s="1"/>
  <c r="H158" i="2" s="1"/>
  <c r="D159" i="2" s="1"/>
  <c r="H159" i="2" s="1"/>
  <c r="D160" i="2" s="1"/>
  <c r="H160" i="2" s="1"/>
  <c r="D161" i="2" s="1"/>
  <c r="H161" i="2" s="1"/>
  <c r="D162" i="2" s="1"/>
  <c r="H162" i="2" s="1"/>
  <c r="D163" i="2" s="1"/>
  <c r="H163" i="2" s="1"/>
  <c r="D164" i="2" s="1"/>
  <c r="H164" i="2" s="1"/>
  <c r="D165" i="2" s="1"/>
  <c r="H165" i="2" s="1"/>
  <c r="D166" i="2" s="1"/>
  <c r="H166" i="2" s="1"/>
  <c r="D167" i="2" s="1"/>
  <c r="H167" i="2" s="1"/>
  <c r="D168" i="2" s="1"/>
  <c r="H168" i="2" s="1"/>
  <c r="D169" i="2" s="1"/>
  <c r="H169" i="2" s="1"/>
  <c r="D170" i="2" s="1"/>
  <c r="H170" i="2" s="1"/>
  <c r="D171" i="2" s="1"/>
  <c r="H171" i="2" s="1"/>
  <c r="D172" i="2" s="1"/>
  <c r="H172" i="2" s="1"/>
  <c r="D173" i="2" s="1"/>
  <c r="H173" i="2" s="1"/>
  <c r="D174" i="2" s="1"/>
  <c r="H174" i="2" s="1"/>
  <c r="D175" i="2" s="1"/>
  <c r="H175" i="2" s="1"/>
  <c r="D176" i="2" s="1"/>
  <c r="H176" i="2" s="1"/>
  <c r="D177" i="2" s="1"/>
  <c r="H177" i="2" s="1"/>
  <c r="D178" i="2" s="1"/>
  <c r="H178" i="2" s="1"/>
  <c r="D179" i="2" s="1"/>
  <c r="H179" i="2" s="1"/>
  <c r="D180" i="2" s="1"/>
  <c r="H180" i="2" s="1"/>
  <c r="D181" i="2" s="1"/>
  <c r="H181" i="2" s="1"/>
  <c r="D182" i="2" s="1"/>
  <c r="H182" i="2" s="1"/>
  <c r="D183" i="2" s="1"/>
  <c r="H183" i="2" s="1"/>
  <c r="D184" i="2" s="1"/>
  <c r="H184" i="2" s="1"/>
  <c r="D185" i="2" s="1"/>
  <c r="H185" i="2" s="1"/>
  <c r="D186" i="2" s="1"/>
  <c r="H186" i="2" s="1"/>
  <c r="D187" i="2" s="1"/>
  <c r="H187" i="2" s="1"/>
  <c r="D188" i="2" s="1"/>
  <c r="H188" i="2" s="1"/>
  <c r="D189" i="2" s="1"/>
  <c r="H189" i="2" s="1"/>
  <c r="D190" i="2" s="1"/>
  <c r="H190" i="2" s="1"/>
  <c r="D191" i="2" s="1"/>
  <c r="H191" i="2" s="1"/>
  <c r="D192" i="2" s="1"/>
  <c r="H192" i="2" s="1"/>
  <c r="D193" i="2" s="1"/>
  <c r="H193" i="2" s="1"/>
  <c r="D194" i="2" s="1"/>
  <c r="H194" i="2" s="1"/>
  <c r="D195" i="2" s="1"/>
  <c r="H195" i="2" s="1"/>
  <c r="D196" i="2" s="1"/>
  <c r="H196" i="2" s="1"/>
  <c r="D197" i="2" s="1"/>
  <c r="H197" i="2" s="1"/>
  <c r="D198" i="2" s="1"/>
  <c r="H198" i="2" s="1"/>
  <c r="D199" i="2" s="1"/>
  <c r="H199" i="2" s="1"/>
  <c r="D200" i="2" s="1"/>
  <c r="H200" i="2" s="1"/>
  <c r="D201" i="2" s="1"/>
  <c r="H201" i="2" s="1"/>
  <c r="D202" i="2" s="1"/>
  <c r="H202" i="2" s="1"/>
  <c r="D203" i="2" s="1"/>
  <c r="H203" i="2" s="1"/>
  <c r="D204" i="2" s="1"/>
  <c r="H204" i="2" s="1"/>
  <c r="D205" i="2" s="1"/>
  <c r="H205" i="2" s="1"/>
  <c r="D206" i="2" s="1"/>
  <c r="H206" i="2" s="1"/>
  <c r="D207" i="2" s="1"/>
  <c r="H207" i="2" s="1"/>
  <c r="D208" i="2" s="1"/>
  <c r="H208" i="2" s="1"/>
  <c r="D209" i="2" s="1"/>
  <c r="H209" i="2" s="1"/>
  <c r="D210" i="2" s="1"/>
  <c r="H210" i="2" s="1"/>
  <c r="D211" i="2" s="1"/>
  <c r="H211" i="2" s="1"/>
  <c r="D212" i="2" s="1"/>
  <c r="H212" i="2" s="1"/>
  <c r="D213" i="2" s="1"/>
  <c r="H213" i="2" s="1"/>
  <c r="D214" i="2" s="1"/>
  <c r="H214" i="2" s="1"/>
  <c r="D215" i="2" s="1"/>
  <c r="H215" i="2" s="1"/>
  <c r="D216" i="2" s="1"/>
  <c r="H216" i="2" s="1"/>
  <c r="D217" i="2" s="1"/>
  <c r="H217" i="2" s="1"/>
  <c r="D218" i="2" s="1"/>
  <c r="H218" i="2" s="1"/>
  <c r="D219" i="2" s="1"/>
  <c r="H219" i="2" s="1"/>
  <c r="D220" i="2" s="1"/>
  <c r="H220" i="2" s="1"/>
  <c r="D221" i="2" s="1"/>
  <c r="H221" i="2" s="1"/>
  <c r="D222" i="2" s="1"/>
  <c r="H222" i="2" s="1"/>
  <c r="D223" i="2" s="1"/>
  <c r="H223" i="2" s="1"/>
  <c r="D224" i="2" s="1"/>
  <c r="H224" i="2" s="1"/>
  <c r="D225" i="2" s="1"/>
  <c r="H225" i="2" s="1"/>
  <c r="D226" i="2" s="1"/>
  <c r="H226" i="2" s="1"/>
  <c r="D227" i="2" s="1"/>
  <c r="H227" i="2" s="1"/>
  <c r="D228" i="2" s="1"/>
  <c r="H228" i="2" s="1"/>
  <c r="D229" i="2" s="1"/>
  <c r="H229" i="2" s="1"/>
  <c r="D230" i="2" s="1"/>
  <c r="H230" i="2" s="1"/>
  <c r="D231" i="2" s="1"/>
  <c r="H231" i="2" s="1"/>
  <c r="D232" i="2" s="1"/>
  <c r="H232" i="2" s="1"/>
  <c r="D233" i="2" s="1"/>
  <c r="H233" i="2" s="1"/>
  <c r="D234" i="2" s="1"/>
  <c r="H234" i="2" s="1"/>
  <c r="D235" i="2" s="1"/>
  <c r="H235" i="2" s="1"/>
  <c r="D236" i="2" s="1"/>
  <c r="H236" i="2" s="1"/>
  <c r="D237" i="2" s="1"/>
  <c r="H237" i="2" s="1"/>
  <c r="D238" i="2" s="1"/>
  <c r="H238" i="2" s="1"/>
  <c r="D239" i="2" s="1"/>
  <c r="H239" i="2" s="1"/>
  <c r="D240" i="2" s="1"/>
  <c r="H240" i="2" s="1"/>
  <c r="D241" i="2" s="1"/>
  <c r="H241" i="2" s="1"/>
  <c r="D242" i="2" s="1"/>
  <c r="H242" i="2" s="1"/>
  <c r="D243" i="2" s="1"/>
  <c r="H243" i="2" s="1"/>
  <c r="D244" i="2" s="1"/>
  <c r="H244" i="2" s="1"/>
  <c r="D245" i="2" s="1"/>
  <c r="H245" i="2" s="1"/>
  <c r="D246" i="2" s="1"/>
  <c r="H246" i="2" s="1"/>
  <c r="D247" i="2" s="1"/>
  <c r="H247" i="2" s="1"/>
  <c r="D248" i="2" s="1"/>
  <c r="H248" i="2" s="1"/>
  <c r="D249" i="2" s="1"/>
  <c r="H249" i="2" s="1"/>
  <c r="D250" i="2" s="1"/>
  <c r="H250" i="2" s="1"/>
  <c r="D251" i="2" s="1"/>
  <c r="H251" i="2" s="1"/>
  <c r="D252" i="2" s="1"/>
  <c r="H252" i="2" s="1"/>
  <c r="D253" i="2" s="1"/>
  <c r="H253" i="2" s="1"/>
  <c r="D254" i="2" s="1"/>
  <c r="H254" i="2" s="1"/>
  <c r="D255" i="2" s="1"/>
  <c r="H255" i="2" s="1"/>
  <c r="D256" i="2" s="1"/>
  <c r="H256" i="2" s="1"/>
  <c r="D257" i="2" s="1"/>
  <c r="H257" i="2" s="1"/>
  <c r="D258" i="2" s="1"/>
  <c r="H258" i="2" s="1"/>
  <c r="D259" i="2" s="1"/>
  <c r="H259" i="2" s="1"/>
  <c r="D260" i="2" s="1"/>
  <c r="H260" i="2" s="1"/>
  <c r="D261" i="2" s="1"/>
  <c r="H261" i="2" s="1"/>
  <c r="D262" i="2" s="1"/>
  <c r="H262" i="2" s="1"/>
  <c r="D263" i="2" s="1"/>
  <c r="H263" i="2" s="1"/>
  <c r="D264" i="2" s="1"/>
  <c r="H264" i="2" s="1"/>
  <c r="D265" i="2" s="1"/>
  <c r="H265" i="2" s="1"/>
  <c r="D266" i="2" s="1"/>
  <c r="H266" i="2" s="1"/>
  <c r="D267" i="2" s="1"/>
  <c r="H267" i="2" s="1"/>
  <c r="D268" i="2" s="1"/>
  <c r="H268" i="2" s="1"/>
  <c r="D269" i="2" s="1"/>
  <c r="H269" i="2" s="1"/>
  <c r="D270" i="2" s="1"/>
  <c r="H270" i="2" s="1"/>
  <c r="D271" i="2" s="1"/>
  <c r="H271" i="2" s="1"/>
  <c r="D272" i="2" s="1"/>
  <c r="H272" i="2" s="1"/>
  <c r="D273" i="2" s="1"/>
  <c r="H273" i="2" s="1"/>
  <c r="D274" i="2" s="1"/>
  <c r="H274" i="2" s="1"/>
  <c r="D275" i="2" s="1"/>
  <c r="H275" i="2" s="1"/>
  <c r="D276" i="2" s="1"/>
  <c r="H276" i="2" s="1"/>
  <c r="D277" i="2" s="1"/>
  <c r="H277" i="2" s="1"/>
  <c r="D278" i="2" s="1"/>
  <c r="H278" i="2" s="1"/>
  <c r="D279" i="2" s="1"/>
  <c r="H279" i="2" s="1"/>
  <c r="D280" i="2" s="1"/>
  <c r="H280" i="2" s="1"/>
  <c r="D281" i="2" s="1"/>
  <c r="H281" i="2" s="1"/>
  <c r="D282" i="2" s="1"/>
  <c r="H282" i="2" s="1"/>
  <c r="D283" i="2" s="1"/>
  <c r="H283" i="2" s="1"/>
  <c r="D284" i="2" s="1"/>
  <c r="H284" i="2" s="1"/>
  <c r="D285" i="2" s="1"/>
  <c r="H285" i="2" s="1"/>
  <c r="D286" i="2" s="1"/>
  <c r="H286" i="2" s="1"/>
  <c r="D287" i="2" s="1"/>
  <c r="H287" i="2" s="1"/>
  <c r="D288" i="2" s="1"/>
  <c r="H288" i="2" s="1"/>
  <c r="D289" i="2" s="1"/>
  <c r="H289" i="2" s="1"/>
  <c r="D290" i="2" s="1"/>
  <c r="H290" i="2" s="1"/>
  <c r="D291" i="2" s="1"/>
  <c r="H291" i="2" s="1"/>
  <c r="D292" i="2" s="1"/>
  <c r="H292" i="2" s="1"/>
  <c r="D293" i="2" s="1"/>
  <c r="H293" i="2" s="1"/>
  <c r="D294" i="2" s="1"/>
  <c r="H294" i="2" s="1"/>
  <c r="D295" i="2" s="1"/>
  <c r="H295" i="2" s="1"/>
  <c r="D296" i="2" s="1"/>
  <c r="H296" i="2" s="1"/>
  <c r="D297" i="2" s="1"/>
  <c r="H297" i="2" s="1"/>
  <c r="D298" i="2" s="1"/>
  <c r="H298" i="2" s="1"/>
  <c r="D299" i="2" s="1"/>
  <c r="H299" i="2" s="1"/>
  <c r="D300" i="2" s="1"/>
  <c r="H300" i="2" s="1"/>
  <c r="D301" i="2" s="1"/>
  <c r="H301" i="2" s="1"/>
  <c r="D302" i="2" s="1"/>
  <c r="H302" i="2" s="1"/>
  <c r="D303" i="2" s="1"/>
  <c r="H303" i="2" s="1"/>
  <c r="D304" i="2" s="1"/>
  <c r="H304" i="2" s="1"/>
  <c r="D305" i="2" s="1"/>
  <c r="H305" i="2" s="1"/>
  <c r="D306" i="2" s="1"/>
  <c r="H306" i="2" s="1"/>
  <c r="D307" i="2" s="1"/>
  <c r="H307" i="2" s="1"/>
  <c r="D308" i="2" s="1"/>
  <c r="H308" i="2" s="1"/>
  <c r="D309" i="2" s="1"/>
  <c r="H309" i="2" s="1"/>
  <c r="D310" i="2" s="1"/>
  <c r="H310" i="2" s="1"/>
  <c r="D311" i="2" s="1"/>
  <c r="H311" i="2" s="1"/>
  <c r="D312" i="2" s="1"/>
  <c r="H312" i="2" s="1"/>
  <c r="D313" i="2" s="1"/>
  <c r="H313" i="2" s="1"/>
  <c r="D314" i="2" s="1"/>
  <c r="H314" i="2" s="1"/>
  <c r="D315" i="2" s="1"/>
  <c r="H315" i="2" s="1"/>
  <c r="D316" i="2" s="1"/>
  <c r="H316" i="2" s="1"/>
  <c r="D317" i="2" s="1"/>
  <c r="H317" i="2" s="1"/>
  <c r="D318" i="2" s="1"/>
  <c r="H318" i="2" s="1"/>
  <c r="D319" i="2" s="1"/>
  <c r="H319" i="2" s="1"/>
  <c r="D320" i="2" s="1"/>
  <c r="H320" i="2" s="1"/>
  <c r="D321" i="2" s="1"/>
  <c r="H321" i="2" s="1"/>
  <c r="D322" i="2" s="1"/>
  <c r="H322" i="2" s="1"/>
  <c r="D323" i="2" s="1"/>
  <c r="H323" i="2" s="1"/>
  <c r="D324" i="2" s="1"/>
  <c r="H324" i="2" s="1"/>
  <c r="D325" i="2" s="1"/>
  <c r="H325" i="2" s="1"/>
  <c r="D326" i="2" s="1"/>
  <c r="H326" i="2" s="1"/>
  <c r="D327" i="2" s="1"/>
  <c r="H327" i="2" s="1"/>
  <c r="D328" i="2" s="1"/>
  <c r="H328" i="2" s="1"/>
  <c r="D329" i="2" s="1"/>
  <c r="H329" i="2" s="1"/>
  <c r="D330" i="2" s="1"/>
  <c r="H330" i="2" s="1"/>
  <c r="D331" i="2" s="1"/>
  <c r="H331" i="2" s="1"/>
  <c r="D332" i="2" s="1"/>
  <c r="H332" i="2" s="1"/>
  <c r="D333" i="2" s="1"/>
  <c r="H333" i="2" s="1"/>
  <c r="D334" i="2" s="1"/>
  <c r="H334" i="2" s="1"/>
  <c r="D335" i="2" s="1"/>
  <c r="H335" i="2" s="1"/>
  <c r="D336" i="2" s="1"/>
  <c r="H336" i="2" s="1"/>
  <c r="D337" i="2" s="1"/>
  <c r="H337" i="2" s="1"/>
  <c r="D338" i="2" s="1"/>
  <c r="H338" i="2" s="1"/>
  <c r="D339" i="2" s="1"/>
  <c r="H339" i="2" s="1"/>
  <c r="D340" i="2" s="1"/>
  <c r="H340" i="2" s="1"/>
  <c r="D341" i="2" s="1"/>
  <c r="H341" i="2" s="1"/>
  <c r="D342" i="2" s="1"/>
  <c r="H342" i="2" s="1"/>
  <c r="D343" i="2" s="1"/>
  <c r="H343" i="2" s="1"/>
  <c r="D344" i="2" s="1"/>
  <c r="H344" i="2" s="1"/>
  <c r="D345" i="2" s="1"/>
  <c r="H345" i="2" s="1"/>
  <c r="D346" i="2" s="1"/>
  <c r="H346" i="2" s="1"/>
  <c r="D347" i="2" s="1"/>
  <c r="H347" i="2" s="1"/>
  <c r="D348" i="2" s="1"/>
  <c r="H348" i="2" s="1"/>
  <c r="D349" i="2" s="1"/>
  <c r="H349" i="2" s="1"/>
  <c r="D350" i="2" s="1"/>
  <c r="H350" i="2" s="1"/>
  <c r="D351" i="2" s="1"/>
  <c r="H351" i="2" s="1"/>
  <c r="D352" i="2" s="1"/>
  <c r="H352" i="2" s="1"/>
  <c r="D353" i="2" s="1"/>
  <c r="H353" i="2" s="1"/>
  <c r="D354" i="2" s="1"/>
  <c r="H354" i="2" s="1"/>
  <c r="D355" i="2" s="1"/>
  <c r="H355" i="2" s="1"/>
  <c r="D356" i="2" s="1"/>
  <c r="H356" i="2" s="1"/>
  <c r="D357" i="2" s="1"/>
  <c r="H357" i="2" s="1"/>
  <c r="D358" i="2" s="1"/>
  <c r="H358" i="2" s="1"/>
  <c r="D359" i="2" s="1"/>
  <c r="H359" i="2" s="1"/>
  <c r="D360" i="2" s="1"/>
  <c r="H360" i="2" s="1"/>
  <c r="D361" i="2" s="1"/>
  <c r="H361" i="2" s="1"/>
  <c r="D362" i="2" s="1"/>
  <c r="H362" i="2" s="1"/>
  <c r="D363" i="2" s="1"/>
  <c r="H363" i="2" s="1"/>
  <c r="D364" i="2" s="1"/>
  <c r="H364" i="2" s="1"/>
  <c r="D365" i="2" s="1"/>
  <c r="H365" i="2" s="1"/>
  <c r="D366" i="2" s="1"/>
  <c r="H366" i="2" s="1"/>
  <c r="D367" i="2" s="1"/>
  <c r="H367" i="2" s="1"/>
  <c r="D368" i="2" s="1"/>
  <c r="H368" i="2" s="1"/>
  <c r="D369" i="2" s="1"/>
  <c r="H369" i="2" s="1"/>
  <c r="D370" i="2" s="1"/>
  <c r="H370" i="2" s="1"/>
  <c r="J63" i="2"/>
  <c r="F64" i="2"/>
  <c r="B65" i="2" s="1"/>
  <c r="F65" i="2" l="1"/>
  <c r="B66" i="2" s="1"/>
  <c r="C65" i="2"/>
  <c r="G65" i="2" s="1"/>
  <c r="J65" i="2" s="1"/>
  <c r="C64" i="2"/>
  <c r="G64" i="2" s="1"/>
  <c r="J64" i="2" s="1"/>
  <c r="C66" i="2" l="1"/>
  <c r="G66" i="2" s="1"/>
  <c r="J66" i="2" s="1"/>
  <c r="F66" i="2"/>
  <c r="B67" i="2" s="1"/>
  <c r="C67" i="2" l="1"/>
  <c r="G67" i="2" s="1"/>
  <c r="J67" i="2" s="1"/>
  <c r="F67" i="2"/>
  <c r="B68" i="2" s="1"/>
  <c r="F68" i="2" l="1"/>
  <c r="B69" i="2" s="1"/>
  <c r="C68" i="2"/>
  <c r="G68" i="2" s="1"/>
  <c r="J68" i="2" s="1"/>
  <c r="C69" i="2" l="1"/>
  <c r="G69" i="2" s="1"/>
  <c r="J69" i="2" s="1"/>
  <c r="F69" i="2"/>
  <c r="B70" i="2" s="1"/>
  <c r="F70" i="2" l="1"/>
  <c r="B71" i="2" s="1"/>
  <c r="C70" i="2"/>
  <c r="G70" i="2" s="1"/>
  <c r="J70" i="2" s="1"/>
  <c r="F71" i="2" l="1"/>
  <c r="B72" i="2" s="1"/>
  <c r="C71" i="2"/>
  <c r="G71" i="2" s="1"/>
  <c r="J71" i="2" s="1"/>
  <c r="C72" i="2" l="1"/>
  <c r="G72" i="2" s="1"/>
  <c r="J72" i="2" s="1"/>
  <c r="F72" i="2"/>
  <c r="B73" i="2" s="1"/>
  <c r="F73" i="2" l="1"/>
  <c r="B74" i="2" s="1"/>
  <c r="C73" i="2"/>
  <c r="G73" i="2" s="1"/>
  <c r="J73" i="2" s="1"/>
  <c r="C74" i="2" l="1"/>
  <c r="G74" i="2" s="1"/>
  <c r="J74" i="2" s="1"/>
  <c r="F74" i="2"/>
  <c r="B75" i="2" s="1"/>
  <c r="C75" i="2" l="1"/>
  <c r="G75" i="2" s="1"/>
  <c r="J75" i="2" s="1"/>
  <c r="F75" i="2"/>
  <c r="B76" i="2" s="1"/>
  <c r="C76" i="2" l="1"/>
  <c r="G76" i="2" s="1"/>
  <c r="J76" i="2" s="1"/>
  <c r="F76" i="2"/>
  <c r="B77" i="2" s="1"/>
  <c r="C77" i="2" l="1"/>
  <c r="G77" i="2" s="1"/>
  <c r="J77" i="2" s="1"/>
  <c r="F77" i="2"/>
  <c r="B78" i="2" s="1"/>
  <c r="C78" i="2" l="1"/>
  <c r="G78" i="2" s="1"/>
  <c r="J78" i="2" s="1"/>
  <c r="F78" i="2"/>
  <c r="B79" i="2" s="1"/>
  <c r="F79" i="2" l="1"/>
  <c r="B80" i="2" s="1"/>
  <c r="C79" i="2"/>
  <c r="G79" i="2" s="1"/>
  <c r="J79" i="2" s="1"/>
  <c r="F80" i="2" l="1"/>
  <c r="B81" i="2" s="1"/>
  <c r="C80" i="2"/>
  <c r="G80" i="2" s="1"/>
  <c r="J80" i="2" s="1"/>
  <c r="C81" i="2" l="1"/>
  <c r="G81" i="2" s="1"/>
  <c r="J81" i="2" s="1"/>
  <c r="F81" i="2"/>
  <c r="B82" i="2" s="1"/>
  <c r="F82" i="2" l="1"/>
  <c r="B83" i="2" s="1"/>
  <c r="C82" i="2"/>
  <c r="G82" i="2" s="1"/>
  <c r="J82" i="2" s="1"/>
  <c r="F83" i="2" l="1"/>
  <c r="B84" i="2" s="1"/>
  <c r="C83" i="2"/>
  <c r="G83" i="2" s="1"/>
  <c r="J83" i="2" s="1"/>
  <c r="F84" i="2" l="1"/>
  <c r="B85" i="2" s="1"/>
  <c r="C84" i="2"/>
  <c r="G84" i="2" s="1"/>
  <c r="J84" i="2" s="1"/>
  <c r="C85" i="2" l="1"/>
  <c r="G85" i="2" s="1"/>
  <c r="J85" i="2" s="1"/>
  <c r="F85" i="2"/>
  <c r="B86" i="2" s="1"/>
  <c r="F86" i="2" l="1"/>
  <c r="B87" i="2" s="1"/>
  <c r="C86" i="2"/>
  <c r="G86" i="2" s="1"/>
  <c r="J86" i="2" s="1"/>
  <c r="C87" i="2" l="1"/>
  <c r="G87" i="2" s="1"/>
  <c r="J87" i="2" s="1"/>
  <c r="F87" i="2"/>
  <c r="B88" i="2" s="1"/>
  <c r="F88" i="2" l="1"/>
  <c r="B89" i="2" s="1"/>
  <c r="C88" i="2"/>
  <c r="G88" i="2" s="1"/>
  <c r="J88" i="2" s="1"/>
  <c r="C89" i="2" l="1"/>
  <c r="G89" i="2" s="1"/>
  <c r="J89" i="2" s="1"/>
  <c r="F89" i="2"/>
  <c r="B90" i="2" s="1"/>
  <c r="F90" i="2" l="1"/>
  <c r="B91" i="2" s="1"/>
  <c r="C90" i="2"/>
  <c r="G90" i="2" s="1"/>
  <c r="J90" i="2" s="1"/>
  <c r="F91" i="2" l="1"/>
  <c r="B92" i="2" s="1"/>
  <c r="C91" i="2"/>
  <c r="G91" i="2" s="1"/>
  <c r="J91" i="2" s="1"/>
  <c r="F92" i="2" l="1"/>
  <c r="B93" i="2" s="1"/>
  <c r="C92" i="2"/>
  <c r="G92" i="2" s="1"/>
  <c r="J92" i="2" s="1"/>
  <c r="F93" i="2" l="1"/>
  <c r="B94" i="2" s="1"/>
  <c r="C93" i="2"/>
  <c r="G93" i="2" s="1"/>
  <c r="J93" i="2" s="1"/>
  <c r="F94" i="2" l="1"/>
  <c r="B95" i="2" s="1"/>
  <c r="C94" i="2"/>
  <c r="G94" i="2" s="1"/>
  <c r="J94" i="2" s="1"/>
  <c r="F95" i="2" l="1"/>
  <c r="B96" i="2" s="1"/>
  <c r="C95" i="2"/>
  <c r="G95" i="2" s="1"/>
  <c r="J95" i="2" s="1"/>
  <c r="F96" i="2" l="1"/>
  <c r="B97" i="2" s="1"/>
  <c r="C96" i="2"/>
  <c r="G96" i="2" s="1"/>
  <c r="J96" i="2" s="1"/>
  <c r="F97" i="2" l="1"/>
  <c r="B98" i="2" s="1"/>
  <c r="C97" i="2"/>
  <c r="G97" i="2" s="1"/>
  <c r="J97" i="2" s="1"/>
  <c r="F98" i="2" l="1"/>
  <c r="B99" i="2" s="1"/>
  <c r="C98" i="2"/>
  <c r="G98" i="2" s="1"/>
  <c r="J98" i="2" s="1"/>
  <c r="F99" i="2" l="1"/>
  <c r="B100" i="2" s="1"/>
  <c r="C99" i="2"/>
  <c r="G99" i="2" s="1"/>
  <c r="J99" i="2" s="1"/>
  <c r="F100" i="2" l="1"/>
  <c r="B101" i="2" s="1"/>
  <c r="C100" i="2"/>
  <c r="G100" i="2" s="1"/>
  <c r="J100" i="2" s="1"/>
  <c r="F101" i="2" l="1"/>
  <c r="B102" i="2" s="1"/>
  <c r="C101" i="2"/>
  <c r="G101" i="2" s="1"/>
  <c r="J101" i="2" s="1"/>
  <c r="F102" i="2" l="1"/>
  <c r="B103" i="2" s="1"/>
  <c r="C102" i="2"/>
  <c r="G102" i="2" s="1"/>
  <c r="J102" i="2" s="1"/>
  <c r="F103" i="2" l="1"/>
  <c r="B104" i="2" s="1"/>
  <c r="C103" i="2"/>
  <c r="G103" i="2" s="1"/>
  <c r="J103" i="2" s="1"/>
  <c r="F104" i="2" l="1"/>
  <c r="B105" i="2" s="1"/>
  <c r="C104" i="2"/>
  <c r="G104" i="2" s="1"/>
  <c r="J104" i="2" s="1"/>
  <c r="F105" i="2" l="1"/>
  <c r="B106" i="2" s="1"/>
  <c r="C105" i="2"/>
  <c r="G105" i="2" s="1"/>
  <c r="J105" i="2" s="1"/>
  <c r="F106" i="2" l="1"/>
  <c r="B107" i="2" s="1"/>
  <c r="C106" i="2"/>
  <c r="G106" i="2" s="1"/>
  <c r="J106" i="2" s="1"/>
  <c r="F107" i="2" l="1"/>
  <c r="B108" i="2" s="1"/>
  <c r="C107" i="2"/>
  <c r="G107" i="2" s="1"/>
  <c r="J107" i="2" s="1"/>
  <c r="F108" i="2" l="1"/>
  <c r="B109" i="2" s="1"/>
  <c r="C108" i="2"/>
  <c r="G108" i="2" s="1"/>
  <c r="J108" i="2" s="1"/>
  <c r="F109" i="2" l="1"/>
  <c r="B110" i="2" s="1"/>
  <c r="C109" i="2"/>
  <c r="G109" i="2" s="1"/>
  <c r="J109" i="2" s="1"/>
  <c r="F110" i="2" l="1"/>
  <c r="B111" i="2" s="1"/>
  <c r="C110" i="2"/>
  <c r="G110" i="2" s="1"/>
  <c r="J110" i="2" s="1"/>
  <c r="F111" i="2" l="1"/>
  <c r="B112" i="2" s="1"/>
  <c r="C111" i="2"/>
  <c r="G111" i="2" s="1"/>
  <c r="J111" i="2" s="1"/>
  <c r="F112" i="2" l="1"/>
  <c r="B113" i="2" s="1"/>
  <c r="C112" i="2"/>
  <c r="G112" i="2" s="1"/>
  <c r="J112" i="2" s="1"/>
  <c r="F113" i="2" l="1"/>
  <c r="B114" i="2" s="1"/>
  <c r="C113" i="2"/>
  <c r="G113" i="2" s="1"/>
  <c r="J113" i="2" s="1"/>
  <c r="F114" i="2" l="1"/>
  <c r="B115" i="2" s="1"/>
  <c r="C114" i="2"/>
  <c r="G114" i="2" s="1"/>
  <c r="J114" i="2" s="1"/>
  <c r="F115" i="2" l="1"/>
  <c r="B116" i="2" s="1"/>
  <c r="C115" i="2"/>
  <c r="G115" i="2" s="1"/>
  <c r="J115" i="2" s="1"/>
  <c r="F116" i="2" l="1"/>
  <c r="B117" i="2" s="1"/>
  <c r="C116" i="2"/>
  <c r="G116" i="2" s="1"/>
  <c r="J116" i="2" s="1"/>
  <c r="F117" i="2" l="1"/>
  <c r="B118" i="2" s="1"/>
  <c r="C117" i="2"/>
  <c r="G117" i="2" s="1"/>
  <c r="J117" i="2" s="1"/>
  <c r="F118" i="2" l="1"/>
  <c r="B119" i="2" s="1"/>
  <c r="C118" i="2"/>
  <c r="G118" i="2" s="1"/>
  <c r="J118" i="2" s="1"/>
  <c r="F119" i="2" l="1"/>
  <c r="B120" i="2" s="1"/>
  <c r="C119" i="2"/>
  <c r="G119" i="2" s="1"/>
  <c r="J119" i="2" s="1"/>
  <c r="F120" i="2" l="1"/>
  <c r="B121" i="2" s="1"/>
  <c r="C120" i="2"/>
  <c r="G120" i="2" s="1"/>
  <c r="J120" i="2" s="1"/>
  <c r="F121" i="2" l="1"/>
  <c r="B122" i="2" s="1"/>
  <c r="C121" i="2"/>
  <c r="G121" i="2" s="1"/>
  <c r="J121" i="2" s="1"/>
  <c r="F122" i="2" l="1"/>
  <c r="B123" i="2" s="1"/>
  <c r="C122" i="2"/>
  <c r="G122" i="2" s="1"/>
  <c r="J122" i="2" s="1"/>
  <c r="F123" i="2" l="1"/>
  <c r="B124" i="2" s="1"/>
  <c r="C123" i="2"/>
  <c r="G123" i="2" s="1"/>
  <c r="J123" i="2" s="1"/>
  <c r="F124" i="2" l="1"/>
  <c r="B125" i="2" s="1"/>
  <c r="C124" i="2"/>
  <c r="G124" i="2" s="1"/>
  <c r="J124" i="2" s="1"/>
  <c r="F125" i="2" l="1"/>
  <c r="B126" i="2" s="1"/>
  <c r="C125" i="2"/>
  <c r="G125" i="2" s="1"/>
  <c r="J125" i="2" s="1"/>
  <c r="F126" i="2" l="1"/>
  <c r="B127" i="2" s="1"/>
  <c r="C126" i="2"/>
  <c r="G126" i="2" s="1"/>
  <c r="J126" i="2" s="1"/>
  <c r="F127" i="2" l="1"/>
  <c r="B128" i="2" s="1"/>
  <c r="C127" i="2"/>
  <c r="G127" i="2" s="1"/>
  <c r="J127" i="2" s="1"/>
  <c r="F128" i="2" l="1"/>
  <c r="B129" i="2" s="1"/>
  <c r="C128" i="2"/>
  <c r="G128" i="2" s="1"/>
  <c r="J128" i="2" s="1"/>
  <c r="F129" i="2" l="1"/>
  <c r="B130" i="2" s="1"/>
  <c r="C129" i="2"/>
  <c r="G129" i="2" s="1"/>
  <c r="J129" i="2" s="1"/>
  <c r="F130" i="2" l="1"/>
  <c r="B131" i="2" s="1"/>
  <c r="C130" i="2"/>
  <c r="G130" i="2" s="1"/>
  <c r="J130" i="2" s="1"/>
  <c r="F131" i="2" l="1"/>
  <c r="B132" i="2" s="1"/>
  <c r="C131" i="2"/>
  <c r="G131" i="2" s="1"/>
  <c r="J131" i="2" s="1"/>
  <c r="F132" i="2" l="1"/>
  <c r="B133" i="2" s="1"/>
  <c r="C132" i="2"/>
  <c r="G132" i="2" s="1"/>
  <c r="J132" i="2" s="1"/>
  <c r="F133" i="2" l="1"/>
  <c r="B134" i="2" s="1"/>
  <c r="C133" i="2"/>
  <c r="G133" i="2" s="1"/>
  <c r="J133" i="2" s="1"/>
  <c r="F134" i="2" l="1"/>
  <c r="B135" i="2" s="1"/>
  <c r="C134" i="2"/>
  <c r="G134" i="2" s="1"/>
  <c r="J134" i="2" s="1"/>
  <c r="F135" i="2" l="1"/>
  <c r="B136" i="2" s="1"/>
  <c r="C135" i="2"/>
  <c r="G135" i="2" s="1"/>
  <c r="J135" i="2" s="1"/>
  <c r="F136" i="2" l="1"/>
  <c r="B137" i="2" s="1"/>
  <c r="C136" i="2"/>
  <c r="G136" i="2" s="1"/>
  <c r="J136" i="2" s="1"/>
  <c r="F137" i="2" l="1"/>
  <c r="B138" i="2" s="1"/>
  <c r="C137" i="2"/>
  <c r="G137" i="2" s="1"/>
  <c r="J137" i="2" s="1"/>
  <c r="F138" i="2" l="1"/>
  <c r="B139" i="2" s="1"/>
  <c r="C138" i="2"/>
  <c r="G138" i="2" s="1"/>
  <c r="J138" i="2" s="1"/>
  <c r="F139" i="2" l="1"/>
  <c r="B140" i="2" s="1"/>
  <c r="C139" i="2"/>
  <c r="G139" i="2" s="1"/>
  <c r="J139" i="2" s="1"/>
  <c r="F140" i="2" l="1"/>
  <c r="B141" i="2" s="1"/>
  <c r="C140" i="2"/>
  <c r="G140" i="2" s="1"/>
  <c r="J140" i="2" s="1"/>
  <c r="F141" i="2" l="1"/>
  <c r="B142" i="2" s="1"/>
  <c r="C141" i="2"/>
  <c r="G141" i="2" s="1"/>
  <c r="J141" i="2" s="1"/>
  <c r="F142" i="2" l="1"/>
  <c r="B143" i="2" s="1"/>
  <c r="C142" i="2"/>
  <c r="G142" i="2" s="1"/>
  <c r="J142" i="2" s="1"/>
  <c r="F143" i="2" l="1"/>
  <c r="B144" i="2" s="1"/>
  <c r="C143" i="2"/>
  <c r="G143" i="2" s="1"/>
  <c r="J143" i="2" s="1"/>
  <c r="F144" i="2" l="1"/>
  <c r="B145" i="2" s="1"/>
  <c r="C144" i="2"/>
  <c r="G144" i="2" s="1"/>
  <c r="J144" i="2" s="1"/>
  <c r="F145" i="2" l="1"/>
  <c r="B146" i="2" s="1"/>
  <c r="C145" i="2"/>
  <c r="G145" i="2" s="1"/>
  <c r="J145" i="2" s="1"/>
  <c r="F146" i="2" l="1"/>
  <c r="B147" i="2" s="1"/>
  <c r="C146" i="2"/>
  <c r="G146" i="2" s="1"/>
  <c r="J146" i="2" s="1"/>
  <c r="F147" i="2" l="1"/>
  <c r="B148" i="2" s="1"/>
  <c r="C147" i="2"/>
  <c r="G147" i="2" s="1"/>
  <c r="J147" i="2" s="1"/>
  <c r="F148" i="2" l="1"/>
  <c r="B149" i="2" s="1"/>
  <c r="C148" i="2"/>
  <c r="G148" i="2" s="1"/>
  <c r="J148" i="2" s="1"/>
  <c r="F149" i="2" l="1"/>
  <c r="B150" i="2" s="1"/>
  <c r="C149" i="2"/>
  <c r="G149" i="2" s="1"/>
  <c r="J149" i="2" s="1"/>
  <c r="F150" i="2" l="1"/>
  <c r="B151" i="2" s="1"/>
  <c r="C150" i="2"/>
  <c r="G150" i="2" s="1"/>
  <c r="J150" i="2" s="1"/>
  <c r="F151" i="2" l="1"/>
  <c r="B152" i="2" s="1"/>
  <c r="C151" i="2"/>
  <c r="G151" i="2" s="1"/>
  <c r="J151" i="2" s="1"/>
  <c r="F152" i="2" l="1"/>
  <c r="B153" i="2" s="1"/>
  <c r="C152" i="2"/>
  <c r="G152" i="2" s="1"/>
  <c r="J152" i="2" s="1"/>
  <c r="F153" i="2" l="1"/>
  <c r="B154" i="2" s="1"/>
  <c r="C153" i="2"/>
  <c r="G153" i="2" s="1"/>
  <c r="J153" i="2" s="1"/>
  <c r="F154" i="2" l="1"/>
  <c r="B155" i="2" s="1"/>
  <c r="C154" i="2"/>
  <c r="G154" i="2" s="1"/>
  <c r="J154" i="2" s="1"/>
  <c r="F155" i="2" l="1"/>
  <c r="B156" i="2" s="1"/>
  <c r="C155" i="2"/>
  <c r="G155" i="2" s="1"/>
  <c r="J155" i="2" s="1"/>
  <c r="F156" i="2" l="1"/>
  <c r="B157" i="2" s="1"/>
  <c r="C156" i="2"/>
  <c r="G156" i="2" s="1"/>
  <c r="J156" i="2" s="1"/>
  <c r="F157" i="2" l="1"/>
  <c r="B158" i="2" s="1"/>
  <c r="C157" i="2"/>
  <c r="G157" i="2" s="1"/>
  <c r="J157" i="2" s="1"/>
  <c r="F158" i="2" l="1"/>
  <c r="B159" i="2" s="1"/>
  <c r="C158" i="2"/>
  <c r="G158" i="2" s="1"/>
  <c r="J158" i="2" s="1"/>
  <c r="F159" i="2" l="1"/>
  <c r="B160" i="2" s="1"/>
  <c r="C159" i="2"/>
  <c r="G159" i="2" s="1"/>
  <c r="J159" i="2" s="1"/>
  <c r="F160" i="2" l="1"/>
  <c r="B161" i="2" s="1"/>
  <c r="C160" i="2"/>
  <c r="G160" i="2" s="1"/>
  <c r="J160" i="2" s="1"/>
  <c r="C161" i="2" l="1"/>
  <c r="G161" i="2" s="1"/>
  <c r="J161" i="2" s="1"/>
  <c r="F161" i="2"/>
  <c r="B162" i="2" s="1"/>
  <c r="F162" i="2" l="1"/>
  <c r="B163" i="2" s="1"/>
  <c r="C162" i="2"/>
  <c r="G162" i="2" s="1"/>
  <c r="J162" i="2" s="1"/>
  <c r="F163" i="2" l="1"/>
  <c r="B164" i="2" s="1"/>
  <c r="C163" i="2"/>
  <c r="G163" i="2" s="1"/>
  <c r="J163" i="2" s="1"/>
  <c r="F164" i="2" l="1"/>
  <c r="B165" i="2" s="1"/>
  <c r="C164" i="2"/>
  <c r="G164" i="2" s="1"/>
  <c r="J164" i="2" s="1"/>
  <c r="F165" i="2" l="1"/>
  <c r="B166" i="2" s="1"/>
  <c r="C165" i="2"/>
  <c r="G165" i="2" s="1"/>
  <c r="J165" i="2" s="1"/>
  <c r="C166" i="2" l="1"/>
  <c r="G166" i="2" s="1"/>
  <c r="J166" i="2" s="1"/>
  <c r="F166" i="2"/>
  <c r="B167" i="2" s="1"/>
  <c r="F167" i="2" l="1"/>
  <c r="B168" i="2" s="1"/>
  <c r="C167" i="2"/>
  <c r="G167" i="2" s="1"/>
  <c r="J167" i="2" s="1"/>
  <c r="F168" i="2" l="1"/>
  <c r="B169" i="2" s="1"/>
  <c r="C168" i="2"/>
  <c r="G168" i="2" s="1"/>
  <c r="J168" i="2" s="1"/>
  <c r="F169" i="2" l="1"/>
  <c r="B170" i="2" s="1"/>
  <c r="C169" i="2"/>
  <c r="G169" i="2" s="1"/>
  <c r="J169" i="2" s="1"/>
  <c r="F170" i="2" l="1"/>
  <c r="B171" i="2" s="1"/>
  <c r="C170" i="2"/>
  <c r="G170" i="2" s="1"/>
  <c r="J170" i="2" s="1"/>
  <c r="F171" i="2" l="1"/>
  <c r="B172" i="2" s="1"/>
  <c r="C171" i="2"/>
  <c r="G171" i="2" s="1"/>
  <c r="J171" i="2" s="1"/>
  <c r="F172" i="2" l="1"/>
  <c r="B173" i="2" s="1"/>
  <c r="C172" i="2"/>
  <c r="G172" i="2" s="1"/>
  <c r="J172" i="2" s="1"/>
  <c r="F173" i="2" l="1"/>
  <c r="B174" i="2" s="1"/>
  <c r="C173" i="2"/>
  <c r="G173" i="2" s="1"/>
  <c r="J173" i="2" s="1"/>
  <c r="F174" i="2" l="1"/>
  <c r="B175" i="2" s="1"/>
  <c r="C174" i="2"/>
  <c r="G174" i="2" s="1"/>
  <c r="J174" i="2" s="1"/>
  <c r="F175" i="2" l="1"/>
  <c r="B176" i="2" s="1"/>
  <c r="C175" i="2"/>
  <c r="G175" i="2" s="1"/>
  <c r="J175" i="2" s="1"/>
  <c r="F176" i="2" l="1"/>
  <c r="B177" i="2" s="1"/>
  <c r="C176" i="2"/>
  <c r="G176" i="2" s="1"/>
  <c r="J176" i="2" s="1"/>
  <c r="F177" i="2" l="1"/>
  <c r="B178" i="2" s="1"/>
  <c r="C177" i="2"/>
  <c r="G177" i="2" s="1"/>
  <c r="J177" i="2" s="1"/>
  <c r="F178" i="2" l="1"/>
  <c r="B179" i="2" s="1"/>
  <c r="C178" i="2"/>
  <c r="G178" i="2" s="1"/>
  <c r="J178" i="2" s="1"/>
  <c r="F179" i="2" l="1"/>
  <c r="B180" i="2" s="1"/>
  <c r="C179" i="2"/>
  <c r="G179" i="2" s="1"/>
  <c r="J179" i="2" s="1"/>
  <c r="F180" i="2" l="1"/>
  <c r="B181" i="2" s="1"/>
  <c r="C180" i="2"/>
  <c r="G180" i="2" s="1"/>
  <c r="J180" i="2" s="1"/>
  <c r="F181" i="2" l="1"/>
  <c r="B182" i="2" s="1"/>
  <c r="C181" i="2"/>
  <c r="G181" i="2" s="1"/>
  <c r="J181" i="2" s="1"/>
  <c r="F182" i="2" l="1"/>
  <c r="B183" i="2" s="1"/>
  <c r="C182" i="2"/>
  <c r="G182" i="2" s="1"/>
  <c r="J182" i="2" s="1"/>
  <c r="F183" i="2" l="1"/>
  <c r="B184" i="2" s="1"/>
  <c r="C183" i="2"/>
  <c r="G183" i="2" s="1"/>
  <c r="J183" i="2" s="1"/>
  <c r="F184" i="2" l="1"/>
  <c r="B185" i="2" s="1"/>
  <c r="C184" i="2"/>
  <c r="G184" i="2" s="1"/>
  <c r="J184" i="2" s="1"/>
  <c r="F185" i="2" l="1"/>
  <c r="B186" i="2" s="1"/>
  <c r="C185" i="2"/>
  <c r="G185" i="2" s="1"/>
  <c r="J185" i="2" s="1"/>
  <c r="F186" i="2" l="1"/>
  <c r="B187" i="2" s="1"/>
  <c r="C186" i="2"/>
  <c r="G186" i="2" s="1"/>
  <c r="J186" i="2" s="1"/>
  <c r="F187" i="2" l="1"/>
  <c r="B188" i="2" s="1"/>
  <c r="C187" i="2"/>
  <c r="G187" i="2" s="1"/>
  <c r="J187" i="2" s="1"/>
  <c r="F188" i="2" l="1"/>
  <c r="B189" i="2" s="1"/>
  <c r="C188" i="2"/>
  <c r="G188" i="2" s="1"/>
  <c r="J188" i="2" s="1"/>
  <c r="F189" i="2" l="1"/>
  <c r="B190" i="2" s="1"/>
  <c r="C189" i="2"/>
  <c r="G189" i="2" s="1"/>
  <c r="J189" i="2" s="1"/>
  <c r="F190" i="2" l="1"/>
  <c r="B191" i="2" s="1"/>
  <c r="C190" i="2"/>
  <c r="G190" i="2" s="1"/>
  <c r="J190" i="2" s="1"/>
  <c r="F191" i="2" l="1"/>
  <c r="B192" i="2" s="1"/>
  <c r="C191" i="2"/>
  <c r="G191" i="2" s="1"/>
  <c r="J191" i="2" s="1"/>
  <c r="F192" i="2" l="1"/>
  <c r="B193" i="2" s="1"/>
  <c r="C192" i="2"/>
  <c r="G192" i="2" s="1"/>
  <c r="J192" i="2" s="1"/>
  <c r="F193" i="2" l="1"/>
  <c r="B194" i="2" s="1"/>
  <c r="C193" i="2"/>
  <c r="G193" i="2" s="1"/>
  <c r="J193" i="2" s="1"/>
  <c r="F194" i="2" l="1"/>
  <c r="B195" i="2" s="1"/>
  <c r="C194" i="2"/>
  <c r="G194" i="2" s="1"/>
  <c r="J194" i="2" s="1"/>
  <c r="F195" i="2" l="1"/>
  <c r="B196" i="2" s="1"/>
  <c r="C195" i="2"/>
  <c r="G195" i="2" s="1"/>
  <c r="J195" i="2" s="1"/>
  <c r="F196" i="2" l="1"/>
  <c r="B197" i="2" s="1"/>
  <c r="C196" i="2"/>
  <c r="G196" i="2" s="1"/>
  <c r="J196" i="2" s="1"/>
  <c r="F197" i="2" l="1"/>
  <c r="B198" i="2" s="1"/>
  <c r="C197" i="2"/>
  <c r="G197" i="2" s="1"/>
  <c r="J197" i="2" s="1"/>
  <c r="F198" i="2" l="1"/>
  <c r="B199" i="2" s="1"/>
  <c r="C198" i="2"/>
  <c r="G198" i="2" s="1"/>
  <c r="J198" i="2" s="1"/>
  <c r="F199" i="2" l="1"/>
  <c r="B200" i="2" s="1"/>
  <c r="C199" i="2"/>
  <c r="G199" i="2" s="1"/>
  <c r="J199" i="2" s="1"/>
  <c r="F200" i="2" l="1"/>
  <c r="B201" i="2" s="1"/>
  <c r="C200" i="2"/>
  <c r="G200" i="2" s="1"/>
  <c r="J200" i="2" s="1"/>
  <c r="F201" i="2" l="1"/>
  <c r="B202" i="2" s="1"/>
  <c r="C201" i="2"/>
  <c r="G201" i="2" s="1"/>
  <c r="J201" i="2" s="1"/>
  <c r="F202" i="2" l="1"/>
  <c r="B203" i="2" s="1"/>
  <c r="C202" i="2"/>
  <c r="G202" i="2" s="1"/>
  <c r="J202" i="2" s="1"/>
  <c r="F203" i="2" l="1"/>
  <c r="B204" i="2" s="1"/>
  <c r="C203" i="2"/>
  <c r="G203" i="2" s="1"/>
  <c r="J203" i="2" s="1"/>
  <c r="F204" i="2" l="1"/>
  <c r="B205" i="2" s="1"/>
  <c r="C204" i="2"/>
  <c r="G204" i="2" s="1"/>
  <c r="J204" i="2" s="1"/>
  <c r="F205" i="2" l="1"/>
  <c r="B206" i="2" s="1"/>
  <c r="C205" i="2"/>
  <c r="G205" i="2" s="1"/>
  <c r="J205" i="2" s="1"/>
  <c r="F206" i="2" l="1"/>
  <c r="B207" i="2" s="1"/>
  <c r="C206" i="2"/>
  <c r="G206" i="2" s="1"/>
  <c r="J206" i="2" s="1"/>
  <c r="F207" i="2" l="1"/>
  <c r="B208" i="2" s="1"/>
  <c r="C207" i="2"/>
  <c r="G207" i="2" s="1"/>
  <c r="J207" i="2" s="1"/>
  <c r="F208" i="2" l="1"/>
  <c r="B209" i="2" s="1"/>
  <c r="C208" i="2"/>
  <c r="G208" i="2" s="1"/>
  <c r="J208" i="2" s="1"/>
  <c r="F209" i="2" l="1"/>
  <c r="B210" i="2" s="1"/>
  <c r="C209" i="2"/>
  <c r="G209" i="2" s="1"/>
  <c r="J209" i="2" s="1"/>
  <c r="F210" i="2" l="1"/>
  <c r="B211" i="2" s="1"/>
  <c r="C210" i="2"/>
  <c r="G210" i="2" s="1"/>
  <c r="J210" i="2" s="1"/>
  <c r="F211" i="2" l="1"/>
  <c r="B212" i="2" s="1"/>
  <c r="C211" i="2"/>
  <c r="G211" i="2" s="1"/>
  <c r="J211" i="2" s="1"/>
  <c r="F212" i="2" l="1"/>
  <c r="B213" i="2" s="1"/>
  <c r="C212" i="2"/>
  <c r="G212" i="2" s="1"/>
  <c r="J212" i="2" s="1"/>
  <c r="F213" i="2" l="1"/>
  <c r="B214" i="2" s="1"/>
  <c r="C213" i="2"/>
  <c r="G213" i="2" s="1"/>
  <c r="J213" i="2" s="1"/>
  <c r="F214" i="2" l="1"/>
  <c r="B215" i="2" s="1"/>
  <c r="C214" i="2"/>
  <c r="G214" i="2" s="1"/>
  <c r="J214" i="2" s="1"/>
  <c r="F215" i="2" l="1"/>
  <c r="B216" i="2" s="1"/>
  <c r="C215" i="2"/>
  <c r="G215" i="2" s="1"/>
  <c r="J215" i="2" s="1"/>
  <c r="F216" i="2" l="1"/>
  <c r="B217" i="2" s="1"/>
  <c r="C216" i="2"/>
  <c r="G216" i="2" s="1"/>
  <c r="J216" i="2" s="1"/>
  <c r="F217" i="2" l="1"/>
  <c r="B218" i="2" s="1"/>
  <c r="C217" i="2"/>
  <c r="G217" i="2" s="1"/>
  <c r="J217" i="2" s="1"/>
  <c r="F218" i="2" l="1"/>
  <c r="B219" i="2" s="1"/>
  <c r="C218" i="2"/>
  <c r="G218" i="2" s="1"/>
  <c r="J218" i="2" s="1"/>
  <c r="F219" i="2" l="1"/>
  <c r="B220" i="2" s="1"/>
  <c r="C219" i="2"/>
  <c r="G219" i="2" s="1"/>
  <c r="J219" i="2" s="1"/>
  <c r="F220" i="2" l="1"/>
  <c r="B221" i="2" s="1"/>
  <c r="C220" i="2"/>
  <c r="G220" i="2" s="1"/>
  <c r="J220" i="2" s="1"/>
  <c r="F221" i="2" l="1"/>
  <c r="B222" i="2" s="1"/>
  <c r="C221" i="2"/>
  <c r="G221" i="2" s="1"/>
  <c r="J221" i="2" s="1"/>
  <c r="F222" i="2" l="1"/>
  <c r="B223" i="2" s="1"/>
  <c r="C222" i="2"/>
  <c r="G222" i="2" s="1"/>
  <c r="J222" i="2" s="1"/>
  <c r="F223" i="2" l="1"/>
  <c r="B224" i="2" s="1"/>
  <c r="C223" i="2"/>
  <c r="G223" i="2" s="1"/>
  <c r="J223" i="2" s="1"/>
  <c r="F224" i="2" l="1"/>
  <c r="B225" i="2" s="1"/>
  <c r="C224" i="2"/>
  <c r="G224" i="2" s="1"/>
  <c r="J224" i="2" s="1"/>
  <c r="F225" i="2" l="1"/>
  <c r="B226" i="2" s="1"/>
  <c r="C225" i="2"/>
  <c r="G225" i="2" s="1"/>
  <c r="J225" i="2" s="1"/>
  <c r="F226" i="2" l="1"/>
  <c r="B227" i="2" s="1"/>
  <c r="C226" i="2"/>
  <c r="G226" i="2" s="1"/>
  <c r="J226" i="2" s="1"/>
  <c r="F227" i="2" l="1"/>
  <c r="B228" i="2" s="1"/>
  <c r="C227" i="2"/>
  <c r="G227" i="2" s="1"/>
  <c r="J227" i="2" s="1"/>
  <c r="F228" i="2" l="1"/>
  <c r="B229" i="2" s="1"/>
  <c r="C228" i="2"/>
  <c r="G228" i="2" s="1"/>
  <c r="J228" i="2" s="1"/>
  <c r="F229" i="2" l="1"/>
  <c r="B230" i="2" s="1"/>
  <c r="C229" i="2"/>
  <c r="G229" i="2" s="1"/>
  <c r="J229" i="2" s="1"/>
  <c r="F230" i="2" l="1"/>
  <c r="B231" i="2" s="1"/>
  <c r="C230" i="2"/>
  <c r="G230" i="2" s="1"/>
  <c r="J230" i="2" s="1"/>
  <c r="F231" i="2" l="1"/>
  <c r="B232" i="2" s="1"/>
  <c r="C231" i="2"/>
  <c r="G231" i="2" s="1"/>
  <c r="J231" i="2" s="1"/>
  <c r="F232" i="2" l="1"/>
  <c r="B233" i="2" s="1"/>
  <c r="C232" i="2"/>
  <c r="G232" i="2" s="1"/>
  <c r="J232" i="2" s="1"/>
  <c r="F233" i="2" l="1"/>
  <c r="B234" i="2" s="1"/>
  <c r="C233" i="2"/>
  <c r="G233" i="2" s="1"/>
  <c r="J233" i="2" s="1"/>
  <c r="F234" i="2" l="1"/>
  <c r="B235" i="2" s="1"/>
  <c r="C234" i="2"/>
  <c r="G234" i="2" s="1"/>
  <c r="J234" i="2" s="1"/>
  <c r="F235" i="2" l="1"/>
  <c r="B236" i="2" s="1"/>
  <c r="C235" i="2"/>
  <c r="G235" i="2" s="1"/>
  <c r="J235" i="2" s="1"/>
  <c r="F236" i="2" l="1"/>
  <c r="B237" i="2" s="1"/>
  <c r="C236" i="2"/>
  <c r="G236" i="2" s="1"/>
  <c r="J236" i="2" s="1"/>
  <c r="F237" i="2" l="1"/>
  <c r="B238" i="2" s="1"/>
  <c r="C237" i="2"/>
  <c r="G237" i="2" s="1"/>
  <c r="J237" i="2" s="1"/>
  <c r="F238" i="2" l="1"/>
  <c r="B239" i="2" s="1"/>
  <c r="C238" i="2"/>
  <c r="G238" i="2" s="1"/>
  <c r="J238" i="2" s="1"/>
  <c r="F239" i="2" l="1"/>
  <c r="B240" i="2" s="1"/>
  <c r="C239" i="2"/>
  <c r="G239" i="2" s="1"/>
  <c r="J239" i="2" s="1"/>
  <c r="F240" i="2" l="1"/>
  <c r="B241" i="2" s="1"/>
  <c r="C240" i="2"/>
  <c r="G240" i="2" s="1"/>
  <c r="J240" i="2" s="1"/>
  <c r="F241" i="2" l="1"/>
  <c r="B242" i="2" s="1"/>
  <c r="C241" i="2"/>
  <c r="G241" i="2" s="1"/>
  <c r="J241" i="2" s="1"/>
  <c r="F242" i="2" l="1"/>
  <c r="B243" i="2" s="1"/>
  <c r="C242" i="2"/>
  <c r="G242" i="2" s="1"/>
  <c r="J242" i="2" s="1"/>
  <c r="F243" i="2" l="1"/>
  <c r="B244" i="2" s="1"/>
  <c r="C243" i="2"/>
  <c r="G243" i="2" s="1"/>
  <c r="J243" i="2" s="1"/>
  <c r="F244" i="2" l="1"/>
  <c r="B245" i="2" s="1"/>
  <c r="C244" i="2"/>
  <c r="G244" i="2" s="1"/>
  <c r="J244" i="2" s="1"/>
  <c r="F245" i="2" l="1"/>
  <c r="B246" i="2" s="1"/>
  <c r="C245" i="2"/>
  <c r="G245" i="2" s="1"/>
  <c r="J245" i="2" s="1"/>
  <c r="F246" i="2" l="1"/>
  <c r="B247" i="2" s="1"/>
  <c r="C246" i="2"/>
  <c r="G246" i="2" s="1"/>
  <c r="J246" i="2" s="1"/>
  <c r="F247" i="2" l="1"/>
  <c r="B248" i="2" s="1"/>
  <c r="C247" i="2"/>
  <c r="G247" i="2" s="1"/>
  <c r="J247" i="2" s="1"/>
  <c r="F248" i="2" l="1"/>
  <c r="B249" i="2" s="1"/>
  <c r="C248" i="2"/>
  <c r="G248" i="2" s="1"/>
  <c r="J248" i="2" s="1"/>
  <c r="F249" i="2" l="1"/>
  <c r="B250" i="2" s="1"/>
  <c r="C249" i="2"/>
  <c r="G249" i="2" s="1"/>
  <c r="J249" i="2" s="1"/>
  <c r="F250" i="2" l="1"/>
  <c r="B251" i="2" s="1"/>
  <c r="C250" i="2"/>
  <c r="G250" i="2" s="1"/>
  <c r="J250" i="2" s="1"/>
  <c r="F251" i="2" l="1"/>
  <c r="B252" i="2" s="1"/>
  <c r="C251" i="2"/>
  <c r="G251" i="2" s="1"/>
  <c r="J251" i="2" s="1"/>
  <c r="F252" i="2" l="1"/>
  <c r="B253" i="2" s="1"/>
  <c r="C252" i="2"/>
  <c r="G252" i="2" s="1"/>
  <c r="J252" i="2" s="1"/>
  <c r="F253" i="2" l="1"/>
  <c r="B254" i="2" s="1"/>
  <c r="C253" i="2"/>
  <c r="G253" i="2" s="1"/>
  <c r="J253" i="2" s="1"/>
  <c r="F254" i="2" l="1"/>
  <c r="B255" i="2" s="1"/>
  <c r="C254" i="2"/>
  <c r="G254" i="2" s="1"/>
  <c r="J254" i="2" s="1"/>
  <c r="F255" i="2" l="1"/>
  <c r="B256" i="2" s="1"/>
  <c r="C255" i="2"/>
  <c r="G255" i="2" s="1"/>
  <c r="J255" i="2" s="1"/>
  <c r="F256" i="2" l="1"/>
  <c r="B257" i="2" s="1"/>
  <c r="C256" i="2"/>
  <c r="G256" i="2" s="1"/>
  <c r="J256" i="2" s="1"/>
  <c r="F257" i="2" l="1"/>
  <c r="B258" i="2" s="1"/>
  <c r="C257" i="2"/>
  <c r="G257" i="2" s="1"/>
  <c r="J257" i="2" s="1"/>
  <c r="F258" i="2" l="1"/>
  <c r="B259" i="2" s="1"/>
  <c r="C258" i="2"/>
  <c r="G258" i="2" s="1"/>
  <c r="J258" i="2" s="1"/>
  <c r="F259" i="2" l="1"/>
  <c r="B260" i="2" s="1"/>
  <c r="C259" i="2"/>
  <c r="G259" i="2" s="1"/>
  <c r="J259" i="2" s="1"/>
  <c r="F260" i="2" l="1"/>
  <c r="B261" i="2" s="1"/>
  <c r="C260" i="2"/>
  <c r="G260" i="2" s="1"/>
  <c r="J260" i="2" s="1"/>
  <c r="F261" i="2" l="1"/>
  <c r="B262" i="2" s="1"/>
  <c r="C261" i="2"/>
  <c r="G261" i="2" s="1"/>
  <c r="J261" i="2" s="1"/>
  <c r="F262" i="2" l="1"/>
  <c r="B263" i="2" s="1"/>
  <c r="C262" i="2"/>
  <c r="G262" i="2" s="1"/>
  <c r="J262" i="2" s="1"/>
  <c r="F263" i="2" l="1"/>
  <c r="B264" i="2" s="1"/>
  <c r="C263" i="2"/>
  <c r="G263" i="2" s="1"/>
  <c r="J263" i="2" s="1"/>
  <c r="F264" i="2" l="1"/>
  <c r="B265" i="2" s="1"/>
  <c r="C264" i="2"/>
  <c r="G264" i="2" s="1"/>
  <c r="J264" i="2" s="1"/>
  <c r="F265" i="2" l="1"/>
  <c r="B266" i="2" s="1"/>
  <c r="C265" i="2"/>
  <c r="G265" i="2" s="1"/>
  <c r="J265" i="2" s="1"/>
  <c r="F266" i="2" l="1"/>
  <c r="B267" i="2" s="1"/>
  <c r="C266" i="2"/>
  <c r="G266" i="2" s="1"/>
  <c r="J266" i="2" s="1"/>
  <c r="F267" i="2" l="1"/>
  <c r="B268" i="2" s="1"/>
  <c r="C267" i="2"/>
  <c r="G267" i="2" s="1"/>
  <c r="J267" i="2" s="1"/>
  <c r="F268" i="2" l="1"/>
  <c r="B269" i="2" s="1"/>
  <c r="C268" i="2"/>
  <c r="G268" i="2" s="1"/>
  <c r="J268" i="2" s="1"/>
  <c r="F269" i="2" l="1"/>
  <c r="B270" i="2" s="1"/>
  <c r="C269" i="2"/>
  <c r="G269" i="2" s="1"/>
  <c r="J269" i="2" s="1"/>
  <c r="F270" i="2" l="1"/>
  <c r="B271" i="2" s="1"/>
  <c r="C270" i="2"/>
  <c r="G270" i="2" s="1"/>
  <c r="J270" i="2" s="1"/>
  <c r="F271" i="2" l="1"/>
  <c r="B272" i="2" s="1"/>
  <c r="C271" i="2"/>
  <c r="G271" i="2" s="1"/>
  <c r="J271" i="2" s="1"/>
  <c r="F272" i="2" l="1"/>
  <c r="B273" i="2" s="1"/>
  <c r="C272" i="2"/>
  <c r="G272" i="2" s="1"/>
  <c r="J272" i="2" s="1"/>
  <c r="F273" i="2" l="1"/>
  <c r="B274" i="2" s="1"/>
  <c r="C273" i="2"/>
  <c r="G273" i="2" s="1"/>
  <c r="J273" i="2" s="1"/>
  <c r="F274" i="2" l="1"/>
  <c r="B275" i="2" s="1"/>
  <c r="C274" i="2"/>
  <c r="G274" i="2" s="1"/>
  <c r="J274" i="2" s="1"/>
  <c r="F275" i="2" l="1"/>
  <c r="B276" i="2" s="1"/>
  <c r="C275" i="2"/>
  <c r="G275" i="2" s="1"/>
  <c r="J275" i="2" s="1"/>
  <c r="F276" i="2" l="1"/>
  <c r="B277" i="2" s="1"/>
  <c r="C276" i="2"/>
  <c r="G276" i="2" s="1"/>
  <c r="J276" i="2" s="1"/>
  <c r="F277" i="2" l="1"/>
  <c r="B278" i="2" s="1"/>
  <c r="C277" i="2"/>
  <c r="G277" i="2" s="1"/>
  <c r="J277" i="2" s="1"/>
  <c r="F278" i="2" l="1"/>
  <c r="B279" i="2" s="1"/>
  <c r="C278" i="2"/>
  <c r="G278" i="2" s="1"/>
  <c r="J278" i="2" s="1"/>
  <c r="F279" i="2" l="1"/>
  <c r="B280" i="2" s="1"/>
  <c r="C279" i="2"/>
  <c r="G279" i="2" s="1"/>
  <c r="J279" i="2" s="1"/>
  <c r="F280" i="2" l="1"/>
  <c r="B281" i="2" s="1"/>
  <c r="C280" i="2"/>
  <c r="G280" i="2" s="1"/>
  <c r="J280" i="2" s="1"/>
  <c r="F281" i="2" l="1"/>
  <c r="B282" i="2" s="1"/>
  <c r="C281" i="2"/>
  <c r="G281" i="2" s="1"/>
  <c r="J281" i="2" s="1"/>
  <c r="F282" i="2" l="1"/>
  <c r="B283" i="2" s="1"/>
  <c r="C282" i="2"/>
  <c r="G282" i="2" s="1"/>
  <c r="J282" i="2" s="1"/>
  <c r="F283" i="2" l="1"/>
  <c r="B284" i="2" s="1"/>
  <c r="C283" i="2"/>
  <c r="G283" i="2" s="1"/>
  <c r="J283" i="2" s="1"/>
  <c r="F284" i="2" l="1"/>
  <c r="B285" i="2" s="1"/>
  <c r="C284" i="2"/>
  <c r="G284" i="2" s="1"/>
  <c r="J284" i="2" s="1"/>
  <c r="F285" i="2" l="1"/>
  <c r="B286" i="2" s="1"/>
  <c r="C285" i="2"/>
  <c r="G285" i="2" s="1"/>
  <c r="J285" i="2" s="1"/>
  <c r="F286" i="2" l="1"/>
  <c r="B287" i="2" s="1"/>
  <c r="C286" i="2"/>
  <c r="G286" i="2" s="1"/>
  <c r="J286" i="2" s="1"/>
  <c r="F287" i="2" l="1"/>
  <c r="B288" i="2" s="1"/>
  <c r="C287" i="2"/>
  <c r="G287" i="2" s="1"/>
  <c r="J287" i="2" s="1"/>
  <c r="F288" i="2" l="1"/>
  <c r="B289" i="2" s="1"/>
  <c r="C288" i="2"/>
  <c r="G288" i="2" s="1"/>
  <c r="J288" i="2" s="1"/>
  <c r="F289" i="2" l="1"/>
  <c r="B290" i="2" s="1"/>
  <c r="C289" i="2"/>
  <c r="G289" i="2" s="1"/>
  <c r="J289" i="2" s="1"/>
  <c r="F290" i="2" l="1"/>
  <c r="B291" i="2" s="1"/>
  <c r="C290" i="2"/>
  <c r="G290" i="2" s="1"/>
  <c r="J290" i="2" s="1"/>
  <c r="F291" i="2" l="1"/>
  <c r="B292" i="2" s="1"/>
  <c r="C291" i="2"/>
  <c r="G291" i="2" s="1"/>
  <c r="J291" i="2" s="1"/>
  <c r="F292" i="2" l="1"/>
  <c r="B293" i="2" s="1"/>
  <c r="C292" i="2"/>
  <c r="G292" i="2" s="1"/>
  <c r="J292" i="2" s="1"/>
  <c r="F293" i="2" l="1"/>
  <c r="B294" i="2" s="1"/>
  <c r="C293" i="2"/>
  <c r="G293" i="2" s="1"/>
  <c r="J293" i="2" s="1"/>
  <c r="F294" i="2" l="1"/>
  <c r="B295" i="2" s="1"/>
  <c r="C294" i="2"/>
  <c r="G294" i="2" s="1"/>
  <c r="J294" i="2" s="1"/>
  <c r="F295" i="2" l="1"/>
  <c r="B296" i="2" s="1"/>
  <c r="C295" i="2"/>
  <c r="G295" i="2" s="1"/>
  <c r="J295" i="2" s="1"/>
  <c r="F296" i="2" l="1"/>
  <c r="B297" i="2" s="1"/>
  <c r="C296" i="2"/>
  <c r="G296" i="2" s="1"/>
  <c r="J296" i="2" s="1"/>
  <c r="F297" i="2" l="1"/>
  <c r="B298" i="2" s="1"/>
  <c r="C297" i="2"/>
  <c r="G297" i="2" s="1"/>
  <c r="J297" i="2" s="1"/>
  <c r="F298" i="2" l="1"/>
  <c r="B299" i="2" s="1"/>
  <c r="C298" i="2"/>
  <c r="G298" i="2" s="1"/>
  <c r="J298" i="2" s="1"/>
  <c r="F299" i="2" l="1"/>
  <c r="B300" i="2" s="1"/>
  <c r="C299" i="2"/>
  <c r="G299" i="2" s="1"/>
  <c r="J299" i="2" s="1"/>
  <c r="F300" i="2" l="1"/>
  <c r="B301" i="2" s="1"/>
  <c r="C300" i="2"/>
  <c r="G300" i="2" s="1"/>
  <c r="J300" i="2" s="1"/>
  <c r="F301" i="2" l="1"/>
  <c r="B302" i="2" s="1"/>
  <c r="C301" i="2"/>
  <c r="G301" i="2" s="1"/>
  <c r="J301" i="2" s="1"/>
  <c r="F302" i="2" l="1"/>
  <c r="B303" i="2" s="1"/>
  <c r="C302" i="2"/>
  <c r="G302" i="2" s="1"/>
  <c r="J302" i="2" s="1"/>
  <c r="F303" i="2" l="1"/>
  <c r="B304" i="2" s="1"/>
  <c r="C303" i="2"/>
  <c r="G303" i="2" s="1"/>
  <c r="J303" i="2" s="1"/>
  <c r="F304" i="2" l="1"/>
  <c r="B305" i="2" s="1"/>
  <c r="C304" i="2"/>
  <c r="G304" i="2" s="1"/>
  <c r="J304" i="2" s="1"/>
  <c r="F305" i="2" l="1"/>
  <c r="B306" i="2" s="1"/>
  <c r="C305" i="2"/>
  <c r="G305" i="2" s="1"/>
  <c r="J305" i="2" s="1"/>
  <c r="F306" i="2" l="1"/>
  <c r="B307" i="2" s="1"/>
  <c r="C306" i="2"/>
  <c r="G306" i="2" s="1"/>
  <c r="J306" i="2" s="1"/>
  <c r="F307" i="2" l="1"/>
  <c r="B308" i="2" s="1"/>
  <c r="C307" i="2"/>
  <c r="G307" i="2" s="1"/>
  <c r="J307" i="2" s="1"/>
  <c r="F308" i="2" l="1"/>
  <c r="B309" i="2" s="1"/>
  <c r="C308" i="2"/>
  <c r="G308" i="2" s="1"/>
  <c r="J308" i="2" s="1"/>
  <c r="F309" i="2" l="1"/>
  <c r="B310" i="2" s="1"/>
  <c r="C309" i="2"/>
  <c r="G309" i="2" s="1"/>
  <c r="J309" i="2" s="1"/>
  <c r="F310" i="2" l="1"/>
  <c r="B311" i="2" s="1"/>
  <c r="C310" i="2"/>
  <c r="G310" i="2" s="1"/>
  <c r="J310" i="2" s="1"/>
  <c r="F311" i="2" l="1"/>
  <c r="B312" i="2" s="1"/>
  <c r="C311" i="2"/>
  <c r="G311" i="2" s="1"/>
  <c r="J311" i="2" s="1"/>
  <c r="F312" i="2" l="1"/>
  <c r="B313" i="2" s="1"/>
  <c r="C312" i="2"/>
  <c r="G312" i="2" s="1"/>
  <c r="J312" i="2" s="1"/>
  <c r="F313" i="2" l="1"/>
  <c r="B314" i="2" s="1"/>
  <c r="C313" i="2"/>
  <c r="G313" i="2" s="1"/>
  <c r="J313" i="2" s="1"/>
  <c r="F314" i="2" l="1"/>
  <c r="B315" i="2" s="1"/>
  <c r="C314" i="2"/>
  <c r="G314" i="2" s="1"/>
  <c r="J314" i="2" s="1"/>
  <c r="F315" i="2" l="1"/>
  <c r="B316" i="2" s="1"/>
  <c r="C315" i="2"/>
  <c r="G315" i="2" s="1"/>
  <c r="J315" i="2" s="1"/>
  <c r="F316" i="2" l="1"/>
  <c r="B317" i="2" s="1"/>
  <c r="C316" i="2"/>
  <c r="G316" i="2" s="1"/>
  <c r="J316" i="2" s="1"/>
  <c r="F317" i="2" l="1"/>
  <c r="B318" i="2" s="1"/>
  <c r="C317" i="2"/>
  <c r="G317" i="2" s="1"/>
  <c r="J317" i="2" s="1"/>
  <c r="F318" i="2" l="1"/>
  <c r="B319" i="2" s="1"/>
  <c r="C318" i="2"/>
  <c r="G318" i="2" s="1"/>
  <c r="J318" i="2" s="1"/>
  <c r="F319" i="2" l="1"/>
  <c r="B320" i="2" s="1"/>
  <c r="C319" i="2"/>
  <c r="G319" i="2" s="1"/>
  <c r="J319" i="2" s="1"/>
  <c r="F320" i="2" l="1"/>
  <c r="B321" i="2" s="1"/>
  <c r="C320" i="2"/>
  <c r="G320" i="2" s="1"/>
  <c r="J320" i="2" s="1"/>
  <c r="F321" i="2" l="1"/>
  <c r="B322" i="2" s="1"/>
  <c r="C321" i="2"/>
  <c r="G321" i="2" s="1"/>
  <c r="J321" i="2" s="1"/>
  <c r="F322" i="2" l="1"/>
  <c r="B323" i="2" s="1"/>
  <c r="C322" i="2"/>
  <c r="G322" i="2" s="1"/>
  <c r="J322" i="2" s="1"/>
  <c r="F323" i="2" l="1"/>
  <c r="B324" i="2" s="1"/>
  <c r="C323" i="2"/>
  <c r="G323" i="2" s="1"/>
  <c r="J323" i="2" s="1"/>
  <c r="F324" i="2" l="1"/>
  <c r="B325" i="2" s="1"/>
  <c r="C324" i="2"/>
  <c r="G324" i="2" s="1"/>
  <c r="J324" i="2" s="1"/>
  <c r="F325" i="2" l="1"/>
  <c r="B326" i="2" s="1"/>
  <c r="C325" i="2"/>
  <c r="G325" i="2" s="1"/>
  <c r="J325" i="2" s="1"/>
  <c r="F326" i="2" l="1"/>
  <c r="B327" i="2" s="1"/>
  <c r="C326" i="2"/>
  <c r="G326" i="2" s="1"/>
  <c r="J326" i="2" s="1"/>
  <c r="F327" i="2" l="1"/>
  <c r="B328" i="2" s="1"/>
  <c r="C327" i="2"/>
  <c r="G327" i="2" s="1"/>
  <c r="J327" i="2" s="1"/>
  <c r="F328" i="2" l="1"/>
  <c r="B329" i="2" s="1"/>
  <c r="C328" i="2"/>
  <c r="G328" i="2" s="1"/>
  <c r="J328" i="2" s="1"/>
  <c r="F329" i="2" l="1"/>
  <c r="B330" i="2" s="1"/>
  <c r="C329" i="2"/>
  <c r="G329" i="2" s="1"/>
  <c r="J329" i="2" s="1"/>
  <c r="F330" i="2" l="1"/>
  <c r="B331" i="2" s="1"/>
  <c r="C330" i="2"/>
  <c r="G330" i="2" s="1"/>
  <c r="J330" i="2" s="1"/>
  <c r="F331" i="2" l="1"/>
  <c r="B332" i="2" s="1"/>
  <c r="C331" i="2"/>
  <c r="G331" i="2" s="1"/>
  <c r="J331" i="2" s="1"/>
  <c r="F332" i="2" l="1"/>
  <c r="B333" i="2" s="1"/>
  <c r="C332" i="2"/>
  <c r="G332" i="2" s="1"/>
  <c r="J332" i="2" s="1"/>
  <c r="F333" i="2" l="1"/>
  <c r="B334" i="2" s="1"/>
  <c r="C333" i="2"/>
  <c r="G333" i="2" s="1"/>
  <c r="J333" i="2" s="1"/>
  <c r="F334" i="2" l="1"/>
  <c r="B335" i="2" s="1"/>
  <c r="C334" i="2"/>
  <c r="G334" i="2" s="1"/>
  <c r="J334" i="2" s="1"/>
  <c r="F335" i="2" l="1"/>
  <c r="B336" i="2" s="1"/>
  <c r="C335" i="2"/>
  <c r="G335" i="2" s="1"/>
  <c r="J335" i="2" s="1"/>
  <c r="F336" i="2" l="1"/>
  <c r="B337" i="2" s="1"/>
  <c r="C336" i="2"/>
  <c r="G336" i="2" s="1"/>
  <c r="J336" i="2" s="1"/>
  <c r="F337" i="2" l="1"/>
  <c r="B338" i="2" s="1"/>
  <c r="C337" i="2"/>
  <c r="G337" i="2" s="1"/>
  <c r="J337" i="2" s="1"/>
  <c r="F338" i="2" l="1"/>
  <c r="B339" i="2" s="1"/>
  <c r="C338" i="2"/>
  <c r="G338" i="2" s="1"/>
  <c r="J338" i="2" s="1"/>
  <c r="F339" i="2" l="1"/>
  <c r="B340" i="2" s="1"/>
  <c r="C339" i="2"/>
  <c r="G339" i="2" s="1"/>
  <c r="J339" i="2" s="1"/>
  <c r="F340" i="2" l="1"/>
  <c r="B341" i="2" s="1"/>
  <c r="C340" i="2"/>
  <c r="G340" i="2" s="1"/>
  <c r="J340" i="2" s="1"/>
  <c r="F341" i="2" l="1"/>
  <c r="B342" i="2" s="1"/>
  <c r="C341" i="2"/>
  <c r="G341" i="2" s="1"/>
  <c r="J341" i="2" s="1"/>
  <c r="F342" i="2" l="1"/>
  <c r="B343" i="2" s="1"/>
  <c r="C342" i="2"/>
  <c r="G342" i="2" s="1"/>
  <c r="J342" i="2" s="1"/>
  <c r="F343" i="2" l="1"/>
  <c r="B344" i="2" s="1"/>
  <c r="C343" i="2"/>
  <c r="G343" i="2" s="1"/>
  <c r="J343" i="2" s="1"/>
  <c r="F344" i="2" l="1"/>
  <c r="B345" i="2" s="1"/>
  <c r="C344" i="2"/>
  <c r="G344" i="2" s="1"/>
  <c r="J344" i="2" s="1"/>
  <c r="F345" i="2" l="1"/>
  <c r="B346" i="2" s="1"/>
  <c r="C345" i="2"/>
  <c r="G345" i="2" s="1"/>
  <c r="J345" i="2" s="1"/>
  <c r="F346" i="2" l="1"/>
  <c r="B347" i="2" s="1"/>
  <c r="C346" i="2"/>
  <c r="G346" i="2" s="1"/>
  <c r="J346" i="2" s="1"/>
  <c r="F347" i="2" l="1"/>
  <c r="B348" i="2" s="1"/>
  <c r="C347" i="2"/>
  <c r="G347" i="2" s="1"/>
  <c r="J347" i="2" s="1"/>
  <c r="F348" i="2" l="1"/>
  <c r="B349" i="2" s="1"/>
  <c r="C348" i="2"/>
  <c r="G348" i="2" s="1"/>
  <c r="J348" i="2" s="1"/>
  <c r="F349" i="2" l="1"/>
  <c r="B350" i="2" s="1"/>
  <c r="C349" i="2"/>
  <c r="G349" i="2" s="1"/>
  <c r="J349" i="2" s="1"/>
  <c r="F350" i="2" l="1"/>
  <c r="B351" i="2" s="1"/>
  <c r="C350" i="2"/>
  <c r="G350" i="2" s="1"/>
  <c r="J350" i="2" s="1"/>
  <c r="F351" i="2" l="1"/>
  <c r="B352" i="2" s="1"/>
  <c r="C351" i="2"/>
  <c r="G351" i="2" s="1"/>
  <c r="J351" i="2" s="1"/>
  <c r="F352" i="2" l="1"/>
  <c r="B353" i="2" s="1"/>
  <c r="C352" i="2"/>
  <c r="G352" i="2" s="1"/>
  <c r="J352" i="2" s="1"/>
  <c r="F353" i="2" l="1"/>
  <c r="B354" i="2" s="1"/>
  <c r="C353" i="2"/>
  <c r="G353" i="2" s="1"/>
  <c r="J353" i="2" s="1"/>
  <c r="F354" i="2" l="1"/>
  <c r="B355" i="2" s="1"/>
  <c r="C354" i="2"/>
  <c r="G354" i="2" s="1"/>
  <c r="J354" i="2" s="1"/>
  <c r="F355" i="2" l="1"/>
  <c r="B356" i="2" s="1"/>
  <c r="C355" i="2"/>
  <c r="G355" i="2" s="1"/>
  <c r="J355" i="2" s="1"/>
  <c r="F356" i="2" l="1"/>
  <c r="B357" i="2" s="1"/>
  <c r="C356" i="2"/>
  <c r="G356" i="2" s="1"/>
  <c r="J356" i="2" s="1"/>
  <c r="F357" i="2" l="1"/>
  <c r="B358" i="2" s="1"/>
  <c r="C357" i="2"/>
  <c r="G357" i="2" s="1"/>
  <c r="J357" i="2" s="1"/>
  <c r="F358" i="2" l="1"/>
  <c r="B359" i="2" s="1"/>
  <c r="C358" i="2"/>
  <c r="G358" i="2" s="1"/>
  <c r="J358" i="2" s="1"/>
  <c r="F359" i="2" l="1"/>
  <c r="B360" i="2" s="1"/>
  <c r="C359" i="2"/>
  <c r="G359" i="2" s="1"/>
  <c r="J359" i="2" s="1"/>
  <c r="F360" i="2" l="1"/>
  <c r="B361" i="2" s="1"/>
  <c r="C360" i="2"/>
  <c r="G360" i="2" s="1"/>
  <c r="J360" i="2" s="1"/>
  <c r="F361" i="2" l="1"/>
  <c r="B362" i="2" s="1"/>
  <c r="C361" i="2"/>
  <c r="G361" i="2" s="1"/>
  <c r="J361" i="2" s="1"/>
  <c r="F362" i="2" l="1"/>
  <c r="B363" i="2" s="1"/>
  <c r="C362" i="2"/>
  <c r="G362" i="2" s="1"/>
  <c r="J362" i="2" s="1"/>
  <c r="F363" i="2" l="1"/>
  <c r="B364" i="2" s="1"/>
  <c r="C363" i="2"/>
  <c r="G363" i="2" s="1"/>
  <c r="J363" i="2" s="1"/>
  <c r="F364" i="2" l="1"/>
  <c r="B365" i="2" s="1"/>
  <c r="C364" i="2"/>
  <c r="G364" i="2" s="1"/>
  <c r="J364" i="2" s="1"/>
  <c r="F365" i="2" l="1"/>
  <c r="B366" i="2" s="1"/>
  <c r="C365" i="2"/>
  <c r="G365" i="2" s="1"/>
  <c r="J365" i="2" s="1"/>
  <c r="F366" i="2" l="1"/>
  <c r="B367" i="2" s="1"/>
  <c r="C366" i="2"/>
  <c r="G366" i="2" s="1"/>
  <c r="J366" i="2" s="1"/>
  <c r="F367" i="2" l="1"/>
  <c r="B368" i="2" s="1"/>
  <c r="C367" i="2"/>
  <c r="G367" i="2" s="1"/>
  <c r="J367" i="2" s="1"/>
  <c r="F368" i="2" l="1"/>
  <c r="B369" i="2" s="1"/>
  <c r="C368" i="2"/>
  <c r="G368" i="2" s="1"/>
  <c r="J368" i="2" s="1"/>
  <c r="F369" i="2" l="1"/>
  <c r="B370" i="2" s="1"/>
  <c r="C369" i="2"/>
  <c r="G369" i="2" s="1"/>
  <c r="J369" i="2" s="1"/>
  <c r="F370" i="2" l="1"/>
  <c r="C370" i="2"/>
  <c r="G370" i="2" s="1"/>
  <c r="J370" i="2" s="1"/>
</calcChain>
</file>

<file path=xl/sharedStrings.xml><?xml version="1.0" encoding="utf-8"?>
<sst xmlns="http://schemas.openxmlformats.org/spreadsheetml/2006/main" count="138" uniqueCount="83">
  <si>
    <t>Bisection method</t>
  </si>
  <si>
    <t>xi</t>
  </si>
  <si>
    <t>xii</t>
  </si>
  <si>
    <t>xmid</t>
  </si>
  <si>
    <t>xmid status</t>
  </si>
  <si>
    <t>A</t>
  </si>
  <si>
    <t>B</t>
  </si>
  <si>
    <t>Result</t>
  </si>
  <si>
    <t>Initial Guesses</t>
  </si>
  <si>
    <t>=3*B12^5 - 2*B12^3+6*B12-8</t>
  </si>
  <si>
    <t>Bisection Method</t>
  </si>
  <si>
    <t>cos2x+sin(2x)+x-1</t>
  </si>
  <si>
    <t>x_l status</t>
  </si>
  <si>
    <t>x_u status</t>
  </si>
  <si>
    <t>Check</t>
  </si>
  <si>
    <t>alpha</t>
  </si>
  <si>
    <t>bin</t>
  </si>
  <si>
    <t>bounds</t>
  </si>
  <si>
    <t>p1</t>
  </si>
  <si>
    <t>p2</t>
  </si>
  <si>
    <t>p3</t>
  </si>
  <si>
    <t>position</t>
  </si>
  <si>
    <t>Value 2</t>
  </si>
  <si>
    <t>p4</t>
  </si>
  <si>
    <t>value 1</t>
  </si>
  <si>
    <t>guy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</si>
  <si>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</si>
  <si>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</si>
  <si>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</si>
  <si>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</si>
  <si>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</si>
  <si>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</si>
  <si>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</si>
  <si>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</si>
  <si>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</si>
  <si>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</si>
  <si>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</si>
  <si>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</si>
  <si>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no of possible solution</t>
  </si>
  <si>
    <t>Guess</t>
  </si>
  <si>
    <t>column M</t>
  </si>
  <si>
    <t>]</t>
  </si>
  <si>
    <t>x^2-4 = 0</t>
  </si>
  <si>
    <t>Alpha</t>
  </si>
  <si>
    <t>Bin</t>
  </si>
  <si>
    <t>Newton Raphsons Method</t>
  </si>
  <si>
    <t>Xi</t>
  </si>
  <si>
    <t>xi = x0 - (fx0)/f'(x0)</t>
  </si>
  <si>
    <t>f(x) = x^4+x-3</t>
  </si>
  <si>
    <t>Initial Guess</t>
  </si>
  <si>
    <t>Value 1</t>
  </si>
  <si>
    <t>name of sheet</t>
  </si>
  <si>
    <t>Iter</t>
  </si>
  <si>
    <t>Value</t>
  </si>
  <si>
    <t>Possible Solution</t>
  </si>
  <si>
    <t>Max_iter</t>
  </si>
  <si>
    <t>copy of the bisection method pro sheet</t>
  </si>
  <si>
    <t>only one values each</t>
  </si>
  <si>
    <t>INTRODUCTION TO THE SHEET</t>
  </si>
  <si>
    <t>Important Sheets</t>
  </si>
  <si>
    <t>Here</t>
  </si>
  <si>
    <t>Bisection Method Pro</t>
  </si>
  <si>
    <t>Newton Raphson</t>
  </si>
  <si>
    <t>Bisection Documentation</t>
  </si>
  <si>
    <t>Bisection Method Sheet</t>
  </si>
  <si>
    <t>Solves an equation using the bisection method.</t>
  </si>
  <si>
    <t>It solves the equation and Returns the result .</t>
  </si>
  <si>
    <t>Bisection Method Pro Sheet</t>
  </si>
  <si>
    <t>The Initial guesses are put into the columns labelled A and B.</t>
  </si>
  <si>
    <t>This is an update of the bisection method sheet.</t>
  </si>
  <si>
    <t>There is an additional hyper paramter tuning option - Bin and Alpha</t>
  </si>
  <si>
    <t xml:space="preserve">The bin is used to calculate the alpha given alone, </t>
  </si>
  <si>
    <t>These two paramters are simply used to make an initial guess</t>
  </si>
  <si>
    <t>It makes an initial guess within a given bound.</t>
  </si>
  <si>
    <t>The bin parameter is used to tune the amount of possible iterations within the bound</t>
  </si>
  <si>
    <t>The alpha parameter does similar to the bin, it specifies the incremental value within that bound</t>
  </si>
  <si>
    <t>but if both are indicated the alpha parameter takes precedence</t>
  </si>
  <si>
    <t>The initial guess then goes through the bisection method to produce results</t>
  </si>
  <si>
    <t>There is also a possible solution indicator, tells the number of posssible solutions within the range</t>
  </si>
  <si>
    <t>Posssible solutions is simply the number of times the function produces result that changes sign.</t>
  </si>
  <si>
    <t>Newton Method  Sheet</t>
  </si>
  <si>
    <t>Solves An equation using newton raphson method</t>
  </si>
  <si>
    <t>At the end plots a graph to show the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</si>
</sst>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8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0"/>
      <color theme="1"/>
      <name val="Times New Roman"/>
      <family val="1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Continuous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3" borderId="0" xfId="0" applyFont="1" applyFill="1"/>
    <xf numFmtId="0" fontId="7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Continuous" vertical="center"/>
    </xf>
    <xf numFmtId="0" fontId="9" fillId="2" borderId="0" xfId="0" applyFont="1" applyFill="1" applyAlignment="1">
      <alignment horizontal="centerContinuous" vertical="center"/>
    </xf>
    <xf numFmtId="0" fontId="2" fillId="0" borderId="0" xfId="0" applyFont="1"/>
    <xf numFmtId="0" fontId="0" fillId="0" borderId="0" xfId="0" applyFont="1"/>
    <xf numFmtId="0" fontId="0" fillId="3" borderId="0" xfId="0" quotePrefix="1" applyFill="1"/>
    <xf numFmtId="0" fontId="0" fillId="3" borderId="0" xfId="0" applyFill="1" applyAlignment="1">
      <alignment horizontal="centerContinuous" vertical="center"/>
    </xf>
    <xf numFmtId="0" fontId="0" fillId="0" borderId="2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6" borderId="7" xfId="0" applyFill="1" applyBorder="1"/>
    <xf numFmtId="0" fontId="0" fillId="6" borderId="10" xfId="0" applyFill="1" applyBorder="1"/>
    <xf numFmtId="0" fontId="0" fillId="6" borderId="6" xfId="0" applyFill="1" applyBorder="1"/>
    <xf numFmtId="0" fontId="0" fillId="6" borderId="9" xfId="0" applyFill="1" applyBorder="1"/>
    <xf numFmtId="0" fontId="0" fillId="6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1" fillId="3" borderId="5" xfId="0" applyFont="1" applyFill="1" applyBorder="1"/>
    <xf numFmtId="0" fontId="11" fillId="3" borderId="8" xfId="0" applyFont="1" applyFill="1" applyBorder="1"/>
    <xf numFmtId="0" fontId="0" fillId="7" borderId="0" xfId="0" applyFill="1"/>
    <xf numFmtId="0" fontId="5" fillId="7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justify"/>
    </xf>
    <xf numFmtId="0" fontId="12" fillId="3" borderId="0" xfId="0" applyFont="1" applyFill="1" applyAlignment="1">
      <alignment horizontal="center" vertical="justify" wrapText="1"/>
    </xf>
    <xf numFmtId="0" fontId="13" fillId="3" borderId="0" xfId="0" applyFont="1" applyFill="1" applyAlignment="1">
      <alignment horizontal="centerContinuous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7" borderId="0" xfId="0" applyFont="1" applyFill="1" applyAlignment="1">
      <alignment horizontal="center" vertical="center"/>
    </xf>
    <xf numFmtId="0" fontId="6" fillId="0" borderId="14" xfId="0" applyFont="1" applyBorder="1"/>
    <xf numFmtId="0" fontId="0" fillId="0" borderId="15" xfId="0" applyBorder="1"/>
    <xf numFmtId="0" fontId="0" fillId="0" borderId="15" xfId="0" applyFont="1" applyBorder="1"/>
    <xf numFmtId="0" fontId="3" fillId="8" borderId="16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distributed" vertical="center"/>
    </xf>
    <xf numFmtId="0" fontId="0" fillId="0" borderId="17" xfId="0" applyBorder="1" applyAlignment="1">
      <alignment horizontal="distributed" vertical="center"/>
    </xf>
    <xf numFmtId="0" fontId="15" fillId="0" borderId="18" xfId="0" applyFont="1" applyBorder="1" applyAlignment="1">
      <alignment horizontal="centerContinuous" vertical="top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0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1" xfId="0" applyBorder="1" applyAlignment="1">
      <alignment horizontal="centerContinuous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0" borderId="20" xfId="0" applyFont="1" applyBorder="1" applyAlignment="1">
      <alignment horizontal="centerContinuous" vertical="center"/>
    </xf>
    <xf numFmtId="0" fontId="17" fillId="0" borderId="20" xfId="0" applyFont="1" applyBorder="1" applyAlignment="1">
      <alignment horizontal="centerContinuous" vertical="center"/>
    </xf>
    <xf numFmtId="0" fontId="14" fillId="0" borderId="26" xfId="1" applyBorder="1"/>
    <xf numFmtId="0" fontId="16" fillId="0" borderId="20" xfId="0" applyFont="1" applyBorder="1" applyAlignment="1">
      <alignment horizontal="centerContinuous"/>
    </xf>
    <xf numFmtId="0" fontId="16" fillId="0" borderId="21" xfId="0" applyFont="1" applyBorder="1" applyAlignment="1">
      <alignment horizontal="centerContinuous"/>
    </xf>
  </cellXfs>
  <cellStyles count="2">
    <cellStyle name="Hyperlink" xfId="1" builtinId="8"/>
    <cellStyle name="Normal" xfId="0" builtinId="0"/>
  </cellStyles>
  <dxfs count="2">
    <dxf>
      <font>
        <color theme="2" tint="-0.24994659260841701"/>
      </font>
      <fill>
        <patternFill>
          <fgColor theme="2" tint="-0.24994659260841701"/>
          <bgColor theme="2" tint="-0.24994659260841701"/>
        </patternFill>
      </fill>
      <border>
        <left/>
        <right/>
        <top/>
        <bottom/>
      </border>
    </dxf>
    <dxf>
      <font>
        <color theme="2" tint="-0.24994659260841701"/>
      </font>
      <fill>
        <patternFill>
          <fgColor theme="2" tint="-0.24994659260841701"/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bisect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[0]!auto_bin_x</c:f>
              <c:numCache>
                <c:formatCode>General</c:formatCode>
                <c:ptCount val="200"/>
                <c:pt idx="0">
                  <c:v>-3</c:v>
                </c:pt>
                <c:pt idx="1">
                  <c:v>-2.93485</c:v>
                </c:pt>
                <c:pt idx="2">
                  <c:v>-2.8696999999999999</c:v>
                </c:pt>
                <c:pt idx="3">
                  <c:v>-2.8045499999999999</c:v>
                </c:pt>
                <c:pt idx="4">
                  <c:v>-2.7393999999999998</c:v>
                </c:pt>
                <c:pt idx="5">
                  <c:v>-2.6742499999999998</c:v>
                </c:pt>
                <c:pt idx="6">
                  <c:v>-2.6090999999999998</c:v>
                </c:pt>
                <c:pt idx="7">
                  <c:v>-2.5439500000000002</c:v>
                </c:pt>
                <c:pt idx="8">
                  <c:v>-2.4788000000000001</c:v>
                </c:pt>
                <c:pt idx="9">
                  <c:v>-2.4136500000000001</c:v>
                </c:pt>
                <c:pt idx="10">
                  <c:v>-2.3485</c:v>
                </c:pt>
                <c:pt idx="11">
                  <c:v>-2.28335</c:v>
                </c:pt>
                <c:pt idx="12">
                  <c:v>-2.2181999999999999</c:v>
                </c:pt>
                <c:pt idx="13">
                  <c:v>-2.1530499999999999</c:v>
                </c:pt>
                <c:pt idx="14">
                  <c:v>-2.0878999999999999</c:v>
                </c:pt>
                <c:pt idx="15">
                  <c:v>-2.0227500000000003</c:v>
                </c:pt>
                <c:pt idx="16">
                  <c:v>-1.9576</c:v>
                </c:pt>
                <c:pt idx="17">
                  <c:v>-1.89245</c:v>
                </c:pt>
                <c:pt idx="18">
                  <c:v>-1.8272999999999999</c:v>
                </c:pt>
                <c:pt idx="19">
                  <c:v>-1.7621500000000001</c:v>
                </c:pt>
                <c:pt idx="20">
                  <c:v>-1.6970000000000001</c:v>
                </c:pt>
                <c:pt idx="21">
                  <c:v>-1.63185</c:v>
                </c:pt>
                <c:pt idx="22">
                  <c:v>-1.5667</c:v>
                </c:pt>
                <c:pt idx="23">
                  <c:v>-1.5015499999999999</c:v>
                </c:pt>
                <c:pt idx="24">
                  <c:v>-1.4363999999999999</c:v>
                </c:pt>
                <c:pt idx="25">
                  <c:v>-1.3712500000000001</c:v>
                </c:pt>
                <c:pt idx="26">
                  <c:v>-1.3061</c:v>
                </c:pt>
                <c:pt idx="27">
                  <c:v>-1.24095</c:v>
                </c:pt>
                <c:pt idx="28">
                  <c:v>-1.1758</c:v>
                </c:pt>
                <c:pt idx="29">
                  <c:v>-1.1106499999999999</c:v>
                </c:pt>
                <c:pt idx="30">
                  <c:v>-1.0455000000000001</c:v>
                </c:pt>
                <c:pt idx="31">
                  <c:v>-0.98035000000000005</c:v>
                </c:pt>
                <c:pt idx="32">
                  <c:v>-0.91520000000000001</c:v>
                </c:pt>
                <c:pt idx="33">
                  <c:v>-0.85004999999999997</c:v>
                </c:pt>
                <c:pt idx="34">
                  <c:v>-0.78489999999999993</c:v>
                </c:pt>
                <c:pt idx="35">
                  <c:v>-0.71974999999999989</c:v>
                </c:pt>
                <c:pt idx="36">
                  <c:v>-0.65459999999999985</c:v>
                </c:pt>
                <c:pt idx="37">
                  <c:v>-0.58944999999999981</c:v>
                </c:pt>
                <c:pt idx="38">
                  <c:v>-0.52430000000000021</c:v>
                </c:pt>
                <c:pt idx="39">
                  <c:v>-0.45915000000000017</c:v>
                </c:pt>
                <c:pt idx="40">
                  <c:v>-0.39400000000000013</c:v>
                </c:pt>
                <c:pt idx="41">
                  <c:v>-0.32885000000000009</c:v>
                </c:pt>
                <c:pt idx="42">
                  <c:v>-0.26370000000000005</c:v>
                </c:pt>
                <c:pt idx="43">
                  <c:v>-0.19855</c:v>
                </c:pt>
                <c:pt idx="44">
                  <c:v>-0.13339999999999996</c:v>
                </c:pt>
                <c:pt idx="45">
                  <c:v>-6.8249999999999922E-2</c:v>
                </c:pt>
                <c:pt idx="46">
                  <c:v>-3.0999999999998806E-3</c:v>
                </c:pt>
                <c:pt idx="47">
                  <c:v>6.2050000000000161E-2</c:v>
                </c:pt>
                <c:pt idx="48">
                  <c:v>0.1272000000000002</c:v>
                </c:pt>
                <c:pt idx="49">
                  <c:v>0.1923499999999998</c:v>
                </c:pt>
                <c:pt idx="50">
                  <c:v>0.25749999999999984</c:v>
                </c:pt>
                <c:pt idx="51">
                  <c:v>0.32264999999999988</c:v>
                </c:pt>
                <c:pt idx="52">
                  <c:v>0.38779999999999992</c:v>
                </c:pt>
                <c:pt idx="53">
                  <c:v>0.45294999999999996</c:v>
                </c:pt>
                <c:pt idx="54">
                  <c:v>0.5181</c:v>
                </c:pt>
                <c:pt idx="55">
                  <c:v>0.58325000000000005</c:v>
                </c:pt>
                <c:pt idx="56">
                  <c:v>0.64840000000000009</c:v>
                </c:pt>
                <c:pt idx="57">
                  <c:v>0.71355000000000013</c:v>
                </c:pt>
                <c:pt idx="58">
                  <c:v>0.77870000000000017</c:v>
                </c:pt>
                <c:pt idx="59">
                  <c:v>0.84384999999999977</c:v>
                </c:pt>
                <c:pt idx="60">
                  <c:v>0.90899999999999981</c:v>
                </c:pt>
                <c:pt idx="61">
                  <c:v>0.97414999999999985</c:v>
                </c:pt>
                <c:pt idx="62">
                  <c:v>1.0392999999999999</c:v>
                </c:pt>
                <c:pt idx="63">
                  <c:v>1.1044499999999999</c:v>
                </c:pt>
                <c:pt idx="64">
                  <c:v>1.1696</c:v>
                </c:pt>
                <c:pt idx="65">
                  <c:v>1.23475</c:v>
                </c:pt>
                <c:pt idx="66">
                  <c:v>1.2999000000000001</c:v>
                </c:pt>
                <c:pt idx="67">
                  <c:v>1.3650500000000001</c:v>
                </c:pt>
                <c:pt idx="68">
                  <c:v>1.4302000000000001</c:v>
                </c:pt>
                <c:pt idx="69">
                  <c:v>1.4953500000000002</c:v>
                </c:pt>
                <c:pt idx="70">
                  <c:v>1.5605000000000002</c:v>
                </c:pt>
                <c:pt idx="71">
                  <c:v>1.6256500000000003</c:v>
                </c:pt>
                <c:pt idx="72">
                  <c:v>1.6908000000000003</c:v>
                </c:pt>
                <c:pt idx="73">
                  <c:v>1.7559500000000003</c:v>
                </c:pt>
                <c:pt idx="74">
                  <c:v>1.8211000000000004</c:v>
                </c:pt>
                <c:pt idx="75">
                  <c:v>1.8862499999999995</c:v>
                </c:pt>
                <c:pt idx="76">
                  <c:v>1.9513999999999996</c:v>
                </c:pt>
                <c:pt idx="77">
                  <c:v>2.0165499999999996</c:v>
                </c:pt>
                <c:pt idx="78">
                  <c:v>2.0816999999999997</c:v>
                </c:pt>
                <c:pt idx="79">
                  <c:v>2.1468499999999997</c:v>
                </c:pt>
                <c:pt idx="80">
                  <c:v>2.2119999999999997</c:v>
                </c:pt>
                <c:pt idx="81">
                  <c:v>2.2771499999999998</c:v>
                </c:pt>
                <c:pt idx="82">
                  <c:v>2.3422999999999998</c:v>
                </c:pt>
                <c:pt idx="83">
                  <c:v>2.4074499999999999</c:v>
                </c:pt>
                <c:pt idx="84">
                  <c:v>2.4725999999999999</c:v>
                </c:pt>
                <c:pt idx="85">
                  <c:v>2.53775</c:v>
                </c:pt>
                <c:pt idx="86">
                  <c:v>2.6029</c:v>
                </c:pt>
                <c:pt idx="87">
                  <c:v>2.66805</c:v>
                </c:pt>
                <c:pt idx="88">
                  <c:v>2.7332000000000001</c:v>
                </c:pt>
                <c:pt idx="89">
                  <c:v>2.7983500000000001</c:v>
                </c:pt>
                <c:pt idx="90">
                  <c:v>2.8635000000000002</c:v>
                </c:pt>
                <c:pt idx="91">
                  <c:v>2.9286500000000002</c:v>
                </c:pt>
                <c:pt idx="92">
                  <c:v>2.9938000000000002</c:v>
                </c:pt>
                <c:pt idx="93">
                  <c:v>3.0589500000000003</c:v>
                </c:pt>
                <c:pt idx="94">
                  <c:v>3.1241000000000003</c:v>
                </c:pt>
                <c:pt idx="95">
                  <c:v>3.1892500000000004</c:v>
                </c:pt>
                <c:pt idx="96">
                  <c:v>3.2544000000000004</c:v>
                </c:pt>
                <c:pt idx="97">
                  <c:v>3.3195499999999996</c:v>
                </c:pt>
                <c:pt idx="98">
                  <c:v>3.3846999999999996</c:v>
                </c:pt>
                <c:pt idx="99">
                  <c:v>3.4498499999999996</c:v>
                </c:pt>
                <c:pt idx="100">
                  <c:v>3.5149999999999997</c:v>
                </c:pt>
                <c:pt idx="101">
                  <c:v>3.5801499999999997</c:v>
                </c:pt>
                <c:pt idx="102">
                  <c:v>3.6452999999999998</c:v>
                </c:pt>
                <c:pt idx="103">
                  <c:v>3.7104499999999998</c:v>
                </c:pt>
                <c:pt idx="104">
                  <c:v>3.7755999999999998</c:v>
                </c:pt>
                <c:pt idx="105">
                  <c:v>3.8407499999999999</c:v>
                </c:pt>
                <c:pt idx="106">
                  <c:v>3.9058999999999999</c:v>
                </c:pt>
                <c:pt idx="107">
                  <c:v>3.97105</c:v>
                </c:pt>
                <c:pt idx="108">
                  <c:v>4.0362</c:v>
                </c:pt>
                <c:pt idx="109">
                  <c:v>4.1013500000000001</c:v>
                </c:pt>
                <c:pt idx="110">
                  <c:v>4.1665000000000001</c:v>
                </c:pt>
                <c:pt idx="111">
                  <c:v>4.2316500000000001</c:v>
                </c:pt>
                <c:pt idx="112">
                  <c:v>4.2968000000000002</c:v>
                </c:pt>
                <c:pt idx="113">
                  <c:v>4.3619500000000002</c:v>
                </c:pt>
                <c:pt idx="114">
                  <c:v>4.4271000000000003</c:v>
                </c:pt>
                <c:pt idx="115">
                  <c:v>4.4922500000000003</c:v>
                </c:pt>
                <c:pt idx="116">
                  <c:v>4.5574000000000003</c:v>
                </c:pt>
                <c:pt idx="117">
                  <c:v>4.6225500000000004</c:v>
                </c:pt>
                <c:pt idx="118">
                  <c:v>4.6876999999999995</c:v>
                </c:pt>
                <c:pt idx="119">
                  <c:v>4.7528499999999996</c:v>
                </c:pt>
                <c:pt idx="120">
                  <c:v>4.8179999999999996</c:v>
                </c:pt>
                <c:pt idx="121">
                  <c:v>4.8831499999999997</c:v>
                </c:pt>
                <c:pt idx="122">
                  <c:v>4.9482999999999997</c:v>
                </c:pt>
                <c:pt idx="123">
                  <c:v>5.0134500000000006</c:v>
                </c:pt>
                <c:pt idx="124">
                  <c:v>5.0785999999999998</c:v>
                </c:pt>
                <c:pt idx="125">
                  <c:v>5.1437500000000007</c:v>
                </c:pt>
                <c:pt idx="126">
                  <c:v>5.2088999999999999</c:v>
                </c:pt>
                <c:pt idx="127">
                  <c:v>5.2740500000000008</c:v>
                </c:pt>
                <c:pt idx="128">
                  <c:v>5.3391999999999999</c:v>
                </c:pt>
                <c:pt idx="129">
                  <c:v>5.4043499999999991</c:v>
                </c:pt>
                <c:pt idx="130">
                  <c:v>5.4695</c:v>
                </c:pt>
                <c:pt idx="131">
                  <c:v>5.5346499999999992</c:v>
                </c:pt>
                <c:pt idx="132">
                  <c:v>5.5998000000000001</c:v>
                </c:pt>
                <c:pt idx="133">
                  <c:v>5.6649499999999993</c:v>
                </c:pt>
                <c:pt idx="134">
                  <c:v>5.7301000000000002</c:v>
                </c:pt>
                <c:pt idx="135">
                  <c:v>5.7952499999999993</c:v>
                </c:pt>
                <c:pt idx="136">
                  <c:v>5.8604000000000003</c:v>
                </c:pt>
                <c:pt idx="137">
                  <c:v>5.9255499999999994</c:v>
                </c:pt>
                <c:pt idx="138">
                  <c:v>5.9907000000000004</c:v>
                </c:pt>
                <c:pt idx="139">
                  <c:v>6.0558499999999995</c:v>
                </c:pt>
                <c:pt idx="140">
                  <c:v>6.1210000000000004</c:v>
                </c:pt>
                <c:pt idx="141">
                  <c:v>6.1861499999999996</c:v>
                </c:pt>
                <c:pt idx="142">
                  <c:v>6.2513000000000005</c:v>
                </c:pt>
                <c:pt idx="143">
                  <c:v>6.3164499999999997</c:v>
                </c:pt>
                <c:pt idx="144">
                  <c:v>6.3816000000000006</c:v>
                </c:pt>
                <c:pt idx="145">
                  <c:v>6.4467499999999998</c:v>
                </c:pt>
                <c:pt idx="146">
                  <c:v>6.5119000000000007</c:v>
                </c:pt>
                <c:pt idx="147">
                  <c:v>6.5770499999999998</c:v>
                </c:pt>
                <c:pt idx="148">
                  <c:v>6.6422000000000008</c:v>
                </c:pt>
                <c:pt idx="149">
                  <c:v>6.7073499999999999</c:v>
                </c:pt>
                <c:pt idx="150">
                  <c:v>6.7724999999999991</c:v>
                </c:pt>
                <c:pt idx="151">
                  <c:v>6.83765</c:v>
                </c:pt>
                <c:pt idx="152">
                  <c:v>6.9027999999999992</c:v>
                </c:pt>
                <c:pt idx="153">
                  <c:v>6.9679500000000001</c:v>
                </c:pt>
                <c:pt idx="154">
                  <c:v>7.0330999999999992</c:v>
                </c:pt>
                <c:pt idx="155">
                  <c:v>7.0982500000000002</c:v>
                </c:pt>
                <c:pt idx="156">
                  <c:v>7.1633999999999993</c:v>
                </c:pt>
                <c:pt idx="157">
                  <c:v>7.2285500000000003</c:v>
                </c:pt>
                <c:pt idx="158">
                  <c:v>7.2936999999999994</c:v>
                </c:pt>
                <c:pt idx="159">
                  <c:v>7.3588500000000003</c:v>
                </c:pt>
                <c:pt idx="160">
                  <c:v>7.4239999999999995</c:v>
                </c:pt>
                <c:pt idx="161">
                  <c:v>7.4891500000000004</c:v>
                </c:pt>
                <c:pt idx="162">
                  <c:v>7.5542999999999996</c:v>
                </c:pt>
                <c:pt idx="163">
                  <c:v>7.6194500000000005</c:v>
                </c:pt>
                <c:pt idx="164">
                  <c:v>7.6845999999999997</c:v>
                </c:pt>
                <c:pt idx="165">
                  <c:v>7.7497500000000006</c:v>
                </c:pt>
                <c:pt idx="166">
                  <c:v>7.8148999999999997</c:v>
                </c:pt>
                <c:pt idx="167">
                  <c:v>7.8800500000000007</c:v>
                </c:pt>
                <c:pt idx="168">
                  <c:v>7.9451999999999998</c:v>
                </c:pt>
                <c:pt idx="169">
                  <c:v>8.0103500000000007</c:v>
                </c:pt>
                <c:pt idx="170">
                  <c:v>8.0754999999999999</c:v>
                </c:pt>
                <c:pt idx="171">
                  <c:v>8.1406499999999991</c:v>
                </c:pt>
                <c:pt idx="172">
                  <c:v>8.2058</c:v>
                </c:pt>
                <c:pt idx="173">
                  <c:v>8.2709499999999991</c:v>
                </c:pt>
                <c:pt idx="174">
                  <c:v>8.3361000000000001</c:v>
                </c:pt>
                <c:pt idx="175">
                  <c:v>8.4012499999999992</c:v>
                </c:pt>
                <c:pt idx="176">
                  <c:v>8.4664000000000001</c:v>
                </c:pt>
                <c:pt idx="177">
                  <c:v>8.5315499999999993</c:v>
                </c:pt>
                <c:pt idx="178">
                  <c:v>8.5967000000000002</c:v>
                </c:pt>
                <c:pt idx="179">
                  <c:v>8.6618499999999994</c:v>
                </c:pt>
                <c:pt idx="180">
                  <c:v>8.7270000000000003</c:v>
                </c:pt>
                <c:pt idx="181">
                  <c:v>8.7921499999999995</c:v>
                </c:pt>
                <c:pt idx="182">
                  <c:v>8.8573000000000004</c:v>
                </c:pt>
                <c:pt idx="183">
                  <c:v>8.9224499999999995</c:v>
                </c:pt>
                <c:pt idx="184">
                  <c:v>8.9876000000000005</c:v>
                </c:pt>
                <c:pt idx="185">
                  <c:v>9.0527499999999996</c:v>
                </c:pt>
                <c:pt idx="186">
                  <c:v>9.1179000000000006</c:v>
                </c:pt>
                <c:pt idx="187">
                  <c:v>9.1830499999999997</c:v>
                </c:pt>
                <c:pt idx="188">
                  <c:v>9.2482000000000006</c:v>
                </c:pt>
                <c:pt idx="189">
                  <c:v>9.3133499999999998</c:v>
                </c:pt>
                <c:pt idx="190">
                  <c:v>9.3785000000000007</c:v>
                </c:pt>
                <c:pt idx="191">
                  <c:v>9.4436499999999999</c:v>
                </c:pt>
                <c:pt idx="192">
                  <c:v>9.5088000000000008</c:v>
                </c:pt>
                <c:pt idx="193">
                  <c:v>9.57395</c:v>
                </c:pt>
                <c:pt idx="194">
                  <c:v>9.6390999999999991</c:v>
                </c:pt>
                <c:pt idx="195">
                  <c:v>9.70425</c:v>
                </c:pt>
                <c:pt idx="196">
                  <c:v>9.7693999999999992</c:v>
                </c:pt>
                <c:pt idx="197">
                  <c:v>9.8345500000000001</c:v>
                </c:pt>
                <c:pt idx="198">
                  <c:v>9.8996999999999993</c:v>
                </c:pt>
                <c:pt idx="199">
                  <c:v>9.9648500000000002</c:v>
                </c:pt>
              </c:numCache>
            </c:numRef>
          </c:xVal>
          <c:yVal>
            <c:numRef>
              <c:f>[0]!auto_bin_y</c:f>
              <c:numCache>
                <c:formatCode>General</c:formatCode>
                <c:ptCount val="200"/>
                <c:pt idx="0">
                  <c:v>-198</c:v>
                </c:pt>
                <c:pt idx="1">
                  <c:v>-174.28651881564952</c:v>
                </c:pt>
                <c:pt idx="2">
                  <c:v>-152.69403424197387</c:v>
                </c:pt>
                <c:pt idx="3">
                  <c:v>-133.08277229629803</c:v>
                </c:pt>
                <c:pt idx="4">
                  <c:v>-115.31916304787171</c:v>
                </c:pt>
                <c:pt idx="5">
                  <c:v>-99.275699769005826</c:v>
                </c:pt>
                <c:pt idx="6">
                  <c:v>-84.830798086209384</c:v>
                </c:pt>
                <c:pt idx="7">
                  <c:v>-71.86865513132625</c:v>
                </c:pt>
                <c:pt idx="8">
                  <c:v>-60.279108692671642</c:v>
                </c:pt>
                <c:pt idx="9">
                  <c:v>-49.957496366169167</c:v>
                </c:pt>
                <c:pt idx="10">
                  <c:v>-40.804514706487602</c:v>
                </c:pt>
                <c:pt idx="11">
                  <c:v>-32.726078378177355</c:v>
                </c:pt>
                <c:pt idx="12">
                  <c:v>-25.633179306807417</c:v>
                </c:pt>
                <c:pt idx="13">
                  <c:v>-19.441745830101983</c:v>
                </c:pt>
                <c:pt idx="14">
                  <c:v>-14.072501849077341</c:v>
                </c:pt>
                <c:pt idx="15">
                  <c:v>-9.4508259791784894</c:v>
                </c:pt>
                <c:pt idx="16">
                  <c:v>-5.5066107014158767</c:v>
                </c:pt>
                <c:pt idx="17">
                  <c:v>-2.1741215135022873</c:v>
                </c:pt>
                <c:pt idx="18">
                  <c:v>0.60814391901056197</c:v>
                </c:pt>
                <c:pt idx="19">
                  <c:v>2.8975966115952119</c:v>
                </c:pt>
                <c:pt idx="20">
                  <c:v>4.7476971096117424</c:v>
                </c:pt>
                <c:pt idx="21">
                  <c:v>6.2080963371709936</c:v>
                </c:pt>
                <c:pt idx="22">
                  <c:v>7.3247764459978555</c:v>
                </c:pt>
                <c:pt idx="23">
                  <c:v>8.140191664294516</c:v>
                </c:pt>
                <c:pt idx="24">
                  <c:v>8.6934091456036988</c:v>
                </c:pt>
                <c:pt idx="25">
                  <c:v>9.0202498176719459</c:v>
                </c:pt>
                <c:pt idx="26">
                  <c:v>9.1534292313128578</c:v>
                </c:pt>
                <c:pt idx="27">
                  <c:v>9.1226984092703525</c:v>
                </c:pt>
                <c:pt idx="28">
                  <c:v>8.9549846950819187</c:v>
                </c:pt>
                <c:pt idx="29">
                  <c:v>8.6745326019418805</c:v>
                </c:pt>
                <c:pt idx="30">
                  <c:v>8.3030446615646429</c:v>
                </c:pt>
                <c:pt idx="31">
                  <c:v>7.8598222730479552</c:v>
                </c:pt>
                <c:pt idx="32">
                  <c:v>7.3619065517361655</c:v>
                </c:pt>
                <c:pt idx="33">
                  <c:v>6.8242191780834718</c:v>
                </c:pt>
                <c:pt idx="34">
                  <c:v>6.2597032465171862</c:v>
                </c:pt>
                <c:pt idx="35">
                  <c:v>5.679464114300985</c:v>
                </c:pt>
                <c:pt idx="36">
                  <c:v>5.092910250398166</c:v>
                </c:pt>
                <c:pt idx="37">
                  <c:v>4.5078940843349047</c:v>
                </c:pt>
                <c:pt idx="38">
                  <c:v>3.9308528550635153</c:v>
                </c:pt>
                <c:pt idx="39">
                  <c:v>3.3669494598256895</c:v>
                </c:pt>
                <c:pt idx="40">
                  <c:v>2.8202133030157772</c:v>
                </c:pt>
                <c:pt idx="41">
                  <c:v>2.2936811450440246</c:v>
                </c:pt>
                <c:pt idx="42">
                  <c:v>1.7895379511998379</c:v>
                </c:pt>
                <c:pt idx="43">
                  <c:v>1.3092577405150359</c:v>
                </c:pt>
                <c:pt idx="44">
                  <c:v>0.85374443462710758</c:v>
                </c:pt>
                <c:pt idx="45">
                  <c:v>0.42347270664246767</c:v>
                </c:pt>
                <c:pt idx="46">
                  <c:v>1.8628829999712989E-2</c:v>
                </c:pt>
                <c:pt idx="47">
                  <c:v>-0.3607484726671219</c:v>
                </c:pt>
                <c:pt idx="48">
                  <c:v>-0.7146271806653085</c:v>
                </c:pt>
                <c:pt idx="49">
                  <c:v>-1.0428411263801665</c:v>
                </c:pt>
                <c:pt idx="50">
                  <c:v>-1.3449491464118157</c:v>
                </c:pt>
                <c:pt idx="51">
                  <c:v>-1.6200942327119081</c:v>
                </c:pt>
                <c:pt idx="52">
                  <c:v>-1.8668626837203794</c:v>
                </c:pt>
                <c:pt idx="53">
                  <c:v>-2.0831432555021916</c:v>
                </c:pt>
                <c:pt idx="54">
                  <c:v>-2.2659863128840776</c:v>
                </c:pt>
                <c:pt idx="55">
                  <c:v>-2.4114629805912822</c:v>
                </c:pt>
                <c:pt idx="56">
                  <c:v>-2.5145242943843114</c:v>
                </c:pt>
                <c:pt idx="57">
                  <c:v>-2.5688603521956708</c:v>
                </c:pt>
                <c:pt idx="58">
                  <c:v>-2.5667594652666126</c:v>
                </c:pt>
                <c:pt idx="59">
                  <c:v>-2.4989673092838811</c:v>
                </c:pt>
                <c:pt idx="60">
                  <c:v>-2.3545460755164518</c:v>
                </c:pt>
                <c:pt idx="61">
                  <c:v>-2.120733621952279</c:v>
                </c:pt>
                <c:pt idx="62">
                  <c:v>-1.7828026244350408</c:v>
                </c:pt>
                <c:pt idx="63">
                  <c:v>-1.3239197278008783</c:v>
                </c:pt>
                <c:pt idx="64">
                  <c:v>-0.72500469701514625</c:v>
                </c:pt>
                <c:pt idx="65">
                  <c:v>3.5410431690848121E-2</c:v>
                </c:pt>
                <c:pt idx="66">
                  <c:v>0.98132219968310075</c:v>
                </c:pt>
                <c:pt idx="67">
                  <c:v>2.1393965747881651</c:v>
                </c:pt>
                <c:pt idx="68">
                  <c:v>3.5391098001564067</c:v>
                </c:pt>
                <c:pt idx="69">
                  <c:v>5.2128892431252609</c:v>
                </c:pt>
                <c:pt idx="70">
                  <c:v>7.1962542440824944</c:v>
                </c:pt>
                <c:pt idx="71">
                  <c:v>9.527956965329448</c:v>
                </c:pt>
                <c:pt idx="72">
                  <c:v>12.250123239944307</c:v>
                </c:pt>
                <c:pt idx="73">
                  <c:v>15.408393420645343</c:v>
                </c:pt>
                <c:pt idx="74">
                  <c:v>19.052063228654191</c:v>
                </c:pt>
                <c:pt idx="75">
                  <c:v>23.234224602559024</c:v>
                </c:pt>
                <c:pt idx="76">
                  <c:v>28.011906547178029</c:v>
                </c:pt>
                <c:pt idx="77">
                  <c:v>33.44621598242238</c:v>
                </c:pt>
                <c:pt idx="78">
                  <c:v>39.60247859215967</c:v>
                </c:pt>
                <c:pt idx="79">
                  <c:v>46.550379673077103</c:v>
                </c:pt>
                <c:pt idx="80">
                  <c:v>54.364104983544799</c:v>
                </c:pt>
                <c:pt idx="81">
                  <c:v>63.122481592478984</c:v>
                </c:pt>
                <c:pt idx="82">
                  <c:v>72.9091187282053</c:v>
                </c:pt>
                <c:pt idx="83">
                  <c:v>83.812548627322059</c:v>
                </c:pt>
                <c:pt idx="84">
                  <c:v>95.926367383563445</c:v>
                </c:pt>
                <c:pt idx="85">
                  <c:v>109.34937579666286</c:v>
                </c:pt>
                <c:pt idx="86">
                  <c:v>124.18572022121609</c:v>
                </c:pt>
                <c:pt idx="87">
                  <c:v>140.54503341554457</c:v>
                </c:pt>
                <c:pt idx="88">
                  <c:v>158.54257539055874</c:v>
                </c:pt>
                <c:pt idx="89">
                  <c:v>178.29937425862116</c:v>
                </c:pt>
                <c:pt idx="90">
                  <c:v>199.94236708240993</c:v>
                </c:pt>
                <c:pt idx="91">
                  <c:v>223.60454072378184</c:v>
                </c:pt>
                <c:pt idx="92">
                  <c:v>249.42507269263547</c:v>
                </c:pt>
                <c:pt idx="93">
                  <c:v>277.5494719957747</c:v>
                </c:pt>
                <c:pt idx="94">
                  <c:v>308.12971998577217</c:v>
                </c:pt>
                <c:pt idx="95">
                  <c:v>341.32441120983168</c:v>
                </c:pt>
                <c:pt idx="96">
                  <c:v>377.29889425865252</c:v>
                </c:pt>
                <c:pt idx="97">
                  <c:v>416.22541261529142</c:v>
                </c:pt>
                <c:pt idx="98">
                  <c:v>458.28324550402823</c:v>
                </c:pt>
                <c:pt idx="99">
                  <c:v>503.65884873922624</c:v>
                </c:pt>
                <c:pt idx="100">
                  <c:v>552.54599557419647</c:v>
                </c:pt>
                <c:pt idx="101">
                  <c:v>605.14591755006245</c:v>
                </c:pt>
                <c:pt idx="102">
                  <c:v>661.66744534462123</c:v>
                </c:pt>
                <c:pt idx="103">
                  <c:v>722.32714962120781</c:v>
                </c:pt>
                <c:pt idx="104">
                  <c:v>787.34948187755856</c:v>
                </c:pt>
                <c:pt idx="105">
                  <c:v>856.96691529467398</c:v>
                </c:pt>
                <c:pt idx="106">
                  <c:v>931.42008558568193</c:v>
                </c:pt>
                <c:pt idx="107">
                  <c:v>1010.9579318447011</c:v>
                </c:pt>
                <c:pt idx="108">
                  <c:v>1095.8378373957046</c:v>
                </c:pt>
                <c:pt idx="109">
                  <c:v>1186.325770641382</c:v>
                </c:pt>
                <c:pt idx="110">
                  <c:v>1282.696425912005</c:v>
                </c:pt>
                <c:pt idx="111">
                  <c:v>1385.2333643142877</c:v>
                </c:pt>
                <c:pt idx="112">
                  <c:v>1494.2291545802511</c:v>
                </c:pt>
                <c:pt idx="113">
                  <c:v>1609.9855139160884</c:v>
                </c:pt>
                <c:pt idx="114">
                  <c:v>1732.8134488510236</c:v>
                </c:pt>
                <c:pt idx="115">
                  <c:v>1863.0333960861803</c:v>
                </c:pt>
                <c:pt idx="116">
                  <c:v>2000.9753633434411</c:v>
                </c:pt>
                <c:pt idx="117">
                  <c:v>2146.9790702143105</c:v>
                </c:pt>
                <c:pt idx="118">
                  <c:v>2301.3940890087802</c:v>
                </c:pt>
                <c:pt idx="119">
                  <c:v>2464.5799856041963</c:v>
                </c:pt>
                <c:pt idx="120">
                  <c:v>2636.906460294113</c:v>
                </c:pt>
                <c:pt idx="121">
                  <c:v>2818.75348863716</c:v>
                </c:pt>
                <c:pt idx="122">
                  <c:v>3010.5114623059103</c:v>
                </c:pt>
                <c:pt idx="123">
                  <c:v>3212.5813299357415</c:v>
                </c:pt>
                <c:pt idx="124">
                  <c:v>3425.3747379736842</c:v>
                </c:pt>
                <c:pt idx="125">
                  <c:v>3649.3141715273214</c:v>
                </c:pt>
                <c:pt idx="126">
                  <c:v>3884.8330952136025</c:v>
                </c:pt>
                <c:pt idx="127">
                  <c:v>4132.37609400776</c:v>
                </c:pt>
                <c:pt idx="128">
                  <c:v>4392.399014092116</c:v>
                </c:pt>
                <c:pt idx="129">
                  <c:v>4665.3691037050012</c:v>
                </c:pt>
                <c:pt idx="130">
                  <c:v>4951.7651539895833</c:v>
                </c:pt>
                <c:pt idx="131">
                  <c:v>5252.0776398427261</c:v>
                </c:pt>
                <c:pt idx="132">
                  <c:v>5566.8088607638929</c:v>
                </c:pt>
                <c:pt idx="133">
                  <c:v>5896.4730817039444</c:v>
                </c:pt>
                <c:pt idx="134">
                  <c:v>6241.5966739140858</c:v>
                </c:pt>
                <c:pt idx="135">
                  <c:v>6602.718255794638</c:v>
                </c:pt>
                <c:pt idx="136">
                  <c:v>6980.3888337439903</c:v>
                </c:pt>
                <c:pt idx="137">
                  <c:v>7375.1719430073772</c:v>
                </c:pt>
                <c:pt idx="138">
                  <c:v>7787.6437885258301</c:v>
                </c:pt>
                <c:pt idx="139">
                  <c:v>8218.3933857849443</c:v>
                </c:pt>
                <c:pt idx="140">
                  <c:v>8668.0227016638564</c:v>
                </c:pt>
                <c:pt idx="141">
                  <c:v>9137.1467952839794</c:v>
                </c:pt>
                <c:pt idx="142">
                  <c:v>9626.3939588579833</c:v>
                </c:pt>
                <c:pt idx="143">
                  <c:v>10136.405858538563</c:v>
                </c:pt>
                <c:pt idx="144">
                  <c:v>10667.83767526739</c:v>
                </c:pt>
                <c:pt idx="145">
                  <c:v>11221.358245623876</c:v>
                </c:pt>
                <c:pt idx="146">
                  <c:v>11797.65020267416</c:v>
                </c:pt>
                <c:pt idx="147">
                  <c:v>12397.410116819819</c:v>
                </c:pt>
                <c:pt idx="148">
                  <c:v>13021.348636646897</c:v>
                </c:pt>
                <c:pt idx="149">
                  <c:v>13670.190629774612</c:v>
                </c:pt>
                <c:pt idx="150">
                  <c:v>14344.675323704341</c:v>
                </c:pt>
                <c:pt idx="151">
                  <c:v>15045.556446668443</c:v>
                </c:pt>
                <c:pt idx="152">
                  <c:v>15773.602368479058</c:v>
                </c:pt>
                <c:pt idx="153">
                  <c:v>16529.596241377094</c:v>
                </c:pt>
                <c:pt idx="154">
                  <c:v>17314.336140880954</c:v>
                </c:pt>
                <c:pt idx="155">
                  <c:v>18128.63520663555</c:v>
                </c:pt>
                <c:pt idx="156">
                  <c:v>18973.321783260984</c:v>
                </c:pt>
                <c:pt idx="157">
                  <c:v>19849.239561201623</c:v>
                </c:pt>
                <c:pt idx="158">
                  <c:v>20757.247717574737</c:v>
                </c:pt>
                <c:pt idx="159">
                  <c:v>21698.221057019582</c:v>
                </c:pt>
                <c:pt idx="160">
                  <c:v>22673.050152546064</c:v>
                </c:pt>
                <c:pt idx="161">
                  <c:v>23682.641486383796</c:v>
                </c:pt>
                <c:pt idx="162">
                  <c:v>24727.917590830744</c:v>
                </c:pt>
                <c:pt idx="163">
                  <c:v>25809.817189102316</c:v>
                </c:pt>
                <c:pt idx="164">
                  <c:v>26929.295336180028</c:v>
                </c:pt>
                <c:pt idx="165">
                  <c:v>28087.323559660541</c:v>
                </c:pt>
                <c:pt idx="166">
                  <c:v>29284.890000604348</c:v>
                </c:pt>
                <c:pt idx="167">
                  <c:v>30522.999554384827</c:v>
                </c:pt>
                <c:pt idx="168">
                  <c:v>31802.674011536892</c:v>
                </c:pt>
                <c:pt idx="169">
                  <c:v>33124.952198606079</c:v>
                </c:pt>
                <c:pt idx="170">
                  <c:v>34490.890118997217</c:v>
                </c:pt>
                <c:pt idx="171">
                  <c:v>35901.561093823402</c:v>
                </c:pt>
                <c:pt idx="172">
                  <c:v>37358.055902754917</c:v>
                </c:pt>
                <c:pt idx="173">
                  <c:v>38861.482924867822</c:v>
                </c:pt>
                <c:pt idx="174">
                  <c:v>40412.968279493223</c:v>
                </c:pt>
                <c:pt idx="175">
                  <c:v>42013.655967065715</c:v>
                </c:pt>
                <c:pt idx="176">
                  <c:v>43664.708009972615</c:v>
                </c:pt>
                <c:pt idx="177">
                  <c:v>45367.30459340255</c:v>
                </c:pt>
                <c:pt idx="178">
                  <c:v>47122.644206194513</c:v>
                </c:pt>
                <c:pt idx="179">
                  <c:v>48931.943781686496</c:v>
                </c:pt>
                <c:pt idx="180">
                  <c:v>50796.438838564747</c:v>
                </c:pt>
                <c:pt idx="181">
                  <c:v>52717.383621712106</c:v>
                </c:pt>
                <c:pt idx="182">
                  <c:v>54696.051243057365</c:v>
                </c:pt>
                <c:pt idx="183">
                  <c:v>56733.73382242379</c:v>
                </c:pt>
                <c:pt idx="184">
                  <c:v>58831.742628378182</c:v>
                </c:pt>
                <c:pt idx="185">
                  <c:v>60991.40821907956</c:v>
                </c:pt>
                <c:pt idx="186">
                  <c:v>63214.080583128336</c:v>
                </c:pt>
                <c:pt idx="187">
                  <c:v>65501.129280414694</c:v>
                </c:pt>
                <c:pt idx="188">
                  <c:v>67853.943582968001</c:v>
                </c:pt>
                <c:pt idx="189">
                  <c:v>70273.932615805184</c:v>
                </c:pt>
                <c:pt idx="190">
                  <c:v>72762.525497780007</c:v>
                </c:pt>
                <c:pt idx="191">
                  <c:v>75321.171482431528</c:v>
                </c:pt>
                <c:pt idx="192">
                  <c:v>77951.340098833432</c:v>
                </c:pt>
                <c:pt idx="193">
                  <c:v>80654.521292442325</c:v>
                </c:pt>
                <c:pt idx="194">
                  <c:v>83432.225565947097</c:v>
                </c:pt>
                <c:pt idx="195">
                  <c:v>86285.984120117733</c:v>
                </c:pt>
                <c:pt idx="196">
                  <c:v>89217.348994653657</c:v>
                </c:pt>
                <c:pt idx="197">
                  <c:v>92227.893209033384</c:v>
                </c:pt>
                <c:pt idx="198">
                  <c:v>95319.210903362604</c:v>
                </c:pt>
                <c:pt idx="199">
                  <c:v>98492.91747922379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7-4F8A-A7A9-7B26A2C21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07359"/>
        <c:axId val="2099701951"/>
      </c:scatterChart>
      <c:valAx>
        <c:axId val="209970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01951"/>
        <c:crosses val="autoZero"/>
        <c:crossBetween val="midCat"/>
      </c:valAx>
      <c:valAx>
        <c:axId val="209970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70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504825</xdr:colOff>
      <xdr:row>2</xdr:row>
      <xdr:rowOff>114300</xdr:rowOff>
    </xdr:from>
    <xdr:to>
      <xdr:col>29</xdr:col>
      <xdr:colOff>200025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3537F-75BE-42CE-BEB6-0CF8F8E94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95250</xdr:rowOff>
    </xdr:from>
    <xdr:to>
      <xdr:col>7</xdr:col>
      <xdr:colOff>104775</xdr:colOff>
      <xdr:row>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60BCF7-33C4-40E5-8CD6-950E57DA4B66}"/>
            </a:ext>
          </a:extLst>
        </xdr:cNvPr>
        <xdr:cNvSpPr/>
      </xdr:nvSpPr>
      <xdr:spPr>
        <a:xfrm>
          <a:off x="2466975" y="285750"/>
          <a:ext cx="1905000" cy="628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276224</xdr:colOff>
      <xdr:row>1</xdr:row>
      <xdr:rowOff>47625</xdr:rowOff>
    </xdr:from>
    <xdr:to>
      <xdr:col>14</xdr:col>
      <xdr:colOff>333375</xdr:colOff>
      <xdr:row>25</xdr:row>
      <xdr:rowOff>9525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A71FB463-511E-4C2C-AF09-C640D78D86E7}"/>
            </a:ext>
          </a:extLst>
        </xdr:cNvPr>
        <xdr:cNvSpPr txBox="1">
          <a:spLocks noChangeArrowheads="1"/>
        </xdr:cNvSpPr>
      </xdr:nvSpPr>
      <xdr:spPr bwMode="auto">
        <a:xfrm>
          <a:off x="3324224" y="238125"/>
          <a:ext cx="5543551" cy="453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BISECTION DOCUMENTATION 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cell B13 =IF(F8=0,B8,IF(G8=0,C8,IF((ABS(F8)/F8)=(ABS(G8)/G8),C8,B8)))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C13 = =(B9+D9)/2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D13  = =IF(H8=0,D8,IF(G8=0,C8,IF((ABS(H8)/H8)=(ABS($G8)/$G8),$C8,D8)))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click and drag A12- A15  down  to about row 350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F12 =COS(2*B12)+SIN(2*B12)+B12-1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G12 =COS(2*c12)+SIN(2*c12)+c12-1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H12 =  =COS(2*D12)+SIN(2*D12)+D12-1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can just click and drag across from f12 to H12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j12  =IF(G12=0,"Result",F12*H12&lt;1)  check column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B12   = F3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 D12 =   G3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solution result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cells f5 and G5  are merged  contents  =INDIRECT(CONCATENATE("C",MATCH("Result",$J$12:$J$66,0)+11))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</a:rPr>
            <a:t>j12:j66 or wherever it your drag down ends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</a:endParaRPr>
        </a:p>
      </xdr:txBody>
    </xdr:sp>
    <xdr:clientData/>
  </xdr:twoCellAnchor>
  <xdr:twoCellAnchor>
    <xdr:from>
      <xdr:col>15</xdr:col>
      <xdr:colOff>590550</xdr:colOff>
      <xdr:row>1</xdr:row>
      <xdr:rowOff>47625</xdr:rowOff>
    </xdr:from>
    <xdr:to>
      <xdr:col>21</xdr:col>
      <xdr:colOff>571500</xdr:colOff>
      <xdr:row>26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F1DC811-079C-48E0-9CB0-15519DD8DFDE}"/>
            </a:ext>
          </a:extLst>
        </xdr:cNvPr>
        <xdr:cNvSpPr/>
      </xdr:nvSpPr>
      <xdr:spPr>
        <a:xfrm>
          <a:off x="9734550" y="238125"/>
          <a:ext cx="3638550" cy="4857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>
              <a:solidFill>
                <a:sysClr val="windowText" lastClr="000000"/>
              </a:solidFill>
            </a:rPr>
            <a:t>Continuation</a:t>
          </a:r>
          <a:r>
            <a:rPr lang="en-US" sz="1100" baseline="0">
              <a:solidFill>
                <a:sysClr val="windowText" lastClr="000000"/>
              </a:solidFill>
            </a:rPr>
            <a:t> of Bisection slide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named cells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alpha =      N4  (named range)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bin_size =  N5  (named range)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cell</a:t>
          </a:r>
          <a:r>
            <a:rPr lang="en-US" sz="1100" baseline="0">
              <a:solidFill>
                <a:sysClr val="windowText" lastClr="000000"/>
              </a:solidFill>
            </a:rPr>
            <a:t> w1 = CELL("filename",A4)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y3 : ]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w3 =FIND(Y3,W1)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w5  =RIGHT(W1,LEN(W1)-W4)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N4  =IF(COUNTBLANK(M4)=1,ABS(M2-L2)/M5,M4)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N5  =IF(COUNTBLANK(M5)=1, INT(ABS(M2-L2)/$M$4),M5)</a:t>
          </a: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 baseline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17</xdr:col>
      <xdr:colOff>314325</xdr:colOff>
      <xdr:row>1</xdr:row>
      <xdr:rowOff>85725</xdr:rowOff>
    </xdr:from>
    <xdr:to>
      <xdr:col>21</xdr:col>
      <xdr:colOff>290150</xdr:colOff>
      <xdr:row>3</xdr:row>
      <xdr:rowOff>88806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F7FA09-1505-4DF9-8C2A-30A1B2996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77525" y="276225"/>
          <a:ext cx="2414225" cy="384081"/>
        </a:xfrm>
        <a:prstGeom prst="rect">
          <a:avLst/>
        </a:prstGeom>
      </xdr:spPr>
    </xdr:pic>
    <xdr:clientData/>
  </xdr:twoCellAnchor>
  <xdr:twoCellAnchor>
    <xdr:from>
      <xdr:col>19</xdr:col>
      <xdr:colOff>333374</xdr:colOff>
      <xdr:row>8</xdr:row>
      <xdr:rowOff>123825</xdr:rowOff>
    </xdr:from>
    <xdr:to>
      <xdr:col>21</xdr:col>
      <xdr:colOff>571500</xdr:colOff>
      <xdr:row>15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8716547-7D6A-4D47-A744-25EE9514835F}"/>
            </a:ext>
          </a:extLst>
        </xdr:cNvPr>
        <xdr:cNvSpPr/>
      </xdr:nvSpPr>
      <xdr:spPr>
        <a:xfrm>
          <a:off x="11915774" y="1647825"/>
          <a:ext cx="1457326" cy="125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do</a:t>
          </a:r>
          <a:r>
            <a:rPr lang="en-US" sz="1100" baseline="0"/>
            <a:t> this at the end of the operations just to name some dynamic ranges called possible solutions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337B-7619-4704-8EC8-BE4AFC1BB936}">
  <dimension ref="A1:N38"/>
  <sheetViews>
    <sheetView showGridLines="0" tabSelected="1" zoomScale="85" zoomScaleNormal="85" workbookViewId="0">
      <selection activeCell="H11" sqref="H11"/>
    </sheetView>
  </sheetViews>
  <sheetFormatPr defaultRowHeight="15" x14ac:dyDescent="0.25"/>
  <cols>
    <col min="1" max="1" width="7.5703125" customWidth="1"/>
    <col min="3" max="3" width="17.7109375" customWidth="1"/>
  </cols>
  <sheetData>
    <row r="1" spans="1:14" ht="15.75" thickBot="1" x14ac:dyDescent="0.3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8" customHeight="1" x14ac:dyDescent="0.25">
      <c r="A2" s="50"/>
      <c r="B2" s="51"/>
      <c r="C2" s="52" t="s">
        <v>58</v>
      </c>
      <c r="D2" s="53"/>
      <c r="E2" s="53"/>
      <c r="F2" s="53"/>
      <c r="G2" s="53"/>
      <c r="H2" s="53"/>
      <c r="I2" s="53"/>
      <c r="J2" s="53"/>
      <c r="K2" s="54"/>
      <c r="L2" s="50"/>
      <c r="M2" s="50"/>
      <c r="N2" s="50"/>
    </row>
    <row r="3" spans="1:14" x14ac:dyDescent="0.25">
      <c r="B3" s="55"/>
      <c r="C3" s="56"/>
      <c r="D3" s="56"/>
      <c r="E3" s="56"/>
      <c r="F3" s="56"/>
      <c r="G3" s="56"/>
      <c r="H3" s="56"/>
      <c r="I3" s="56"/>
      <c r="J3" s="56"/>
      <c r="K3" s="57"/>
    </row>
    <row r="4" spans="1:14" ht="18.75" x14ac:dyDescent="0.3">
      <c r="B4" s="69" t="s">
        <v>59</v>
      </c>
      <c r="C4" s="70"/>
      <c r="D4" s="70"/>
      <c r="E4" s="70"/>
      <c r="F4" s="56"/>
      <c r="G4" s="56"/>
      <c r="H4" s="56"/>
      <c r="I4" s="56"/>
      <c r="J4" s="56"/>
      <c r="K4" s="57"/>
    </row>
    <row r="5" spans="1:14" x14ac:dyDescent="0.25">
      <c r="B5" s="55" t="s">
        <v>10</v>
      </c>
      <c r="C5" s="56"/>
      <c r="D5" s="68" t="s">
        <v>60</v>
      </c>
      <c r="E5" s="56"/>
      <c r="F5" s="56"/>
      <c r="G5" s="56"/>
      <c r="H5" s="56"/>
      <c r="I5" s="56"/>
      <c r="J5" s="56"/>
      <c r="K5" s="57"/>
    </row>
    <row r="6" spans="1:14" x14ac:dyDescent="0.25">
      <c r="B6" s="55" t="s">
        <v>61</v>
      </c>
      <c r="C6" s="56"/>
      <c r="D6" s="68" t="s">
        <v>60</v>
      </c>
      <c r="E6" s="56"/>
      <c r="F6" s="56"/>
      <c r="G6" s="56"/>
      <c r="H6" s="56"/>
      <c r="I6" s="56"/>
      <c r="J6" s="56"/>
      <c r="K6" s="57"/>
    </row>
    <row r="7" spans="1:14" x14ac:dyDescent="0.25">
      <c r="B7" s="55" t="s">
        <v>62</v>
      </c>
      <c r="C7" s="56"/>
      <c r="D7" s="68" t="s">
        <v>60</v>
      </c>
      <c r="E7" s="56"/>
      <c r="F7" s="56"/>
      <c r="G7" s="56"/>
      <c r="H7" s="56"/>
      <c r="I7" s="56"/>
      <c r="J7" s="56"/>
      <c r="K7" s="57"/>
    </row>
    <row r="8" spans="1:14" x14ac:dyDescent="0.25">
      <c r="B8" s="55" t="s">
        <v>63</v>
      </c>
      <c r="C8" s="56"/>
      <c r="D8" s="68" t="s">
        <v>60</v>
      </c>
      <c r="E8" s="56"/>
      <c r="F8" s="56"/>
      <c r="G8" s="56"/>
      <c r="H8" s="56"/>
      <c r="I8" s="56"/>
      <c r="J8" s="56"/>
      <c r="K8" s="57"/>
    </row>
    <row r="9" spans="1:14" x14ac:dyDescent="0.25">
      <c r="B9" s="55"/>
      <c r="C9" s="56"/>
      <c r="D9" s="56"/>
      <c r="E9" s="56"/>
      <c r="F9" s="56"/>
      <c r="G9" s="56"/>
      <c r="H9" s="56"/>
      <c r="I9" s="56"/>
      <c r="J9" s="56"/>
      <c r="K9" s="57"/>
    </row>
    <row r="10" spans="1:14" ht="18.75" x14ac:dyDescent="0.3">
      <c r="B10" s="69" t="s">
        <v>64</v>
      </c>
      <c r="C10" s="59"/>
      <c r="D10" s="59"/>
      <c r="E10" s="59"/>
      <c r="F10" s="59"/>
      <c r="G10" s="59"/>
      <c r="H10" s="59"/>
      <c r="I10" s="59"/>
      <c r="J10" s="56"/>
      <c r="K10" s="57"/>
    </row>
    <row r="11" spans="1:14" x14ac:dyDescent="0.25">
      <c r="B11" s="60" t="s">
        <v>65</v>
      </c>
      <c r="C11" s="61"/>
      <c r="D11" s="61"/>
      <c r="E11" s="61"/>
      <c r="F11" s="61"/>
      <c r="G11" s="61"/>
      <c r="H11" s="59"/>
      <c r="I11" s="56"/>
      <c r="J11" s="56"/>
      <c r="K11" s="57"/>
    </row>
    <row r="12" spans="1:14" x14ac:dyDescent="0.25">
      <c r="B12" s="60" t="s">
        <v>68</v>
      </c>
      <c r="C12" s="61"/>
      <c r="D12" s="61"/>
      <c r="E12" s="61"/>
      <c r="F12" s="61"/>
      <c r="G12" s="61"/>
      <c r="H12" s="59"/>
      <c r="I12" s="56"/>
      <c r="J12" s="56"/>
      <c r="K12" s="57"/>
    </row>
    <row r="13" spans="1:14" x14ac:dyDescent="0.25">
      <c r="B13" s="60" t="s">
        <v>66</v>
      </c>
      <c r="C13" s="61"/>
      <c r="D13" s="61"/>
      <c r="E13" s="61"/>
      <c r="F13" s="61"/>
      <c r="G13" s="61"/>
      <c r="H13" s="59"/>
      <c r="I13" s="56"/>
      <c r="J13" s="56"/>
      <c r="K13" s="57"/>
    </row>
    <row r="14" spans="1:14" ht="11.25" customHeight="1" x14ac:dyDescent="0.25">
      <c r="B14" s="58"/>
      <c r="C14" s="59"/>
      <c r="D14" s="59"/>
      <c r="E14" s="59"/>
      <c r="F14" s="59"/>
      <c r="G14" s="59"/>
      <c r="H14" s="59"/>
      <c r="I14" s="56"/>
      <c r="J14" s="56"/>
      <c r="K14" s="57"/>
    </row>
    <row r="15" spans="1:14" ht="12" customHeight="1" x14ac:dyDescent="0.25">
      <c r="B15" s="58"/>
      <c r="C15" s="59"/>
      <c r="D15" s="59"/>
      <c r="E15" s="59"/>
      <c r="F15" s="59"/>
      <c r="G15" s="59"/>
      <c r="H15" s="59"/>
      <c r="I15" s="56"/>
      <c r="J15" s="56"/>
      <c r="K15" s="57"/>
    </row>
    <row r="16" spans="1:14" ht="18.75" x14ac:dyDescent="0.25">
      <c r="B16" s="66" t="s">
        <v>67</v>
      </c>
      <c r="C16" s="62"/>
      <c r="D16" s="62"/>
      <c r="E16" s="62"/>
      <c r="F16" s="62"/>
      <c r="G16" s="59"/>
      <c r="H16" s="59"/>
      <c r="I16" s="59"/>
      <c r="J16" s="56"/>
      <c r="K16" s="57"/>
    </row>
    <row r="17" spans="2:11" x14ac:dyDescent="0.25">
      <c r="B17" s="60" t="s">
        <v>69</v>
      </c>
      <c r="C17" s="61"/>
      <c r="D17" s="61"/>
      <c r="E17" s="61"/>
      <c r="F17" s="61"/>
      <c r="G17" s="61"/>
      <c r="H17" s="61"/>
      <c r="I17" s="56"/>
      <c r="J17" s="56"/>
      <c r="K17" s="57"/>
    </row>
    <row r="18" spans="2:11" x14ac:dyDescent="0.25">
      <c r="B18" s="60" t="s">
        <v>73</v>
      </c>
      <c r="C18" s="61"/>
      <c r="D18" s="61"/>
      <c r="E18" s="61"/>
      <c r="F18" s="61"/>
      <c r="G18" s="61"/>
      <c r="H18" s="61"/>
      <c r="I18" s="56"/>
      <c r="J18" s="56"/>
      <c r="K18" s="57"/>
    </row>
    <row r="19" spans="2:11" x14ac:dyDescent="0.25">
      <c r="B19" s="60" t="s">
        <v>70</v>
      </c>
      <c r="C19" s="61"/>
      <c r="D19" s="61"/>
      <c r="E19" s="61"/>
      <c r="F19" s="61"/>
      <c r="G19" s="61"/>
      <c r="H19" s="61"/>
      <c r="I19" s="56"/>
      <c r="J19" s="56"/>
      <c r="K19" s="57"/>
    </row>
    <row r="20" spans="2:11" x14ac:dyDescent="0.25">
      <c r="B20" s="60" t="s">
        <v>74</v>
      </c>
      <c r="C20" s="61"/>
      <c r="D20" s="61"/>
      <c r="E20" s="61"/>
      <c r="F20" s="61"/>
      <c r="G20" s="61"/>
      <c r="H20" s="61"/>
      <c r="I20" s="56"/>
      <c r="J20" s="56"/>
      <c r="K20" s="57"/>
    </row>
    <row r="21" spans="2:11" x14ac:dyDescent="0.25">
      <c r="B21" s="60" t="s">
        <v>75</v>
      </c>
      <c r="C21" s="61"/>
      <c r="D21" s="61"/>
      <c r="E21" s="61"/>
      <c r="F21" s="61"/>
      <c r="G21" s="61"/>
      <c r="H21" s="61"/>
      <c r="I21" s="56"/>
      <c r="J21" s="56"/>
      <c r="K21" s="57"/>
    </row>
    <row r="22" spans="2:11" x14ac:dyDescent="0.25">
      <c r="B22" s="60" t="s">
        <v>71</v>
      </c>
      <c r="C22" s="61"/>
      <c r="D22" s="61"/>
      <c r="E22" s="61"/>
      <c r="F22" s="61"/>
      <c r="G22" s="61"/>
      <c r="H22" s="61"/>
      <c r="I22" s="56"/>
      <c r="J22" s="56"/>
      <c r="K22" s="57"/>
    </row>
    <row r="23" spans="2:11" x14ac:dyDescent="0.25">
      <c r="B23" s="60" t="s">
        <v>76</v>
      </c>
      <c r="C23" s="61"/>
      <c r="D23" s="61"/>
      <c r="E23" s="61"/>
      <c r="F23" s="61"/>
      <c r="G23" s="61"/>
      <c r="H23" s="61"/>
      <c r="I23" s="56"/>
      <c r="J23" s="56"/>
      <c r="K23" s="57"/>
    </row>
    <row r="24" spans="2:11" x14ac:dyDescent="0.25">
      <c r="B24" s="60" t="s">
        <v>72</v>
      </c>
      <c r="C24" s="61"/>
      <c r="D24" s="61"/>
      <c r="E24" s="61"/>
      <c r="F24" s="61"/>
      <c r="G24" s="61"/>
      <c r="H24" s="61"/>
      <c r="I24" s="56"/>
      <c r="J24" s="56"/>
      <c r="K24" s="57"/>
    </row>
    <row r="25" spans="2:11" x14ac:dyDescent="0.25">
      <c r="B25" s="60" t="s">
        <v>77</v>
      </c>
      <c r="C25" s="61"/>
      <c r="D25" s="61"/>
      <c r="E25" s="61"/>
      <c r="F25" s="61"/>
      <c r="G25" s="61"/>
      <c r="H25" s="61"/>
      <c r="I25" s="56"/>
      <c r="J25" s="56"/>
      <c r="K25" s="57"/>
    </row>
    <row r="26" spans="2:11" x14ac:dyDescent="0.25">
      <c r="B26" s="60" t="s">
        <v>78</v>
      </c>
      <c r="C26" s="56"/>
      <c r="D26" s="56"/>
      <c r="E26" s="56"/>
      <c r="F26" s="56"/>
      <c r="G26" s="56"/>
      <c r="H26" s="56"/>
      <c r="I26" s="56"/>
      <c r="J26" s="56"/>
      <c r="K26" s="57"/>
    </row>
    <row r="27" spans="2:11" x14ac:dyDescent="0.25">
      <c r="B27" s="60" t="s">
        <v>79</v>
      </c>
      <c r="C27" s="56"/>
      <c r="D27" s="56"/>
      <c r="E27" s="56"/>
      <c r="F27" s="56"/>
      <c r="G27" s="56"/>
      <c r="H27" s="56"/>
      <c r="I27" s="56"/>
      <c r="J27" s="56"/>
      <c r="K27" s="57"/>
    </row>
    <row r="28" spans="2:11" x14ac:dyDescent="0.25">
      <c r="B28" s="60" t="s">
        <v>82</v>
      </c>
      <c r="C28" s="56"/>
      <c r="D28" s="56"/>
      <c r="E28" s="56"/>
      <c r="F28" s="56"/>
      <c r="G28" s="56"/>
      <c r="H28" s="56"/>
      <c r="I28" s="56"/>
      <c r="J28" s="56"/>
      <c r="K28" s="57"/>
    </row>
    <row r="29" spans="2:11" x14ac:dyDescent="0.25">
      <c r="B29" s="55"/>
      <c r="C29" s="56"/>
      <c r="D29" s="56"/>
      <c r="E29" s="56"/>
      <c r="F29" s="56"/>
      <c r="G29" s="56"/>
      <c r="H29" s="56"/>
      <c r="I29" s="56"/>
      <c r="J29" s="56"/>
      <c r="K29" s="57"/>
    </row>
    <row r="30" spans="2:11" x14ac:dyDescent="0.25">
      <c r="B30" s="55"/>
      <c r="C30" s="56"/>
      <c r="D30" s="56"/>
      <c r="E30" s="56"/>
      <c r="F30" s="56"/>
      <c r="G30" s="56"/>
      <c r="H30" s="56"/>
      <c r="I30" s="56"/>
      <c r="J30" s="56"/>
      <c r="K30" s="57"/>
    </row>
    <row r="31" spans="2:11" x14ac:dyDescent="0.25">
      <c r="B31" s="55"/>
      <c r="C31" s="56"/>
      <c r="D31" s="56"/>
      <c r="E31" s="56"/>
      <c r="F31" s="56"/>
      <c r="G31" s="56"/>
      <c r="H31" s="56"/>
      <c r="I31" s="56"/>
      <c r="J31" s="56"/>
      <c r="K31" s="57"/>
    </row>
    <row r="32" spans="2:11" ht="21" x14ac:dyDescent="0.25">
      <c r="B32" s="67" t="s">
        <v>80</v>
      </c>
      <c r="C32" s="62"/>
      <c r="D32" s="62"/>
      <c r="E32" s="62"/>
      <c r="F32" s="62"/>
      <c r="G32" s="59"/>
      <c r="H32" s="59"/>
      <c r="I32" s="59"/>
      <c r="J32" s="56"/>
      <c r="K32" s="57"/>
    </row>
    <row r="33" spans="2:11" x14ac:dyDescent="0.25">
      <c r="B33" s="55" t="s">
        <v>81</v>
      </c>
      <c r="C33" s="56"/>
      <c r="D33" s="56"/>
      <c r="E33" s="56"/>
      <c r="F33" s="56"/>
      <c r="G33" s="56"/>
      <c r="H33" s="56"/>
      <c r="I33" s="56"/>
      <c r="J33" s="56"/>
      <c r="K33" s="57"/>
    </row>
    <row r="34" spans="2:11" x14ac:dyDescent="0.25">
      <c r="B34" s="55"/>
      <c r="C34" s="56"/>
      <c r="D34" s="56"/>
      <c r="E34" s="56"/>
      <c r="F34" s="56"/>
      <c r="G34" s="56"/>
      <c r="H34" s="56"/>
      <c r="I34" s="56"/>
      <c r="J34" s="56"/>
      <c r="K34" s="57"/>
    </row>
    <row r="35" spans="2:11" x14ac:dyDescent="0.25">
      <c r="B35" s="55"/>
      <c r="C35" s="56"/>
      <c r="D35" s="56"/>
      <c r="E35" s="56"/>
      <c r="F35" s="56"/>
      <c r="G35" s="56"/>
      <c r="H35" s="56"/>
      <c r="I35" s="56"/>
      <c r="J35" s="56"/>
      <c r="K35" s="57"/>
    </row>
    <row r="36" spans="2:11" x14ac:dyDescent="0.25">
      <c r="B36" s="55"/>
      <c r="C36" s="56"/>
      <c r="D36" s="56"/>
      <c r="E36" s="56"/>
      <c r="F36" s="56"/>
      <c r="G36" s="56"/>
      <c r="H36" s="56"/>
      <c r="I36" s="56"/>
      <c r="J36" s="56"/>
      <c r="K36" s="57"/>
    </row>
    <row r="37" spans="2:11" x14ac:dyDescent="0.25">
      <c r="B37" s="55"/>
      <c r="C37" s="56"/>
      <c r="D37" s="56"/>
      <c r="E37" s="56"/>
      <c r="F37" s="56"/>
      <c r="G37" s="56"/>
      <c r="H37" s="56"/>
      <c r="I37" s="56"/>
      <c r="J37" s="56"/>
      <c r="K37" s="57"/>
    </row>
    <row r="38" spans="2:11" ht="15.75" thickBot="1" x14ac:dyDescent="0.3">
      <c r="B38" s="63"/>
      <c r="C38" s="64"/>
      <c r="D38" s="64"/>
      <c r="E38" s="64"/>
      <c r="F38" s="64"/>
      <c r="G38" s="64"/>
      <c r="H38" s="64"/>
      <c r="I38" s="64"/>
      <c r="J38" s="64"/>
      <c r="K38" s="65"/>
    </row>
  </sheetData>
  <hyperlinks>
    <hyperlink ref="D5" location="'Bisection Method'!F5" display="Here" xr:uid="{E9778E08-8205-4AEA-A7A2-AC26C74CC6CE}"/>
    <hyperlink ref="D6" location="'Bisection Method _pro'!F5" display="Here" xr:uid="{25BF3CBE-4BED-408D-A8E5-E7ED4E775A73}"/>
    <hyperlink ref="D7" location="'Newton Raphson'!F5" display="Here" xr:uid="{AF509AF0-AD0D-483C-BDA3-72F6C94DDB85}"/>
    <hyperlink ref="D8" location="'Bisection documentation'!F5" display="Here" xr:uid="{2FD065F1-6D4B-4F47-85E1-1627244FB47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ACDB-35AE-467D-BE24-489DB3957F12}">
  <dimension ref="B1:M66"/>
  <sheetViews>
    <sheetView workbookViewId="0">
      <selection activeCell="M10" sqref="M10"/>
    </sheetView>
  </sheetViews>
  <sheetFormatPr defaultRowHeight="15" x14ac:dyDescent="0.25"/>
  <cols>
    <col min="1" max="1" width="16.28515625" customWidth="1"/>
    <col min="7" max="7" width="12.42578125" customWidth="1"/>
    <col min="8" max="8" width="9.7109375" customWidth="1"/>
    <col min="10" max="10" width="8" customWidth="1"/>
    <col min="11" max="11" width="14" customWidth="1"/>
    <col min="14" max="14" width="7.140625" customWidth="1"/>
  </cols>
  <sheetData>
    <row r="1" spans="2:13" ht="28.5" customHeight="1" x14ac:dyDescent="0.25">
      <c r="D1" s="4"/>
      <c r="E1" s="10" t="s">
        <v>10</v>
      </c>
      <c r="F1" s="9"/>
      <c r="G1" s="9"/>
      <c r="H1" s="4"/>
    </row>
    <row r="2" spans="2:13" x14ac:dyDescent="0.25">
      <c r="D2" s="4"/>
      <c r="E2" s="6"/>
      <c r="F2" t="s">
        <v>5</v>
      </c>
      <c r="G2" t="s">
        <v>6</v>
      </c>
      <c r="H2" s="4"/>
    </row>
    <row r="3" spans="2:13" ht="15.75" x14ac:dyDescent="0.25">
      <c r="C3" s="1"/>
      <c r="D3" s="4"/>
      <c r="E3" s="7" t="s">
        <v>8</v>
      </c>
      <c r="F3">
        <v>-1</v>
      </c>
      <c r="G3">
        <v>1.1000000000000001</v>
      </c>
      <c r="H3" s="4"/>
    </row>
    <row r="4" spans="2:13" x14ac:dyDescent="0.25">
      <c r="D4" s="4"/>
      <c r="E4" s="5"/>
      <c r="F4" s="5"/>
      <c r="G4" s="5"/>
      <c r="H4" s="4"/>
    </row>
    <row r="5" spans="2:13" ht="15.75" x14ac:dyDescent="0.25">
      <c r="D5" s="4"/>
      <c r="E5" s="8" t="s">
        <v>7</v>
      </c>
      <c r="F5" s="45">
        <f ca="1">INDIRECT(CONCATENATE("C",MATCH("Result",$J$12:$J$66,0)+11))</f>
        <v>2.1992989440193578E-16</v>
      </c>
      <c r="G5" s="45"/>
      <c r="H5" s="4"/>
    </row>
    <row r="6" spans="2:13" x14ac:dyDescent="0.25">
      <c r="D6" s="4"/>
      <c r="E6" s="5"/>
      <c r="F6" s="5"/>
      <c r="G6" s="5"/>
      <c r="H6" s="4"/>
    </row>
    <row r="7" spans="2:13" x14ac:dyDescent="0.25">
      <c r="C7" s="1"/>
      <c r="D7" s="4"/>
      <c r="E7" s="4"/>
      <c r="F7" s="4"/>
      <c r="G7" s="4"/>
      <c r="H7" s="4"/>
    </row>
    <row r="8" spans="2:13" ht="6" customHeight="1" x14ac:dyDescent="0.25">
      <c r="D8" s="4"/>
      <c r="E8" s="4"/>
      <c r="F8" s="4"/>
      <c r="G8" s="4"/>
      <c r="H8" s="4"/>
    </row>
    <row r="9" spans="2:13" ht="15" customHeight="1" x14ac:dyDescent="0.25"/>
    <row r="10" spans="2:13" ht="26.25" customHeight="1" x14ac:dyDescent="0.25">
      <c r="B10" s="3" t="s">
        <v>0</v>
      </c>
      <c r="C10" s="3"/>
      <c r="D10" s="3"/>
      <c r="E10" s="3"/>
      <c r="F10" s="3"/>
      <c r="G10" s="3"/>
      <c r="H10" s="3"/>
      <c r="I10" s="3"/>
      <c r="J10" s="3"/>
      <c r="M10" t="s">
        <v>11</v>
      </c>
    </row>
    <row r="11" spans="2:13" x14ac:dyDescent="0.25">
      <c r="B11" t="s">
        <v>1</v>
      </c>
      <c r="C11" t="s">
        <v>3</v>
      </c>
      <c r="D11" t="s">
        <v>2</v>
      </c>
      <c r="F11" t="s">
        <v>12</v>
      </c>
      <c r="G11" t="s">
        <v>4</v>
      </c>
      <c r="H11" t="s">
        <v>13</v>
      </c>
      <c r="J11" t="s">
        <v>14</v>
      </c>
      <c r="M11" s="1" t="s">
        <v>9</v>
      </c>
    </row>
    <row r="12" spans="2:13" x14ac:dyDescent="0.25">
      <c r="B12">
        <f>F3</f>
        <v>-1</v>
      </c>
      <c r="C12">
        <f>(B12+D12)/2</f>
        <v>5.0000000000000044E-2</v>
      </c>
      <c r="D12">
        <f>G3</f>
        <v>1.1000000000000001</v>
      </c>
      <c r="F12">
        <f>COS(2*B12)+SIN(2*B12)+B12-1</f>
        <v>-3.3254442633728241</v>
      </c>
      <c r="G12">
        <f t="shared" ref="G12:H12" si="0">COS(2*C12)+SIN(2*C12)+C12-1</f>
        <v>0.14483758192485396</v>
      </c>
      <c r="H12">
        <f t="shared" si="0"/>
        <v>0.31999528656424436</v>
      </c>
      <c r="J12" t="b">
        <f>IF(G12=0,"Result",F12*H12&lt;1)</f>
        <v>1</v>
      </c>
    </row>
    <row r="13" spans="2:13" x14ac:dyDescent="0.25">
      <c r="B13">
        <f>IF(F12=0,B12,IF(G12=0,C12,IF((ABS(F12)/F12)=(ABS(G12)/G12),C12,B12)))</f>
        <v>-1</v>
      </c>
      <c r="C13">
        <f>(B13+D13)/2</f>
        <v>-0.47499999999999998</v>
      </c>
      <c r="D13">
        <f>IF(H12=0,D12,IF(G12=0,C12,IF((ABS(H12)/H12)=(ABS($G12)/$G12),$C12,D12)))</f>
        <v>5.0000000000000044E-2</v>
      </c>
      <c r="F13">
        <f t="shared" ref="F13:F66" si="1">COS(2*B13)+SIN(2*B13)+B13-1</f>
        <v>-3.3254442633728241</v>
      </c>
      <c r="G13">
        <f t="shared" ref="G13:G66" si="2">COS(2*C13)+SIN(2*C13)+C13-1</f>
        <v>-1.7067324153254901</v>
      </c>
      <c r="H13">
        <f t="shared" ref="H13:H66" si="3">COS(2*D13)+SIN(2*D13)+D13-1</f>
        <v>0.14483758192485396</v>
      </c>
      <c r="J13" t="b">
        <f t="shared" ref="J13:J66" si="4">IF(G13=0,"Result",F13*H13&lt;1)</f>
        <v>1</v>
      </c>
    </row>
    <row r="14" spans="2:13" x14ac:dyDescent="0.25">
      <c r="B14">
        <f t="shared" ref="B14:B66" si="5">IF(F13=0,B13,IF(G13=0,C13,IF((ABS(F13)/F13)=(ABS(G13)/G13),C13,B13)))</f>
        <v>-0.47499999999999998</v>
      </c>
      <c r="C14">
        <f t="shared" ref="C14:C66" si="6">(B14+D14)/2</f>
        <v>-0.21249999999999997</v>
      </c>
      <c r="D14">
        <f t="shared" ref="D14:D66" si="7">IF(H13=0,D13,IF(G13=0,C13,IF((ABS(H13)/H13)=(ABS($G13)/$G13),$C13,D13)))</f>
        <v>5.0000000000000044E-2</v>
      </c>
      <c r="F14">
        <f t="shared" si="1"/>
        <v>-1.7067324153254901</v>
      </c>
      <c r="G14">
        <f t="shared" si="2"/>
        <v>-0.71378204878939089</v>
      </c>
      <c r="H14">
        <f t="shared" si="3"/>
        <v>0.14483758192485396</v>
      </c>
      <c r="J14" t="b">
        <f t="shared" si="4"/>
        <v>1</v>
      </c>
    </row>
    <row r="15" spans="2:13" x14ac:dyDescent="0.25">
      <c r="B15">
        <f t="shared" si="5"/>
        <v>-0.21249999999999997</v>
      </c>
      <c r="C15">
        <f t="shared" si="6"/>
        <v>-8.1249999999999961E-2</v>
      </c>
      <c r="D15">
        <f t="shared" si="7"/>
        <v>5.0000000000000044E-2</v>
      </c>
      <c r="F15">
        <f t="shared" si="1"/>
        <v>-0.71378204878939089</v>
      </c>
      <c r="G15">
        <f t="shared" si="2"/>
        <v>-0.25620987119231631</v>
      </c>
      <c r="H15">
        <f t="shared" si="3"/>
        <v>0.14483758192485396</v>
      </c>
      <c r="J15" t="b">
        <f t="shared" si="4"/>
        <v>1</v>
      </c>
    </row>
    <row r="16" spans="2:13" x14ac:dyDescent="0.25">
      <c r="B16">
        <f t="shared" si="5"/>
        <v>-8.1249999999999961E-2</v>
      </c>
      <c r="C16">
        <f t="shared" si="6"/>
        <v>-1.5624999999999958E-2</v>
      </c>
      <c r="D16">
        <f t="shared" si="7"/>
        <v>5.0000000000000044E-2</v>
      </c>
      <c r="F16">
        <f t="shared" si="1"/>
        <v>-0.25620987119231631</v>
      </c>
      <c r="G16">
        <f t="shared" si="2"/>
        <v>-4.7358155500189625E-2</v>
      </c>
      <c r="H16">
        <f t="shared" si="3"/>
        <v>0.14483758192485396</v>
      </c>
      <c r="J16" t="b">
        <f t="shared" si="4"/>
        <v>1</v>
      </c>
    </row>
    <row r="17" spans="2:10" x14ac:dyDescent="0.25">
      <c r="B17">
        <f t="shared" si="5"/>
        <v>-1.5624999999999958E-2</v>
      </c>
      <c r="C17">
        <f t="shared" si="6"/>
        <v>1.7187500000000043E-2</v>
      </c>
      <c r="D17">
        <f t="shared" si="7"/>
        <v>5.0000000000000044E-2</v>
      </c>
      <c r="F17">
        <f t="shared" si="1"/>
        <v>-4.7358155500189625E-2</v>
      </c>
      <c r="G17">
        <f t="shared" si="2"/>
        <v>5.0964968447198222E-2</v>
      </c>
      <c r="H17">
        <f t="shared" si="3"/>
        <v>0.14483758192485396</v>
      </c>
      <c r="J17" t="b">
        <f t="shared" si="4"/>
        <v>1</v>
      </c>
    </row>
    <row r="18" spans="2:10" x14ac:dyDescent="0.25">
      <c r="B18">
        <f t="shared" si="5"/>
        <v>-1.5624999999999958E-2</v>
      </c>
      <c r="C18">
        <f t="shared" si="6"/>
        <v>7.8125000000004233E-4</v>
      </c>
      <c r="D18">
        <f t="shared" si="7"/>
        <v>1.7187500000000043E-2</v>
      </c>
      <c r="F18">
        <f t="shared" si="1"/>
        <v>-4.7358155500189625E-2</v>
      </c>
      <c r="G18">
        <f t="shared" si="2"/>
        <v>2.3425286613405483E-3</v>
      </c>
      <c r="H18">
        <f t="shared" si="3"/>
        <v>5.0964968447198222E-2</v>
      </c>
      <c r="J18" t="b">
        <f t="shared" si="4"/>
        <v>1</v>
      </c>
    </row>
    <row r="19" spans="2:10" x14ac:dyDescent="0.25">
      <c r="B19">
        <f t="shared" si="5"/>
        <v>-1.5624999999999958E-2</v>
      </c>
      <c r="C19">
        <f t="shared" si="6"/>
        <v>-7.421874999999958E-3</v>
      </c>
      <c r="D19">
        <f t="shared" si="7"/>
        <v>7.8125000000004233E-4</v>
      </c>
      <c r="F19">
        <f t="shared" si="1"/>
        <v>-4.7358155500189625E-2</v>
      </c>
      <c r="G19">
        <f t="shared" si="2"/>
        <v>-2.2375246335858412E-2</v>
      </c>
      <c r="H19">
        <f t="shared" si="3"/>
        <v>2.3425286613405483E-3</v>
      </c>
      <c r="J19" t="b">
        <f t="shared" si="4"/>
        <v>1</v>
      </c>
    </row>
    <row r="20" spans="2:10" x14ac:dyDescent="0.25">
      <c r="B20">
        <f t="shared" si="5"/>
        <v>-7.421874999999958E-3</v>
      </c>
      <c r="C20">
        <f t="shared" si="6"/>
        <v>-3.3203124999999578E-3</v>
      </c>
      <c r="D20">
        <f t="shared" si="7"/>
        <v>7.8125000000004233E-4</v>
      </c>
      <c r="F20">
        <f t="shared" si="1"/>
        <v>-2.2375246335858412E-2</v>
      </c>
      <c r="G20">
        <f t="shared" si="2"/>
        <v>-9.9829375630068329E-3</v>
      </c>
      <c r="H20">
        <f t="shared" si="3"/>
        <v>2.3425286613405483E-3</v>
      </c>
      <c r="J20" t="b">
        <f t="shared" si="4"/>
        <v>1</v>
      </c>
    </row>
    <row r="21" spans="2:10" x14ac:dyDescent="0.25">
      <c r="B21">
        <f t="shared" si="5"/>
        <v>-3.3203124999999578E-3</v>
      </c>
      <c r="C21">
        <f t="shared" si="6"/>
        <v>-1.2695312499999578E-3</v>
      </c>
      <c r="D21">
        <f t="shared" si="7"/>
        <v>7.8125000000004233E-4</v>
      </c>
      <c r="F21">
        <f t="shared" si="1"/>
        <v>-9.9829375630068329E-3</v>
      </c>
      <c r="G21">
        <f t="shared" si="2"/>
        <v>-3.8118144393042286E-3</v>
      </c>
      <c r="H21">
        <f t="shared" si="3"/>
        <v>2.3425286613405483E-3</v>
      </c>
      <c r="J21" t="b">
        <f t="shared" si="4"/>
        <v>1</v>
      </c>
    </row>
    <row r="22" spans="2:10" x14ac:dyDescent="0.25">
      <c r="B22">
        <f t="shared" si="5"/>
        <v>-1.2695312499999578E-3</v>
      </c>
      <c r="C22">
        <f t="shared" si="6"/>
        <v>-2.4414062499995772E-4</v>
      </c>
      <c r="D22">
        <f t="shared" si="7"/>
        <v>7.8125000000004233E-4</v>
      </c>
      <c r="F22">
        <f t="shared" si="1"/>
        <v>-3.8118144393042286E-3</v>
      </c>
      <c r="G22">
        <f t="shared" si="2"/>
        <v>-7.3254106488462867E-4</v>
      </c>
      <c r="H22">
        <f t="shared" si="3"/>
        <v>2.3425286613405483E-3</v>
      </c>
      <c r="J22" t="b">
        <f t="shared" si="4"/>
        <v>1</v>
      </c>
    </row>
    <row r="23" spans="2:10" x14ac:dyDescent="0.25">
      <c r="B23">
        <f t="shared" si="5"/>
        <v>-2.4414062499995772E-4</v>
      </c>
      <c r="C23">
        <f t="shared" si="6"/>
        <v>2.6855468750004231E-4</v>
      </c>
      <c r="D23">
        <f t="shared" si="7"/>
        <v>7.8125000000004233E-4</v>
      </c>
      <c r="F23">
        <f t="shared" si="1"/>
        <v>-7.3254106488462867E-4</v>
      </c>
      <c r="G23">
        <f t="shared" si="2"/>
        <v>8.0551979343845836E-4</v>
      </c>
      <c r="H23">
        <f t="shared" si="3"/>
        <v>2.3425286613405483E-3</v>
      </c>
      <c r="J23" t="b">
        <f t="shared" si="4"/>
        <v>1</v>
      </c>
    </row>
    <row r="24" spans="2:10" x14ac:dyDescent="0.25">
      <c r="B24">
        <f t="shared" si="5"/>
        <v>-2.4414062499995772E-4</v>
      </c>
      <c r="C24">
        <f t="shared" si="6"/>
        <v>1.2207031250042295E-5</v>
      </c>
      <c r="D24">
        <f t="shared" si="7"/>
        <v>2.6855468750004231E-4</v>
      </c>
      <c r="F24">
        <f t="shared" si="1"/>
        <v>-7.3254106488462867E-4</v>
      </c>
      <c r="G24">
        <f t="shared" si="2"/>
        <v>3.6620795724529032E-5</v>
      </c>
      <c r="H24">
        <f t="shared" si="3"/>
        <v>8.0551979343845836E-4</v>
      </c>
      <c r="J24" t="b">
        <f t="shared" si="4"/>
        <v>1</v>
      </c>
    </row>
    <row r="25" spans="2:10" x14ac:dyDescent="0.25">
      <c r="B25">
        <f t="shared" si="5"/>
        <v>-2.4414062499995772E-4</v>
      </c>
      <c r="C25">
        <f t="shared" si="6"/>
        <v>-1.1596679687495771E-4</v>
      </c>
      <c r="D25">
        <f t="shared" si="7"/>
        <v>1.2207031250042295E-5</v>
      </c>
      <c r="F25">
        <f t="shared" si="1"/>
        <v>-7.3254106488462867E-4</v>
      </c>
      <c r="G25">
        <f t="shared" si="2"/>
        <v>-3.4792728514132509E-4</v>
      </c>
      <c r="H25">
        <f t="shared" si="3"/>
        <v>3.6620795724529032E-5</v>
      </c>
      <c r="J25" t="b">
        <f t="shared" si="4"/>
        <v>1</v>
      </c>
    </row>
    <row r="26" spans="2:10" x14ac:dyDescent="0.25">
      <c r="B26">
        <f t="shared" si="5"/>
        <v>-1.1596679687495771E-4</v>
      </c>
      <c r="C26">
        <f t="shared" si="6"/>
        <v>-5.1879882812457708E-5</v>
      </c>
      <c r="D26">
        <f t="shared" si="7"/>
        <v>1.2207031250042295E-5</v>
      </c>
      <c r="F26">
        <f t="shared" si="1"/>
        <v>-3.4792728514132509E-4</v>
      </c>
      <c r="G26">
        <f t="shared" si="2"/>
        <v>-1.556450312956148E-4</v>
      </c>
      <c r="H26">
        <f t="shared" si="3"/>
        <v>3.6620795724529032E-5</v>
      </c>
      <c r="J26" t="b">
        <f t="shared" si="4"/>
        <v>1</v>
      </c>
    </row>
    <row r="27" spans="2:10" x14ac:dyDescent="0.25">
      <c r="B27">
        <f t="shared" si="5"/>
        <v>-5.1879882812457708E-5</v>
      </c>
      <c r="C27">
        <f t="shared" si="6"/>
        <v>-1.9836425781207707E-5</v>
      </c>
      <c r="D27">
        <f t="shared" si="7"/>
        <v>1.2207031250042295E-5</v>
      </c>
      <c r="F27">
        <f t="shared" si="1"/>
        <v>-1.556450312956148E-4</v>
      </c>
      <c r="G27">
        <f t="shared" si="2"/>
        <v>-5.9510064300827281E-5</v>
      </c>
      <c r="H27">
        <f t="shared" si="3"/>
        <v>3.6620795724529032E-5</v>
      </c>
      <c r="J27" t="b">
        <f t="shared" si="4"/>
        <v>1</v>
      </c>
    </row>
    <row r="28" spans="2:10" x14ac:dyDescent="0.25">
      <c r="B28">
        <f t="shared" si="5"/>
        <v>-1.9836425781207707E-5</v>
      </c>
      <c r="C28">
        <f t="shared" si="6"/>
        <v>-3.814697265582706E-6</v>
      </c>
      <c r="D28">
        <f t="shared" si="7"/>
        <v>1.2207031250042295E-5</v>
      </c>
      <c r="F28">
        <f t="shared" si="1"/>
        <v>-5.9510064300827281E-5</v>
      </c>
      <c r="G28">
        <f t="shared" si="2"/>
        <v>-1.1444120900594434E-5</v>
      </c>
      <c r="H28">
        <f t="shared" si="3"/>
        <v>3.6620795724529032E-5</v>
      </c>
      <c r="J28" t="b">
        <f t="shared" si="4"/>
        <v>1</v>
      </c>
    </row>
    <row r="29" spans="2:10" x14ac:dyDescent="0.25">
      <c r="B29">
        <f t="shared" si="5"/>
        <v>-3.814697265582706E-6</v>
      </c>
      <c r="C29">
        <f t="shared" si="6"/>
        <v>4.1961669922297944E-6</v>
      </c>
      <c r="D29">
        <f t="shared" si="7"/>
        <v>1.2207031250042295E-5</v>
      </c>
      <c r="F29">
        <f t="shared" si="1"/>
        <v>-1.1444120900594434E-5</v>
      </c>
      <c r="G29">
        <f t="shared" si="2"/>
        <v>1.2588465761131928E-5</v>
      </c>
      <c r="H29">
        <f t="shared" si="3"/>
        <v>3.6620795724529032E-5</v>
      </c>
      <c r="J29" t="b">
        <f t="shared" si="4"/>
        <v>1</v>
      </c>
    </row>
    <row r="30" spans="2:10" x14ac:dyDescent="0.25">
      <c r="B30">
        <f t="shared" si="5"/>
        <v>-3.814697265582706E-6</v>
      </c>
      <c r="C30">
        <f t="shared" si="6"/>
        <v>1.9073486332354422E-7</v>
      </c>
      <c r="D30">
        <f t="shared" si="7"/>
        <v>4.1961669922297944E-6</v>
      </c>
      <c r="F30">
        <f t="shared" si="1"/>
        <v>-1.1444120900594434E-5</v>
      </c>
      <c r="G30">
        <f t="shared" si="2"/>
        <v>5.7220451710193743E-7</v>
      </c>
      <c r="H30">
        <f t="shared" si="3"/>
        <v>1.2588465761131928E-5</v>
      </c>
      <c r="J30" t="b">
        <f t="shared" si="4"/>
        <v>1</v>
      </c>
    </row>
    <row r="31" spans="2:10" x14ac:dyDescent="0.25">
      <c r="B31">
        <f t="shared" si="5"/>
        <v>-3.814697265582706E-6</v>
      </c>
      <c r="C31">
        <f t="shared" si="6"/>
        <v>-1.8119812011295809E-6</v>
      </c>
      <c r="D31">
        <f t="shared" si="7"/>
        <v>1.9073486332354422E-7</v>
      </c>
      <c r="F31">
        <f t="shared" si="1"/>
        <v>-1.1444120900594434E-5</v>
      </c>
      <c r="G31">
        <f t="shared" si="2"/>
        <v>-5.4359501698852952E-6</v>
      </c>
      <c r="H31">
        <f t="shared" si="3"/>
        <v>5.7220451710193743E-7</v>
      </c>
      <c r="J31" t="b">
        <f t="shared" si="4"/>
        <v>1</v>
      </c>
    </row>
    <row r="32" spans="2:10" x14ac:dyDescent="0.25">
      <c r="B32">
        <f t="shared" si="5"/>
        <v>-1.8119812011295809E-6</v>
      </c>
      <c r="C32">
        <f t="shared" si="6"/>
        <v>-8.1062316890301832E-7</v>
      </c>
      <c r="D32">
        <f t="shared" si="7"/>
        <v>1.9073486332354422E-7</v>
      </c>
      <c r="F32">
        <f t="shared" si="1"/>
        <v>-5.4359501698852952E-6</v>
      </c>
      <c r="G32">
        <f t="shared" si="2"/>
        <v>-2.4318708209403184E-6</v>
      </c>
      <c r="H32">
        <f t="shared" si="3"/>
        <v>5.7220451710193743E-7</v>
      </c>
      <c r="J32" t="b">
        <f t="shared" si="4"/>
        <v>1</v>
      </c>
    </row>
    <row r="33" spans="2:10" x14ac:dyDescent="0.25">
      <c r="B33">
        <f t="shared" si="5"/>
        <v>-8.1062316890301832E-7</v>
      </c>
      <c r="C33">
        <f t="shared" si="6"/>
        <v>-3.0994415278973705E-7</v>
      </c>
      <c r="D33">
        <f t="shared" si="7"/>
        <v>1.9073486332354422E-7</v>
      </c>
      <c r="F33">
        <f t="shared" si="1"/>
        <v>-2.4318708209403184E-6</v>
      </c>
      <c r="G33">
        <f t="shared" si="2"/>
        <v>-9.2983265054247255E-7</v>
      </c>
      <c r="H33">
        <f t="shared" si="3"/>
        <v>5.7220451710193743E-7</v>
      </c>
      <c r="J33" t="b">
        <f t="shared" si="4"/>
        <v>1</v>
      </c>
    </row>
    <row r="34" spans="2:10" x14ac:dyDescent="0.25">
      <c r="B34">
        <f t="shared" si="5"/>
        <v>-3.0994415278973705E-7</v>
      </c>
      <c r="C34">
        <f t="shared" si="6"/>
        <v>-5.9604644733096417E-8</v>
      </c>
      <c r="D34">
        <f t="shared" si="7"/>
        <v>1.9073486332354422E-7</v>
      </c>
      <c r="F34">
        <f t="shared" si="1"/>
        <v>-9.2983265054247255E-7</v>
      </c>
      <c r="G34">
        <f t="shared" si="2"/>
        <v>-1.7881394132057693E-7</v>
      </c>
      <c r="H34">
        <f t="shared" si="3"/>
        <v>5.7220451710193743E-7</v>
      </c>
      <c r="J34" t="b">
        <f t="shared" si="4"/>
        <v>1</v>
      </c>
    </row>
    <row r="35" spans="2:10" x14ac:dyDescent="0.25">
      <c r="B35">
        <f t="shared" si="5"/>
        <v>-5.9604644733096417E-8</v>
      </c>
      <c r="C35">
        <f t="shared" si="6"/>
        <v>6.5565109295223901E-8</v>
      </c>
      <c r="D35">
        <f t="shared" si="7"/>
        <v>1.9073486332354422E-7</v>
      </c>
      <c r="F35">
        <f t="shared" si="1"/>
        <v>-1.7881394132057693E-7</v>
      </c>
      <c r="G35">
        <f t="shared" si="2"/>
        <v>1.96695319365503E-7</v>
      </c>
      <c r="H35">
        <f t="shared" si="3"/>
        <v>5.7220451710193743E-7</v>
      </c>
      <c r="J35" t="b">
        <f t="shared" si="4"/>
        <v>1</v>
      </c>
    </row>
    <row r="36" spans="2:10" x14ac:dyDescent="0.25">
      <c r="B36">
        <f t="shared" si="5"/>
        <v>-5.9604644733096417E-8</v>
      </c>
      <c r="C36">
        <f t="shared" si="6"/>
        <v>2.9802322810637418E-9</v>
      </c>
      <c r="D36">
        <f t="shared" si="7"/>
        <v>6.5565109295223901E-8</v>
      </c>
      <c r="F36">
        <f t="shared" si="1"/>
        <v>-1.7881394132057693E-7</v>
      </c>
      <c r="G36">
        <f t="shared" si="2"/>
        <v>8.9406968495353567E-9</v>
      </c>
      <c r="H36">
        <f t="shared" si="3"/>
        <v>1.96695319365503E-7</v>
      </c>
      <c r="J36" t="b">
        <f t="shared" si="4"/>
        <v>1</v>
      </c>
    </row>
    <row r="37" spans="2:10" x14ac:dyDescent="0.25">
      <c r="B37">
        <f t="shared" si="5"/>
        <v>-5.9604644733096417E-8</v>
      </c>
      <c r="C37">
        <f t="shared" si="6"/>
        <v>-2.8312206226016338E-8</v>
      </c>
      <c r="D37">
        <f t="shared" si="7"/>
        <v>2.9802322810637418E-9</v>
      </c>
      <c r="F37">
        <f t="shared" si="1"/>
        <v>-1.7881394132057693E-7</v>
      </c>
      <c r="G37">
        <f t="shared" si="2"/>
        <v>-8.4936620292630494E-8</v>
      </c>
      <c r="H37">
        <f t="shared" si="3"/>
        <v>8.9406968495353567E-9</v>
      </c>
      <c r="J37" t="b">
        <f t="shared" si="4"/>
        <v>1</v>
      </c>
    </row>
    <row r="38" spans="2:10" x14ac:dyDescent="0.25">
      <c r="B38">
        <f t="shared" si="5"/>
        <v>-2.8312206226016338E-8</v>
      </c>
      <c r="C38">
        <f t="shared" si="6"/>
        <v>-1.2665986972476298E-8</v>
      </c>
      <c r="D38">
        <f t="shared" si="7"/>
        <v>2.9802322810637418E-9</v>
      </c>
      <c r="F38">
        <f t="shared" si="1"/>
        <v>-8.4936620292630494E-8</v>
      </c>
      <c r="G38">
        <f t="shared" si="2"/>
        <v>-3.7997961221947207E-8</v>
      </c>
      <c r="H38">
        <f t="shared" si="3"/>
        <v>8.9406968495353567E-9</v>
      </c>
      <c r="J38" t="b">
        <f t="shared" si="4"/>
        <v>1</v>
      </c>
    </row>
    <row r="39" spans="2:10" x14ac:dyDescent="0.25">
      <c r="B39">
        <f t="shared" si="5"/>
        <v>-1.2665986972476298E-8</v>
      </c>
      <c r="C39">
        <f t="shared" si="6"/>
        <v>-4.842877345706278E-9</v>
      </c>
      <c r="D39">
        <f t="shared" si="7"/>
        <v>2.9802322810637418E-9</v>
      </c>
      <c r="F39">
        <f t="shared" si="1"/>
        <v>-3.7997961221947207E-8</v>
      </c>
      <c r="G39">
        <f t="shared" si="2"/>
        <v>-1.452863196416132E-8</v>
      </c>
      <c r="H39">
        <f t="shared" si="3"/>
        <v>8.9406968495353567E-9</v>
      </c>
      <c r="J39" t="b">
        <f t="shared" si="4"/>
        <v>1</v>
      </c>
    </row>
    <row r="40" spans="2:10" x14ac:dyDescent="0.25">
      <c r="B40">
        <f t="shared" si="5"/>
        <v>-4.842877345706278E-9</v>
      </c>
      <c r="C40">
        <f t="shared" si="6"/>
        <v>-9.3132253232126809E-10</v>
      </c>
      <c r="D40">
        <f t="shared" si="7"/>
        <v>2.9802322810637418E-9</v>
      </c>
      <c r="F40">
        <f t="shared" si="1"/>
        <v>-1.452863196416132E-8</v>
      </c>
      <c r="G40">
        <f t="shared" si="2"/>
        <v>-2.7939676128241331E-9</v>
      </c>
      <c r="H40">
        <f t="shared" si="3"/>
        <v>8.9406968495353567E-9</v>
      </c>
      <c r="J40" t="b">
        <f t="shared" si="4"/>
        <v>1</v>
      </c>
    </row>
    <row r="41" spans="2:10" x14ac:dyDescent="0.25">
      <c r="B41">
        <f t="shared" si="5"/>
        <v>-9.3132253232126809E-10</v>
      </c>
      <c r="C41">
        <f t="shared" si="6"/>
        <v>1.0244548743712369E-9</v>
      </c>
      <c r="D41">
        <f t="shared" si="7"/>
        <v>2.9802322810637418E-9</v>
      </c>
      <c r="F41">
        <f t="shared" si="1"/>
        <v>-2.7939676128241331E-9</v>
      </c>
      <c r="G41">
        <f t="shared" si="2"/>
        <v>3.073364673866763E-9</v>
      </c>
      <c r="H41">
        <f t="shared" si="3"/>
        <v>8.9406968495353567E-9</v>
      </c>
      <c r="J41" t="b">
        <f t="shared" si="4"/>
        <v>1</v>
      </c>
    </row>
    <row r="42" spans="2:10" x14ac:dyDescent="0.25">
      <c r="B42">
        <f t="shared" si="5"/>
        <v>-9.3132253232126809E-10</v>
      </c>
      <c r="C42">
        <f t="shared" si="6"/>
        <v>4.656617102498439E-11</v>
      </c>
      <c r="D42">
        <f t="shared" si="7"/>
        <v>1.0244548743712369E-9</v>
      </c>
      <c r="F42">
        <f t="shared" si="1"/>
        <v>-2.7939676128241331E-9</v>
      </c>
      <c r="G42">
        <f t="shared" si="2"/>
        <v>1.3969847501016375E-10</v>
      </c>
      <c r="H42">
        <f t="shared" si="3"/>
        <v>3.073364673866763E-9</v>
      </c>
      <c r="J42" t="b">
        <f t="shared" si="4"/>
        <v>1</v>
      </c>
    </row>
    <row r="43" spans="2:10" x14ac:dyDescent="0.25">
      <c r="B43">
        <f t="shared" si="5"/>
        <v>-9.3132253232126809E-10</v>
      </c>
      <c r="C43">
        <f t="shared" si="6"/>
        <v>-4.4237818064814185E-10</v>
      </c>
      <c r="D43">
        <f t="shared" si="7"/>
        <v>4.656617102498439E-11</v>
      </c>
      <c r="F43">
        <f t="shared" si="1"/>
        <v>-2.7939676128241331E-9</v>
      </c>
      <c r="G43">
        <f t="shared" si="2"/>
        <v>-1.3271345133958334E-9</v>
      </c>
      <c r="H43">
        <f t="shared" si="3"/>
        <v>1.3969847501016375E-10</v>
      </c>
      <c r="J43" t="b">
        <f t="shared" si="4"/>
        <v>1</v>
      </c>
    </row>
    <row r="44" spans="2:10" x14ac:dyDescent="0.25">
      <c r="B44">
        <f t="shared" si="5"/>
        <v>-4.4237818064814185E-10</v>
      </c>
      <c r="C44">
        <f t="shared" si="6"/>
        <v>-1.9790600481157873E-10</v>
      </c>
      <c r="D44">
        <f t="shared" si="7"/>
        <v>4.656617102498439E-11</v>
      </c>
      <c r="F44">
        <f t="shared" si="1"/>
        <v>-1.3271345133958334E-9</v>
      </c>
      <c r="G44">
        <f t="shared" si="2"/>
        <v>-5.9371807470398608E-10</v>
      </c>
      <c r="H44">
        <f t="shared" si="3"/>
        <v>1.3969847501016375E-10</v>
      </c>
      <c r="J44" t="b">
        <f t="shared" si="4"/>
        <v>1</v>
      </c>
    </row>
    <row r="45" spans="2:10" x14ac:dyDescent="0.25">
      <c r="B45">
        <f t="shared" si="5"/>
        <v>-1.9790600481157873E-10</v>
      </c>
      <c r="C45">
        <f t="shared" si="6"/>
        <v>-7.5669916893297171E-11</v>
      </c>
      <c r="D45">
        <f t="shared" si="7"/>
        <v>4.656617102498439E-11</v>
      </c>
      <c r="F45">
        <f t="shared" si="1"/>
        <v>-5.9371807470398608E-10</v>
      </c>
      <c r="G45">
        <f t="shared" si="2"/>
        <v>-2.2700974433575993E-10</v>
      </c>
      <c r="H45">
        <f t="shared" si="3"/>
        <v>1.3969847501016375E-10</v>
      </c>
      <c r="J45" t="b">
        <f t="shared" si="4"/>
        <v>1</v>
      </c>
    </row>
    <row r="46" spans="2:10" x14ac:dyDescent="0.25">
      <c r="B46">
        <f t="shared" si="5"/>
        <v>-7.5669916893297171E-11</v>
      </c>
      <c r="C46">
        <f t="shared" si="6"/>
        <v>-1.4551872934156391E-11</v>
      </c>
      <c r="D46">
        <f t="shared" si="7"/>
        <v>4.656617102498439E-11</v>
      </c>
      <c r="F46">
        <f t="shared" si="1"/>
        <v>-2.2700974433575993E-10</v>
      </c>
      <c r="G46">
        <f t="shared" si="2"/>
        <v>-4.3655634662798093E-11</v>
      </c>
      <c r="H46">
        <f t="shared" si="3"/>
        <v>1.3969847501016375E-10</v>
      </c>
      <c r="J46" t="b">
        <f t="shared" si="4"/>
        <v>1</v>
      </c>
    </row>
    <row r="47" spans="2:10" x14ac:dyDescent="0.25">
      <c r="B47">
        <f t="shared" si="5"/>
        <v>-1.4551872934156391E-11</v>
      </c>
      <c r="C47">
        <f t="shared" si="6"/>
        <v>1.6007149045414E-11</v>
      </c>
      <c r="D47">
        <f t="shared" si="7"/>
        <v>4.656617102498439E-11</v>
      </c>
      <c r="F47">
        <f t="shared" si="1"/>
        <v>-4.3655634662798093E-11</v>
      </c>
      <c r="G47">
        <f t="shared" si="2"/>
        <v>4.8021586707136521E-11</v>
      </c>
      <c r="H47">
        <f t="shared" si="3"/>
        <v>1.3969847501016375E-10</v>
      </c>
      <c r="J47" t="b">
        <f t="shared" si="4"/>
        <v>1</v>
      </c>
    </row>
    <row r="48" spans="2:10" x14ac:dyDescent="0.25">
      <c r="B48">
        <f t="shared" si="5"/>
        <v>-1.4551872934156391E-11</v>
      </c>
      <c r="C48">
        <f t="shared" si="6"/>
        <v>7.2763805562880453E-13</v>
      </c>
      <c r="D48">
        <f t="shared" si="7"/>
        <v>1.6007149045414E-11</v>
      </c>
      <c r="F48">
        <f t="shared" si="1"/>
        <v>-4.3655634662798093E-11</v>
      </c>
      <c r="G48">
        <f t="shared" si="2"/>
        <v>2.1829205110179828E-12</v>
      </c>
      <c r="H48">
        <f t="shared" si="3"/>
        <v>4.8021586707136521E-11</v>
      </c>
      <c r="J48" t="b">
        <f t="shared" si="4"/>
        <v>1</v>
      </c>
    </row>
    <row r="49" spans="2:10" x14ac:dyDescent="0.25">
      <c r="B49">
        <f t="shared" si="5"/>
        <v>-1.4551872934156391E-11</v>
      </c>
      <c r="C49">
        <f t="shared" si="6"/>
        <v>-6.912117439263793E-12</v>
      </c>
      <c r="D49">
        <f t="shared" si="7"/>
        <v>7.2763805562880453E-13</v>
      </c>
      <c r="F49">
        <f t="shared" si="1"/>
        <v>-4.3655634662798093E-11</v>
      </c>
      <c r="G49">
        <f t="shared" si="2"/>
        <v>-2.0736412587041286E-11</v>
      </c>
      <c r="H49">
        <f t="shared" si="3"/>
        <v>2.1829205110179828E-12</v>
      </c>
      <c r="J49" t="b">
        <f t="shared" si="4"/>
        <v>1</v>
      </c>
    </row>
    <row r="50" spans="2:10" x14ac:dyDescent="0.25">
      <c r="B50">
        <f t="shared" si="5"/>
        <v>-6.912117439263793E-12</v>
      </c>
      <c r="C50">
        <f t="shared" si="6"/>
        <v>-3.0922396918174942E-12</v>
      </c>
      <c r="D50">
        <f t="shared" si="7"/>
        <v>7.2763805562880453E-13</v>
      </c>
      <c r="F50">
        <f t="shared" si="1"/>
        <v>-2.0736412587041286E-11</v>
      </c>
      <c r="G50">
        <f t="shared" si="2"/>
        <v>-9.2766905268604205E-12</v>
      </c>
      <c r="H50">
        <f t="shared" si="3"/>
        <v>2.1829205110179828E-12</v>
      </c>
      <c r="J50" t="b">
        <f t="shared" si="4"/>
        <v>1</v>
      </c>
    </row>
    <row r="51" spans="2:10" x14ac:dyDescent="0.25">
      <c r="B51">
        <f t="shared" si="5"/>
        <v>-3.0922396918174942E-12</v>
      </c>
      <c r="C51">
        <f t="shared" si="6"/>
        <v>-1.1823008180943448E-12</v>
      </c>
      <c r="D51">
        <f t="shared" si="7"/>
        <v>7.2763805562880453E-13</v>
      </c>
      <c r="F51">
        <f t="shared" si="1"/>
        <v>-9.2766905268604205E-12</v>
      </c>
      <c r="G51">
        <f t="shared" si="2"/>
        <v>-3.5468294967699876E-12</v>
      </c>
      <c r="H51">
        <f t="shared" si="3"/>
        <v>2.1829205110179828E-12</v>
      </c>
      <c r="J51" t="b">
        <f t="shared" si="4"/>
        <v>1</v>
      </c>
    </row>
    <row r="52" spans="2:10" x14ac:dyDescent="0.25">
      <c r="B52">
        <f t="shared" si="5"/>
        <v>-1.1823008180943448E-12</v>
      </c>
      <c r="C52">
        <f t="shared" si="6"/>
        <v>-2.2733138123277016E-13</v>
      </c>
      <c r="D52">
        <f t="shared" si="7"/>
        <v>7.2763805562880453E-13</v>
      </c>
      <c r="F52">
        <f t="shared" si="1"/>
        <v>-3.5468294967699876E-12</v>
      </c>
      <c r="G52">
        <f t="shared" si="2"/>
        <v>-6.8201000402723366E-13</v>
      </c>
      <c r="H52">
        <f t="shared" si="3"/>
        <v>2.1829205110179828E-12</v>
      </c>
      <c r="J52" t="b">
        <f t="shared" si="4"/>
        <v>1</v>
      </c>
    </row>
    <row r="53" spans="2:10" x14ac:dyDescent="0.25">
      <c r="B53">
        <f t="shared" si="5"/>
        <v>-2.2733138123277016E-13</v>
      </c>
      <c r="C53">
        <f t="shared" si="6"/>
        <v>2.5015333719801719E-13</v>
      </c>
      <c r="D53">
        <f t="shared" si="7"/>
        <v>7.2763805562880453E-13</v>
      </c>
      <c r="F53">
        <f t="shared" si="1"/>
        <v>-6.8201000402723366E-13</v>
      </c>
      <c r="G53">
        <f t="shared" si="2"/>
        <v>7.5051076464660582E-13</v>
      </c>
      <c r="H53">
        <f t="shared" si="3"/>
        <v>2.1829205110179828E-12</v>
      </c>
      <c r="J53" t="b">
        <f t="shared" si="4"/>
        <v>1</v>
      </c>
    </row>
    <row r="54" spans="2:10" x14ac:dyDescent="0.25">
      <c r="B54">
        <f t="shared" si="5"/>
        <v>-2.2733138123277016E-13</v>
      </c>
      <c r="C54">
        <f t="shared" si="6"/>
        <v>1.1410977982623514E-14</v>
      </c>
      <c r="D54">
        <f t="shared" si="7"/>
        <v>2.5015333719801719E-13</v>
      </c>
      <c r="F54">
        <f t="shared" si="1"/>
        <v>-6.8201000402723366E-13</v>
      </c>
      <c r="G54">
        <f t="shared" si="2"/>
        <v>3.4194869158454821E-14</v>
      </c>
      <c r="H54">
        <f t="shared" si="3"/>
        <v>7.5051076464660582E-13</v>
      </c>
      <c r="J54" t="b">
        <f t="shared" si="4"/>
        <v>1</v>
      </c>
    </row>
    <row r="55" spans="2:10" x14ac:dyDescent="0.25">
      <c r="B55">
        <f t="shared" si="5"/>
        <v>-2.2733138123277016E-13</v>
      </c>
      <c r="C55">
        <f t="shared" si="6"/>
        <v>-1.0796020162507332E-13</v>
      </c>
      <c r="D55">
        <f t="shared" si="7"/>
        <v>1.1410977982623514E-14</v>
      </c>
      <c r="F55">
        <f t="shared" si="1"/>
        <v>-6.8201000402723366E-13</v>
      </c>
      <c r="G55">
        <f t="shared" si="2"/>
        <v>-3.2385205628315816E-13</v>
      </c>
      <c r="H55">
        <f t="shared" si="3"/>
        <v>3.4194869158454821E-14</v>
      </c>
      <c r="J55" t="b">
        <f t="shared" si="4"/>
        <v>1</v>
      </c>
    </row>
    <row r="56" spans="2:10" x14ac:dyDescent="0.25">
      <c r="B56">
        <f t="shared" si="5"/>
        <v>-1.0796020162507332E-13</v>
      </c>
      <c r="C56">
        <f t="shared" si="6"/>
        <v>-4.8274611821224904E-14</v>
      </c>
      <c r="D56">
        <f t="shared" si="7"/>
        <v>1.1410977982623514E-14</v>
      </c>
      <c r="F56">
        <f t="shared" si="1"/>
        <v>-3.2385205628315816E-13</v>
      </c>
      <c r="G56">
        <f t="shared" si="2"/>
        <v>-1.4488410471358293E-13</v>
      </c>
      <c r="H56">
        <f t="shared" si="3"/>
        <v>3.4194869158454821E-14</v>
      </c>
      <c r="J56" t="b">
        <f t="shared" si="4"/>
        <v>1</v>
      </c>
    </row>
    <row r="57" spans="2:10" x14ac:dyDescent="0.25">
      <c r="B57">
        <f t="shared" si="5"/>
        <v>-4.8274611821224904E-14</v>
      </c>
      <c r="C57">
        <f t="shared" si="6"/>
        <v>-1.8431816919300695E-14</v>
      </c>
      <c r="D57">
        <f t="shared" si="7"/>
        <v>1.1410977982623514E-14</v>
      </c>
      <c r="F57">
        <f t="shared" si="1"/>
        <v>-1.4488410471358293E-13</v>
      </c>
      <c r="G57">
        <f t="shared" si="2"/>
        <v>-5.5289106626332796E-14</v>
      </c>
      <c r="H57">
        <f t="shared" si="3"/>
        <v>3.4194869158454821E-14</v>
      </c>
      <c r="J57" t="b">
        <f t="shared" si="4"/>
        <v>1</v>
      </c>
    </row>
    <row r="58" spans="2:10" x14ac:dyDescent="0.25">
      <c r="B58">
        <f t="shared" si="5"/>
        <v>-1.8431816919300695E-14</v>
      </c>
      <c r="C58">
        <f t="shared" si="6"/>
        <v>-3.5104194683385904E-15</v>
      </c>
      <c r="D58">
        <f t="shared" si="7"/>
        <v>1.1410977982623514E-14</v>
      </c>
      <c r="F58">
        <f t="shared" si="1"/>
        <v>-5.5289106626332796E-14</v>
      </c>
      <c r="G58">
        <f t="shared" si="2"/>
        <v>-1.0547118733938987E-14</v>
      </c>
      <c r="H58">
        <f t="shared" si="3"/>
        <v>3.4194869158454821E-14</v>
      </c>
      <c r="J58" t="b">
        <f t="shared" si="4"/>
        <v>1</v>
      </c>
    </row>
    <row r="59" spans="2:10" x14ac:dyDescent="0.25">
      <c r="B59">
        <f t="shared" si="5"/>
        <v>-3.5104194683385904E-15</v>
      </c>
      <c r="C59">
        <f t="shared" si="6"/>
        <v>3.9502792571424619E-15</v>
      </c>
      <c r="D59">
        <f t="shared" si="7"/>
        <v>1.1410977982623514E-14</v>
      </c>
      <c r="F59">
        <f t="shared" si="1"/>
        <v>-1.0547118733938987E-14</v>
      </c>
      <c r="G59">
        <f t="shared" si="2"/>
        <v>1.1990408665951691E-14</v>
      </c>
      <c r="H59">
        <f t="shared" si="3"/>
        <v>3.4194869158454821E-14</v>
      </c>
      <c r="J59" t="b">
        <f t="shared" si="4"/>
        <v>1</v>
      </c>
    </row>
    <row r="60" spans="2:10" x14ac:dyDescent="0.25">
      <c r="B60">
        <f t="shared" si="5"/>
        <v>-3.5104194683385904E-15</v>
      </c>
      <c r="C60">
        <f t="shared" si="6"/>
        <v>2.1992989440193578E-16</v>
      </c>
      <c r="D60">
        <f t="shared" si="7"/>
        <v>3.9502792571424619E-15</v>
      </c>
      <c r="F60">
        <f t="shared" si="1"/>
        <v>-1.0547118733938987E-14</v>
      </c>
      <c r="G60">
        <f t="shared" si="2"/>
        <v>0</v>
      </c>
      <c r="H60">
        <f t="shared" si="3"/>
        <v>1.1990408665951691E-14</v>
      </c>
      <c r="J60" t="str">
        <f t="shared" si="4"/>
        <v>Result</v>
      </c>
    </row>
    <row r="61" spans="2:10" x14ac:dyDescent="0.25">
      <c r="B61">
        <f t="shared" si="5"/>
        <v>2.1992989440193578E-16</v>
      </c>
      <c r="C61">
        <f t="shared" si="6"/>
        <v>2.1992989440193578E-16</v>
      </c>
      <c r="D61">
        <f t="shared" si="7"/>
        <v>2.1992989440193578E-16</v>
      </c>
      <c r="F61">
        <f t="shared" si="1"/>
        <v>0</v>
      </c>
      <c r="G61">
        <f t="shared" si="2"/>
        <v>0</v>
      </c>
      <c r="H61">
        <f t="shared" si="3"/>
        <v>0</v>
      </c>
      <c r="J61" t="str">
        <f t="shared" si="4"/>
        <v>Result</v>
      </c>
    </row>
    <row r="62" spans="2:10" x14ac:dyDescent="0.25">
      <c r="B62">
        <f t="shared" si="5"/>
        <v>2.1992989440193578E-16</v>
      </c>
      <c r="C62">
        <f t="shared" si="6"/>
        <v>2.1992989440193578E-16</v>
      </c>
      <c r="D62">
        <f t="shared" si="7"/>
        <v>2.1992989440193578E-16</v>
      </c>
      <c r="F62">
        <f t="shared" si="1"/>
        <v>0</v>
      </c>
      <c r="G62">
        <f t="shared" si="2"/>
        <v>0</v>
      </c>
      <c r="H62">
        <f t="shared" si="3"/>
        <v>0</v>
      </c>
      <c r="J62" t="str">
        <f t="shared" si="4"/>
        <v>Result</v>
      </c>
    </row>
    <row r="63" spans="2:10" x14ac:dyDescent="0.25">
      <c r="B63">
        <f t="shared" si="5"/>
        <v>2.1992989440193578E-16</v>
      </c>
      <c r="C63">
        <f t="shared" si="6"/>
        <v>2.1992989440193578E-16</v>
      </c>
      <c r="D63">
        <f t="shared" si="7"/>
        <v>2.1992989440193578E-16</v>
      </c>
      <c r="F63">
        <f t="shared" si="1"/>
        <v>0</v>
      </c>
      <c r="G63">
        <f t="shared" si="2"/>
        <v>0</v>
      </c>
      <c r="H63">
        <f t="shared" si="3"/>
        <v>0</v>
      </c>
      <c r="J63" t="str">
        <f t="shared" si="4"/>
        <v>Result</v>
      </c>
    </row>
    <row r="64" spans="2:10" x14ac:dyDescent="0.25">
      <c r="B64">
        <f t="shared" si="5"/>
        <v>2.1992989440193578E-16</v>
      </c>
      <c r="C64">
        <f t="shared" si="6"/>
        <v>2.1992989440193578E-16</v>
      </c>
      <c r="D64">
        <f t="shared" si="7"/>
        <v>2.1992989440193578E-16</v>
      </c>
      <c r="F64">
        <f t="shared" si="1"/>
        <v>0</v>
      </c>
      <c r="G64">
        <f t="shared" si="2"/>
        <v>0</v>
      </c>
      <c r="H64">
        <f t="shared" si="3"/>
        <v>0</v>
      </c>
      <c r="J64" t="str">
        <f t="shared" si="4"/>
        <v>Result</v>
      </c>
    </row>
    <row r="65" spans="2:10" x14ac:dyDescent="0.25">
      <c r="B65">
        <f t="shared" si="5"/>
        <v>2.1992989440193578E-16</v>
      </c>
      <c r="C65">
        <f t="shared" si="6"/>
        <v>2.1992989440193578E-16</v>
      </c>
      <c r="D65">
        <f t="shared" si="7"/>
        <v>2.1992989440193578E-16</v>
      </c>
      <c r="F65">
        <f t="shared" si="1"/>
        <v>0</v>
      </c>
      <c r="G65">
        <f t="shared" si="2"/>
        <v>0</v>
      </c>
      <c r="H65">
        <f t="shared" si="3"/>
        <v>0</v>
      </c>
      <c r="J65" t="str">
        <f t="shared" si="4"/>
        <v>Result</v>
      </c>
    </row>
    <row r="66" spans="2:10" x14ac:dyDescent="0.25">
      <c r="B66">
        <f t="shared" si="5"/>
        <v>2.1992989440193578E-16</v>
      </c>
      <c r="C66">
        <f t="shared" si="6"/>
        <v>2.1992989440193578E-16</v>
      </c>
      <c r="D66">
        <f t="shared" si="7"/>
        <v>2.1992989440193578E-16</v>
      </c>
      <c r="F66">
        <f t="shared" si="1"/>
        <v>0</v>
      </c>
      <c r="G66">
        <f t="shared" si="2"/>
        <v>0</v>
      </c>
      <c r="H66">
        <f t="shared" si="3"/>
        <v>0</v>
      </c>
      <c r="J66" t="str">
        <f t="shared" si="4"/>
        <v>Result</v>
      </c>
    </row>
  </sheetData>
  <scenarios current="0">
    <scenario name="solution" count="1" user="Godswill Otto" comment="Created by Godswill Otto on 6/5/2021">
      <inputCells r="A8" val="2.6"/>
    </scenario>
  </scenarios>
  <mergeCells count="1"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F48E-F7C2-49F9-9C0C-1012CF07004C}">
  <dimension ref="A1:Y370"/>
  <sheetViews>
    <sheetView topLeftCell="A2" workbookViewId="0">
      <selection activeCell="F5" sqref="F5:G5"/>
    </sheetView>
  </sheetViews>
  <sheetFormatPr defaultRowHeight="15" x14ac:dyDescent="0.25"/>
  <cols>
    <col min="1" max="1" width="16.28515625" customWidth="1"/>
    <col min="6" max="6" width="10.42578125" customWidth="1"/>
    <col min="7" max="7" width="12.42578125" customWidth="1"/>
    <col min="8" max="8" width="9.7109375" customWidth="1"/>
    <col min="10" max="10" width="9.28515625" customWidth="1"/>
    <col min="11" max="11" width="14" customWidth="1"/>
    <col min="14" max="14" width="6" customWidth="1"/>
    <col min="15" max="15" width="8.42578125" customWidth="1"/>
    <col min="16" max="16" width="7.5703125" customWidth="1"/>
    <col min="17" max="17" width="4.85546875" customWidth="1"/>
    <col min="18" max="18" width="7" customWidth="1"/>
    <col min="19" max="19" width="7.5703125" customWidth="1"/>
  </cols>
  <sheetData>
    <row r="1" spans="1:25" ht="28.5" customHeight="1" thickBot="1" x14ac:dyDescent="0.3">
      <c r="A1" s="5"/>
      <c r="B1" s="5"/>
      <c r="C1" s="5"/>
      <c r="D1" s="4"/>
      <c r="E1" s="10" t="s">
        <v>10</v>
      </c>
      <c r="F1" s="9"/>
      <c r="G1" s="9"/>
      <c r="H1" s="4"/>
      <c r="I1" s="5"/>
      <c r="J1" s="46" t="s">
        <v>38</v>
      </c>
      <c r="K1" s="5"/>
      <c r="L1" s="24" t="s">
        <v>17</v>
      </c>
      <c r="M1" s="25" t="s">
        <v>17</v>
      </c>
      <c r="N1" s="5"/>
      <c r="O1" s="5"/>
      <c r="P1" s="34" t="s">
        <v>42</v>
      </c>
      <c r="Q1" s="14"/>
      <c r="R1" s="5"/>
      <c r="S1" s="5"/>
      <c r="T1" s="5"/>
      <c r="U1" s="5"/>
      <c r="W1" t="str">
        <f ca="1">CELL("filename",AA4)</f>
        <v>C:\Users\Godswill Otto\Desktop\Excel techpet\Excel techpet\[Numerical Methods Excel.xlsx]Bisection Method _pro</v>
      </c>
    </row>
    <row r="2" spans="1:25" ht="15.75" thickBot="1" x14ac:dyDescent="0.3">
      <c r="A2" s="5"/>
      <c r="B2" s="5"/>
      <c r="C2" s="15" t="s">
        <v>39</v>
      </c>
      <c r="D2" s="4"/>
      <c r="E2" s="30"/>
      <c r="F2" s="30" t="s">
        <v>5</v>
      </c>
      <c r="G2" s="30" t="s">
        <v>6</v>
      </c>
      <c r="H2" s="4"/>
      <c r="I2" s="5"/>
      <c r="J2" s="47"/>
      <c r="K2" s="5"/>
      <c r="L2" s="23">
        <v>-3</v>
      </c>
      <c r="M2" s="22">
        <v>10.029999999999999</v>
      </c>
      <c r="N2" s="5"/>
      <c r="O2" s="5"/>
      <c r="P2" s="13"/>
      <c r="Q2" s="13"/>
      <c r="R2" s="5"/>
      <c r="S2" s="5"/>
      <c r="T2" s="5"/>
      <c r="U2" s="5"/>
      <c r="X2">
        <f>FIND(Y2,T3)</f>
        <v>1</v>
      </c>
    </row>
    <row r="3" spans="1:25" ht="24" customHeight="1" thickBot="1" x14ac:dyDescent="0.3">
      <c r="A3" s="5"/>
      <c r="B3" s="5"/>
      <c r="C3" s="16" t="s">
        <v>20</v>
      </c>
      <c r="D3" s="4"/>
      <c r="E3" s="33" t="s">
        <v>8</v>
      </c>
      <c r="F3" s="31">
        <f ca="1">INDEX(R4:R19,MATCH($C$3,$Q4:$Q19,0))</f>
        <v>1.1696</v>
      </c>
      <c r="G3" s="31">
        <f ca="1">INDEX(S4:S19,MATCH($C$3,$Q4:$Q19,0))</f>
        <v>1.23475</v>
      </c>
      <c r="H3" s="4"/>
      <c r="I3" s="5"/>
      <c r="J3" s="21">
        <f t="array" aca="1" ref="J3" ca="1">SUM(IF(_xlfn.IFNA(T4:T19,-1)&lt;0,0,1))</f>
        <v>3</v>
      </c>
      <c r="K3" s="5"/>
      <c r="L3" s="5"/>
      <c r="M3" s="5"/>
      <c r="N3" s="5"/>
      <c r="O3" s="5"/>
      <c r="P3" s="5"/>
      <c r="Q3" s="4"/>
      <c r="R3" s="4" t="s">
        <v>24</v>
      </c>
      <c r="S3" s="4" t="s">
        <v>22</v>
      </c>
      <c r="T3" s="4" t="s">
        <v>21</v>
      </c>
      <c r="U3" s="5"/>
      <c r="Y3" t="s">
        <v>41</v>
      </c>
    </row>
    <row r="4" spans="1:25" ht="15.75" x14ac:dyDescent="0.25">
      <c r="A4" s="5"/>
      <c r="B4" s="5"/>
      <c r="C4" s="5"/>
      <c r="D4" s="4"/>
      <c r="E4" s="32"/>
      <c r="F4" s="5"/>
      <c r="G4" s="5"/>
      <c r="H4" s="4"/>
      <c r="I4" s="5"/>
      <c r="J4" s="5"/>
      <c r="K4" s="5"/>
      <c r="L4" s="26" t="s">
        <v>43</v>
      </c>
      <c r="M4" s="19"/>
      <c r="N4" s="17">
        <f>IF(COUNTBLANK(M4)=1,ABS(M2-L2)/M5,M4)</f>
        <v>6.515E-2</v>
      </c>
      <c r="O4" s="5"/>
      <c r="P4" s="5"/>
      <c r="Q4" t="s">
        <v>18</v>
      </c>
      <c r="R4">
        <f ca="1">INDIRECT(CONCATENATE("M",T4-1))</f>
        <v>-1.89245</v>
      </c>
      <c r="S4">
        <f ca="1">INDIRECT(CONCATENATE("M",T4))</f>
        <v>-1.8272999999999999</v>
      </c>
      <c r="T4">
        <f ca="1">10+MATCH(TRUE,INDIRECT(CONCATENATE(,"P11:","p",10+ROWS(auto_bin))),0)</f>
        <v>29</v>
      </c>
      <c r="U4" s="5"/>
      <c r="W4">
        <f ca="1">FIND(Y3,W1)</f>
        <v>89</v>
      </c>
    </row>
    <row r="5" spans="1:25" ht="16.5" thickBot="1" x14ac:dyDescent="0.3">
      <c r="A5" s="5"/>
      <c r="B5" s="5"/>
      <c r="C5" s="5"/>
      <c r="D5" s="4"/>
      <c r="E5" s="8" t="s">
        <v>7</v>
      </c>
      <c r="F5" s="45">
        <f ca="1">INDIRECT(CONCATENATE("C",MATCH("Result",INDIRECT(CONCATENATE("$J$12:$J$",bin_size+11)),0)+11))</f>
        <v>1.2320200672360873</v>
      </c>
      <c r="G5" s="45"/>
      <c r="H5" s="4"/>
      <c r="I5" s="5"/>
      <c r="J5" s="5"/>
      <c r="K5" s="5"/>
      <c r="L5" s="27" t="s">
        <v>44</v>
      </c>
      <c r="M5" s="20">
        <v>200</v>
      </c>
      <c r="N5" s="18">
        <f>IF(COUNTBLANK(M5)=1, INT(ABS(M2-L2)/$M$4),M5)</f>
        <v>200</v>
      </c>
      <c r="O5" s="5"/>
      <c r="P5" s="5"/>
      <c r="Q5" t="s">
        <v>19</v>
      </c>
      <c r="R5">
        <f t="shared" ref="R5:R7" ca="1" si="0">INDIRECT(CONCATENATE("M",T5-1))</f>
        <v>-3.0999999999998806E-3</v>
      </c>
      <c r="S5">
        <f t="shared" ref="S5:S19" ca="1" si="1">INDIRECT(CONCATENATE("M",T5))</f>
        <v>6.2050000000000161E-2</v>
      </c>
      <c r="T5" s="12">
        <f t="shared" ref="T5:T19" ca="1" si="2">T4+MATCH(TRUE,INDIRECT(CONCATENATE(,"P",T4+1,":","p",10+ROWS(auto_bin))),0)</f>
        <v>58</v>
      </c>
      <c r="U5" s="5"/>
      <c r="W5" t="str">
        <f ca="1">RIGHT(W1,LEN(W1)-W4)</f>
        <v>Bisection Method _pro</v>
      </c>
    </row>
    <row r="6" spans="1:25" x14ac:dyDescent="0.25">
      <c r="A6" s="5"/>
      <c r="B6" s="5"/>
      <c r="C6" s="5"/>
      <c r="D6" s="4"/>
      <c r="E6" s="5"/>
      <c r="F6" s="5"/>
      <c r="G6" s="5"/>
      <c r="H6" s="4"/>
      <c r="I6" s="5"/>
      <c r="J6" s="5"/>
      <c r="K6" s="5"/>
      <c r="L6" s="5"/>
      <c r="M6" s="5"/>
      <c r="N6" s="5"/>
      <c r="O6" s="5"/>
      <c r="P6" s="5"/>
      <c r="Q6" t="s">
        <v>20</v>
      </c>
      <c r="R6">
        <f t="shared" ca="1" si="0"/>
        <v>1.1696</v>
      </c>
      <c r="S6">
        <f t="shared" ca="1" si="1"/>
        <v>1.23475</v>
      </c>
      <c r="T6">
        <f t="shared" ca="1" si="2"/>
        <v>76</v>
      </c>
      <c r="U6" s="5"/>
    </row>
    <row r="7" spans="1:25" ht="21" customHeight="1" x14ac:dyDescent="0.25">
      <c r="A7" s="5"/>
      <c r="B7" s="5"/>
      <c r="C7" s="5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t="s">
        <v>23</v>
      </c>
      <c r="R7" t="e">
        <f t="shared" ca="1" si="0"/>
        <v>#N/A</v>
      </c>
      <c r="S7" t="e">
        <f t="shared" ca="1" si="1"/>
        <v>#N/A</v>
      </c>
      <c r="T7" t="e">
        <f t="shared" ca="1" si="2"/>
        <v>#N/A</v>
      </c>
      <c r="U7" s="5"/>
    </row>
    <row r="8" spans="1:25" ht="18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t="s">
        <v>26</v>
      </c>
      <c r="R8" t="e">
        <f t="shared" ref="R8:R11" ca="1" si="3">INDIRECT(CONCATENATE("M",T8-1))</f>
        <v>#N/A</v>
      </c>
      <c r="S8" t="e">
        <f t="shared" ca="1" si="1"/>
        <v>#N/A</v>
      </c>
      <c r="T8" t="e">
        <f t="shared" ca="1" si="2"/>
        <v>#N/A</v>
      </c>
      <c r="U8" s="5"/>
    </row>
    <row r="9" spans="1:25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t="s">
        <v>27</v>
      </c>
      <c r="R9" t="e">
        <f t="shared" ca="1" si="3"/>
        <v>#N/A</v>
      </c>
      <c r="S9" t="e">
        <f t="shared" ca="1" si="1"/>
        <v>#N/A</v>
      </c>
      <c r="T9" t="e">
        <f t="shared" ca="1" si="2"/>
        <v>#N/A</v>
      </c>
      <c r="U9" s="5"/>
    </row>
    <row r="10" spans="1:25" ht="26.25" customHeight="1" x14ac:dyDescent="0.25">
      <c r="A10" s="5"/>
      <c r="B10" s="29" t="s">
        <v>10</v>
      </c>
      <c r="C10" s="29"/>
      <c r="D10" s="29"/>
      <c r="E10" s="29"/>
      <c r="F10" s="29"/>
      <c r="G10" s="29"/>
      <c r="H10" s="29"/>
      <c r="I10" s="29"/>
      <c r="J10" s="29"/>
      <c r="K10" s="28" t="s">
        <v>40</v>
      </c>
      <c r="L10" s="28"/>
      <c r="M10" s="28"/>
      <c r="N10" s="28"/>
      <c r="O10" s="28"/>
      <c r="P10" s="28"/>
      <c r="Q10" t="s">
        <v>28</v>
      </c>
      <c r="R10" t="e">
        <f t="shared" ca="1" si="3"/>
        <v>#N/A</v>
      </c>
      <c r="S10" t="e">
        <f t="shared" ca="1" si="1"/>
        <v>#N/A</v>
      </c>
      <c r="T10" t="e">
        <f t="shared" ca="1" si="2"/>
        <v>#N/A</v>
      </c>
      <c r="U10" s="5"/>
    </row>
    <row r="11" spans="1:25" x14ac:dyDescent="0.25">
      <c r="A11" s="5"/>
      <c r="B11" s="2" t="s">
        <v>1</v>
      </c>
      <c r="C11" s="2" t="s">
        <v>3</v>
      </c>
      <c r="D11" s="2" t="s">
        <v>2</v>
      </c>
      <c r="F11" s="2" t="s">
        <v>12</v>
      </c>
      <c r="G11" s="2" t="s">
        <v>4</v>
      </c>
      <c r="H11" s="2" t="s">
        <v>13</v>
      </c>
      <c r="J11" t="s">
        <v>14</v>
      </c>
      <c r="K11" s="11">
        <f>M11</f>
        <v>-3</v>
      </c>
      <c r="M11">
        <f t="shared" ref="M11:M74" si="4">IF(MIN($L$2:$M$2)+alpha*(ROW(L11)-11)&lt;=MAX($L$2:$M$2),MIN($L$2:$M$2)+alpha*(ROW(L11)-11),MAX($L$2:$M$2))</f>
        <v>-3</v>
      </c>
      <c r="O11">
        <f>3*K11^2+K11^5-6*K11</f>
        <v>-198</v>
      </c>
      <c r="Q11" t="s">
        <v>29</v>
      </c>
      <c r="R11" t="e">
        <f t="shared" ca="1" si="3"/>
        <v>#N/A</v>
      </c>
      <c r="S11" t="e">
        <f t="shared" ca="1" si="1"/>
        <v>#N/A</v>
      </c>
      <c r="T11" t="e">
        <f t="shared" ca="1" si="2"/>
        <v>#N/A</v>
      </c>
    </row>
    <row r="12" spans="1:25" x14ac:dyDescent="0.25">
      <c r="A12" s="5"/>
      <c r="B12">
        <f ca="1">F3</f>
        <v>1.1696</v>
      </c>
      <c r="C12">
        <f ca="1">(B12+D12)/2</f>
        <v>1.202175</v>
      </c>
      <c r="D12">
        <f ca="1">G3</f>
        <v>1.23475</v>
      </c>
      <c r="F12">
        <f ca="1">3*B12^2+B12^5-6*B12</f>
        <v>-0.72500469701514625</v>
      </c>
      <c r="G12">
        <f t="shared" ref="G12:H12" ca="1" si="5">3*C12^2+C12^5-6*C12</f>
        <v>-0.36642351462750344</v>
      </c>
      <c r="H12">
        <f t="shared" ca="1" si="5"/>
        <v>3.5410431690848121E-2</v>
      </c>
      <c r="J12" t="b">
        <f ca="1">IF(G12=0,"Result",F12*H12&lt;0)</f>
        <v>1</v>
      </c>
      <c r="K12" s="11">
        <f t="shared" ref="K12:K75" si="6">M12</f>
        <v>-2.93485</v>
      </c>
      <c r="M12">
        <f t="shared" si="4"/>
        <v>-2.93485</v>
      </c>
      <c r="O12">
        <f t="shared" ref="O12:O75" si="7">3*K12^2+K12^5-6*K12</f>
        <v>-174.28651881564952</v>
      </c>
      <c r="P12" t="b">
        <f>O12*O11&lt;=0</f>
        <v>0</v>
      </c>
      <c r="Q12" t="s">
        <v>30</v>
      </c>
      <c r="R12" t="e">
        <f t="shared" ref="R12:R19" ca="1" si="8">INDIRECT(CONCATENATE("M",T12-1))</f>
        <v>#N/A</v>
      </c>
      <c r="S12" t="e">
        <f t="shared" ca="1" si="1"/>
        <v>#N/A</v>
      </c>
      <c r="T12" t="e">
        <f t="shared" ca="1" si="2"/>
        <v>#N/A</v>
      </c>
    </row>
    <row r="13" spans="1:25" x14ac:dyDescent="0.25">
      <c r="A13" s="5"/>
      <c r="B13">
        <f ca="1">IF(F12=0,B12,IF(G12=0,C12,IF((ABS(F12)/F12)=(ABS(G12)/G12),C12,B12)))</f>
        <v>1.202175</v>
      </c>
      <c r="C13">
        <f ca="1">(B13+D13)/2</f>
        <v>1.2184625</v>
      </c>
      <c r="D13">
        <f ca="1">IF(H12=0,D12,IF(G12=0,C12,IF((ABS(H12)/H12)=(ABS($G12)/$G12),$C12,D12)))</f>
        <v>1.23475</v>
      </c>
      <c r="F13">
        <f t="shared" ref="F13:F76" ca="1" si="9">3*B13^2+B13^5-6*B13</f>
        <v>-0.36642351462750344</v>
      </c>
      <c r="G13">
        <f t="shared" ref="G13:G76" ca="1" si="10">3*C13^2+C13^5-6*C13</f>
        <v>-0.17110175862879284</v>
      </c>
      <c r="H13">
        <f t="shared" ref="H13:H76" ca="1" si="11">3*D13^2+D13^5-6*D13</f>
        <v>3.5410431690848121E-2</v>
      </c>
      <c r="J13" t="b">
        <f t="shared" ref="J13:J76" ca="1" si="12">IF(G13=0,"Result",F13*H13&lt;0)</f>
        <v>1</v>
      </c>
      <c r="K13" s="11">
        <f t="shared" si="6"/>
        <v>-2.8696999999999999</v>
      </c>
      <c r="M13">
        <f t="shared" si="4"/>
        <v>-2.8696999999999999</v>
      </c>
      <c r="O13">
        <f t="shared" si="7"/>
        <v>-152.69403424197387</v>
      </c>
      <c r="P13" t="b">
        <f t="shared" ref="P13:P76" si="13">O13*O12&lt;=0</f>
        <v>0</v>
      </c>
      <c r="Q13" t="s">
        <v>31</v>
      </c>
      <c r="R13" t="e">
        <f t="shared" ca="1" si="8"/>
        <v>#N/A</v>
      </c>
      <c r="S13" t="e">
        <f t="shared" ca="1" si="1"/>
        <v>#N/A</v>
      </c>
      <c r="T13" t="e">
        <f t="shared" ca="1" si="2"/>
        <v>#N/A</v>
      </c>
    </row>
    <row r="14" spans="1:25" x14ac:dyDescent="0.25">
      <c r="A14" s="5"/>
      <c r="B14">
        <f t="shared" ref="B14:B66" ca="1" si="14">IF(F13=0,B13,IF(G13=0,C13,IF((ABS(F13)/F13)=(ABS(G13)/G13),C13,B13)))</f>
        <v>1.2184625</v>
      </c>
      <c r="C14">
        <f t="shared" ref="C14:C77" ca="1" si="15">(B14+D14)/2</f>
        <v>1.2266062500000001</v>
      </c>
      <c r="D14">
        <f t="shared" ref="D14:D66" ca="1" si="16">IF(H13=0,D13,IF(G13=0,C13,IF((ABS(H13)/H13)=(ABS($G13)/$G13),$C13,D13)))</f>
        <v>1.23475</v>
      </c>
      <c r="F14">
        <f t="shared" ca="1" si="9"/>
        <v>-0.17110175862879284</v>
      </c>
      <c r="G14">
        <f t="shared" ca="1" si="10"/>
        <v>-6.9268604435531955E-2</v>
      </c>
      <c r="H14">
        <f t="shared" ca="1" si="11"/>
        <v>3.5410431690848121E-2</v>
      </c>
      <c r="J14" t="b">
        <f t="shared" ca="1" si="12"/>
        <v>1</v>
      </c>
      <c r="K14" s="11">
        <f t="shared" si="6"/>
        <v>-2.8045499999999999</v>
      </c>
      <c r="M14">
        <f t="shared" si="4"/>
        <v>-2.8045499999999999</v>
      </c>
      <c r="O14">
        <f t="shared" si="7"/>
        <v>-133.08277229629803</v>
      </c>
      <c r="P14" t="b">
        <f t="shared" si="13"/>
        <v>0</v>
      </c>
      <c r="Q14" t="s">
        <v>32</v>
      </c>
      <c r="R14" t="e">
        <f t="shared" ca="1" si="8"/>
        <v>#N/A</v>
      </c>
      <c r="S14" t="e">
        <f t="shared" ca="1" si="1"/>
        <v>#N/A</v>
      </c>
      <c r="T14" t="e">
        <f t="shared" ca="1" si="2"/>
        <v>#N/A</v>
      </c>
    </row>
    <row r="15" spans="1:25" x14ac:dyDescent="0.25">
      <c r="A15" s="5"/>
      <c r="B15">
        <f t="shared" ca="1" si="14"/>
        <v>1.2266062500000001</v>
      </c>
      <c r="C15">
        <f t="shared" ca="1" si="15"/>
        <v>1.2306781250000001</v>
      </c>
      <c r="D15">
        <f t="shared" ca="1" si="16"/>
        <v>1.23475</v>
      </c>
      <c r="F15">
        <f t="shared" ca="1" si="9"/>
        <v>-6.9268604435531955E-2</v>
      </c>
      <c r="G15">
        <f t="shared" ca="1" si="10"/>
        <v>-1.7287873986624902E-2</v>
      </c>
      <c r="H15">
        <f t="shared" ca="1" si="11"/>
        <v>3.5410431690848121E-2</v>
      </c>
      <c r="J15" t="b">
        <f t="shared" ca="1" si="12"/>
        <v>1</v>
      </c>
      <c r="K15" s="11">
        <f t="shared" si="6"/>
        <v>-2.7393999999999998</v>
      </c>
      <c r="M15">
        <f t="shared" si="4"/>
        <v>-2.7393999999999998</v>
      </c>
      <c r="O15">
        <f t="shared" si="7"/>
        <v>-115.31916304787171</v>
      </c>
      <c r="P15" t="b">
        <f t="shared" si="13"/>
        <v>0</v>
      </c>
      <c r="Q15" t="s">
        <v>33</v>
      </c>
      <c r="R15" t="e">
        <f t="shared" ca="1" si="8"/>
        <v>#N/A</v>
      </c>
      <c r="S15" t="e">
        <f t="shared" ca="1" si="1"/>
        <v>#N/A</v>
      </c>
      <c r="T15" t="e">
        <f t="shared" ca="1" si="2"/>
        <v>#N/A</v>
      </c>
    </row>
    <row r="16" spans="1:25" x14ac:dyDescent="0.25">
      <c r="A16" s="5"/>
      <c r="B16">
        <f t="shared" ca="1" si="14"/>
        <v>1.2306781250000001</v>
      </c>
      <c r="C16">
        <f t="shared" ca="1" si="15"/>
        <v>1.2327140624999999</v>
      </c>
      <c r="D16">
        <f t="shared" ca="1" si="16"/>
        <v>1.23475</v>
      </c>
      <c r="F16">
        <f t="shared" ca="1" si="9"/>
        <v>-1.7287873986624902E-2</v>
      </c>
      <c r="G16">
        <f t="shared" ca="1" si="10"/>
        <v>8.9711981854341261E-3</v>
      </c>
      <c r="H16">
        <f t="shared" ca="1" si="11"/>
        <v>3.5410431690848121E-2</v>
      </c>
      <c r="J16" t="b">
        <f t="shared" ca="1" si="12"/>
        <v>1</v>
      </c>
      <c r="K16" s="11">
        <f t="shared" si="6"/>
        <v>-2.6742499999999998</v>
      </c>
      <c r="M16">
        <f t="shared" si="4"/>
        <v>-2.6742499999999998</v>
      </c>
      <c r="O16">
        <f t="shared" si="7"/>
        <v>-99.275699769005826</v>
      </c>
      <c r="P16" t="b">
        <f t="shared" si="13"/>
        <v>0</v>
      </c>
      <c r="Q16" t="s">
        <v>34</v>
      </c>
      <c r="R16" t="e">
        <f t="shared" ca="1" si="8"/>
        <v>#N/A</v>
      </c>
      <c r="S16" t="e">
        <f t="shared" ca="1" si="1"/>
        <v>#N/A</v>
      </c>
      <c r="T16" t="e">
        <f t="shared" ca="1" si="2"/>
        <v>#N/A</v>
      </c>
    </row>
    <row r="17" spans="1:20" x14ac:dyDescent="0.25">
      <c r="A17" s="5"/>
      <c r="B17">
        <f t="shared" ca="1" si="14"/>
        <v>1.2306781250000001</v>
      </c>
      <c r="C17">
        <f t="shared" ca="1" si="15"/>
        <v>1.2316960937500001</v>
      </c>
      <c r="D17">
        <f t="shared" ca="1" si="16"/>
        <v>1.2327140624999999</v>
      </c>
      <c r="F17">
        <f t="shared" ca="1" si="9"/>
        <v>-1.7287873986624902E-2</v>
      </c>
      <c r="G17">
        <f t="shared" ca="1" si="10"/>
        <v>-4.1808099977096447E-3</v>
      </c>
      <c r="H17">
        <f t="shared" ca="1" si="11"/>
        <v>8.9711981854341261E-3</v>
      </c>
      <c r="J17" t="b">
        <f t="shared" ca="1" si="12"/>
        <v>1</v>
      </c>
      <c r="K17" s="11">
        <f t="shared" si="6"/>
        <v>-2.6090999999999998</v>
      </c>
      <c r="M17">
        <f t="shared" si="4"/>
        <v>-2.6090999999999998</v>
      </c>
      <c r="O17">
        <f t="shared" si="7"/>
        <v>-84.830798086209384</v>
      </c>
      <c r="P17" t="b">
        <f t="shared" si="13"/>
        <v>0</v>
      </c>
      <c r="Q17" t="s">
        <v>35</v>
      </c>
      <c r="R17" t="e">
        <f t="shared" ca="1" si="8"/>
        <v>#N/A</v>
      </c>
      <c r="S17" t="e">
        <f t="shared" ca="1" si="1"/>
        <v>#N/A</v>
      </c>
      <c r="T17" t="e">
        <f t="shared" ca="1" si="2"/>
        <v>#N/A</v>
      </c>
    </row>
    <row r="18" spans="1:20" x14ac:dyDescent="0.25">
      <c r="A18" s="5"/>
      <c r="B18">
        <f t="shared" ca="1" si="14"/>
        <v>1.2316960937500001</v>
      </c>
      <c r="C18">
        <f t="shared" ca="1" si="15"/>
        <v>1.232205078125</v>
      </c>
      <c r="D18">
        <f t="shared" ca="1" si="16"/>
        <v>1.2327140624999999</v>
      </c>
      <c r="F18">
        <f t="shared" ca="1" si="9"/>
        <v>-4.1808099977096447E-3</v>
      </c>
      <c r="G18">
        <f t="shared" ca="1" si="10"/>
        <v>2.3895700670930609E-3</v>
      </c>
      <c r="H18">
        <f t="shared" ca="1" si="11"/>
        <v>8.9711981854341261E-3</v>
      </c>
      <c r="J18" t="b">
        <f t="shared" ca="1" si="12"/>
        <v>1</v>
      </c>
      <c r="K18" s="11">
        <f t="shared" si="6"/>
        <v>-2.5439500000000002</v>
      </c>
      <c r="M18">
        <f t="shared" si="4"/>
        <v>-2.5439500000000002</v>
      </c>
      <c r="O18">
        <f t="shared" si="7"/>
        <v>-71.86865513132625</v>
      </c>
      <c r="P18" t="b">
        <f t="shared" si="13"/>
        <v>0</v>
      </c>
      <c r="Q18" t="s">
        <v>36</v>
      </c>
      <c r="R18" t="e">
        <f t="shared" ca="1" si="8"/>
        <v>#N/A</v>
      </c>
      <c r="S18" t="e">
        <f t="shared" ca="1" si="1"/>
        <v>#N/A</v>
      </c>
      <c r="T18" t="e">
        <f t="shared" ca="1" si="2"/>
        <v>#N/A</v>
      </c>
    </row>
    <row r="19" spans="1:20" x14ac:dyDescent="0.25">
      <c r="A19" s="5"/>
      <c r="B19">
        <f t="shared" ca="1" si="14"/>
        <v>1.2316960937500001</v>
      </c>
      <c r="C19">
        <f t="shared" ca="1" si="15"/>
        <v>1.2319505859375002</v>
      </c>
      <c r="D19">
        <f t="shared" ca="1" si="16"/>
        <v>1.232205078125</v>
      </c>
      <c r="F19">
        <f t="shared" ca="1" si="9"/>
        <v>-4.1808099977096447E-3</v>
      </c>
      <c r="G19">
        <f t="shared" ca="1" si="10"/>
        <v>-8.9702522129986306E-4</v>
      </c>
      <c r="H19">
        <f t="shared" ca="1" si="11"/>
        <v>2.3895700670930609E-3</v>
      </c>
      <c r="J19" t="b">
        <f t="shared" ca="1" si="12"/>
        <v>1</v>
      </c>
      <c r="K19" s="11">
        <f t="shared" si="6"/>
        <v>-2.4788000000000001</v>
      </c>
      <c r="M19">
        <f t="shared" si="4"/>
        <v>-2.4788000000000001</v>
      </c>
      <c r="O19">
        <f t="shared" si="7"/>
        <v>-60.279108692671642</v>
      </c>
      <c r="P19" t="b">
        <f t="shared" si="13"/>
        <v>0</v>
      </c>
      <c r="Q19" t="s">
        <v>37</v>
      </c>
      <c r="R19" t="e">
        <f t="shared" ca="1" si="8"/>
        <v>#N/A</v>
      </c>
      <c r="S19" t="e">
        <f t="shared" ca="1" si="1"/>
        <v>#N/A</v>
      </c>
      <c r="T19" t="e">
        <f t="shared" ca="1" si="2"/>
        <v>#N/A</v>
      </c>
    </row>
    <row r="20" spans="1:20" x14ac:dyDescent="0.25">
      <c r="A20" s="5"/>
      <c r="B20">
        <f t="shared" ca="1" si="14"/>
        <v>1.2319505859375002</v>
      </c>
      <c r="C20">
        <f t="shared" ca="1" si="15"/>
        <v>1.23207783203125</v>
      </c>
      <c r="D20">
        <f t="shared" ca="1" si="16"/>
        <v>1.232205078125</v>
      </c>
      <c r="F20">
        <f t="shared" ca="1" si="9"/>
        <v>-8.9702522129986306E-4</v>
      </c>
      <c r="G20">
        <f t="shared" ca="1" si="10"/>
        <v>7.4592101508219599E-4</v>
      </c>
      <c r="H20">
        <f t="shared" ca="1" si="11"/>
        <v>2.3895700670930609E-3</v>
      </c>
      <c r="J20" t="b">
        <f t="shared" ca="1" si="12"/>
        <v>1</v>
      </c>
      <c r="K20" s="11">
        <f t="shared" si="6"/>
        <v>-2.4136500000000001</v>
      </c>
      <c r="M20">
        <f t="shared" si="4"/>
        <v>-2.4136500000000001</v>
      </c>
      <c r="O20">
        <f t="shared" si="7"/>
        <v>-49.957496366169167</v>
      </c>
      <c r="P20" t="b">
        <f t="shared" si="13"/>
        <v>0</v>
      </c>
    </row>
    <row r="21" spans="1:20" x14ac:dyDescent="0.25">
      <c r="A21" s="5"/>
      <c r="B21">
        <f t="shared" ca="1" si="14"/>
        <v>1.2319505859375002</v>
      </c>
      <c r="C21">
        <f t="shared" ca="1" si="15"/>
        <v>1.2320142089843751</v>
      </c>
      <c r="D21">
        <f t="shared" ca="1" si="16"/>
        <v>1.23207783203125</v>
      </c>
      <c r="F21">
        <f t="shared" ca="1" si="9"/>
        <v>-8.9702522129986306E-4</v>
      </c>
      <c r="G21">
        <f t="shared" ca="1" si="10"/>
        <v>-7.5639943332816983E-5</v>
      </c>
      <c r="H21">
        <f t="shared" ca="1" si="11"/>
        <v>7.4592101508219599E-4</v>
      </c>
      <c r="J21" t="b">
        <f t="shared" ca="1" si="12"/>
        <v>1</v>
      </c>
      <c r="K21" s="11">
        <f t="shared" si="6"/>
        <v>-2.3485</v>
      </c>
      <c r="M21">
        <f t="shared" si="4"/>
        <v>-2.3485</v>
      </c>
      <c r="O21">
        <f t="shared" si="7"/>
        <v>-40.804514706487602</v>
      </c>
      <c r="P21" t="b">
        <f t="shared" si="13"/>
        <v>0</v>
      </c>
    </row>
    <row r="22" spans="1:20" x14ac:dyDescent="0.25">
      <c r="A22" s="5"/>
      <c r="B22">
        <f t="shared" ca="1" si="14"/>
        <v>1.2320142089843751</v>
      </c>
      <c r="C22">
        <f t="shared" ca="1" si="15"/>
        <v>1.2320460205078125</v>
      </c>
      <c r="D22">
        <f t="shared" ca="1" si="16"/>
        <v>1.23207783203125</v>
      </c>
      <c r="F22">
        <f t="shared" ca="1" si="9"/>
        <v>-7.5639943332816983E-5</v>
      </c>
      <c r="G22">
        <f t="shared" ca="1" si="10"/>
        <v>3.3511857435275516E-4</v>
      </c>
      <c r="H22">
        <f t="shared" ca="1" si="11"/>
        <v>7.4592101508219599E-4</v>
      </c>
      <c r="J22" t="b">
        <f t="shared" ca="1" si="12"/>
        <v>1</v>
      </c>
      <c r="K22" s="11">
        <f t="shared" si="6"/>
        <v>-2.28335</v>
      </c>
      <c r="M22">
        <f t="shared" si="4"/>
        <v>-2.28335</v>
      </c>
      <c r="O22">
        <f t="shared" si="7"/>
        <v>-32.726078378177355</v>
      </c>
      <c r="P22" t="b">
        <f t="shared" si="13"/>
        <v>0</v>
      </c>
    </row>
    <row r="23" spans="1:20" x14ac:dyDescent="0.25">
      <c r="A23" s="5"/>
      <c r="B23">
        <f t="shared" ca="1" si="14"/>
        <v>1.2320142089843751</v>
      </c>
      <c r="C23">
        <f t="shared" ca="1" si="15"/>
        <v>1.2320301147460939</v>
      </c>
      <c r="D23">
        <f t="shared" ca="1" si="16"/>
        <v>1.2320460205078125</v>
      </c>
      <c r="F23">
        <f t="shared" ca="1" si="9"/>
        <v>-7.5639943332816983E-5</v>
      </c>
      <c r="G23">
        <f t="shared" ca="1" si="10"/>
        <v>1.297338253136715E-4</v>
      </c>
      <c r="H23">
        <f t="shared" ca="1" si="11"/>
        <v>3.3511857435275516E-4</v>
      </c>
      <c r="J23" t="b">
        <f t="shared" ca="1" si="12"/>
        <v>1</v>
      </c>
      <c r="K23" s="11">
        <f t="shared" si="6"/>
        <v>-2.2181999999999999</v>
      </c>
      <c r="M23">
        <f t="shared" si="4"/>
        <v>-2.2181999999999999</v>
      </c>
      <c r="O23">
        <f t="shared" si="7"/>
        <v>-25.633179306807417</v>
      </c>
      <c r="P23" t="b">
        <f t="shared" si="13"/>
        <v>0</v>
      </c>
    </row>
    <row r="24" spans="1:20" x14ac:dyDescent="0.25">
      <c r="A24" s="5"/>
      <c r="B24">
        <f t="shared" ca="1" si="14"/>
        <v>1.2320142089843751</v>
      </c>
      <c r="C24">
        <f t="shared" ca="1" si="15"/>
        <v>1.2320221618652345</v>
      </c>
      <c r="D24">
        <f t="shared" ca="1" si="16"/>
        <v>1.2320301147460939</v>
      </c>
      <c r="F24">
        <f t="shared" ca="1" si="9"/>
        <v>-7.5639943332816983E-5</v>
      </c>
      <c r="G24">
        <f t="shared" ca="1" si="10"/>
        <v>2.704556846389039E-5</v>
      </c>
      <c r="H24">
        <f t="shared" ca="1" si="11"/>
        <v>1.297338253136715E-4</v>
      </c>
      <c r="J24" t="b">
        <f t="shared" ca="1" si="12"/>
        <v>1</v>
      </c>
      <c r="K24" s="11">
        <f t="shared" si="6"/>
        <v>-2.1530499999999999</v>
      </c>
      <c r="M24">
        <f t="shared" si="4"/>
        <v>-2.1530499999999999</v>
      </c>
      <c r="O24">
        <f t="shared" si="7"/>
        <v>-19.441745830101983</v>
      </c>
      <c r="P24" t="b">
        <f t="shared" si="13"/>
        <v>0</v>
      </c>
    </row>
    <row r="25" spans="1:20" x14ac:dyDescent="0.25">
      <c r="A25" s="5"/>
      <c r="B25">
        <f t="shared" ca="1" si="14"/>
        <v>1.2320142089843751</v>
      </c>
      <c r="C25">
        <f t="shared" ca="1" si="15"/>
        <v>1.2320181854248049</v>
      </c>
      <c r="D25">
        <f t="shared" ca="1" si="16"/>
        <v>1.2320221618652345</v>
      </c>
      <c r="F25">
        <f t="shared" ca="1" si="9"/>
        <v>-7.5639943332816983E-5</v>
      </c>
      <c r="G25">
        <f t="shared" ca="1" si="10"/>
        <v>-2.4297530560879466E-5</v>
      </c>
      <c r="H25">
        <f t="shared" ca="1" si="11"/>
        <v>2.704556846389039E-5</v>
      </c>
      <c r="J25" t="b">
        <f t="shared" ca="1" si="12"/>
        <v>1</v>
      </c>
      <c r="K25" s="11">
        <f t="shared" si="6"/>
        <v>-2.0878999999999999</v>
      </c>
      <c r="M25">
        <f t="shared" si="4"/>
        <v>-2.0878999999999999</v>
      </c>
      <c r="O25">
        <f t="shared" si="7"/>
        <v>-14.072501849077341</v>
      </c>
      <c r="P25" t="b">
        <f t="shared" si="13"/>
        <v>0</v>
      </c>
    </row>
    <row r="26" spans="1:20" x14ac:dyDescent="0.25">
      <c r="A26" s="5"/>
      <c r="B26">
        <f t="shared" ca="1" si="14"/>
        <v>1.2320181854248049</v>
      </c>
      <c r="C26">
        <f t="shared" ca="1" si="15"/>
        <v>1.2320201736450196</v>
      </c>
      <c r="D26">
        <f t="shared" ca="1" si="16"/>
        <v>1.2320221618652345</v>
      </c>
      <c r="F26">
        <f t="shared" ca="1" si="9"/>
        <v>-2.4297530560879466E-5</v>
      </c>
      <c r="G26">
        <f t="shared" ca="1" si="10"/>
        <v>1.3739331672368849E-6</v>
      </c>
      <c r="H26">
        <f t="shared" ca="1" si="11"/>
        <v>2.704556846389039E-5</v>
      </c>
      <c r="J26" t="b">
        <f t="shared" ca="1" si="12"/>
        <v>1</v>
      </c>
      <c r="K26" s="11">
        <f t="shared" si="6"/>
        <v>-2.0227500000000003</v>
      </c>
      <c r="M26">
        <f t="shared" si="4"/>
        <v>-2.0227500000000003</v>
      </c>
      <c r="O26">
        <f t="shared" si="7"/>
        <v>-9.4508259791784894</v>
      </c>
      <c r="P26" t="b">
        <f t="shared" si="13"/>
        <v>0</v>
      </c>
    </row>
    <row r="27" spans="1:20" x14ac:dyDescent="0.25">
      <c r="A27" s="5"/>
      <c r="B27">
        <f t="shared" ca="1" si="14"/>
        <v>1.2320181854248049</v>
      </c>
      <c r="C27">
        <f t="shared" ca="1" si="15"/>
        <v>1.2320191795349122</v>
      </c>
      <c r="D27">
        <f t="shared" ca="1" si="16"/>
        <v>1.2320201736450196</v>
      </c>
      <c r="F27">
        <f t="shared" ca="1" si="9"/>
        <v>-2.4297530560879466E-5</v>
      </c>
      <c r="G27">
        <f t="shared" ca="1" si="10"/>
        <v>-1.1461820141889234E-5</v>
      </c>
      <c r="H27">
        <f t="shared" ca="1" si="11"/>
        <v>1.3739331672368849E-6</v>
      </c>
      <c r="J27" t="b">
        <f t="shared" ca="1" si="12"/>
        <v>1</v>
      </c>
      <c r="K27" s="11">
        <f t="shared" si="6"/>
        <v>-1.9576</v>
      </c>
      <c r="M27">
        <f t="shared" si="4"/>
        <v>-1.9576</v>
      </c>
      <c r="O27">
        <f t="shared" si="7"/>
        <v>-5.5066107014158767</v>
      </c>
      <c r="P27" t="b">
        <f t="shared" si="13"/>
        <v>0</v>
      </c>
    </row>
    <row r="28" spans="1:20" x14ac:dyDescent="0.25">
      <c r="A28" s="5"/>
      <c r="B28">
        <f t="shared" ca="1" si="14"/>
        <v>1.2320191795349122</v>
      </c>
      <c r="C28">
        <f t="shared" ca="1" si="15"/>
        <v>1.232019676589966</v>
      </c>
      <c r="D28">
        <f t="shared" ca="1" si="16"/>
        <v>1.2320201736450196</v>
      </c>
      <c r="F28">
        <f t="shared" ca="1" si="9"/>
        <v>-1.1461820141889234E-5</v>
      </c>
      <c r="G28">
        <f t="shared" ca="1" si="10"/>
        <v>-5.0439488488152051E-6</v>
      </c>
      <c r="H28">
        <f t="shared" ca="1" si="11"/>
        <v>1.3739331672368849E-6</v>
      </c>
      <c r="J28" t="b">
        <f t="shared" ca="1" si="12"/>
        <v>1</v>
      </c>
      <c r="K28" s="11">
        <f t="shared" si="6"/>
        <v>-1.89245</v>
      </c>
      <c r="M28">
        <f t="shared" si="4"/>
        <v>-1.89245</v>
      </c>
      <c r="O28">
        <f t="shared" si="7"/>
        <v>-2.1741215135022873</v>
      </c>
      <c r="P28" t="b">
        <f t="shared" si="13"/>
        <v>0</v>
      </c>
    </row>
    <row r="29" spans="1:20" x14ac:dyDescent="0.25">
      <c r="A29" s="5"/>
      <c r="B29">
        <f t="shared" ca="1" si="14"/>
        <v>1.232019676589966</v>
      </c>
      <c r="C29">
        <f t="shared" ca="1" si="15"/>
        <v>1.2320199251174928</v>
      </c>
      <c r="D29">
        <f t="shared" ca="1" si="16"/>
        <v>1.2320201736450196</v>
      </c>
      <c r="F29">
        <f t="shared" ca="1" si="9"/>
        <v>-5.0439488488152051E-6</v>
      </c>
      <c r="G29">
        <f t="shared" ca="1" si="10"/>
        <v>-1.8350091810503955E-6</v>
      </c>
      <c r="H29">
        <f t="shared" ca="1" si="11"/>
        <v>1.3739331672368849E-6</v>
      </c>
      <c r="J29" t="b">
        <f t="shared" ca="1" si="12"/>
        <v>1</v>
      </c>
      <c r="K29" s="11">
        <f t="shared" si="6"/>
        <v>-1.8272999999999999</v>
      </c>
      <c r="M29">
        <f t="shared" si="4"/>
        <v>-1.8272999999999999</v>
      </c>
      <c r="O29">
        <f t="shared" si="7"/>
        <v>0.60814391901056197</v>
      </c>
      <c r="P29" t="b">
        <f t="shared" si="13"/>
        <v>1</v>
      </c>
    </row>
    <row r="30" spans="1:20" x14ac:dyDescent="0.25">
      <c r="A30" s="5"/>
      <c r="B30">
        <f t="shared" ca="1" si="14"/>
        <v>1.2320199251174928</v>
      </c>
      <c r="C30">
        <f t="shared" ca="1" si="15"/>
        <v>1.2320200493812563</v>
      </c>
      <c r="D30">
        <f t="shared" ca="1" si="16"/>
        <v>1.2320201736450196</v>
      </c>
      <c r="F30">
        <f t="shared" ca="1" si="9"/>
        <v>-1.8350091810503955E-6</v>
      </c>
      <c r="G30">
        <f t="shared" ca="1" si="10"/>
        <v>-2.3053834130593032E-7</v>
      </c>
      <c r="H30">
        <f t="shared" ca="1" si="11"/>
        <v>1.3739331672368849E-6</v>
      </c>
      <c r="J30" t="b">
        <f t="shared" ca="1" si="12"/>
        <v>1</v>
      </c>
      <c r="K30" s="11">
        <f t="shared" si="6"/>
        <v>-1.7621500000000001</v>
      </c>
      <c r="M30">
        <f t="shared" si="4"/>
        <v>-1.7621500000000001</v>
      </c>
      <c r="O30">
        <f t="shared" si="7"/>
        <v>2.8975966115952119</v>
      </c>
      <c r="P30" t="b">
        <f t="shared" si="13"/>
        <v>0</v>
      </c>
    </row>
    <row r="31" spans="1:20" x14ac:dyDescent="0.25">
      <c r="A31" s="5"/>
      <c r="B31">
        <f t="shared" ca="1" si="14"/>
        <v>1.2320200493812563</v>
      </c>
      <c r="C31">
        <f t="shared" ca="1" si="15"/>
        <v>1.2320201115131379</v>
      </c>
      <c r="D31">
        <f t="shared" ca="1" si="16"/>
        <v>1.2320201736450196</v>
      </c>
      <c r="F31">
        <f t="shared" ca="1" si="9"/>
        <v>-2.3053834130593032E-7</v>
      </c>
      <c r="G31">
        <f t="shared" ca="1" si="10"/>
        <v>5.7169732947670582E-7</v>
      </c>
      <c r="H31">
        <f t="shared" ca="1" si="11"/>
        <v>1.3739331672368849E-6</v>
      </c>
      <c r="J31" t="b">
        <f t="shared" ca="1" si="12"/>
        <v>1</v>
      </c>
      <c r="K31" s="11">
        <f t="shared" si="6"/>
        <v>-1.6970000000000001</v>
      </c>
      <c r="M31">
        <f t="shared" si="4"/>
        <v>-1.6970000000000001</v>
      </c>
      <c r="O31">
        <f t="shared" si="7"/>
        <v>4.7476971096117424</v>
      </c>
      <c r="P31" t="b">
        <f t="shared" si="13"/>
        <v>0</v>
      </c>
    </row>
    <row r="32" spans="1:20" x14ac:dyDescent="0.25">
      <c r="A32" s="5"/>
      <c r="B32">
        <f t="shared" ca="1" si="14"/>
        <v>1.2320200493812563</v>
      </c>
      <c r="C32">
        <f t="shared" ca="1" si="15"/>
        <v>1.2320200804471972</v>
      </c>
      <c r="D32">
        <f t="shared" ca="1" si="16"/>
        <v>1.2320201115131379</v>
      </c>
      <c r="F32">
        <f t="shared" ca="1" si="9"/>
        <v>-2.3053834130593032E-7</v>
      </c>
      <c r="G32">
        <f t="shared" ca="1" si="10"/>
        <v>1.7057947587773015E-7</v>
      </c>
      <c r="H32">
        <f t="shared" ca="1" si="11"/>
        <v>5.7169732947670582E-7</v>
      </c>
      <c r="J32" t="b">
        <f t="shared" ca="1" si="12"/>
        <v>1</v>
      </c>
      <c r="K32" s="11">
        <f t="shared" si="6"/>
        <v>-1.63185</v>
      </c>
      <c r="M32">
        <f t="shared" si="4"/>
        <v>-1.63185</v>
      </c>
      <c r="O32">
        <f t="shared" si="7"/>
        <v>6.2080963371709936</v>
      </c>
      <c r="P32" t="b">
        <f t="shared" si="13"/>
        <v>0</v>
      </c>
    </row>
    <row r="33" spans="1:16" x14ac:dyDescent="0.25">
      <c r="A33" s="5"/>
      <c r="B33">
        <f t="shared" ca="1" si="14"/>
        <v>1.2320200493812563</v>
      </c>
      <c r="C33">
        <f t="shared" ca="1" si="15"/>
        <v>1.2320200649142268</v>
      </c>
      <c r="D33">
        <f t="shared" ca="1" si="16"/>
        <v>1.2320200804471972</v>
      </c>
      <c r="F33">
        <f t="shared" ca="1" si="9"/>
        <v>-2.3053834130593032E-7</v>
      </c>
      <c r="G33">
        <f t="shared" ca="1" si="10"/>
        <v>-2.9979438487259813E-8</v>
      </c>
      <c r="H33">
        <f t="shared" ca="1" si="11"/>
        <v>1.7057947587773015E-7</v>
      </c>
      <c r="J33" t="b">
        <f t="shared" ca="1" si="12"/>
        <v>1</v>
      </c>
      <c r="K33" s="11">
        <f t="shared" si="6"/>
        <v>-1.5667</v>
      </c>
      <c r="M33">
        <f t="shared" si="4"/>
        <v>-1.5667</v>
      </c>
      <c r="O33">
        <f t="shared" si="7"/>
        <v>7.3247764459978555</v>
      </c>
      <c r="P33" t="b">
        <f t="shared" si="13"/>
        <v>0</v>
      </c>
    </row>
    <row r="34" spans="1:16" x14ac:dyDescent="0.25">
      <c r="A34" s="5"/>
      <c r="B34">
        <f t="shared" ca="1" si="14"/>
        <v>1.2320200649142268</v>
      </c>
      <c r="C34">
        <f t="shared" ca="1" si="15"/>
        <v>1.232020072680712</v>
      </c>
      <c r="D34">
        <f t="shared" ca="1" si="16"/>
        <v>1.2320200804471972</v>
      </c>
      <c r="F34">
        <f t="shared" ca="1" si="9"/>
        <v>-2.9979438487259813E-8</v>
      </c>
      <c r="G34">
        <f t="shared" ca="1" si="10"/>
        <v>7.0300017362967537E-8</v>
      </c>
      <c r="H34">
        <f t="shared" ca="1" si="11"/>
        <v>1.7057947587773015E-7</v>
      </c>
      <c r="J34" t="b">
        <f t="shared" ca="1" si="12"/>
        <v>1</v>
      </c>
      <c r="K34" s="11">
        <f t="shared" si="6"/>
        <v>-1.5015499999999999</v>
      </c>
      <c r="M34">
        <f t="shared" si="4"/>
        <v>-1.5015499999999999</v>
      </c>
      <c r="O34">
        <f t="shared" si="7"/>
        <v>8.140191664294516</v>
      </c>
      <c r="P34" t="b">
        <f t="shared" si="13"/>
        <v>0</v>
      </c>
    </row>
    <row r="35" spans="1:16" x14ac:dyDescent="0.25">
      <c r="A35" s="5"/>
      <c r="B35">
        <f t="shared" ca="1" si="14"/>
        <v>1.2320200649142268</v>
      </c>
      <c r="C35">
        <f t="shared" ca="1" si="15"/>
        <v>1.2320200687974694</v>
      </c>
      <c r="D35">
        <f t="shared" ca="1" si="16"/>
        <v>1.232020072680712</v>
      </c>
      <c r="F35">
        <f t="shared" ca="1" si="9"/>
        <v>-2.9979438487259813E-8</v>
      </c>
      <c r="G35">
        <f t="shared" ca="1" si="10"/>
        <v>2.0160289437853862E-8</v>
      </c>
      <c r="H35">
        <f t="shared" ca="1" si="11"/>
        <v>7.0300017362967537E-8</v>
      </c>
      <c r="J35" t="b">
        <f t="shared" ca="1" si="12"/>
        <v>1</v>
      </c>
      <c r="K35" s="11">
        <f t="shared" si="6"/>
        <v>-1.4363999999999999</v>
      </c>
      <c r="M35">
        <f t="shared" si="4"/>
        <v>-1.4363999999999999</v>
      </c>
      <c r="O35">
        <f t="shared" si="7"/>
        <v>8.6934091456036988</v>
      </c>
      <c r="P35" t="b">
        <f t="shared" si="13"/>
        <v>0</v>
      </c>
    </row>
    <row r="36" spans="1:16" x14ac:dyDescent="0.25">
      <c r="A36" s="5"/>
      <c r="B36">
        <f t="shared" ca="1" si="14"/>
        <v>1.2320200649142268</v>
      </c>
      <c r="C36">
        <f t="shared" ca="1" si="15"/>
        <v>1.2320200668558481</v>
      </c>
      <c r="D36">
        <f t="shared" ca="1" si="16"/>
        <v>1.2320200687974694</v>
      </c>
      <c r="F36">
        <f t="shared" ca="1" si="9"/>
        <v>-2.9979438487259813E-8</v>
      </c>
      <c r="G36">
        <f t="shared" ca="1" si="10"/>
        <v>-4.9095749687921852E-9</v>
      </c>
      <c r="H36">
        <f t="shared" ca="1" si="11"/>
        <v>2.0160289437853862E-8</v>
      </c>
      <c r="J36" t="b">
        <f t="shared" ca="1" si="12"/>
        <v>1</v>
      </c>
      <c r="K36" s="11">
        <f t="shared" si="6"/>
        <v>-1.3712500000000001</v>
      </c>
      <c r="M36">
        <f t="shared" si="4"/>
        <v>-1.3712500000000001</v>
      </c>
      <c r="O36">
        <f t="shared" si="7"/>
        <v>9.0202498176719459</v>
      </c>
      <c r="P36" t="b">
        <f t="shared" si="13"/>
        <v>0</v>
      </c>
    </row>
    <row r="37" spans="1:16" x14ac:dyDescent="0.25">
      <c r="A37" s="5"/>
      <c r="B37">
        <f t="shared" ca="1" si="14"/>
        <v>1.2320200668558481</v>
      </c>
      <c r="C37">
        <f t="shared" ca="1" si="15"/>
        <v>1.2320200678266588</v>
      </c>
      <c r="D37">
        <f t="shared" ca="1" si="16"/>
        <v>1.2320200687974694</v>
      </c>
      <c r="F37">
        <f t="shared" ca="1" si="9"/>
        <v>-4.9095749687921852E-9</v>
      </c>
      <c r="G37">
        <f t="shared" ca="1" si="10"/>
        <v>7.6253581227092582E-9</v>
      </c>
      <c r="H37">
        <f t="shared" ca="1" si="11"/>
        <v>2.0160289437853862E-8</v>
      </c>
      <c r="J37" t="b">
        <f t="shared" ca="1" si="12"/>
        <v>1</v>
      </c>
      <c r="K37" s="11">
        <f t="shared" si="6"/>
        <v>-1.3061</v>
      </c>
      <c r="M37">
        <f t="shared" si="4"/>
        <v>-1.3061</v>
      </c>
      <c r="O37">
        <f t="shared" si="7"/>
        <v>9.1534292313128578</v>
      </c>
      <c r="P37" t="b">
        <f t="shared" si="13"/>
        <v>0</v>
      </c>
    </row>
    <row r="38" spans="1:16" x14ac:dyDescent="0.25">
      <c r="A38" s="5"/>
      <c r="B38">
        <f t="shared" ca="1" si="14"/>
        <v>1.2320200668558481</v>
      </c>
      <c r="C38">
        <f t="shared" ca="1" si="15"/>
        <v>1.2320200673412534</v>
      </c>
      <c r="D38">
        <f t="shared" ca="1" si="16"/>
        <v>1.2320200678266588</v>
      </c>
      <c r="F38">
        <f t="shared" ca="1" si="9"/>
        <v>-4.9095749687921852E-9</v>
      </c>
      <c r="G38">
        <f t="shared" ca="1" si="10"/>
        <v>1.3578906887801168E-9</v>
      </c>
      <c r="H38">
        <f t="shared" ca="1" si="11"/>
        <v>7.6253581227092582E-9</v>
      </c>
      <c r="J38" t="b">
        <f t="shared" ca="1" si="12"/>
        <v>1</v>
      </c>
      <c r="K38" s="11">
        <f t="shared" si="6"/>
        <v>-1.24095</v>
      </c>
      <c r="M38">
        <f t="shared" si="4"/>
        <v>-1.24095</v>
      </c>
      <c r="O38">
        <f t="shared" si="7"/>
        <v>9.1226984092703525</v>
      </c>
      <c r="P38" t="b">
        <f t="shared" si="13"/>
        <v>0</v>
      </c>
    </row>
    <row r="39" spans="1:16" x14ac:dyDescent="0.25">
      <c r="A39" s="5"/>
      <c r="B39">
        <f t="shared" ca="1" si="14"/>
        <v>1.2320200668558481</v>
      </c>
      <c r="C39">
        <f t="shared" ca="1" si="15"/>
        <v>1.2320200670985506</v>
      </c>
      <c r="D39">
        <f t="shared" ca="1" si="16"/>
        <v>1.2320200673412534</v>
      </c>
      <c r="F39">
        <f t="shared" ca="1" si="9"/>
        <v>-4.9095749687921852E-9</v>
      </c>
      <c r="G39">
        <f t="shared" ca="1" si="10"/>
        <v>-1.7758425840952441E-9</v>
      </c>
      <c r="H39">
        <f t="shared" ca="1" si="11"/>
        <v>1.3578906887801168E-9</v>
      </c>
      <c r="J39" t="b">
        <f t="shared" ca="1" si="12"/>
        <v>1</v>
      </c>
      <c r="K39" s="11">
        <f t="shared" si="6"/>
        <v>-1.1758</v>
      </c>
      <c r="M39">
        <f t="shared" si="4"/>
        <v>-1.1758</v>
      </c>
      <c r="O39">
        <f t="shared" si="7"/>
        <v>8.9549846950819187</v>
      </c>
      <c r="P39" t="b">
        <f t="shared" si="13"/>
        <v>0</v>
      </c>
    </row>
    <row r="40" spans="1:16" x14ac:dyDescent="0.25">
      <c r="A40" s="5"/>
      <c r="B40">
        <f t="shared" ca="1" si="14"/>
        <v>1.2320200670985506</v>
      </c>
      <c r="C40">
        <f t="shared" ca="1" si="15"/>
        <v>1.232020067219902</v>
      </c>
      <c r="D40">
        <f t="shared" ca="1" si="16"/>
        <v>1.2320200673412534</v>
      </c>
      <c r="F40">
        <f t="shared" ca="1" si="9"/>
        <v>-1.7758425840952441E-9</v>
      </c>
      <c r="G40">
        <f t="shared" ca="1" si="10"/>
        <v>-2.0897594765756367E-10</v>
      </c>
      <c r="H40">
        <f t="shared" ca="1" si="11"/>
        <v>1.3578906887801168E-9</v>
      </c>
      <c r="J40" t="b">
        <f t="shared" ca="1" si="12"/>
        <v>1</v>
      </c>
      <c r="K40" s="11">
        <f t="shared" si="6"/>
        <v>-1.1106499999999999</v>
      </c>
      <c r="M40">
        <f t="shared" si="4"/>
        <v>-1.1106499999999999</v>
      </c>
      <c r="O40">
        <f t="shared" si="7"/>
        <v>8.6745326019418805</v>
      </c>
      <c r="P40" t="b">
        <f t="shared" si="13"/>
        <v>0</v>
      </c>
    </row>
    <row r="41" spans="1:16" x14ac:dyDescent="0.25">
      <c r="A41" s="5"/>
      <c r="B41">
        <f t="shared" ca="1" si="14"/>
        <v>1.232020067219902</v>
      </c>
      <c r="C41">
        <f t="shared" ca="1" si="15"/>
        <v>1.2320200672805777</v>
      </c>
      <c r="D41">
        <f t="shared" ca="1" si="16"/>
        <v>1.2320200673412534</v>
      </c>
      <c r="F41">
        <f t="shared" ca="1" si="9"/>
        <v>-2.0897594765756367E-10</v>
      </c>
      <c r="G41">
        <f t="shared" ca="1" si="10"/>
        <v>5.744578146504864E-10</v>
      </c>
      <c r="H41">
        <f t="shared" ca="1" si="11"/>
        <v>1.3578906887801168E-9</v>
      </c>
      <c r="J41" t="b">
        <f t="shared" ca="1" si="12"/>
        <v>1</v>
      </c>
      <c r="K41" s="11">
        <f t="shared" si="6"/>
        <v>-1.0455000000000001</v>
      </c>
      <c r="M41">
        <f t="shared" si="4"/>
        <v>-1.0455000000000001</v>
      </c>
      <c r="O41">
        <f t="shared" si="7"/>
        <v>8.3030446615646429</v>
      </c>
      <c r="P41" t="b">
        <f t="shared" si="13"/>
        <v>0</v>
      </c>
    </row>
    <row r="42" spans="1:16" x14ac:dyDescent="0.25">
      <c r="A42" s="5"/>
      <c r="B42">
        <f t="shared" ca="1" si="14"/>
        <v>1.232020067219902</v>
      </c>
      <c r="C42">
        <f t="shared" ca="1" si="15"/>
        <v>1.2320200672502399</v>
      </c>
      <c r="D42">
        <f t="shared" ca="1" si="16"/>
        <v>1.2320200672805777</v>
      </c>
      <c r="F42">
        <f t="shared" ca="1" si="9"/>
        <v>-2.0897594765756367E-10</v>
      </c>
      <c r="G42">
        <f t="shared" ca="1" si="10"/>
        <v>1.8274182167488107E-10</v>
      </c>
      <c r="H42">
        <f t="shared" ca="1" si="11"/>
        <v>5.744578146504864E-10</v>
      </c>
      <c r="J42" t="b">
        <f t="shared" ca="1" si="12"/>
        <v>1</v>
      </c>
      <c r="K42" s="11">
        <f t="shared" si="6"/>
        <v>-0.98035000000000005</v>
      </c>
      <c r="M42">
        <f t="shared" si="4"/>
        <v>-0.98035000000000005</v>
      </c>
      <c r="O42">
        <f t="shared" si="7"/>
        <v>7.8598222730479552</v>
      </c>
      <c r="P42" t="b">
        <f t="shared" si="13"/>
        <v>0</v>
      </c>
    </row>
    <row r="43" spans="1:16" x14ac:dyDescent="0.25">
      <c r="A43" s="5"/>
      <c r="B43">
        <f t="shared" ca="1" si="14"/>
        <v>1.232020067219902</v>
      </c>
      <c r="C43">
        <f t="shared" ca="1" si="15"/>
        <v>1.232020067235071</v>
      </c>
      <c r="D43">
        <f t="shared" ca="1" si="16"/>
        <v>1.2320200672502399</v>
      </c>
      <c r="F43">
        <f t="shared" ca="1" si="9"/>
        <v>-2.0897594765756367E-10</v>
      </c>
      <c r="G43">
        <f t="shared" ca="1" si="10"/>
        <v>-1.3116618902131449E-11</v>
      </c>
      <c r="H43">
        <f t="shared" ca="1" si="11"/>
        <v>1.8274182167488107E-10</v>
      </c>
      <c r="J43" t="b">
        <f t="shared" ca="1" si="12"/>
        <v>1</v>
      </c>
      <c r="K43" s="11">
        <f t="shared" si="6"/>
        <v>-0.91520000000000001</v>
      </c>
      <c r="M43">
        <f t="shared" si="4"/>
        <v>-0.91520000000000001</v>
      </c>
      <c r="O43">
        <f t="shared" si="7"/>
        <v>7.3619065517361655</v>
      </c>
      <c r="P43" t="b">
        <f t="shared" si="13"/>
        <v>0</v>
      </c>
    </row>
    <row r="44" spans="1:16" x14ac:dyDescent="0.25">
      <c r="A44" s="5"/>
      <c r="B44">
        <f t="shared" ca="1" si="14"/>
        <v>1.232020067235071</v>
      </c>
      <c r="C44">
        <f t="shared" ca="1" si="15"/>
        <v>1.2320200672426553</v>
      </c>
      <c r="D44">
        <f t="shared" ca="1" si="16"/>
        <v>1.2320200672502399</v>
      </c>
      <c r="F44">
        <f t="shared" ca="1" si="9"/>
        <v>-1.3116618902131449E-11</v>
      </c>
      <c r="G44">
        <f t="shared" ca="1" si="10"/>
        <v>8.4810380940325558E-11</v>
      </c>
      <c r="H44">
        <f t="shared" ca="1" si="11"/>
        <v>1.8274182167488107E-10</v>
      </c>
      <c r="J44" t="b">
        <f t="shared" ca="1" si="12"/>
        <v>1</v>
      </c>
      <c r="K44" s="11">
        <f t="shared" si="6"/>
        <v>-0.85004999999999997</v>
      </c>
      <c r="M44">
        <f t="shared" si="4"/>
        <v>-0.85004999999999997</v>
      </c>
      <c r="O44">
        <f t="shared" si="7"/>
        <v>6.8242191780834718</v>
      </c>
      <c r="P44" t="b">
        <f t="shared" si="13"/>
        <v>0</v>
      </c>
    </row>
    <row r="45" spans="1:16" x14ac:dyDescent="0.25">
      <c r="A45" s="5"/>
      <c r="B45">
        <f t="shared" ca="1" si="14"/>
        <v>1.232020067235071</v>
      </c>
      <c r="C45">
        <f t="shared" ca="1" si="15"/>
        <v>1.2320200672388633</v>
      </c>
      <c r="D45">
        <f t="shared" ca="1" si="16"/>
        <v>1.2320200672426553</v>
      </c>
      <c r="F45">
        <f t="shared" ca="1" si="9"/>
        <v>-1.3116618902131449E-11</v>
      </c>
      <c r="G45">
        <f t="shared" ca="1" si="10"/>
        <v>3.5847769197516755E-11</v>
      </c>
      <c r="H45">
        <f t="shared" ca="1" si="11"/>
        <v>8.4810380940325558E-11</v>
      </c>
      <c r="J45" t="b">
        <f t="shared" ca="1" si="12"/>
        <v>1</v>
      </c>
      <c r="K45" s="11">
        <f t="shared" si="6"/>
        <v>-0.78489999999999993</v>
      </c>
      <c r="M45">
        <f t="shared" si="4"/>
        <v>-0.78489999999999993</v>
      </c>
      <c r="O45">
        <f t="shared" si="7"/>
        <v>6.2597032465171862</v>
      </c>
      <c r="P45" t="b">
        <f t="shared" si="13"/>
        <v>0</v>
      </c>
    </row>
    <row r="46" spans="1:16" x14ac:dyDescent="0.25">
      <c r="A46" s="5"/>
      <c r="B46">
        <f t="shared" ca="1" si="14"/>
        <v>1.232020067235071</v>
      </c>
      <c r="C46">
        <f t="shared" ca="1" si="15"/>
        <v>1.232020067236967</v>
      </c>
      <c r="D46">
        <f t="shared" ca="1" si="16"/>
        <v>1.2320200672388633</v>
      </c>
      <c r="F46">
        <f t="shared" ca="1" si="9"/>
        <v>-1.3116618902131449E-11</v>
      </c>
      <c r="G46">
        <f t="shared" ca="1" si="10"/>
        <v>1.1364242880063102E-11</v>
      </c>
      <c r="H46">
        <f t="shared" ca="1" si="11"/>
        <v>3.5847769197516755E-11</v>
      </c>
      <c r="J46" t="b">
        <f t="shared" ca="1" si="12"/>
        <v>1</v>
      </c>
      <c r="K46" s="11">
        <f t="shared" si="6"/>
        <v>-0.71974999999999989</v>
      </c>
      <c r="M46">
        <f t="shared" si="4"/>
        <v>-0.71974999999999989</v>
      </c>
      <c r="O46">
        <f t="shared" si="7"/>
        <v>5.679464114300985</v>
      </c>
      <c r="P46" t="b">
        <f t="shared" si="13"/>
        <v>0</v>
      </c>
    </row>
    <row r="47" spans="1:16" x14ac:dyDescent="0.25">
      <c r="A47" s="5"/>
      <c r="B47">
        <f t="shared" ca="1" si="14"/>
        <v>1.232020067235071</v>
      </c>
      <c r="C47">
        <f t="shared" ca="1" si="15"/>
        <v>1.2320200672360189</v>
      </c>
      <c r="D47">
        <f t="shared" ca="1" si="16"/>
        <v>1.232020067236967</v>
      </c>
      <c r="F47">
        <f t="shared" ca="1" si="9"/>
        <v>-1.3116618902131449E-11</v>
      </c>
      <c r="G47">
        <f t="shared" ca="1" si="10"/>
        <v>-8.7752027866372373E-13</v>
      </c>
      <c r="H47">
        <f t="shared" ca="1" si="11"/>
        <v>1.1364242880063102E-11</v>
      </c>
      <c r="J47" t="b">
        <f t="shared" ca="1" si="12"/>
        <v>1</v>
      </c>
      <c r="K47" s="11">
        <f t="shared" si="6"/>
        <v>-0.65459999999999985</v>
      </c>
      <c r="M47">
        <f t="shared" si="4"/>
        <v>-0.65459999999999985</v>
      </c>
      <c r="O47">
        <f t="shared" si="7"/>
        <v>5.092910250398166</v>
      </c>
      <c r="P47" t="b">
        <f t="shared" si="13"/>
        <v>0</v>
      </c>
    </row>
    <row r="48" spans="1:16" x14ac:dyDescent="0.25">
      <c r="A48" s="5"/>
      <c r="B48">
        <f t="shared" ca="1" si="14"/>
        <v>1.2320200672360189</v>
      </c>
      <c r="C48">
        <f t="shared" ca="1" si="15"/>
        <v>1.2320200672364929</v>
      </c>
      <c r="D48">
        <f t="shared" ca="1" si="16"/>
        <v>1.232020067236967</v>
      </c>
      <c r="F48">
        <f t="shared" ca="1" si="9"/>
        <v>-8.7752027866372373E-13</v>
      </c>
      <c r="G48">
        <f t="shared" ca="1" si="10"/>
        <v>5.2429172114898392E-12</v>
      </c>
      <c r="H48">
        <f t="shared" ca="1" si="11"/>
        <v>1.1364242880063102E-11</v>
      </c>
      <c r="J48" t="b">
        <f t="shared" ca="1" si="12"/>
        <v>1</v>
      </c>
      <c r="K48" s="11">
        <f t="shared" si="6"/>
        <v>-0.58944999999999981</v>
      </c>
      <c r="M48">
        <f t="shared" si="4"/>
        <v>-0.58944999999999981</v>
      </c>
      <c r="O48">
        <f t="shared" si="7"/>
        <v>4.5078940843349047</v>
      </c>
      <c r="P48" t="b">
        <f t="shared" si="13"/>
        <v>0</v>
      </c>
    </row>
    <row r="49" spans="1:16" x14ac:dyDescent="0.25">
      <c r="A49" s="5"/>
      <c r="B49">
        <f t="shared" ca="1" si="14"/>
        <v>1.2320200672360189</v>
      </c>
      <c r="C49">
        <f t="shared" ca="1" si="15"/>
        <v>1.232020067236256</v>
      </c>
      <c r="D49">
        <f t="shared" ca="1" si="16"/>
        <v>1.2320200672364929</v>
      </c>
      <c r="F49">
        <f t="shared" ca="1" si="9"/>
        <v>-8.7752027866372373E-13</v>
      </c>
      <c r="G49">
        <f t="shared" ca="1" si="10"/>
        <v>2.1831425556229078E-12</v>
      </c>
      <c r="H49">
        <f t="shared" ca="1" si="11"/>
        <v>5.2429172114898392E-12</v>
      </c>
      <c r="J49" t="b">
        <f t="shared" ca="1" si="12"/>
        <v>1</v>
      </c>
      <c r="K49" s="11">
        <f t="shared" si="6"/>
        <v>-0.52430000000000021</v>
      </c>
      <c r="M49">
        <f t="shared" si="4"/>
        <v>-0.52430000000000021</v>
      </c>
      <c r="O49">
        <f t="shared" si="7"/>
        <v>3.9308528550635153</v>
      </c>
      <c r="P49" t="b">
        <f t="shared" si="13"/>
        <v>0</v>
      </c>
    </row>
    <row r="50" spans="1:16" x14ac:dyDescent="0.25">
      <c r="A50" s="5"/>
      <c r="B50">
        <f t="shared" ca="1" si="14"/>
        <v>1.2320200672360189</v>
      </c>
      <c r="C50">
        <f t="shared" ca="1" si="15"/>
        <v>1.2320200672361374</v>
      </c>
      <c r="D50">
        <f t="shared" ca="1" si="16"/>
        <v>1.232020067236256</v>
      </c>
      <c r="F50">
        <f t="shared" ca="1" si="9"/>
        <v>-8.7752027866372373E-13</v>
      </c>
      <c r="G50">
        <f t="shared" ca="1" si="10"/>
        <v>6.5281113847959205E-13</v>
      </c>
      <c r="H50">
        <f t="shared" ca="1" si="11"/>
        <v>2.1831425556229078E-12</v>
      </c>
      <c r="J50" t="b">
        <f t="shared" ca="1" si="12"/>
        <v>1</v>
      </c>
      <c r="K50" s="11">
        <f t="shared" si="6"/>
        <v>-0.45915000000000017</v>
      </c>
      <c r="M50">
        <f t="shared" si="4"/>
        <v>-0.45915000000000017</v>
      </c>
      <c r="O50">
        <f t="shared" si="7"/>
        <v>3.3669494598256895</v>
      </c>
      <c r="P50" t="b">
        <f t="shared" si="13"/>
        <v>0</v>
      </c>
    </row>
    <row r="51" spans="1:16" x14ac:dyDescent="0.25">
      <c r="A51" s="5"/>
      <c r="B51">
        <f t="shared" ca="1" si="14"/>
        <v>1.2320200672360189</v>
      </c>
      <c r="C51">
        <f t="shared" ca="1" si="15"/>
        <v>1.2320200672360782</v>
      </c>
      <c r="D51">
        <f t="shared" ca="1" si="16"/>
        <v>1.2320200672361374</v>
      </c>
      <c r="F51">
        <f t="shared" ca="1" si="9"/>
        <v>-8.7752027866372373E-13</v>
      </c>
      <c r="G51">
        <f t="shared" ca="1" si="10"/>
        <v>-1.1191048088221578E-13</v>
      </c>
      <c r="H51">
        <f t="shared" ca="1" si="11"/>
        <v>6.5281113847959205E-13</v>
      </c>
      <c r="J51" t="b">
        <f t="shared" ca="1" si="12"/>
        <v>1</v>
      </c>
      <c r="K51" s="11">
        <f t="shared" si="6"/>
        <v>-0.39400000000000013</v>
      </c>
      <c r="M51">
        <f t="shared" si="4"/>
        <v>-0.39400000000000013</v>
      </c>
      <c r="O51">
        <f t="shared" si="7"/>
        <v>2.8202133030157772</v>
      </c>
      <c r="P51" t="b">
        <f t="shared" si="13"/>
        <v>0</v>
      </c>
    </row>
    <row r="52" spans="1:16" x14ac:dyDescent="0.25">
      <c r="A52" s="5"/>
      <c r="B52">
        <f t="shared" ca="1" si="14"/>
        <v>1.2320200672360782</v>
      </c>
      <c r="C52">
        <f t="shared" ca="1" si="15"/>
        <v>1.2320200672361077</v>
      </c>
      <c r="D52">
        <f t="shared" ca="1" si="16"/>
        <v>1.2320200672361374</v>
      </c>
      <c r="F52">
        <f t="shared" ca="1" si="9"/>
        <v>-1.1191048088221578E-13</v>
      </c>
      <c r="G52">
        <f t="shared" ca="1" si="10"/>
        <v>2.6822988274943782E-13</v>
      </c>
      <c r="H52">
        <f t="shared" ca="1" si="11"/>
        <v>6.5281113847959205E-13</v>
      </c>
      <c r="J52" t="b">
        <f t="shared" ca="1" si="12"/>
        <v>1</v>
      </c>
      <c r="K52" s="11">
        <f t="shared" si="6"/>
        <v>-0.32885000000000009</v>
      </c>
      <c r="M52">
        <f t="shared" si="4"/>
        <v>-0.32885000000000009</v>
      </c>
      <c r="O52">
        <f t="shared" si="7"/>
        <v>2.2936811450440246</v>
      </c>
      <c r="P52" t="b">
        <f t="shared" si="13"/>
        <v>0</v>
      </c>
    </row>
    <row r="53" spans="1:16" x14ac:dyDescent="0.25">
      <c r="A53" s="5"/>
      <c r="B53">
        <f t="shared" ca="1" si="14"/>
        <v>1.2320200672360782</v>
      </c>
      <c r="C53">
        <f t="shared" ca="1" si="15"/>
        <v>1.232020067236093</v>
      </c>
      <c r="D53">
        <f t="shared" ca="1" si="16"/>
        <v>1.2320200672361077</v>
      </c>
      <c r="F53">
        <f t="shared" ca="1" si="9"/>
        <v>-1.1191048088221578E-13</v>
      </c>
      <c r="G53">
        <f t="shared" ca="1" si="10"/>
        <v>8.0824236192711396E-14</v>
      </c>
      <c r="H53">
        <f t="shared" ca="1" si="11"/>
        <v>2.6822988274943782E-13</v>
      </c>
      <c r="J53" t="b">
        <f t="shared" ca="1" si="12"/>
        <v>1</v>
      </c>
      <c r="K53" s="11">
        <f t="shared" si="6"/>
        <v>-0.26370000000000005</v>
      </c>
      <c r="M53">
        <f t="shared" si="4"/>
        <v>-0.26370000000000005</v>
      </c>
      <c r="O53">
        <f t="shared" si="7"/>
        <v>1.7895379511998379</v>
      </c>
      <c r="P53" t="b">
        <f t="shared" si="13"/>
        <v>0</v>
      </c>
    </row>
    <row r="54" spans="1:16" x14ac:dyDescent="0.25">
      <c r="A54" s="5"/>
      <c r="B54">
        <f t="shared" ca="1" si="14"/>
        <v>1.2320200672360782</v>
      </c>
      <c r="C54">
        <f t="shared" ca="1" si="15"/>
        <v>1.2320200672360855</v>
      </c>
      <c r="D54">
        <f t="shared" ca="1" si="16"/>
        <v>1.232020067236093</v>
      </c>
      <c r="F54">
        <f t="shared" ca="1" si="9"/>
        <v>-1.1191048088221578E-13</v>
      </c>
      <c r="G54">
        <f t="shared" ca="1" si="10"/>
        <v>-1.865174681370263E-14</v>
      </c>
      <c r="H54">
        <f t="shared" ca="1" si="11"/>
        <v>8.0824236192711396E-14</v>
      </c>
      <c r="J54" t="b">
        <f t="shared" ca="1" si="12"/>
        <v>1</v>
      </c>
      <c r="K54" s="11">
        <f t="shared" si="6"/>
        <v>-0.19855</v>
      </c>
      <c r="M54">
        <f t="shared" si="4"/>
        <v>-0.19855</v>
      </c>
      <c r="O54">
        <f t="shared" si="7"/>
        <v>1.3092577405150359</v>
      </c>
      <c r="P54" t="b">
        <f t="shared" si="13"/>
        <v>0</v>
      </c>
    </row>
    <row r="55" spans="1:16" x14ac:dyDescent="0.25">
      <c r="A55" s="5"/>
      <c r="B55">
        <f t="shared" ca="1" si="14"/>
        <v>1.2320200672360855</v>
      </c>
      <c r="C55">
        <f t="shared" ca="1" si="15"/>
        <v>1.2320200672360893</v>
      </c>
      <c r="D55">
        <f t="shared" ca="1" si="16"/>
        <v>1.232020067236093</v>
      </c>
      <c r="F55">
        <f t="shared" ca="1" si="9"/>
        <v>-1.865174681370263E-14</v>
      </c>
      <c r="G55">
        <f t="shared" ca="1" si="10"/>
        <v>3.0198066269804258E-14</v>
      </c>
      <c r="H55">
        <f t="shared" ca="1" si="11"/>
        <v>8.0824236192711396E-14</v>
      </c>
      <c r="J55" t="b">
        <f t="shared" ca="1" si="12"/>
        <v>1</v>
      </c>
      <c r="K55" s="11">
        <f t="shared" si="6"/>
        <v>-0.13339999999999996</v>
      </c>
      <c r="M55">
        <f t="shared" si="4"/>
        <v>-0.13339999999999996</v>
      </c>
      <c r="O55">
        <f t="shared" si="7"/>
        <v>0.85374443462710758</v>
      </c>
      <c r="P55" t="b">
        <f t="shared" si="13"/>
        <v>0</v>
      </c>
    </row>
    <row r="56" spans="1:16" x14ac:dyDescent="0.25">
      <c r="A56" s="5"/>
      <c r="B56">
        <f t="shared" ca="1" si="14"/>
        <v>1.2320200672360855</v>
      </c>
      <c r="C56">
        <f t="shared" ca="1" si="15"/>
        <v>1.2320200672360873</v>
      </c>
      <c r="D56">
        <f t="shared" ca="1" si="16"/>
        <v>1.2320200672360893</v>
      </c>
      <c r="F56">
        <f t="shared" ca="1" si="9"/>
        <v>-1.865174681370263E-14</v>
      </c>
      <c r="G56">
        <f t="shared" ca="1" si="10"/>
        <v>0</v>
      </c>
      <c r="H56">
        <f t="shared" ca="1" si="11"/>
        <v>3.0198066269804258E-14</v>
      </c>
      <c r="J56" t="str">
        <f t="shared" ca="1" si="12"/>
        <v>Result</v>
      </c>
      <c r="K56" s="11">
        <f t="shared" si="6"/>
        <v>-6.8249999999999922E-2</v>
      </c>
      <c r="M56">
        <f t="shared" si="4"/>
        <v>-6.8249999999999922E-2</v>
      </c>
      <c r="O56">
        <f t="shared" si="7"/>
        <v>0.42347270664246767</v>
      </c>
      <c r="P56" t="b">
        <f t="shared" si="13"/>
        <v>0</v>
      </c>
    </row>
    <row r="57" spans="1:16" x14ac:dyDescent="0.25">
      <c r="A57" s="5"/>
      <c r="B57">
        <f t="shared" ca="1" si="14"/>
        <v>1.2320200672360873</v>
      </c>
      <c r="C57">
        <f t="shared" ca="1" si="15"/>
        <v>1.2320200672360873</v>
      </c>
      <c r="D57">
        <f t="shared" ca="1" si="16"/>
        <v>1.2320200672360873</v>
      </c>
      <c r="F57">
        <f t="shared" ca="1" si="9"/>
        <v>0</v>
      </c>
      <c r="G57">
        <f t="shared" ca="1" si="10"/>
        <v>0</v>
      </c>
      <c r="H57">
        <f t="shared" ca="1" si="11"/>
        <v>0</v>
      </c>
      <c r="J57" t="str">
        <f t="shared" ca="1" si="12"/>
        <v>Result</v>
      </c>
      <c r="K57" s="11">
        <f t="shared" si="6"/>
        <v>-3.0999999999998806E-3</v>
      </c>
      <c r="M57">
        <f t="shared" si="4"/>
        <v>-3.0999999999998806E-3</v>
      </c>
      <c r="O57">
        <f t="shared" si="7"/>
        <v>1.8628829999712989E-2</v>
      </c>
      <c r="P57" t="b">
        <f t="shared" si="13"/>
        <v>0</v>
      </c>
    </row>
    <row r="58" spans="1:16" x14ac:dyDescent="0.25">
      <c r="B58">
        <f t="shared" ca="1" si="14"/>
        <v>1.2320200672360873</v>
      </c>
      <c r="C58">
        <f t="shared" ca="1" si="15"/>
        <v>1.2320200672360873</v>
      </c>
      <c r="D58">
        <f t="shared" ca="1" si="16"/>
        <v>1.2320200672360873</v>
      </c>
      <c r="F58">
        <f t="shared" ca="1" si="9"/>
        <v>0</v>
      </c>
      <c r="G58">
        <f t="shared" ca="1" si="10"/>
        <v>0</v>
      </c>
      <c r="H58">
        <f t="shared" ca="1" si="11"/>
        <v>0</v>
      </c>
      <c r="J58" t="str">
        <f t="shared" ca="1" si="12"/>
        <v>Result</v>
      </c>
      <c r="K58" s="11">
        <f t="shared" si="6"/>
        <v>6.2050000000000161E-2</v>
      </c>
      <c r="M58">
        <f t="shared" si="4"/>
        <v>6.2050000000000161E-2</v>
      </c>
      <c r="O58">
        <f t="shared" si="7"/>
        <v>-0.3607484726671219</v>
      </c>
      <c r="P58" t="b">
        <f t="shared" si="13"/>
        <v>1</v>
      </c>
    </row>
    <row r="59" spans="1:16" x14ac:dyDescent="0.25">
      <c r="B59">
        <f t="shared" ca="1" si="14"/>
        <v>1.2320200672360873</v>
      </c>
      <c r="C59">
        <f t="shared" ca="1" si="15"/>
        <v>1.2320200672360873</v>
      </c>
      <c r="D59">
        <f t="shared" ca="1" si="16"/>
        <v>1.2320200672360873</v>
      </c>
      <c r="F59">
        <f t="shared" ca="1" si="9"/>
        <v>0</v>
      </c>
      <c r="G59">
        <f t="shared" ca="1" si="10"/>
        <v>0</v>
      </c>
      <c r="H59">
        <f t="shared" ca="1" si="11"/>
        <v>0</v>
      </c>
      <c r="J59" t="str">
        <f t="shared" ca="1" si="12"/>
        <v>Result</v>
      </c>
      <c r="K59" s="11">
        <f t="shared" si="6"/>
        <v>0.1272000000000002</v>
      </c>
      <c r="M59">
        <f t="shared" si="4"/>
        <v>0.1272000000000002</v>
      </c>
      <c r="O59">
        <f t="shared" si="7"/>
        <v>-0.7146271806653085</v>
      </c>
      <c r="P59" t="b">
        <f t="shared" si="13"/>
        <v>0</v>
      </c>
    </row>
    <row r="60" spans="1:16" x14ac:dyDescent="0.25">
      <c r="B60">
        <f t="shared" ca="1" si="14"/>
        <v>1.2320200672360873</v>
      </c>
      <c r="C60">
        <f t="shared" ca="1" si="15"/>
        <v>1.2320200672360873</v>
      </c>
      <c r="D60">
        <f t="shared" ca="1" si="16"/>
        <v>1.2320200672360873</v>
      </c>
      <c r="F60">
        <f t="shared" ca="1" si="9"/>
        <v>0</v>
      </c>
      <c r="G60">
        <f t="shared" ca="1" si="10"/>
        <v>0</v>
      </c>
      <c r="H60">
        <f t="shared" ca="1" si="11"/>
        <v>0</v>
      </c>
      <c r="J60" t="str">
        <f t="shared" ca="1" si="12"/>
        <v>Result</v>
      </c>
      <c r="K60" s="11">
        <f t="shared" si="6"/>
        <v>0.1923499999999998</v>
      </c>
      <c r="M60">
        <f t="shared" si="4"/>
        <v>0.1923499999999998</v>
      </c>
      <c r="O60">
        <f t="shared" si="7"/>
        <v>-1.0428411263801665</v>
      </c>
      <c r="P60" t="b">
        <f t="shared" si="13"/>
        <v>0</v>
      </c>
    </row>
    <row r="61" spans="1:16" x14ac:dyDescent="0.25">
      <c r="B61">
        <f t="shared" ca="1" si="14"/>
        <v>1.2320200672360873</v>
      </c>
      <c r="C61">
        <f t="shared" ca="1" si="15"/>
        <v>1.2320200672360873</v>
      </c>
      <c r="D61">
        <f t="shared" ca="1" si="16"/>
        <v>1.2320200672360873</v>
      </c>
      <c r="F61">
        <f t="shared" ca="1" si="9"/>
        <v>0</v>
      </c>
      <c r="G61">
        <f t="shared" ca="1" si="10"/>
        <v>0</v>
      </c>
      <c r="H61">
        <f t="shared" ca="1" si="11"/>
        <v>0</v>
      </c>
      <c r="J61" t="str">
        <f t="shared" ca="1" si="12"/>
        <v>Result</v>
      </c>
      <c r="K61" s="11">
        <f t="shared" si="6"/>
        <v>0.25749999999999984</v>
      </c>
      <c r="M61">
        <f t="shared" si="4"/>
        <v>0.25749999999999984</v>
      </c>
      <c r="O61">
        <f t="shared" si="7"/>
        <v>-1.3449491464118157</v>
      </c>
      <c r="P61" t="b">
        <f t="shared" si="13"/>
        <v>0</v>
      </c>
    </row>
    <row r="62" spans="1:16" x14ac:dyDescent="0.25">
      <c r="B62">
        <f t="shared" ca="1" si="14"/>
        <v>1.2320200672360873</v>
      </c>
      <c r="C62">
        <f t="shared" ca="1" si="15"/>
        <v>1.2320200672360873</v>
      </c>
      <c r="D62">
        <f t="shared" ca="1" si="16"/>
        <v>1.2320200672360873</v>
      </c>
      <c r="F62">
        <f t="shared" ca="1" si="9"/>
        <v>0</v>
      </c>
      <c r="G62">
        <f t="shared" ca="1" si="10"/>
        <v>0</v>
      </c>
      <c r="H62">
        <f t="shared" ca="1" si="11"/>
        <v>0</v>
      </c>
      <c r="J62" t="str">
        <f t="shared" ca="1" si="12"/>
        <v>Result</v>
      </c>
      <c r="K62" s="11">
        <f t="shared" si="6"/>
        <v>0.32264999999999988</v>
      </c>
      <c r="M62">
        <f t="shared" si="4"/>
        <v>0.32264999999999988</v>
      </c>
      <c r="O62">
        <f t="shared" si="7"/>
        <v>-1.6200942327119081</v>
      </c>
      <c r="P62" t="b">
        <f t="shared" si="13"/>
        <v>0</v>
      </c>
    </row>
    <row r="63" spans="1:16" x14ac:dyDescent="0.25">
      <c r="B63">
        <f t="shared" ca="1" si="14"/>
        <v>1.2320200672360873</v>
      </c>
      <c r="C63">
        <f t="shared" ca="1" si="15"/>
        <v>1.2320200672360873</v>
      </c>
      <c r="D63">
        <f t="shared" ca="1" si="16"/>
        <v>1.2320200672360873</v>
      </c>
      <c r="F63">
        <f t="shared" ca="1" si="9"/>
        <v>0</v>
      </c>
      <c r="G63">
        <f t="shared" ca="1" si="10"/>
        <v>0</v>
      </c>
      <c r="H63">
        <f t="shared" ca="1" si="11"/>
        <v>0</v>
      </c>
      <c r="J63" t="str">
        <f t="shared" ca="1" si="12"/>
        <v>Result</v>
      </c>
      <c r="K63" s="11">
        <f t="shared" si="6"/>
        <v>0.38779999999999992</v>
      </c>
      <c r="M63">
        <f t="shared" si="4"/>
        <v>0.38779999999999992</v>
      </c>
      <c r="O63">
        <f t="shared" si="7"/>
        <v>-1.8668626837203794</v>
      </c>
      <c r="P63" t="b">
        <f t="shared" si="13"/>
        <v>0</v>
      </c>
    </row>
    <row r="64" spans="1:16" x14ac:dyDescent="0.25">
      <c r="B64">
        <f t="shared" ca="1" si="14"/>
        <v>1.2320200672360873</v>
      </c>
      <c r="C64">
        <f t="shared" ca="1" si="15"/>
        <v>1.2320200672360873</v>
      </c>
      <c r="D64">
        <f t="shared" ca="1" si="16"/>
        <v>1.2320200672360873</v>
      </c>
      <c r="F64">
        <f t="shared" ca="1" si="9"/>
        <v>0</v>
      </c>
      <c r="G64">
        <f t="shared" ca="1" si="10"/>
        <v>0</v>
      </c>
      <c r="H64">
        <f t="shared" ca="1" si="11"/>
        <v>0</v>
      </c>
      <c r="J64" t="str">
        <f t="shared" ca="1" si="12"/>
        <v>Result</v>
      </c>
      <c r="K64" s="11">
        <f t="shared" si="6"/>
        <v>0.45294999999999996</v>
      </c>
      <c r="M64">
        <f t="shared" si="4"/>
        <v>0.45294999999999996</v>
      </c>
      <c r="O64">
        <f t="shared" si="7"/>
        <v>-2.0831432555021916</v>
      </c>
      <c r="P64" t="b">
        <f t="shared" si="13"/>
        <v>0</v>
      </c>
    </row>
    <row r="65" spans="2:16" x14ac:dyDescent="0.25">
      <c r="B65">
        <f t="shared" ca="1" si="14"/>
        <v>1.2320200672360873</v>
      </c>
      <c r="C65">
        <f t="shared" ca="1" si="15"/>
        <v>1.2320200672360873</v>
      </c>
      <c r="D65">
        <f t="shared" ca="1" si="16"/>
        <v>1.2320200672360873</v>
      </c>
      <c r="F65">
        <f t="shared" ca="1" si="9"/>
        <v>0</v>
      </c>
      <c r="G65">
        <f t="shared" ca="1" si="10"/>
        <v>0</v>
      </c>
      <c r="H65">
        <f t="shared" ca="1" si="11"/>
        <v>0</v>
      </c>
      <c r="J65" t="str">
        <f t="shared" ca="1" si="12"/>
        <v>Result</v>
      </c>
      <c r="K65" s="11">
        <f t="shared" si="6"/>
        <v>0.5181</v>
      </c>
      <c r="M65">
        <f t="shared" si="4"/>
        <v>0.5181</v>
      </c>
      <c r="O65">
        <f t="shared" si="7"/>
        <v>-2.2659863128840776</v>
      </c>
      <c r="P65" t="b">
        <f t="shared" si="13"/>
        <v>0</v>
      </c>
    </row>
    <row r="66" spans="2:16" x14ac:dyDescent="0.25">
      <c r="B66">
        <f t="shared" ca="1" si="14"/>
        <v>1.2320200672360873</v>
      </c>
      <c r="C66">
        <f t="shared" ca="1" si="15"/>
        <v>1.2320200672360873</v>
      </c>
      <c r="D66">
        <f t="shared" ca="1" si="16"/>
        <v>1.2320200672360873</v>
      </c>
      <c r="F66">
        <f t="shared" ca="1" si="9"/>
        <v>0</v>
      </c>
      <c r="G66">
        <f t="shared" ca="1" si="10"/>
        <v>0</v>
      </c>
      <c r="H66">
        <f t="shared" ca="1" si="11"/>
        <v>0</v>
      </c>
      <c r="J66" t="str">
        <f t="shared" ca="1" si="12"/>
        <v>Result</v>
      </c>
      <c r="K66" s="11">
        <f t="shared" si="6"/>
        <v>0.58325000000000005</v>
      </c>
      <c r="M66">
        <f t="shared" si="4"/>
        <v>0.58325000000000005</v>
      </c>
      <c r="O66">
        <f t="shared" si="7"/>
        <v>-2.4114629805912822</v>
      </c>
      <c r="P66" t="b">
        <f t="shared" si="13"/>
        <v>0</v>
      </c>
    </row>
    <row r="67" spans="2:16" x14ac:dyDescent="0.25">
      <c r="B67">
        <f t="shared" ref="B67:B130" ca="1" si="17">IF(F66=0,B66,IF(G66=0,C66,IF((ABS(F66)/F66)=(ABS(G66)/G66),C66,B66)))</f>
        <v>1.2320200672360873</v>
      </c>
      <c r="C67">
        <f t="shared" ca="1" si="15"/>
        <v>1.2320200672360873</v>
      </c>
      <c r="D67">
        <f t="shared" ref="D67:D130" ca="1" si="18">IF(H66=0,D66,IF(G66=0,C66,IF((ABS(H66)/H66)=(ABS($G66)/$G66),$C66,D66)))</f>
        <v>1.2320200672360873</v>
      </c>
      <c r="F67">
        <f t="shared" ca="1" si="9"/>
        <v>0</v>
      </c>
      <c r="G67">
        <f t="shared" ca="1" si="10"/>
        <v>0</v>
      </c>
      <c r="H67">
        <f t="shared" ca="1" si="11"/>
        <v>0</v>
      </c>
      <c r="J67" t="str">
        <f t="shared" ca="1" si="12"/>
        <v>Result</v>
      </c>
      <c r="K67" s="11">
        <f t="shared" si="6"/>
        <v>0.64840000000000009</v>
      </c>
      <c r="M67">
        <f t="shared" si="4"/>
        <v>0.64840000000000009</v>
      </c>
      <c r="O67">
        <f t="shared" si="7"/>
        <v>-2.5145242943843114</v>
      </c>
      <c r="P67" t="b">
        <f t="shared" si="13"/>
        <v>0</v>
      </c>
    </row>
    <row r="68" spans="2:16" x14ac:dyDescent="0.25">
      <c r="B68">
        <f t="shared" ca="1" si="17"/>
        <v>1.2320200672360873</v>
      </c>
      <c r="C68">
        <f t="shared" ca="1" si="15"/>
        <v>1.2320200672360873</v>
      </c>
      <c r="D68">
        <f t="shared" ca="1" si="18"/>
        <v>1.2320200672360873</v>
      </c>
      <c r="F68">
        <f t="shared" ca="1" si="9"/>
        <v>0</v>
      </c>
      <c r="G68">
        <f t="shared" ca="1" si="10"/>
        <v>0</v>
      </c>
      <c r="H68">
        <f t="shared" ca="1" si="11"/>
        <v>0</v>
      </c>
      <c r="J68" t="str">
        <f t="shared" ca="1" si="12"/>
        <v>Result</v>
      </c>
      <c r="K68" s="11">
        <f t="shared" si="6"/>
        <v>0.71355000000000013</v>
      </c>
      <c r="M68">
        <f t="shared" si="4"/>
        <v>0.71355000000000013</v>
      </c>
      <c r="O68">
        <f t="shared" si="7"/>
        <v>-2.5688603521956708</v>
      </c>
      <c r="P68" t="b">
        <f t="shared" si="13"/>
        <v>0</v>
      </c>
    </row>
    <row r="69" spans="2:16" x14ac:dyDescent="0.25">
      <c r="B69">
        <f t="shared" ca="1" si="17"/>
        <v>1.2320200672360873</v>
      </c>
      <c r="C69">
        <f t="shared" ca="1" si="15"/>
        <v>1.2320200672360873</v>
      </c>
      <c r="D69">
        <f t="shared" ca="1" si="18"/>
        <v>1.2320200672360873</v>
      </c>
      <c r="F69">
        <f t="shared" ca="1" si="9"/>
        <v>0</v>
      </c>
      <c r="G69">
        <f t="shared" ca="1" si="10"/>
        <v>0</v>
      </c>
      <c r="H69">
        <f t="shared" ca="1" si="11"/>
        <v>0</v>
      </c>
      <c r="J69" t="str">
        <f t="shared" ca="1" si="12"/>
        <v>Result</v>
      </c>
      <c r="K69" s="11">
        <f t="shared" si="6"/>
        <v>0.77870000000000017</v>
      </c>
      <c r="M69">
        <f t="shared" si="4"/>
        <v>0.77870000000000017</v>
      </c>
      <c r="O69">
        <f t="shared" si="7"/>
        <v>-2.5667594652666126</v>
      </c>
      <c r="P69" t="b">
        <f t="shared" si="13"/>
        <v>0</v>
      </c>
    </row>
    <row r="70" spans="2:16" x14ac:dyDescent="0.25">
      <c r="B70">
        <f t="shared" ca="1" si="17"/>
        <v>1.2320200672360873</v>
      </c>
      <c r="C70">
        <f t="shared" ca="1" si="15"/>
        <v>1.2320200672360873</v>
      </c>
      <c r="D70">
        <f t="shared" ca="1" si="18"/>
        <v>1.2320200672360873</v>
      </c>
      <c r="F70">
        <f t="shared" ca="1" si="9"/>
        <v>0</v>
      </c>
      <c r="G70">
        <f t="shared" ca="1" si="10"/>
        <v>0</v>
      </c>
      <c r="H70">
        <f t="shared" ca="1" si="11"/>
        <v>0</v>
      </c>
      <c r="J70" t="str">
        <f t="shared" ca="1" si="12"/>
        <v>Result</v>
      </c>
      <c r="K70" s="11">
        <f t="shared" si="6"/>
        <v>0.84384999999999977</v>
      </c>
      <c r="M70">
        <f t="shared" si="4"/>
        <v>0.84384999999999977</v>
      </c>
      <c r="O70">
        <f t="shared" si="7"/>
        <v>-2.4989673092838811</v>
      </c>
      <c r="P70" t="b">
        <f t="shared" si="13"/>
        <v>0</v>
      </c>
    </row>
    <row r="71" spans="2:16" x14ac:dyDescent="0.25">
      <c r="B71">
        <f t="shared" ca="1" si="17"/>
        <v>1.2320200672360873</v>
      </c>
      <c r="C71">
        <f t="shared" ca="1" si="15"/>
        <v>1.2320200672360873</v>
      </c>
      <c r="D71">
        <f t="shared" ca="1" si="18"/>
        <v>1.2320200672360873</v>
      </c>
      <c r="F71">
        <f t="shared" ca="1" si="9"/>
        <v>0</v>
      </c>
      <c r="G71">
        <f t="shared" ca="1" si="10"/>
        <v>0</v>
      </c>
      <c r="H71">
        <f t="shared" ca="1" si="11"/>
        <v>0</v>
      </c>
      <c r="J71" t="str">
        <f t="shared" ca="1" si="12"/>
        <v>Result</v>
      </c>
      <c r="K71" s="11">
        <f t="shared" si="6"/>
        <v>0.90899999999999981</v>
      </c>
      <c r="M71">
        <f t="shared" si="4"/>
        <v>0.90899999999999981</v>
      </c>
      <c r="O71">
        <f t="shared" si="7"/>
        <v>-2.3545460755164518</v>
      </c>
      <c r="P71" t="b">
        <f t="shared" si="13"/>
        <v>0</v>
      </c>
    </row>
    <row r="72" spans="2:16" x14ac:dyDescent="0.25">
      <c r="B72">
        <f t="shared" ca="1" si="17"/>
        <v>1.2320200672360873</v>
      </c>
      <c r="C72">
        <f t="shared" ca="1" si="15"/>
        <v>1.2320200672360873</v>
      </c>
      <c r="D72">
        <f t="shared" ca="1" si="18"/>
        <v>1.2320200672360873</v>
      </c>
      <c r="F72">
        <f t="shared" ca="1" si="9"/>
        <v>0</v>
      </c>
      <c r="G72">
        <f t="shared" ca="1" si="10"/>
        <v>0</v>
      </c>
      <c r="H72">
        <f t="shared" ca="1" si="11"/>
        <v>0</v>
      </c>
      <c r="J72" t="str">
        <f t="shared" ca="1" si="12"/>
        <v>Result</v>
      </c>
      <c r="K72" s="11">
        <f t="shared" si="6"/>
        <v>0.97414999999999985</v>
      </c>
      <c r="M72">
        <f t="shared" si="4"/>
        <v>0.97414999999999985</v>
      </c>
      <c r="O72">
        <f t="shared" si="7"/>
        <v>-2.120733621952279</v>
      </c>
      <c r="P72" t="b">
        <f t="shared" si="13"/>
        <v>0</v>
      </c>
    </row>
    <row r="73" spans="2:16" x14ac:dyDescent="0.25">
      <c r="B73">
        <f t="shared" ca="1" si="17"/>
        <v>1.2320200672360873</v>
      </c>
      <c r="C73">
        <f t="shared" ca="1" si="15"/>
        <v>1.2320200672360873</v>
      </c>
      <c r="D73">
        <f t="shared" ca="1" si="18"/>
        <v>1.2320200672360873</v>
      </c>
      <c r="F73">
        <f t="shared" ca="1" si="9"/>
        <v>0</v>
      </c>
      <c r="G73">
        <f t="shared" ca="1" si="10"/>
        <v>0</v>
      </c>
      <c r="H73">
        <f t="shared" ca="1" si="11"/>
        <v>0</v>
      </c>
      <c r="J73" t="str">
        <f t="shared" ca="1" si="12"/>
        <v>Result</v>
      </c>
      <c r="K73" s="11">
        <f t="shared" si="6"/>
        <v>1.0392999999999999</v>
      </c>
      <c r="M73">
        <f t="shared" si="4"/>
        <v>1.0392999999999999</v>
      </c>
      <c r="O73">
        <f t="shared" si="7"/>
        <v>-1.7828026244350408</v>
      </c>
      <c r="P73" t="b">
        <f t="shared" si="13"/>
        <v>0</v>
      </c>
    </row>
    <row r="74" spans="2:16" x14ac:dyDescent="0.25">
      <c r="B74">
        <f t="shared" ca="1" si="17"/>
        <v>1.2320200672360873</v>
      </c>
      <c r="C74">
        <f t="shared" ca="1" si="15"/>
        <v>1.2320200672360873</v>
      </c>
      <c r="D74">
        <f t="shared" ca="1" si="18"/>
        <v>1.2320200672360873</v>
      </c>
      <c r="F74">
        <f t="shared" ca="1" si="9"/>
        <v>0</v>
      </c>
      <c r="G74">
        <f t="shared" ca="1" si="10"/>
        <v>0</v>
      </c>
      <c r="H74">
        <f t="shared" ca="1" si="11"/>
        <v>0</v>
      </c>
      <c r="J74" t="str">
        <f t="shared" ca="1" si="12"/>
        <v>Result</v>
      </c>
      <c r="K74" s="11">
        <f t="shared" si="6"/>
        <v>1.1044499999999999</v>
      </c>
      <c r="M74">
        <f t="shared" si="4"/>
        <v>1.1044499999999999</v>
      </c>
      <c r="O74">
        <f t="shared" si="7"/>
        <v>-1.3239197278008783</v>
      </c>
      <c r="P74" t="b">
        <f t="shared" si="13"/>
        <v>0</v>
      </c>
    </row>
    <row r="75" spans="2:16" x14ac:dyDescent="0.25">
      <c r="B75">
        <f t="shared" ca="1" si="17"/>
        <v>1.2320200672360873</v>
      </c>
      <c r="C75">
        <f t="shared" ca="1" si="15"/>
        <v>1.2320200672360873</v>
      </c>
      <c r="D75">
        <f t="shared" ca="1" si="18"/>
        <v>1.2320200672360873</v>
      </c>
      <c r="F75">
        <f t="shared" ca="1" si="9"/>
        <v>0</v>
      </c>
      <c r="G75">
        <f t="shared" ca="1" si="10"/>
        <v>0</v>
      </c>
      <c r="H75">
        <f t="shared" ca="1" si="11"/>
        <v>0</v>
      </c>
      <c r="J75" t="str">
        <f t="shared" ca="1" si="12"/>
        <v>Result</v>
      </c>
      <c r="K75" s="11">
        <f t="shared" si="6"/>
        <v>1.1696</v>
      </c>
      <c r="M75">
        <f t="shared" ref="M75:M138" si="19">IF(MIN($L$2:$M$2)+alpha*(ROW(L75)-11)&lt;=MAX($L$2:$M$2),MIN($L$2:$M$2)+alpha*(ROW(L75)-11),MAX($L$2:$M$2))</f>
        <v>1.1696</v>
      </c>
      <c r="O75">
        <f t="shared" si="7"/>
        <v>-0.72500469701514625</v>
      </c>
      <c r="P75" t="b">
        <f t="shared" si="13"/>
        <v>0</v>
      </c>
    </row>
    <row r="76" spans="2:16" x14ac:dyDescent="0.25">
      <c r="B76">
        <f t="shared" ca="1" si="17"/>
        <v>1.2320200672360873</v>
      </c>
      <c r="C76">
        <f t="shared" ca="1" si="15"/>
        <v>1.2320200672360873</v>
      </c>
      <c r="D76">
        <f t="shared" ca="1" si="18"/>
        <v>1.2320200672360873</v>
      </c>
      <c r="F76">
        <f t="shared" ca="1" si="9"/>
        <v>0</v>
      </c>
      <c r="G76">
        <f t="shared" ca="1" si="10"/>
        <v>0</v>
      </c>
      <c r="H76">
        <f t="shared" ca="1" si="11"/>
        <v>0</v>
      </c>
      <c r="J76" t="str">
        <f t="shared" ca="1" si="12"/>
        <v>Result</v>
      </c>
      <c r="K76" s="11">
        <f t="shared" ref="K76:K139" si="20">M76</f>
        <v>1.23475</v>
      </c>
      <c r="M76">
        <f t="shared" si="19"/>
        <v>1.23475</v>
      </c>
      <c r="O76">
        <f t="shared" ref="O76:O139" si="21">3*K76^2+K76^5-6*K76</f>
        <v>3.5410431690848121E-2</v>
      </c>
      <c r="P76" t="b">
        <f t="shared" si="13"/>
        <v>1</v>
      </c>
    </row>
    <row r="77" spans="2:16" x14ac:dyDescent="0.25">
      <c r="B77">
        <f t="shared" ca="1" si="17"/>
        <v>1.2320200672360873</v>
      </c>
      <c r="C77">
        <f t="shared" ca="1" si="15"/>
        <v>1.2320200672360873</v>
      </c>
      <c r="D77">
        <f t="shared" ca="1" si="18"/>
        <v>1.2320200672360873</v>
      </c>
      <c r="F77">
        <f t="shared" ref="F77:F140" ca="1" si="22">3*B77^2+B77^5-6*B77</f>
        <v>0</v>
      </c>
      <c r="G77">
        <f t="shared" ref="G77:G140" ca="1" si="23">3*C77^2+C77^5-6*C77</f>
        <v>0</v>
      </c>
      <c r="H77">
        <f t="shared" ref="H77:H140" ca="1" si="24">3*D77^2+D77^5-6*D77</f>
        <v>0</v>
      </c>
      <c r="J77" t="str">
        <f t="shared" ref="J77:J140" ca="1" si="25">IF(G77=0,"Result",F77*H77&lt;0)</f>
        <v>Result</v>
      </c>
      <c r="K77" s="11">
        <f t="shared" si="20"/>
        <v>1.2999000000000001</v>
      </c>
      <c r="M77">
        <f t="shared" si="19"/>
        <v>1.2999000000000001</v>
      </c>
      <c r="O77">
        <f t="shared" si="21"/>
        <v>0.98132219968310075</v>
      </c>
      <c r="P77" t="b">
        <f t="shared" ref="P77:P140" si="26">O77*O76&lt;=0</f>
        <v>0</v>
      </c>
    </row>
    <row r="78" spans="2:16" x14ac:dyDescent="0.25">
      <c r="B78">
        <f t="shared" ca="1" si="17"/>
        <v>1.2320200672360873</v>
      </c>
      <c r="C78">
        <f t="shared" ref="C78:C141" ca="1" si="27">(B78+D78)/2</f>
        <v>1.2320200672360873</v>
      </c>
      <c r="D78">
        <f t="shared" ca="1" si="18"/>
        <v>1.2320200672360873</v>
      </c>
      <c r="F78">
        <f t="shared" ca="1" si="22"/>
        <v>0</v>
      </c>
      <c r="G78">
        <f t="shared" ca="1" si="23"/>
        <v>0</v>
      </c>
      <c r="H78">
        <f t="shared" ca="1" si="24"/>
        <v>0</v>
      </c>
      <c r="J78" t="str">
        <f t="shared" ca="1" si="25"/>
        <v>Result</v>
      </c>
      <c r="K78" s="11">
        <f t="shared" si="20"/>
        <v>1.3650500000000001</v>
      </c>
      <c r="M78">
        <f t="shared" si="19"/>
        <v>1.3650500000000001</v>
      </c>
      <c r="O78">
        <f t="shared" si="21"/>
        <v>2.1393965747881651</v>
      </c>
      <c r="P78" t="b">
        <f t="shared" si="26"/>
        <v>0</v>
      </c>
    </row>
    <row r="79" spans="2:16" x14ac:dyDescent="0.25">
      <c r="B79">
        <f t="shared" ca="1" si="17"/>
        <v>1.2320200672360873</v>
      </c>
      <c r="C79">
        <f t="shared" ca="1" si="27"/>
        <v>1.2320200672360873</v>
      </c>
      <c r="D79">
        <f t="shared" ca="1" si="18"/>
        <v>1.2320200672360873</v>
      </c>
      <c r="F79">
        <f t="shared" ca="1" si="22"/>
        <v>0</v>
      </c>
      <c r="G79">
        <f t="shared" ca="1" si="23"/>
        <v>0</v>
      </c>
      <c r="H79">
        <f t="shared" ca="1" si="24"/>
        <v>0</v>
      </c>
      <c r="J79" t="str">
        <f t="shared" ca="1" si="25"/>
        <v>Result</v>
      </c>
      <c r="K79" s="11">
        <f t="shared" si="20"/>
        <v>1.4302000000000001</v>
      </c>
      <c r="M79">
        <f t="shared" si="19"/>
        <v>1.4302000000000001</v>
      </c>
      <c r="O79">
        <f t="shared" si="21"/>
        <v>3.5391098001564067</v>
      </c>
      <c r="P79" t="b">
        <f t="shared" si="26"/>
        <v>0</v>
      </c>
    </row>
    <row r="80" spans="2:16" x14ac:dyDescent="0.25">
      <c r="B80">
        <f t="shared" ca="1" si="17"/>
        <v>1.2320200672360873</v>
      </c>
      <c r="C80">
        <f t="shared" ca="1" si="27"/>
        <v>1.2320200672360873</v>
      </c>
      <c r="D80">
        <f t="shared" ca="1" si="18"/>
        <v>1.2320200672360873</v>
      </c>
      <c r="F80">
        <f t="shared" ca="1" si="22"/>
        <v>0</v>
      </c>
      <c r="G80">
        <f t="shared" ca="1" si="23"/>
        <v>0</v>
      </c>
      <c r="H80">
        <f t="shared" ca="1" si="24"/>
        <v>0</v>
      </c>
      <c r="J80" t="str">
        <f t="shared" ca="1" si="25"/>
        <v>Result</v>
      </c>
      <c r="K80" s="11">
        <f t="shared" si="20"/>
        <v>1.4953500000000002</v>
      </c>
      <c r="M80">
        <f t="shared" si="19"/>
        <v>1.4953500000000002</v>
      </c>
      <c r="O80">
        <f t="shared" si="21"/>
        <v>5.2128892431252609</v>
      </c>
      <c r="P80" t="b">
        <f t="shared" si="26"/>
        <v>0</v>
      </c>
    </row>
    <row r="81" spans="2:16" x14ac:dyDescent="0.25">
      <c r="B81">
        <f t="shared" ca="1" si="17"/>
        <v>1.2320200672360873</v>
      </c>
      <c r="C81">
        <f t="shared" ca="1" si="27"/>
        <v>1.2320200672360873</v>
      </c>
      <c r="D81">
        <f t="shared" ca="1" si="18"/>
        <v>1.2320200672360873</v>
      </c>
      <c r="F81">
        <f t="shared" ca="1" si="22"/>
        <v>0</v>
      </c>
      <c r="G81">
        <f t="shared" ca="1" si="23"/>
        <v>0</v>
      </c>
      <c r="H81">
        <f t="shared" ca="1" si="24"/>
        <v>0</v>
      </c>
      <c r="J81" t="str">
        <f t="shared" ca="1" si="25"/>
        <v>Result</v>
      </c>
      <c r="K81" s="11">
        <f t="shared" si="20"/>
        <v>1.5605000000000002</v>
      </c>
      <c r="M81">
        <f t="shared" si="19"/>
        <v>1.5605000000000002</v>
      </c>
      <c r="O81">
        <f t="shared" si="21"/>
        <v>7.1962542440824944</v>
      </c>
      <c r="P81" t="b">
        <f t="shared" si="26"/>
        <v>0</v>
      </c>
    </row>
    <row r="82" spans="2:16" x14ac:dyDescent="0.25">
      <c r="B82">
        <f t="shared" ca="1" si="17"/>
        <v>1.2320200672360873</v>
      </c>
      <c r="C82">
        <f t="shared" ca="1" si="27"/>
        <v>1.2320200672360873</v>
      </c>
      <c r="D82">
        <f t="shared" ca="1" si="18"/>
        <v>1.2320200672360873</v>
      </c>
      <c r="F82">
        <f t="shared" ca="1" si="22"/>
        <v>0</v>
      </c>
      <c r="G82">
        <f t="shared" ca="1" si="23"/>
        <v>0</v>
      </c>
      <c r="H82">
        <f t="shared" ca="1" si="24"/>
        <v>0</v>
      </c>
      <c r="J82" t="str">
        <f t="shared" ca="1" si="25"/>
        <v>Result</v>
      </c>
      <c r="K82" s="11">
        <f t="shared" si="20"/>
        <v>1.6256500000000003</v>
      </c>
      <c r="M82">
        <f t="shared" si="19"/>
        <v>1.6256500000000003</v>
      </c>
      <c r="O82">
        <f t="shared" si="21"/>
        <v>9.527956965329448</v>
      </c>
      <c r="P82" t="b">
        <f t="shared" si="26"/>
        <v>0</v>
      </c>
    </row>
    <row r="83" spans="2:16" x14ac:dyDescent="0.25">
      <c r="B83">
        <f t="shared" ca="1" si="17"/>
        <v>1.2320200672360873</v>
      </c>
      <c r="C83">
        <f t="shared" ca="1" si="27"/>
        <v>1.2320200672360873</v>
      </c>
      <c r="D83">
        <f t="shared" ca="1" si="18"/>
        <v>1.2320200672360873</v>
      </c>
      <c r="F83">
        <f t="shared" ca="1" si="22"/>
        <v>0</v>
      </c>
      <c r="G83">
        <f t="shared" ca="1" si="23"/>
        <v>0</v>
      </c>
      <c r="H83">
        <f t="shared" ca="1" si="24"/>
        <v>0</v>
      </c>
      <c r="J83" t="str">
        <f t="shared" ca="1" si="25"/>
        <v>Result</v>
      </c>
      <c r="K83" s="11">
        <f t="shared" si="20"/>
        <v>1.6908000000000003</v>
      </c>
      <c r="M83">
        <f t="shared" si="19"/>
        <v>1.6908000000000003</v>
      </c>
      <c r="O83">
        <f t="shared" si="21"/>
        <v>12.250123239944307</v>
      </c>
      <c r="P83" t="b">
        <f t="shared" si="26"/>
        <v>0</v>
      </c>
    </row>
    <row r="84" spans="2:16" x14ac:dyDescent="0.25">
      <c r="B84">
        <f t="shared" ca="1" si="17"/>
        <v>1.2320200672360873</v>
      </c>
      <c r="C84">
        <f t="shared" ca="1" si="27"/>
        <v>1.2320200672360873</v>
      </c>
      <c r="D84">
        <f t="shared" ca="1" si="18"/>
        <v>1.2320200672360873</v>
      </c>
      <c r="F84">
        <f t="shared" ca="1" si="22"/>
        <v>0</v>
      </c>
      <c r="G84">
        <f t="shared" ca="1" si="23"/>
        <v>0</v>
      </c>
      <c r="H84">
        <f t="shared" ca="1" si="24"/>
        <v>0</v>
      </c>
      <c r="J84" t="str">
        <f t="shared" ca="1" si="25"/>
        <v>Result</v>
      </c>
      <c r="K84" s="11">
        <f t="shared" si="20"/>
        <v>1.7559500000000003</v>
      </c>
      <c r="M84">
        <f t="shared" si="19"/>
        <v>1.7559500000000003</v>
      </c>
      <c r="O84">
        <f t="shared" si="21"/>
        <v>15.408393420645343</v>
      </c>
      <c r="P84" t="b">
        <f t="shared" si="26"/>
        <v>0</v>
      </c>
    </row>
    <row r="85" spans="2:16" x14ac:dyDescent="0.25">
      <c r="B85">
        <f t="shared" ca="1" si="17"/>
        <v>1.2320200672360873</v>
      </c>
      <c r="C85">
        <f t="shared" ca="1" si="27"/>
        <v>1.2320200672360873</v>
      </c>
      <c r="D85">
        <f t="shared" ca="1" si="18"/>
        <v>1.2320200672360873</v>
      </c>
      <c r="F85">
        <f t="shared" ca="1" si="22"/>
        <v>0</v>
      </c>
      <c r="G85">
        <f t="shared" ca="1" si="23"/>
        <v>0</v>
      </c>
      <c r="H85">
        <f t="shared" ca="1" si="24"/>
        <v>0</v>
      </c>
      <c r="J85" t="str">
        <f t="shared" ca="1" si="25"/>
        <v>Result</v>
      </c>
      <c r="K85" s="11">
        <f t="shared" si="20"/>
        <v>1.8211000000000004</v>
      </c>
      <c r="M85">
        <f t="shared" si="19"/>
        <v>1.8211000000000004</v>
      </c>
      <c r="O85">
        <f t="shared" si="21"/>
        <v>19.052063228654191</v>
      </c>
      <c r="P85" t="b">
        <f t="shared" si="26"/>
        <v>0</v>
      </c>
    </row>
    <row r="86" spans="2:16" x14ac:dyDescent="0.25">
      <c r="B86">
        <f t="shared" ca="1" si="17"/>
        <v>1.2320200672360873</v>
      </c>
      <c r="C86">
        <f t="shared" ca="1" si="27"/>
        <v>1.2320200672360873</v>
      </c>
      <c r="D86">
        <f t="shared" ca="1" si="18"/>
        <v>1.2320200672360873</v>
      </c>
      <c r="F86">
        <f t="shared" ca="1" si="22"/>
        <v>0</v>
      </c>
      <c r="G86">
        <f t="shared" ca="1" si="23"/>
        <v>0</v>
      </c>
      <c r="H86">
        <f t="shared" ca="1" si="24"/>
        <v>0</v>
      </c>
      <c r="J86" t="str">
        <f t="shared" ca="1" si="25"/>
        <v>Result</v>
      </c>
      <c r="K86" s="11">
        <f t="shared" si="20"/>
        <v>1.8862499999999995</v>
      </c>
      <c r="M86">
        <f t="shared" si="19"/>
        <v>1.8862499999999995</v>
      </c>
      <c r="O86">
        <f t="shared" si="21"/>
        <v>23.234224602559024</v>
      </c>
      <c r="P86" t="b">
        <f t="shared" si="26"/>
        <v>0</v>
      </c>
    </row>
    <row r="87" spans="2:16" x14ac:dyDescent="0.25">
      <c r="B87">
        <f t="shared" ca="1" si="17"/>
        <v>1.2320200672360873</v>
      </c>
      <c r="C87">
        <f t="shared" ca="1" si="27"/>
        <v>1.2320200672360873</v>
      </c>
      <c r="D87">
        <f t="shared" ca="1" si="18"/>
        <v>1.2320200672360873</v>
      </c>
      <c r="F87">
        <f t="shared" ca="1" si="22"/>
        <v>0</v>
      </c>
      <c r="G87">
        <f t="shared" ca="1" si="23"/>
        <v>0</v>
      </c>
      <c r="H87">
        <f t="shared" ca="1" si="24"/>
        <v>0</v>
      </c>
      <c r="J87" t="str">
        <f t="shared" ca="1" si="25"/>
        <v>Result</v>
      </c>
      <c r="K87" s="11">
        <f t="shared" si="20"/>
        <v>1.9513999999999996</v>
      </c>
      <c r="M87">
        <f t="shared" si="19"/>
        <v>1.9513999999999996</v>
      </c>
      <c r="O87">
        <f t="shared" si="21"/>
        <v>28.011906547178029</v>
      </c>
      <c r="P87" t="b">
        <f t="shared" si="26"/>
        <v>0</v>
      </c>
    </row>
    <row r="88" spans="2:16" x14ac:dyDescent="0.25">
      <c r="B88">
        <f t="shared" ca="1" si="17"/>
        <v>1.2320200672360873</v>
      </c>
      <c r="C88">
        <f t="shared" ca="1" si="27"/>
        <v>1.2320200672360873</v>
      </c>
      <c r="D88">
        <f t="shared" ca="1" si="18"/>
        <v>1.2320200672360873</v>
      </c>
      <c r="F88">
        <f t="shared" ca="1" si="22"/>
        <v>0</v>
      </c>
      <c r="G88">
        <f t="shared" ca="1" si="23"/>
        <v>0</v>
      </c>
      <c r="H88">
        <f t="shared" ca="1" si="24"/>
        <v>0</v>
      </c>
      <c r="J88" t="str">
        <f t="shared" ca="1" si="25"/>
        <v>Result</v>
      </c>
      <c r="K88" s="11">
        <f t="shared" si="20"/>
        <v>2.0165499999999996</v>
      </c>
      <c r="M88">
        <f t="shared" si="19"/>
        <v>2.0165499999999996</v>
      </c>
      <c r="O88">
        <f t="shared" si="21"/>
        <v>33.44621598242238</v>
      </c>
      <c r="P88" t="b">
        <f t="shared" si="26"/>
        <v>0</v>
      </c>
    </row>
    <row r="89" spans="2:16" x14ac:dyDescent="0.25">
      <c r="B89">
        <f t="shared" ca="1" si="17"/>
        <v>1.2320200672360873</v>
      </c>
      <c r="C89">
        <f t="shared" ca="1" si="27"/>
        <v>1.2320200672360873</v>
      </c>
      <c r="D89">
        <f t="shared" ca="1" si="18"/>
        <v>1.2320200672360873</v>
      </c>
      <c r="F89">
        <f t="shared" ca="1" si="22"/>
        <v>0</v>
      </c>
      <c r="G89">
        <f t="shared" ca="1" si="23"/>
        <v>0</v>
      </c>
      <c r="H89">
        <f t="shared" ca="1" si="24"/>
        <v>0</v>
      </c>
      <c r="J89" t="str">
        <f t="shared" ca="1" si="25"/>
        <v>Result</v>
      </c>
      <c r="K89" s="11">
        <f t="shared" si="20"/>
        <v>2.0816999999999997</v>
      </c>
      <c r="M89">
        <f t="shared" si="19"/>
        <v>2.0816999999999997</v>
      </c>
      <c r="O89">
        <f t="shared" si="21"/>
        <v>39.60247859215967</v>
      </c>
      <c r="P89" t="b">
        <f t="shared" si="26"/>
        <v>0</v>
      </c>
    </row>
    <row r="90" spans="2:16" x14ac:dyDescent="0.25">
      <c r="B90">
        <f t="shared" ca="1" si="17"/>
        <v>1.2320200672360873</v>
      </c>
      <c r="C90">
        <f t="shared" ca="1" si="27"/>
        <v>1.2320200672360873</v>
      </c>
      <c r="D90">
        <f t="shared" ca="1" si="18"/>
        <v>1.2320200672360873</v>
      </c>
      <c r="F90">
        <f t="shared" ca="1" si="22"/>
        <v>0</v>
      </c>
      <c r="G90">
        <f t="shared" ca="1" si="23"/>
        <v>0</v>
      </c>
      <c r="H90">
        <f t="shared" ca="1" si="24"/>
        <v>0</v>
      </c>
      <c r="J90" t="str">
        <f t="shared" ca="1" si="25"/>
        <v>Result</v>
      </c>
      <c r="K90" s="11">
        <f t="shared" si="20"/>
        <v>2.1468499999999997</v>
      </c>
      <c r="M90">
        <f t="shared" si="19"/>
        <v>2.1468499999999997</v>
      </c>
      <c r="O90">
        <f t="shared" si="21"/>
        <v>46.550379673077103</v>
      </c>
      <c r="P90" t="b">
        <f t="shared" si="26"/>
        <v>0</v>
      </c>
    </row>
    <row r="91" spans="2:16" x14ac:dyDescent="0.25">
      <c r="B91">
        <f t="shared" ca="1" si="17"/>
        <v>1.2320200672360873</v>
      </c>
      <c r="C91">
        <f t="shared" ca="1" si="27"/>
        <v>1.2320200672360873</v>
      </c>
      <c r="D91">
        <f t="shared" ca="1" si="18"/>
        <v>1.2320200672360873</v>
      </c>
      <c r="F91">
        <f t="shared" ca="1" si="22"/>
        <v>0</v>
      </c>
      <c r="G91">
        <f t="shared" ca="1" si="23"/>
        <v>0</v>
      </c>
      <c r="H91">
        <f t="shared" ca="1" si="24"/>
        <v>0</v>
      </c>
      <c r="J91" t="str">
        <f t="shared" ca="1" si="25"/>
        <v>Result</v>
      </c>
      <c r="K91" s="11">
        <f t="shared" si="20"/>
        <v>2.2119999999999997</v>
      </c>
      <c r="M91">
        <f t="shared" si="19"/>
        <v>2.2119999999999997</v>
      </c>
      <c r="O91">
        <f t="shared" si="21"/>
        <v>54.364104983544799</v>
      </c>
      <c r="P91" t="b">
        <f t="shared" si="26"/>
        <v>0</v>
      </c>
    </row>
    <row r="92" spans="2:16" x14ac:dyDescent="0.25">
      <c r="B92">
        <f t="shared" ca="1" si="17"/>
        <v>1.2320200672360873</v>
      </c>
      <c r="C92">
        <f t="shared" ca="1" si="27"/>
        <v>1.2320200672360873</v>
      </c>
      <c r="D92">
        <f t="shared" ca="1" si="18"/>
        <v>1.2320200672360873</v>
      </c>
      <c r="F92">
        <f t="shared" ca="1" si="22"/>
        <v>0</v>
      </c>
      <c r="G92">
        <f t="shared" ca="1" si="23"/>
        <v>0</v>
      </c>
      <c r="H92">
        <f t="shared" ca="1" si="24"/>
        <v>0</v>
      </c>
      <c r="J92" t="str">
        <f t="shared" ca="1" si="25"/>
        <v>Result</v>
      </c>
      <c r="K92" s="11">
        <f t="shared" si="20"/>
        <v>2.2771499999999998</v>
      </c>
      <c r="M92">
        <f t="shared" si="19"/>
        <v>2.2771499999999998</v>
      </c>
      <c r="O92">
        <f t="shared" si="21"/>
        <v>63.122481592478984</v>
      </c>
      <c r="P92" t="b">
        <f t="shared" si="26"/>
        <v>0</v>
      </c>
    </row>
    <row r="93" spans="2:16" x14ac:dyDescent="0.25">
      <c r="B93">
        <f t="shared" ca="1" si="17"/>
        <v>1.2320200672360873</v>
      </c>
      <c r="C93">
        <f t="shared" ca="1" si="27"/>
        <v>1.2320200672360873</v>
      </c>
      <c r="D93">
        <f t="shared" ca="1" si="18"/>
        <v>1.2320200672360873</v>
      </c>
      <c r="F93">
        <f t="shared" ca="1" si="22"/>
        <v>0</v>
      </c>
      <c r="G93">
        <f t="shared" ca="1" si="23"/>
        <v>0</v>
      </c>
      <c r="H93">
        <f t="shared" ca="1" si="24"/>
        <v>0</v>
      </c>
      <c r="J93" t="str">
        <f t="shared" ca="1" si="25"/>
        <v>Result</v>
      </c>
      <c r="K93" s="11">
        <f t="shared" si="20"/>
        <v>2.3422999999999998</v>
      </c>
      <c r="M93">
        <f t="shared" si="19"/>
        <v>2.3422999999999998</v>
      </c>
      <c r="O93">
        <f t="shared" si="21"/>
        <v>72.9091187282053</v>
      </c>
      <c r="P93" t="b">
        <f t="shared" si="26"/>
        <v>0</v>
      </c>
    </row>
    <row r="94" spans="2:16" x14ac:dyDescent="0.25">
      <c r="B94">
        <f t="shared" ca="1" si="17"/>
        <v>1.2320200672360873</v>
      </c>
      <c r="C94">
        <f t="shared" ca="1" si="27"/>
        <v>1.2320200672360873</v>
      </c>
      <c r="D94">
        <f t="shared" ca="1" si="18"/>
        <v>1.2320200672360873</v>
      </c>
      <c r="F94">
        <f t="shared" ca="1" si="22"/>
        <v>0</v>
      </c>
      <c r="G94">
        <f t="shared" ca="1" si="23"/>
        <v>0</v>
      </c>
      <c r="H94">
        <f t="shared" ca="1" si="24"/>
        <v>0</v>
      </c>
      <c r="J94" t="str">
        <f t="shared" ca="1" si="25"/>
        <v>Result</v>
      </c>
      <c r="K94" s="11">
        <f t="shared" si="20"/>
        <v>2.4074499999999999</v>
      </c>
      <c r="M94">
        <f t="shared" si="19"/>
        <v>2.4074499999999999</v>
      </c>
      <c r="O94">
        <f t="shared" si="21"/>
        <v>83.812548627322059</v>
      </c>
      <c r="P94" t="b">
        <f t="shared" si="26"/>
        <v>0</v>
      </c>
    </row>
    <row r="95" spans="2:16" x14ac:dyDescent="0.25">
      <c r="B95">
        <f t="shared" ca="1" si="17"/>
        <v>1.2320200672360873</v>
      </c>
      <c r="C95">
        <f t="shared" ca="1" si="27"/>
        <v>1.2320200672360873</v>
      </c>
      <c r="D95">
        <f t="shared" ca="1" si="18"/>
        <v>1.2320200672360873</v>
      </c>
      <c r="F95">
        <f t="shared" ca="1" si="22"/>
        <v>0</v>
      </c>
      <c r="G95">
        <f t="shared" ca="1" si="23"/>
        <v>0</v>
      </c>
      <c r="H95">
        <f t="shared" ca="1" si="24"/>
        <v>0</v>
      </c>
      <c r="J95" t="str">
        <f t="shared" ca="1" si="25"/>
        <v>Result</v>
      </c>
      <c r="K95" s="11">
        <f t="shared" si="20"/>
        <v>2.4725999999999999</v>
      </c>
      <c r="M95">
        <f t="shared" si="19"/>
        <v>2.4725999999999999</v>
      </c>
      <c r="O95">
        <f t="shared" si="21"/>
        <v>95.926367383563445</v>
      </c>
      <c r="P95" t="b">
        <f t="shared" si="26"/>
        <v>0</v>
      </c>
    </row>
    <row r="96" spans="2:16" x14ac:dyDescent="0.25">
      <c r="B96">
        <f t="shared" ca="1" si="17"/>
        <v>1.2320200672360873</v>
      </c>
      <c r="C96">
        <f t="shared" ca="1" si="27"/>
        <v>1.2320200672360873</v>
      </c>
      <c r="D96">
        <f t="shared" ca="1" si="18"/>
        <v>1.2320200672360873</v>
      </c>
      <c r="F96">
        <f t="shared" ca="1" si="22"/>
        <v>0</v>
      </c>
      <c r="G96">
        <f t="shared" ca="1" si="23"/>
        <v>0</v>
      </c>
      <c r="H96">
        <f t="shared" ca="1" si="24"/>
        <v>0</v>
      </c>
      <c r="J96" t="str">
        <f t="shared" ca="1" si="25"/>
        <v>Result</v>
      </c>
      <c r="K96" s="11">
        <f t="shared" si="20"/>
        <v>2.53775</v>
      </c>
      <c r="M96">
        <f t="shared" si="19"/>
        <v>2.53775</v>
      </c>
      <c r="O96">
        <f t="shared" si="21"/>
        <v>109.34937579666286</v>
      </c>
      <c r="P96" t="b">
        <f t="shared" si="26"/>
        <v>0</v>
      </c>
    </row>
    <row r="97" spans="2:16" x14ac:dyDescent="0.25">
      <c r="B97">
        <f t="shared" ca="1" si="17"/>
        <v>1.2320200672360873</v>
      </c>
      <c r="C97">
        <f t="shared" ca="1" si="27"/>
        <v>1.2320200672360873</v>
      </c>
      <c r="D97">
        <f t="shared" ca="1" si="18"/>
        <v>1.2320200672360873</v>
      </c>
      <c r="F97">
        <f t="shared" ca="1" si="22"/>
        <v>0</v>
      </c>
      <c r="G97">
        <f t="shared" ca="1" si="23"/>
        <v>0</v>
      </c>
      <c r="H97">
        <f t="shared" ca="1" si="24"/>
        <v>0</v>
      </c>
      <c r="J97" t="str">
        <f t="shared" ca="1" si="25"/>
        <v>Result</v>
      </c>
      <c r="K97" s="11">
        <f t="shared" si="20"/>
        <v>2.6029</v>
      </c>
      <c r="M97">
        <f t="shared" si="19"/>
        <v>2.6029</v>
      </c>
      <c r="O97">
        <f t="shared" si="21"/>
        <v>124.18572022121609</v>
      </c>
      <c r="P97" t="b">
        <f t="shared" si="26"/>
        <v>0</v>
      </c>
    </row>
    <row r="98" spans="2:16" x14ac:dyDescent="0.25">
      <c r="B98">
        <f t="shared" ca="1" si="17"/>
        <v>1.2320200672360873</v>
      </c>
      <c r="C98">
        <f t="shared" ca="1" si="27"/>
        <v>1.2320200672360873</v>
      </c>
      <c r="D98">
        <f t="shared" ca="1" si="18"/>
        <v>1.2320200672360873</v>
      </c>
      <c r="F98">
        <f t="shared" ca="1" si="22"/>
        <v>0</v>
      </c>
      <c r="G98">
        <f t="shared" ca="1" si="23"/>
        <v>0</v>
      </c>
      <c r="H98">
        <f t="shared" ca="1" si="24"/>
        <v>0</v>
      </c>
      <c r="J98" t="str">
        <f t="shared" ca="1" si="25"/>
        <v>Result</v>
      </c>
      <c r="K98" s="11">
        <f t="shared" si="20"/>
        <v>2.66805</v>
      </c>
      <c r="M98">
        <f t="shared" si="19"/>
        <v>2.66805</v>
      </c>
      <c r="O98">
        <f t="shared" si="21"/>
        <v>140.54503341554457</v>
      </c>
      <c r="P98" t="b">
        <f t="shared" si="26"/>
        <v>0</v>
      </c>
    </row>
    <row r="99" spans="2:16" x14ac:dyDescent="0.25">
      <c r="B99">
        <f t="shared" ca="1" si="17"/>
        <v>1.2320200672360873</v>
      </c>
      <c r="C99">
        <f t="shared" ca="1" si="27"/>
        <v>1.2320200672360873</v>
      </c>
      <c r="D99">
        <f t="shared" ca="1" si="18"/>
        <v>1.2320200672360873</v>
      </c>
      <c r="F99">
        <f t="shared" ca="1" si="22"/>
        <v>0</v>
      </c>
      <c r="G99">
        <f t="shared" ca="1" si="23"/>
        <v>0</v>
      </c>
      <c r="H99">
        <f t="shared" ca="1" si="24"/>
        <v>0</v>
      </c>
      <c r="J99" t="str">
        <f t="shared" ca="1" si="25"/>
        <v>Result</v>
      </c>
      <c r="K99" s="11">
        <f t="shared" si="20"/>
        <v>2.7332000000000001</v>
      </c>
      <c r="M99">
        <f t="shared" si="19"/>
        <v>2.7332000000000001</v>
      </c>
      <c r="O99">
        <f t="shared" si="21"/>
        <v>158.54257539055874</v>
      </c>
      <c r="P99" t="b">
        <f t="shared" si="26"/>
        <v>0</v>
      </c>
    </row>
    <row r="100" spans="2:16" x14ac:dyDescent="0.25">
      <c r="B100">
        <f t="shared" ca="1" si="17"/>
        <v>1.2320200672360873</v>
      </c>
      <c r="C100">
        <f t="shared" ca="1" si="27"/>
        <v>1.2320200672360873</v>
      </c>
      <c r="D100">
        <f t="shared" ca="1" si="18"/>
        <v>1.2320200672360873</v>
      </c>
      <c r="F100">
        <f t="shared" ca="1" si="22"/>
        <v>0</v>
      </c>
      <c r="G100">
        <f t="shared" ca="1" si="23"/>
        <v>0</v>
      </c>
      <c r="H100">
        <f t="shared" ca="1" si="24"/>
        <v>0</v>
      </c>
      <c r="J100" t="str">
        <f t="shared" ca="1" si="25"/>
        <v>Result</v>
      </c>
      <c r="K100" s="11">
        <f t="shared" si="20"/>
        <v>2.7983500000000001</v>
      </c>
      <c r="M100">
        <f t="shared" si="19"/>
        <v>2.7983500000000001</v>
      </c>
      <c r="O100">
        <f t="shared" si="21"/>
        <v>178.29937425862116</v>
      </c>
      <c r="P100" t="b">
        <f t="shared" si="26"/>
        <v>0</v>
      </c>
    </row>
    <row r="101" spans="2:16" x14ac:dyDescent="0.25">
      <c r="B101">
        <f t="shared" ca="1" si="17"/>
        <v>1.2320200672360873</v>
      </c>
      <c r="C101">
        <f t="shared" ca="1" si="27"/>
        <v>1.2320200672360873</v>
      </c>
      <c r="D101">
        <f t="shared" ca="1" si="18"/>
        <v>1.2320200672360873</v>
      </c>
      <c r="F101">
        <f t="shared" ca="1" si="22"/>
        <v>0</v>
      </c>
      <c r="G101">
        <f t="shared" ca="1" si="23"/>
        <v>0</v>
      </c>
      <c r="H101">
        <f t="shared" ca="1" si="24"/>
        <v>0</v>
      </c>
      <c r="J101" t="str">
        <f t="shared" ca="1" si="25"/>
        <v>Result</v>
      </c>
      <c r="K101" s="11">
        <f t="shared" si="20"/>
        <v>2.8635000000000002</v>
      </c>
      <c r="M101">
        <f t="shared" si="19"/>
        <v>2.8635000000000002</v>
      </c>
      <c r="O101">
        <f t="shared" si="21"/>
        <v>199.94236708240993</v>
      </c>
      <c r="P101" t="b">
        <f t="shared" si="26"/>
        <v>0</v>
      </c>
    </row>
    <row r="102" spans="2:16" x14ac:dyDescent="0.25">
      <c r="B102">
        <f t="shared" ca="1" si="17"/>
        <v>1.2320200672360873</v>
      </c>
      <c r="C102">
        <f t="shared" ca="1" si="27"/>
        <v>1.2320200672360873</v>
      </c>
      <c r="D102">
        <f t="shared" ca="1" si="18"/>
        <v>1.2320200672360873</v>
      </c>
      <c r="F102">
        <f t="shared" ca="1" si="22"/>
        <v>0</v>
      </c>
      <c r="G102">
        <f t="shared" ca="1" si="23"/>
        <v>0</v>
      </c>
      <c r="H102">
        <f t="shared" ca="1" si="24"/>
        <v>0</v>
      </c>
      <c r="J102" t="str">
        <f t="shared" ca="1" si="25"/>
        <v>Result</v>
      </c>
      <c r="K102" s="11">
        <f t="shared" si="20"/>
        <v>2.9286500000000002</v>
      </c>
      <c r="M102">
        <f t="shared" si="19"/>
        <v>2.9286500000000002</v>
      </c>
      <c r="O102">
        <f t="shared" si="21"/>
        <v>223.60454072378184</v>
      </c>
      <c r="P102" t="b">
        <f t="shared" si="26"/>
        <v>0</v>
      </c>
    </row>
    <row r="103" spans="2:16" x14ac:dyDescent="0.25">
      <c r="B103">
        <f t="shared" ca="1" si="17"/>
        <v>1.2320200672360873</v>
      </c>
      <c r="C103">
        <f t="shared" ca="1" si="27"/>
        <v>1.2320200672360873</v>
      </c>
      <c r="D103">
        <f t="shared" ca="1" si="18"/>
        <v>1.2320200672360873</v>
      </c>
      <c r="F103">
        <f t="shared" ca="1" si="22"/>
        <v>0</v>
      </c>
      <c r="G103">
        <f t="shared" ca="1" si="23"/>
        <v>0</v>
      </c>
      <c r="H103">
        <f t="shared" ca="1" si="24"/>
        <v>0</v>
      </c>
      <c r="J103" t="str">
        <f t="shared" ca="1" si="25"/>
        <v>Result</v>
      </c>
      <c r="K103" s="11">
        <f t="shared" si="20"/>
        <v>2.9938000000000002</v>
      </c>
      <c r="M103">
        <f t="shared" si="19"/>
        <v>2.9938000000000002</v>
      </c>
      <c r="O103">
        <f t="shared" si="21"/>
        <v>249.42507269263547</v>
      </c>
      <c r="P103" t="b">
        <f t="shared" si="26"/>
        <v>0</v>
      </c>
    </row>
    <row r="104" spans="2:16" x14ac:dyDescent="0.25">
      <c r="B104">
        <f t="shared" ca="1" si="17"/>
        <v>1.2320200672360873</v>
      </c>
      <c r="C104">
        <f t="shared" ca="1" si="27"/>
        <v>1.2320200672360873</v>
      </c>
      <c r="D104">
        <f t="shared" ca="1" si="18"/>
        <v>1.2320200672360873</v>
      </c>
      <c r="F104">
        <f t="shared" ca="1" si="22"/>
        <v>0</v>
      </c>
      <c r="G104">
        <f t="shared" ca="1" si="23"/>
        <v>0</v>
      </c>
      <c r="H104">
        <f t="shared" ca="1" si="24"/>
        <v>0</v>
      </c>
      <c r="J104" t="str">
        <f t="shared" ca="1" si="25"/>
        <v>Result</v>
      </c>
      <c r="K104" s="11">
        <f t="shared" si="20"/>
        <v>3.0589500000000003</v>
      </c>
      <c r="M104">
        <f t="shared" si="19"/>
        <v>3.0589500000000003</v>
      </c>
      <c r="O104">
        <f t="shared" si="21"/>
        <v>277.5494719957747</v>
      </c>
      <c r="P104" t="b">
        <f t="shared" si="26"/>
        <v>0</v>
      </c>
    </row>
    <row r="105" spans="2:16" x14ac:dyDescent="0.25">
      <c r="B105">
        <f t="shared" ca="1" si="17"/>
        <v>1.2320200672360873</v>
      </c>
      <c r="C105">
        <f t="shared" ca="1" si="27"/>
        <v>1.2320200672360873</v>
      </c>
      <c r="D105">
        <f t="shared" ca="1" si="18"/>
        <v>1.2320200672360873</v>
      </c>
      <c r="F105">
        <f t="shared" ca="1" si="22"/>
        <v>0</v>
      </c>
      <c r="G105">
        <f t="shared" ca="1" si="23"/>
        <v>0</v>
      </c>
      <c r="H105">
        <f t="shared" ca="1" si="24"/>
        <v>0</v>
      </c>
      <c r="J105" t="str">
        <f t="shared" ca="1" si="25"/>
        <v>Result</v>
      </c>
      <c r="K105" s="11">
        <f t="shared" si="20"/>
        <v>3.1241000000000003</v>
      </c>
      <c r="M105">
        <f t="shared" si="19"/>
        <v>3.1241000000000003</v>
      </c>
      <c r="O105">
        <f t="shared" si="21"/>
        <v>308.12971998577217</v>
      </c>
      <c r="P105" t="b">
        <f t="shared" si="26"/>
        <v>0</v>
      </c>
    </row>
    <row r="106" spans="2:16" x14ac:dyDescent="0.25">
      <c r="B106">
        <f t="shared" ca="1" si="17"/>
        <v>1.2320200672360873</v>
      </c>
      <c r="C106">
        <f t="shared" ca="1" si="27"/>
        <v>1.2320200672360873</v>
      </c>
      <c r="D106">
        <f t="shared" ca="1" si="18"/>
        <v>1.2320200672360873</v>
      </c>
      <c r="F106">
        <f t="shared" ca="1" si="22"/>
        <v>0</v>
      </c>
      <c r="G106">
        <f t="shared" ca="1" si="23"/>
        <v>0</v>
      </c>
      <c r="H106">
        <f t="shared" ca="1" si="24"/>
        <v>0</v>
      </c>
      <c r="J106" t="str">
        <f t="shared" ca="1" si="25"/>
        <v>Result</v>
      </c>
      <c r="K106" s="11">
        <f t="shared" si="20"/>
        <v>3.1892500000000004</v>
      </c>
      <c r="M106">
        <f t="shared" si="19"/>
        <v>3.1892500000000004</v>
      </c>
      <c r="O106">
        <f t="shared" si="21"/>
        <v>341.32441120983168</v>
      </c>
      <c r="P106" t="b">
        <f t="shared" si="26"/>
        <v>0</v>
      </c>
    </row>
    <row r="107" spans="2:16" x14ac:dyDescent="0.25">
      <c r="B107">
        <f t="shared" ca="1" si="17"/>
        <v>1.2320200672360873</v>
      </c>
      <c r="C107">
        <f t="shared" ca="1" si="27"/>
        <v>1.2320200672360873</v>
      </c>
      <c r="D107">
        <f t="shared" ca="1" si="18"/>
        <v>1.2320200672360873</v>
      </c>
      <c r="F107">
        <f t="shared" ca="1" si="22"/>
        <v>0</v>
      </c>
      <c r="G107">
        <f t="shared" ca="1" si="23"/>
        <v>0</v>
      </c>
      <c r="H107">
        <f t="shared" ca="1" si="24"/>
        <v>0</v>
      </c>
      <c r="J107" t="str">
        <f t="shared" ca="1" si="25"/>
        <v>Result</v>
      </c>
      <c r="K107" s="11">
        <f t="shared" si="20"/>
        <v>3.2544000000000004</v>
      </c>
      <c r="M107">
        <f t="shared" si="19"/>
        <v>3.2544000000000004</v>
      </c>
      <c r="O107">
        <f t="shared" si="21"/>
        <v>377.29889425865252</v>
      </c>
      <c r="P107" t="b">
        <f t="shared" si="26"/>
        <v>0</v>
      </c>
    </row>
    <row r="108" spans="2:16" x14ac:dyDescent="0.25">
      <c r="B108">
        <f t="shared" ca="1" si="17"/>
        <v>1.2320200672360873</v>
      </c>
      <c r="C108">
        <f t="shared" ca="1" si="27"/>
        <v>1.2320200672360873</v>
      </c>
      <c r="D108">
        <f t="shared" ca="1" si="18"/>
        <v>1.2320200672360873</v>
      </c>
      <c r="F108">
        <f t="shared" ca="1" si="22"/>
        <v>0</v>
      </c>
      <c r="G108">
        <f t="shared" ca="1" si="23"/>
        <v>0</v>
      </c>
      <c r="H108">
        <f t="shared" ca="1" si="24"/>
        <v>0</v>
      </c>
      <c r="J108" t="str">
        <f t="shared" ca="1" si="25"/>
        <v>Result</v>
      </c>
      <c r="K108" s="11">
        <f t="shared" si="20"/>
        <v>3.3195499999999996</v>
      </c>
      <c r="M108">
        <f t="shared" si="19"/>
        <v>3.3195499999999996</v>
      </c>
      <c r="O108">
        <f t="shared" si="21"/>
        <v>416.22541261529142</v>
      </c>
      <c r="P108" t="b">
        <f t="shared" si="26"/>
        <v>0</v>
      </c>
    </row>
    <row r="109" spans="2:16" x14ac:dyDescent="0.25">
      <c r="B109">
        <f t="shared" ca="1" si="17"/>
        <v>1.2320200672360873</v>
      </c>
      <c r="C109">
        <f t="shared" ca="1" si="27"/>
        <v>1.2320200672360873</v>
      </c>
      <c r="D109">
        <f t="shared" ca="1" si="18"/>
        <v>1.2320200672360873</v>
      </c>
      <c r="F109">
        <f t="shared" ca="1" si="22"/>
        <v>0</v>
      </c>
      <c r="G109">
        <f t="shared" ca="1" si="23"/>
        <v>0</v>
      </c>
      <c r="H109">
        <f t="shared" ca="1" si="24"/>
        <v>0</v>
      </c>
      <c r="J109" t="str">
        <f t="shared" ca="1" si="25"/>
        <v>Result</v>
      </c>
      <c r="K109" s="11">
        <f t="shared" si="20"/>
        <v>3.3846999999999996</v>
      </c>
      <c r="M109">
        <f t="shared" si="19"/>
        <v>3.3846999999999996</v>
      </c>
      <c r="O109">
        <f t="shared" si="21"/>
        <v>458.28324550402823</v>
      </c>
      <c r="P109" t="b">
        <f t="shared" si="26"/>
        <v>0</v>
      </c>
    </row>
    <row r="110" spans="2:16" x14ac:dyDescent="0.25">
      <c r="B110">
        <f t="shared" ca="1" si="17"/>
        <v>1.2320200672360873</v>
      </c>
      <c r="C110">
        <f t="shared" ca="1" si="27"/>
        <v>1.2320200672360873</v>
      </c>
      <c r="D110">
        <f t="shared" ca="1" si="18"/>
        <v>1.2320200672360873</v>
      </c>
      <c r="F110">
        <f t="shared" ca="1" si="22"/>
        <v>0</v>
      </c>
      <c r="G110">
        <f t="shared" ca="1" si="23"/>
        <v>0</v>
      </c>
      <c r="H110">
        <f t="shared" ca="1" si="24"/>
        <v>0</v>
      </c>
      <c r="J110" t="str">
        <f t="shared" ca="1" si="25"/>
        <v>Result</v>
      </c>
      <c r="K110" s="11">
        <f t="shared" si="20"/>
        <v>3.4498499999999996</v>
      </c>
      <c r="M110">
        <f t="shared" si="19"/>
        <v>3.4498499999999996</v>
      </c>
      <c r="O110">
        <f t="shared" si="21"/>
        <v>503.65884873922624</v>
      </c>
      <c r="P110" t="b">
        <f t="shared" si="26"/>
        <v>0</v>
      </c>
    </row>
    <row r="111" spans="2:16" x14ac:dyDescent="0.25">
      <c r="B111">
        <f t="shared" ca="1" si="17"/>
        <v>1.2320200672360873</v>
      </c>
      <c r="C111">
        <f t="shared" ca="1" si="27"/>
        <v>1.2320200672360873</v>
      </c>
      <c r="D111">
        <f t="shared" ca="1" si="18"/>
        <v>1.2320200672360873</v>
      </c>
      <c r="F111">
        <f t="shared" ca="1" si="22"/>
        <v>0</v>
      </c>
      <c r="G111">
        <f t="shared" ca="1" si="23"/>
        <v>0</v>
      </c>
      <c r="H111">
        <f t="shared" ca="1" si="24"/>
        <v>0</v>
      </c>
      <c r="J111" t="str">
        <f t="shared" ca="1" si="25"/>
        <v>Result</v>
      </c>
      <c r="K111" s="11">
        <f t="shared" si="20"/>
        <v>3.5149999999999997</v>
      </c>
      <c r="M111">
        <f t="shared" si="19"/>
        <v>3.5149999999999997</v>
      </c>
      <c r="O111">
        <f t="shared" si="21"/>
        <v>552.54599557419647</v>
      </c>
      <c r="P111" t="b">
        <f t="shared" si="26"/>
        <v>0</v>
      </c>
    </row>
    <row r="112" spans="2:16" x14ac:dyDescent="0.25">
      <c r="B112">
        <f t="shared" ca="1" si="17"/>
        <v>1.2320200672360873</v>
      </c>
      <c r="C112">
        <f t="shared" ca="1" si="27"/>
        <v>1.2320200672360873</v>
      </c>
      <c r="D112">
        <f t="shared" ca="1" si="18"/>
        <v>1.2320200672360873</v>
      </c>
      <c r="F112">
        <f t="shared" ca="1" si="22"/>
        <v>0</v>
      </c>
      <c r="G112">
        <f t="shared" ca="1" si="23"/>
        <v>0</v>
      </c>
      <c r="H112">
        <f t="shared" ca="1" si="24"/>
        <v>0</v>
      </c>
      <c r="J112" t="str">
        <f t="shared" ca="1" si="25"/>
        <v>Result</v>
      </c>
      <c r="K112" s="11">
        <f t="shared" si="20"/>
        <v>3.5801499999999997</v>
      </c>
      <c r="M112">
        <f t="shared" si="19"/>
        <v>3.5801499999999997</v>
      </c>
      <c r="O112">
        <f t="shared" si="21"/>
        <v>605.14591755006245</v>
      </c>
      <c r="P112" t="b">
        <f t="shared" si="26"/>
        <v>0</v>
      </c>
    </row>
    <row r="113" spans="2:16" x14ac:dyDescent="0.25">
      <c r="B113">
        <f t="shared" ca="1" si="17"/>
        <v>1.2320200672360873</v>
      </c>
      <c r="C113">
        <f t="shared" ca="1" si="27"/>
        <v>1.2320200672360873</v>
      </c>
      <c r="D113">
        <f t="shared" ca="1" si="18"/>
        <v>1.2320200672360873</v>
      </c>
      <c r="F113">
        <f t="shared" ca="1" si="22"/>
        <v>0</v>
      </c>
      <c r="G113">
        <f t="shared" ca="1" si="23"/>
        <v>0</v>
      </c>
      <c r="H113">
        <f t="shared" ca="1" si="24"/>
        <v>0</v>
      </c>
      <c r="J113" t="str">
        <f t="shared" ca="1" si="25"/>
        <v>Result</v>
      </c>
      <c r="K113" s="11">
        <f t="shared" si="20"/>
        <v>3.6452999999999998</v>
      </c>
      <c r="M113">
        <f t="shared" si="19"/>
        <v>3.6452999999999998</v>
      </c>
      <c r="O113">
        <f t="shared" si="21"/>
        <v>661.66744534462123</v>
      </c>
      <c r="P113" t="b">
        <f t="shared" si="26"/>
        <v>0</v>
      </c>
    </row>
    <row r="114" spans="2:16" x14ac:dyDescent="0.25">
      <c r="B114">
        <f t="shared" ca="1" si="17"/>
        <v>1.2320200672360873</v>
      </c>
      <c r="C114">
        <f t="shared" ca="1" si="27"/>
        <v>1.2320200672360873</v>
      </c>
      <c r="D114">
        <f t="shared" ca="1" si="18"/>
        <v>1.2320200672360873</v>
      </c>
      <c r="F114">
        <f t="shared" ca="1" si="22"/>
        <v>0</v>
      </c>
      <c r="G114">
        <f t="shared" ca="1" si="23"/>
        <v>0</v>
      </c>
      <c r="H114">
        <f t="shared" ca="1" si="24"/>
        <v>0</v>
      </c>
      <c r="J114" t="str">
        <f t="shared" ca="1" si="25"/>
        <v>Result</v>
      </c>
      <c r="K114" s="11">
        <f t="shared" si="20"/>
        <v>3.7104499999999998</v>
      </c>
      <c r="M114">
        <f t="shared" si="19"/>
        <v>3.7104499999999998</v>
      </c>
      <c r="O114">
        <f t="shared" si="21"/>
        <v>722.32714962120781</v>
      </c>
      <c r="P114" t="b">
        <f t="shared" si="26"/>
        <v>0</v>
      </c>
    </row>
    <row r="115" spans="2:16" x14ac:dyDescent="0.25">
      <c r="B115">
        <f t="shared" ca="1" si="17"/>
        <v>1.2320200672360873</v>
      </c>
      <c r="C115">
        <f t="shared" ca="1" si="27"/>
        <v>1.2320200672360873</v>
      </c>
      <c r="D115">
        <f t="shared" ca="1" si="18"/>
        <v>1.2320200672360873</v>
      </c>
      <c r="F115">
        <f t="shared" ca="1" si="22"/>
        <v>0</v>
      </c>
      <c r="G115">
        <f t="shared" ca="1" si="23"/>
        <v>0</v>
      </c>
      <c r="H115">
        <f t="shared" ca="1" si="24"/>
        <v>0</v>
      </c>
      <c r="J115" t="str">
        <f t="shared" ca="1" si="25"/>
        <v>Result</v>
      </c>
      <c r="K115" s="11">
        <f t="shared" si="20"/>
        <v>3.7755999999999998</v>
      </c>
      <c r="M115">
        <f t="shared" si="19"/>
        <v>3.7755999999999998</v>
      </c>
      <c r="O115">
        <f t="shared" si="21"/>
        <v>787.34948187755856</v>
      </c>
      <c r="P115" t="b">
        <f t="shared" si="26"/>
        <v>0</v>
      </c>
    </row>
    <row r="116" spans="2:16" x14ac:dyDescent="0.25">
      <c r="B116">
        <f t="shared" ca="1" si="17"/>
        <v>1.2320200672360873</v>
      </c>
      <c r="C116">
        <f t="shared" ca="1" si="27"/>
        <v>1.2320200672360873</v>
      </c>
      <c r="D116">
        <f t="shared" ca="1" si="18"/>
        <v>1.2320200672360873</v>
      </c>
      <c r="F116">
        <f t="shared" ca="1" si="22"/>
        <v>0</v>
      </c>
      <c r="G116">
        <f t="shared" ca="1" si="23"/>
        <v>0</v>
      </c>
      <c r="H116">
        <f t="shared" ca="1" si="24"/>
        <v>0</v>
      </c>
      <c r="J116" t="str">
        <f t="shared" ca="1" si="25"/>
        <v>Result</v>
      </c>
      <c r="K116" s="11">
        <f t="shared" si="20"/>
        <v>3.8407499999999999</v>
      </c>
      <c r="M116">
        <f t="shared" si="19"/>
        <v>3.8407499999999999</v>
      </c>
      <c r="O116">
        <f t="shared" si="21"/>
        <v>856.96691529467398</v>
      </c>
      <c r="P116" t="b">
        <f t="shared" si="26"/>
        <v>0</v>
      </c>
    </row>
    <row r="117" spans="2:16" x14ac:dyDescent="0.25">
      <c r="B117">
        <f t="shared" ca="1" si="17"/>
        <v>1.2320200672360873</v>
      </c>
      <c r="C117">
        <f t="shared" ca="1" si="27"/>
        <v>1.2320200672360873</v>
      </c>
      <c r="D117">
        <f t="shared" ca="1" si="18"/>
        <v>1.2320200672360873</v>
      </c>
      <c r="F117">
        <f t="shared" ca="1" si="22"/>
        <v>0</v>
      </c>
      <c r="G117">
        <f t="shared" ca="1" si="23"/>
        <v>0</v>
      </c>
      <c r="H117">
        <f t="shared" ca="1" si="24"/>
        <v>0</v>
      </c>
      <c r="J117" t="str">
        <f t="shared" ca="1" si="25"/>
        <v>Result</v>
      </c>
      <c r="K117" s="11">
        <f t="shared" si="20"/>
        <v>3.9058999999999999</v>
      </c>
      <c r="M117">
        <f t="shared" si="19"/>
        <v>3.9058999999999999</v>
      </c>
      <c r="O117">
        <f t="shared" si="21"/>
        <v>931.42008558568193</v>
      </c>
      <c r="P117" t="b">
        <f t="shared" si="26"/>
        <v>0</v>
      </c>
    </row>
    <row r="118" spans="2:16" x14ac:dyDescent="0.25">
      <c r="B118">
        <f t="shared" ca="1" si="17"/>
        <v>1.2320200672360873</v>
      </c>
      <c r="C118">
        <f t="shared" ca="1" si="27"/>
        <v>1.2320200672360873</v>
      </c>
      <c r="D118">
        <f t="shared" ca="1" si="18"/>
        <v>1.2320200672360873</v>
      </c>
      <c r="F118">
        <f t="shared" ca="1" si="22"/>
        <v>0</v>
      </c>
      <c r="G118">
        <f t="shared" ca="1" si="23"/>
        <v>0</v>
      </c>
      <c r="H118">
        <f t="shared" ca="1" si="24"/>
        <v>0</v>
      </c>
      <c r="J118" t="str">
        <f t="shared" ca="1" si="25"/>
        <v>Result</v>
      </c>
      <c r="K118" s="11">
        <f t="shared" si="20"/>
        <v>3.97105</v>
      </c>
      <c r="M118">
        <f t="shared" si="19"/>
        <v>3.97105</v>
      </c>
      <c r="O118">
        <f t="shared" si="21"/>
        <v>1010.9579318447011</v>
      </c>
      <c r="P118" t="b">
        <f t="shared" si="26"/>
        <v>0</v>
      </c>
    </row>
    <row r="119" spans="2:16" x14ac:dyDescent="0.25">
      <c r="B119">
        <f t="shared" ca="1" si="17"/>
        <v>1.2320200672360873</v>
      </c>
      <c r="C119">
        <f t="shared" ca="1" si="27"/>
        <v>1.2320200672360873</v>
      </c>
      <c r="D119">
        <f t="shared" ca="1" si="18"/>
        <v>1.2320200672360873</v>
      </c>
      <c r="F119">
        <f t="shared" ca="1" si="22"/>
        <v>0</v>
      </c>
      <c r="G119">
        <f t="shared" ca="1" si="23"/>
        <v>0</v>
      </c>
      <c r="H119">
        <f t="shared" ca="1" si="24"/>
        <v>0</v>
      </c>
      <c r="J119" t="str">
        <f t="shared" ca="1" si="25"/>
        <v>Result</v>
      </c>
      <c r="K119" s="11">
        <f t="shared" si="20"/>
        <v>4.0362</v>
      </c>
      <c r="M119">
        <f t="shared" si="19"/>
        <v>4.0362</v>
      </c>
      <c r="O119">
        <f t="shared" si="21"/>
        <v>1095.8378373957046</v>
      </c>
      <c r="P119" t="b">
        <f t="shared" si="26"/>
        <v>0</v>
      </c>
    </row>
    <row r="120" spans="2:16" x14ac:dyDescent="0.25">
      <c r="B120">
        <f t="shared" ca="1" si="17"/>
        <v>1.2320200672360873</v>
      </c>
      <c r="C120">
        <f t="shared" ca="1" si="27"/>
        <v>1.2320200672360873</v>
      </c>
      <c r="D120">
        <f t="shared" ca="1" si="18"/>
        <v>1.2320200672360873</v>
      </c>
      <c r="F120">
        <f t="shared" ca="1" si="22"/>
        <v>0</v>
      </c>
      <c r="G120">
        <f t="shared" ca="1" si="23"/>
        <v>0</v>
      </c>
      <c r="H120">
        <f t="shared" ca="1" si="24"/>
        <v>0</v>
      </c>
      <c r="J120" t="str">
        <f t="shared" ca="1" si="25"/>
        <v>Result</v>
      </c>
      <c r="K120" s="11">
        <f t="shared" si="20"/>
        <v>4.1013500000000001</v>
      </c>
      <c r="M120">
        <f t="shared" si="19"/>
        <v>4.1013500000000001</v>
      </c>
      <c r="O120">
        <f t="shared" si="21"/>
        <v>1186.325770641382</v>
      </c>
      <c r="P120" t="b">
        <f t="shared" si="26"/>
        <v>0</v>
      </c>
    </row>
    <row r="121" spans="2:16" x14ac:dyDescent="0.25">
      <c r="B121">
        <f t="shared" ca="1" si="17"/>
        <v>1.2320200672360873</v>
      </c>
      <c r="C121">
        <f t="shared" ca="1" si="27"/>
        <v>1.2320200672360873</v>
      </c>
      <c r="D121">
        <f t="shared" ca="1" si="18"/>
        <v>1.2320200672360873</v>
      </c>
      <c r="F121">
        <f t="shared" ca="1" si="22"/>
        <v>0</v>
      </c>
      <c r="G121">
        <f t="shared" ca="1" si="23"/>
        <v>0</v>
      </c>
      <c r="H121">
        <f t="shared" ca="1" si="24"/>
        <v>0</v>
      </c>
      <c r="J121" t="str">
        <f t="shared" ca="1" si="25"/>
        <v>Result</v>
      </c>
      <c r="K121" s="11">
        <f t="shared" si="20"/>
        <v>4.1665000000000001</v>
      </c>
      <c r="M121">
        <f t="shared" si="19"/>
        <v>4.1665000000000001</v>
      </c>
      <c r="O121">
        <f t="shared" si="21"/>
        <v>1282.696425912005</v>
      </c>
      <c r="P121" t="b">
        <f t="shared" si="26"/>
        <v>0</v>
      </c>
    </row>
    <row r="122" spans="2:16" x14ac:dyDescent="0.25">
      <c r="B122">
        <f t="shared" ca="1" si="17"/>
        <v>1.2320200672360873</v>
      </c>
      <c r="C122">
        <f t="shared" ca="1" si="27"/>
        <v>1.2320200672360873</v>
      </c>
      <c r="D122">
        <f t="shared" ca="1" si="18"/>
        <v>1.2320200672360873</v>
      </c>
      <c r="F122">
        <f t="shared" ca="1" si="22"/>
        <v>0</v>
      </c>
      <c r="G122">
        <f t="shared" ca="1" si="23"/>
        <v>0</v>
      </c>
      <c r="H122">
        <f t="shared" ca="1" si="24"/>
        <v>0</v>
      </c>
      <c r="J122" t="str">
        <f t="shared" ca="1" si="25"/>
        <v>Result</v>
      </c>
      <c r="K122" s="11">
        <f t="shared" si="20"/>
        <v>4.2316500000000001</v>
      </c>
      <c r="M122">
        <f t="shared" si="19"/>
        <v>4.2316500000000001</v>
      </c>
      <c r="O122">
        <f t="shared" si="21"/>
        <v>1385.2333643142877</v>
      </c>
      <c r="P122" t="b">
        <f t="shared" si="26"/>
        <v>0</v>
      </c>
    </row>
    <row r="123" spans="2:16" x14ac:dyDescent="0.25">
      <c r="B123">
        <f t="shared" ca="1" si="17"/>
        <v>1.2320200672360873</v>
      </c>
      <c r="C123">
        <f t="shared" ca="1" si="27"/>
        <v>1.2320200672360873</v>
      </c>
      <c r="D123">
        <f t="shared" ca="1" si="18"/>
        <v>1.2320200672360873</v>
      </c>
      <c r="F123">
        <f t="shared" ca="1" si="22"/>
        <v>0</v>
      </c>
      <c r="G123">
        <f t="shared" ca="1" si="23"/>
        <v>0</v>
      </c>
      <c r="H123">
        <f t="shared" ca="1" si="24"/>
        <v>0</v>
      </c>
      <c r="J123" t="str">
        <f t="shared" ca="1" si="25"/>
        <v>Result</v>
      </c>
      <c r="K123" s="11">
        <f t="shared" si="20"/>
        <v>4.2968000000000002</v>
      </c>
      <c r="M123">
        <f t="shared" si="19"/>
        <v>4.2968000000000002</v>
      </c>
      <c r="O123">
        <f t="shared" si="21"/>
        <v>1494.2291545802511</v>
      </c>
      <c r="P123" t="b">
        <f t="shared" si="26"/>
        <v>0</v>
      </c>
    </row>
    <row r="124" spans="2:16" x14ac:dyDescent="0.25">
      <c r="B124">
        <f t="shared" ca="1" si="17"/>
        <v>1.2320200672360873</v>
      </c>
      <c r="C124">
        <f t="shared" ca="1" si="27"/>
        <v>1.2320200672360873</v>
      </c>
      <c r="D124">
        <f t="shared" ca="1" si="18"/>
        <v>1.2320200672360873</v>
      </c>
      <c r="F124">
        <f t="shared" ca="1" si="22"/>
        <v>0</v>
      </c>
      <c r="G124">
        <f t="shared" ca="1" si="23"/>
        <v>0</v>
      </c>
      <c r="H124">
        <f t="shared" ca="1" si="24"/>
        <v>0</v>
      </c>
      <c r="J124" t="str">
        <f t="shared" ca="1" si="25"/>
        <v>Result</v>
      </c>
      <c r="K124" s="11">
        <f t="shared" si="20"/>
        <v>4.3619500000000002</v>
      </c>
      <c r="M124">
        <f t="shared" si="19"/>
        <v>4.3619500000000002</v>
      </c>
      <c r="O124">
        <f t="shared" si="21"/>
        <v>1609.9855139160884</v>
      </c>
      <c r="P124" t="b">
        <f t="shared" si="26"/>
        <v>0</v>
      </c>
    </row>
    <row r="125" spans="2:16" x14ac:dyDescent="0.25">
      <c r="B125">
        <f t="shared" ca="1" si="17"/>
        <v>1.2320200672360873</v>
      </c>
      <c r="C125">
        <f t="shared" ca="1" si="27"/>
        <v>1.2320200672360873</v>
      </c>
      <c r="D125">
        <f t="shared" ca="1" si="18"/>
        <v>1.2320200672360873</v>
      </c>
      <c r="F125">
        <f t="shared" ca="1" si="22"/>
        <v>0</v>
      </c>
      <c r="G125">
        <f t="shared" ca="1" si="23"/>
        <v>0</v>
      </c>
      <c r="H125">
        <f t="shared" ca="1" si="24"/>
        <v>0</v>
      </c>
      <c r="J125" t="str">
        <f t="shared" ca="1" si="25"/>
        <v>Result</v>
      </c>
      <c r="K125" s="11">
        <f t="shared" si="20"/>
        <v>4.4271000000000003</v>
      </c>
      <c r="M125">
        <f t="shared" si="19"/>
        <v>4.4271000000000003</v>
      </c>
      <c r="O125">
        <f t="shared" si="21"/>
        <v>1732.8134488510236</v>
      </c>
      <c r="P125" t="b">
        <f t="shared" si="26"/>
        <v>0</v>
      </c>
    </row>
    <row r="126" spans="2:16" x14ac:dyDescent="0.25">
      <c r="B126">
        <f t="shared" ca="1" si="17"/>
        <v>1.2320200672360873</v>
      </c>
      <c r="C126">
        <f t="shared" ca="1" si="27"/>
        <v>1.2320200672360873</v>
      </c>
      <c r="D126">
        <f t="shared" ca="1" si="18"/>
        <v>1.2320200672360873</v>
      </c>
      <c r="F126">
        <f t="shared" ca="1" si="22"/>
        <v>0</v>
      </c>
      <c r="G126">
        <f t="shared" ca="1" si="23"/>
        <v>0</v>
      </c>
      <c r="H126">
        <f t="shared" ca="1" si="24"/>
        <v>0</v>
      </c>
      <c r="J126" t="str">
        <f t="shared" ca="1" si="25"/>
        <v>Result</v>
      </c>
      <c r="K126" s="11">
        <f t="shared" si="20"/>
        <v>4.4922500000000003</v>
      </c>
      <c r="M126">
        <f t="shared" si="19"/>
        <v>4.4922500000000003</v>
      </c>
      <c r="O126">
        <f t="shared" si="21"/>
        <v>1863.0333960861803</v>
      </c>
      <c r="P126" t="b">
        <f t="shared" si="26"/>
        <v>0</v>
      </c>
    </row>
    <row r="127" spans="2:16" x14ac:dyDescent="0.25">
      <c r="B127">
        <f t="shared" ca="1" si="17"/>
        <v>1.2320200672360873</v>
      </c>
      <c r="C127">
        <f t="shared" ca="1" si="27"/>
        <v>1.2320200672360873</v>
      </c>
      <c r="D127">
        <f t="shared" ca="1" si="18"/>
        <v>1.2320200672360873</v>
      </c>
      <c r="F127">
        <f t="shared" ca="1" si="22"/>
        <v>0</v>
      </c>
      <c r="G127">
        <f t="shared" ca="1" si="23"/>
        <v>0</v>
      </c>
      <c r="H127">
        <f t="shared" ca="1" si="24"/>
        <v>0</v>
      </c>
      <c r="J127" t="str">
        <f t="shared" ca="1" si="25"/>
        <v>Result</v>
      </c>
      <c r="K127" s="11">
        <f t="shared" si="20"/>
        <v>4.5574000000000003</v>
      </c>
      <c r="M127">
        <f t="shared" si="19"/>
        <v>4.5574000000000003</v>
      </c>
      <c r="O127">
        <f t="shared" si="21"/>
        <v>2000.9753633434411</v>
      </c>
      <c r="P127" t="b">
        <f t="shared" si="26"/>
        <v>0</v>
      </c>
    </row>
    <row r="128" spans="2:16" x14ac:dyDescent="0.25">
      <c r="B128">
        <f t="shared" ca="1" si="17"/>
        <v>1.2320200672360873</v>
      </c>
      <c r="C128">
        <f t="shared" ca="1" si="27"/>
        <v>1.2320200672360873</v>
      </c>
      <c r="D128">
        <f t="shared" ca="1" si="18"/>
        <v>1.2320200672360873</v>
      </c>
      <c r="F128">
        <f t="shared" ca="1" si="22"/>
        <v>0</v>
      </c>
      <c r="G128">
        <f t="shared" ca="1" si="23"/>
        <v>0</v>
      </c>
      <c r="H128">
        <f t="shared" ca="1" si="24"/>
        <v>0</v>
      </c>
      <c r="J128" t="str">
        <f t="shared" ca="1" si="25"/>
        <v>Result</v>
      </c>
      <c r="K128" s="11">
        <f t="shared" si="20"/>
        <v>4.6225500000000004</v>
      </c>
      <c r="M128">
        <f t="shared" si="19"/>
        <v>4.6225500000000004</v>
      </c>
      <c r="O128">
        <f t="shared" si="21"/>
        <v>2146.9790702143105</v>
      </c>
      <c r="P128" t="b">
        <f t="shared" si="26"/>
        <v>0</v>
      </c>
    </row>
    <row r="129" spans="2:16" x14ac:dyDescent="0.25">
      <c r="B129">
        <f t="shared" ca="1" si="17"/>
        <v>1.2320200672360873</v>
      </c>
      <c r="C129">
        <f t="shared" ca="1" si="27"/>
        <v>1.2320200672360873</v>
      </c>
      <c r="D129">
        <f t="shared" ca="1" si="18"/>
        <v>1.2320200672360873</v>
      </c>
      <c r="F129">
        <f t="shared" ca="1" si="22"/>
        <v>0</v>
      </c>
      <c r="G129">
        <f t="shared" ca="1" si="23"/>
        <v>0</v>
      </c>
      <c r="H129">
        <f t="shared" ca="1" si="24"/>
        <v>0</v>
      </c>
      <c r="J129" t="str">
        <f t="shared" ca="1" si="25"/>
        <v>Result</v>
      </c>
      <c r="K129" s="11">
        <f t="shared" si="20"/>
        <v>4.6876999999999995</v>
      </c>
      <c r="M129">
        <f t="shared" si="19"/>
        <v>4.6876999999999995</v>
      </c>
      <c r="O129">
        <f t="shared" si="21"/>
        <v>2301.3940890087802</v>
      </c>
      <c r="P129" t="b">
        <f t="shared" si="26"/>
        <v>0</v>
      </c>
    </row>
    <row r="130" spans="2:16" x14ac:dyDescent="0.25">
      <c r="B130">
        <f t="shared" ca="1" si="17"/>
        <v>1.2320200672360873</v>
      </c>
      <c r="C130">
        <f t="shared" ca="1" si="27"/>
        <v>1.2320200672360873</v>
      </c>
      <c r="D130">
        <f t="shared" ca="1" si="18"/>
        <v>1.2320200672360873</v>
      </c>
      <c r="F130">
        <f t="shared" ca="1" si="22"/>
        <v>0</v>
      </c>
      <c r="G130">
        <f t="shared" ca="1" si="23"/>
        <v>0</v>
      </c>
      <c r="H130">
        <f t="shared" ca="1" si="24"/>
        <v>0</v>
      </c>
      <c r="J130" t="str">
        <f t="shared" ca="1" si="25"/>
        <v>Result</v>
      </c>
      <c r="K130" s="11">
        <f t="shared" si="20"/>
        <v>4.7528499999999996</v>
      </c>
      <c r="M130">
        <f t="shared" si="19"/>
        <v>4.7528499999999996</v>
      </c>
      <c r="O130">
        <f t="shared" si="21"/>
        <v>2464.5799856041963</v>
      </c>
      <c r="P130" t="b">
        <f t="shared" si="26"/>
        <v>0</v>
      </c>
    </row>
    <row r="131" spans="2:16" x14ac:dyDescent="0.25">
      <c r="B131">
        <f t="shared" ref="B131:B194" ca="1" si="28">IF(F130=0,B130,IF(G130=0,C130,IF((ABS(F130)/F130)=(ABS(G130)/G130),C130,B130)))</f>
        <v>1.2320200672360873</v>
      </c>
      <c r="C131">
        <f t="shared" ca="1" si="27"/>
        <v>1.2320200672360873</v>
      </c>
      <c r="D131">
        <f t="shared" ref="D131:D194" ca="1" si="29">IF(H130=0,D130,IF(G130=0,C130,IF((ABS(H130)/H130)=(ABS($G130)/$G130),$C130,D130)))</f>
        <v>1.2320200672360873</v>
      </c>
      <c r="F131">
        <f t="shared" ca="1" si="22"/>
        <v>0</v>
      </c>
      <c r="G131">
        <f t="shared" ca="1" si="23"/>
        <v>0</v>
      </c>
      <c r="H131">
        <f t="shared" ca="1" si="24"/>
        <v>0</v>
      </c>
      <c r="J131" t="str">
        <f t="shared" ca="1" si="25"/>
        <v>Result</v>
      </c>
      <c r="K131" s="11">
        <f t="shared" si="20"/>
        <v>4.8179999999999996</v>
      </c>
      <c r="M131">
        <f t="shared" si="19"/>
        <v>4.8179999999999996</v>
      </c>
      <c r="O131">
        <f t="shared" si="21"/>
        <v>2636.906460294113</v>
      </c>
      <c r="P131" t="b">
        <f t="shared" si="26"/>
        <v>0</v>
      </c>
    </row>
    <row r="132" spans="2:16" x14ac:dyDescent="0.25">
      <c r="B132">
        <f t="shared" ca="1" si="28"/>
        <v>1.2320200672360873</v>
      </c>
      <c r="C132">
        <f t="shared" ca="1" si="27"/>
        <v>1.2320200672360873</v>
      </c>
      <c r="D132">
        <f t="shared" ca="1" si="29"/>
        <v>1.2320200672360873</v>
      </c>
      <c r="F132">
        <f t="shared" ca="1" si="22"/>
        <v>0</v>
      </c>
      <c r="G132">
        <f t="shared" ca="1" si="23"/>
        <v>0</v>
      </c>
      <c r="H132">
        <f t="shared" ca="1" si="24"/>
        <v>0</v>
      </c>
      <c r="J132" t="str">
        <f t="shared" ca="1" si="25"/>
        <v>Result</v>
      </c>
      <c r="K132" s="11">
        <f t="shared" si="20"/>
        <v>4.8831499999999997</v>
      </c>
      <c r="M132">
        <f t="shared" si="19"/>
        <v>4.8831499999999997</v>
      </c>
      <c r="O132">
        <f t="shared" si="21"/>
        <v>2818.75348863716</v>
      </c>
      <c r="P132" t="b">
        <f t="shared" si="26"/>
        <v>0</v>
      </c>
    </row>
    <row r="133" spans="2:16" x14ac:dyDescent="0.25">
      <c r="B133">
        <f t="shared" ca="1" si="28"/>
        <v>1.2320200672360873</v>
      </c>
      <c r="C133">
        <f t="shared" ca="1" si="27"/>
        <v>1.2320200672360873</v>
      </c>
      <c r="D133">
        <f t="shared" ca="1" si="29"/>
        <v>1.2320200672360873</v>
      </c>
      <c r="F133">
        <f t="shared" ca="1" si="22"/>
        <v>0</v>
      </c>
      <c r="G133">
        <f t="shared" ca="1" si="23"/>
        <v>0</v>
      </c>
      <c r="H133">
        <f t="shared" ca="1" si="24"/>
        <v>0</v>
      </c>
      <c r="J133" t="str">
        <f t="shared" ca="1" si="25"/>
        <v>Result</v>
      </c>
      <c r="K133" s="11">
        <f t="shared" si="20"/>
        <v>4.9482999999999997</v>
      </c>
      <c r="M133">
        <f t="shared" si="19"/>
        <v>4.9482999999999997</v>
      </c>
      <c r="O133">
        <f t="shared" si="21"/>
        <v>3010.5114623059103</v>
      </c>
      <c r="P133" t="b">
        <f t="shared" si="26"/>
        <v>0</v>
      </c>
    </row>
    <row r="134" spans="2:16" x14ac:dyDescent="0.25">
      <c r="B134">
        <f t="shared" ca="1" si="28"/>
        <v>1.2320200672360873</v>
      </c>
      <c r="C134">
        <f t="shared" ca="1" si="27"/>
        <v>1.2320200672360873</v>
      </c>
      <c r="D134">
        <f t="shared" ca="1" si="29"/>
        <v>1.2320200672360873</v>
      </c>
      <c r="F134">
        <f t="shared" ca="1" si="22"/>
        <v>0</v>
      </c>
      <c r="G134">
        <f t="shared" ca="1" si="23"/>
        <v>0</v>
      </c>
      <c r="H134">
        <f t="shared" ca="1" si="24"/>
        <v>0</v>
      </c>
      <c r="J134" t="str">
        <f t="shared" ca="1" si="25"/>
        <v>Result</v>
      </c>
      <c r="K134" s="11">
        <f t="shared" si="20"/>
        <v>5.0134500000000006</v>
      </c>
      <c r="M134">
        <f t="shared" si="19"/>
        <v>5.0134500000000006</v>
      </c>
      <c r="O134">
        <f t="shared" si="21"/>
        <v>3212.5813299357415</v>
      </c>
      <c r="P134" t="b">
        <f t="shared" si="26"/>
        <v>0</v>
      </c>
    </row>
    <row r="135" spans="2:16" x14ac:dyDescent="0.25">
      <c r="B135">
        <f t="shared" ca="1" si="28"/>
        <v>1.2320200672360873</v>
      </c>
      <c r="C135">
        <f t="shared" ca="1" si="27"/>
        <v>1.2320200672360873</v>
      </c>
      <c r="D135">
        <f t="shared" ca="1" si="29"/>
        <v>1.2320200672360873</v>
      </c>
      <c r="F135">
        <f t="shared" ca="1" si="22"/>
        <v>0</v>
      </c>
      <c r="G135">
        <f t="shared" ca="1" si="23"/>
        <v>0</v>
      </c>
      <c r="H135">
        <f t="shared" ca="1" si="24"/>
        <v>0</v>
      </c>
      <c r="J135" t="str">
        <f t="shared" ca="1" si="25"/>
        <v>Result</v>
      </c>
      <c r="K135" s="11">
        <f t="shared" si="20"/>
        <v>5.0785999999999998</v>
      </c>
      <c r="M135">
        <f t="shared" si="19"/>
        <v>5.0785999999999998</v>
      </c>
      <c r="O135">
        <f t="shared" si="21"/>
        <v>3425.3747379736842</v>
      </c>
      <c r="P135" t="b">
        <f t="shared" si="26"/>
        <v>0</v>
      </c>
    </row>
    <row r="136" spans="2:16" x14ac:dyDescent="0.25">
      <c r="B136">
        <f t="shared" ca="1" si="28"/>
        <v>1.2320200672360873</v>
      </c>
      <c r="C136">
        <f t="shared" ca="1" si="27"/>
        <v>1.2320200672360873</v>
      </c>
      <c r="D136">
        <f t="shared" ca="1" si="29"/>
        <v>1.2320200672360873</v>
      </c>
      <c r="F136">
        <f t="shared" ca="1" si="22"/>
        <v>0</v>
      </c>
      <c r="G136">
        <f t="shared" ca="1" si="23"/>
        <v>0</v>
      </c>
      <c r="H136">
        <f t="shared" ca="1" si="24"/>
        <v>0</v>
      </c>
      <c r="J136" t="str">
        <f t="shared" ca="1" si="25"/>
        <v>Result</v>
      </c>
      <c r="K136" s="11">
        <f t="shared" si="20"/>
        <v>5.1437500000000007</v>
      </c>
      <c r="M136">
        <f t="shared" si="19"/>
        <v>5.1437500000000007</v>
      </c>
      <c r="O136">
        <f t="shared" si="21"/>
        <v>3649.3141715273214</v>
      </c>
      <c r="P136" t="b">
        <f t="shared" si="26"/>
        <v>0</v>
      </c>
    </row>
    <row r="137" spans="2:16" x14ac:dyDescent="0.25">
      <c r="B137">
        <f t="shared" ca="1" si="28"/>
        <v>1.2320200672360873</v>
      </c>
      <c r="C137">
        <f t="shared" ca="1" si="27"/>
        <v>1.2320200672360873</v>
      </c>
      <c r="D137">
        <f t="shared" ca="1" si="29"/>
        <v>1.2320200672360873</v>
      </c>
      <c r="F137">
        <f t="shared" ca="1" si="22"/>
        <v>0</v>
      </c>
      <c r="G137">
        <f t="shared" ca="1" si="23"/>
        <v>0</v>
      </c>
      <c r="H137">
        <f t="shared" ca="1" si="24"/>
        <v>0</v>
      </c>
      <c r="J137" t="str">
        <f t="shared" ca="1" si="25"/>
        <v>Result</v>
      </c>
      <c r="K137" s="11">
        <f t="shared" si="20"/>
        <v>5.2088999999999999</v>
      </c>
      <c r="M137">
        <f t="shared" si="19"/>
        <v>5.2088999999999999</v>
      </c>
      <c r="O137">
        <f t="shared" si="21"/>
        <v>3884.8330952136025</v>
      </c>
      <c r="P137" t="b">
        <f t="shared" si="26"/>
        <v>0</v>
      </c>
    </row>
    <row r="138" spans="2:16" x14ac:dyDescent="0.25">
      <c r="B138">
        <f t="shared" ca="1" si="28"/>
        <v>1.2320200672360873</v>
      </c>
      <c r="C138">
        <f t="shared" ca="1" si="27"/>
        <v>1.2320200672360873</v>
      </c>
      <c r="D138">
        <f t="shared" ca="1" si="29"/>
        <v>1.2320200672360873</v>
      </c>
      <c r="F138">
        <f t="shared" ca="1" si="22"/>
        <v>0</v>
      </c>
      <c r="G138">
        <f t="shared" ca="1" si="23"/>
        <v>0</v>
      </c>
      <c r="H138">
        <f t="shared" ca="1" si="24"/>
        <v>0</v>
      </c>
      <c r="J138" t="str">
        <f t="shared" ca="1" si="25"/>
        <v>Result</v>
      </c>
      <c r="K138" s="11">
        <f t="shared" si="20"/>
        <v>5.2740500000000008</v>
      </c>
      <c r="M138">
        <f t="shared" si="19"/>
        <v>5.2740500000000008</v>
      </c>
      <c r="O138">
        <f t="shared" si="21"/>
        <v>4132.37609400776</v>
      </c>
      <c r="P138" t="b">
        <f t="shared" si="26"/>
        <v>0</v>
      </c>
    </row>
    <row r="139" spans="2:16" x14ac:dyDescent="0.25">
      <c r="B139">
        <f t="shared" ca="1" si="28"/>
        <v>1.2320200672360873</v>
      </c>
      <c r="C139">
        <f t="shared" ca="1" si="27"/>
        <v>1.2320200672360873</v>
      </c>
      <c r="D139">
        <f t="shared" ca="1" si="29"/>
        <v>1.2320200672360873</v>
      </c>
      <c r="F139">
        <f t="shared" ca="1" si="22"/>
        <v>0</v>
      </c>
      <c r="G139">
        <f t="shared" ca="1" si="23"/>
        <v>0</v>
      </c>
      <c r="H139">
        <f t="shared" ca="1" si="24"/>
        <v>0</v>
      </c>
      <c r="J139" t="str">
        <f t="shared" ca="1" si="25"/>
        <v>Result</v>
      </c>
      <c r="K139" s="11">
        <f t="shared" si="20"/>
        <v>5.3391999999999999</v>
      </c>
      <c r="M139">
        <f t="shared" ref="M139:M202" si="30">IF(MIN($L$2:$M$2)+alpha*(ROW(L139)-11)&lt;=MAX($L$2:$M$2),MIN($L$2:$M$2)+alpha*(ROW(L139)-11),MAX($L$2:$M$2))</f>
        <v>5.3391999999999999</v>
      </c>
      <c r="O139">
        <f t="shared" si="21"/>
        <v>4392.399014092116</v>
      </c>
      <c r="P139" t="b">
        <f t="shared" si="26"/>
        <v>0</v>
      </c>
    </row>
    <row r="140" spans="2:16" x14ac:dyDescent="0.25">
      <c r="B140">
        <f t="shared" ca="1" si="28"/>
        <v>1.2320200672360873</v>
      </c>
      <c r="C140">
        <f t="shared" ca="1" si="27"/>
        <v>1.2320200672360873</v>
      </c>
      <c r="D140">
        <f t="shared" ca="1" si="29"/>
        <v>1.2320200672360873</v>
      </c>
      <c r="F140">
        <f t="shared" ca="1" si="22"/>
        <v>0</v>
      </c>
      <c r="G140">
        <f t="shared" ca="1" si="23"/>
        <v>0</v>
      </c>
      <c r="H140">
        <f t="shared" ca="1" si="24"/>
        <v>0</v>
      </c>
      <c r="J140" t="str">
        <f t="shared" ca="1" si="25"/>
        <v>Result</v>
      </c>
      <c r="K140" s="11">
        <f t="shared" ref="K140:K203" si="31">M140</f>
        <v>5.4043499999999991</v>
      </c>
      <c r="M140">
        <f t="shared" si="30"/>
        <v>5.4043499999999991</v>
      </c>
      <c r="O140">
        <f t="shared" ref="O140:O203" si="32">3*K140^2+K140^5-6*K140</f>
        <v>4665.3691037050012</v>
      </c>
      <c r="P140" t="b">
        <f t="shared" si="26"/>
        <v>0</v>
      </c>
    </row>
    <row r="141" spans="2:16" x14ac:dyDescent="0.25">
      <c r="B141">
        <f t="shared" ca="1" si="28"/>
        <v>1.2320200672360873</v>
      </c>
      <c r="C141">
        <f t="shared" ca="1" si="27"/>
        <v>1.2320200672360873</v>
      </c>
      <c r="D141">
        <f t="shared" ca="1" si="29"/>
        <v>1.2320200672360873</v>
      </c>
      <c r="F141">
        <f t="shared" ref="F141:F204" ca="1" si="33">3*B141^2+B141^5-6*B141</f>
        <v>0</v>
      </c>
      <c r="G141">
        <f t="shared" ref="G141:G204" ca="1" si="34">3*C141^2+C141^5-6*C141</f>
        <v>0</v>
      </c>
      <c r="H141">
        <f t="shared" ref="H141:H204" ca="1" si="35">3*D141^2+D141^5-6*D141</f>
        <v>0</v>
      </c>
      <c r="J141" t="str">
        <f t="shared" ref="J141:J204" ca="1" si="36">IF(G141=0,"Result",F141*H141&lt;0)</f>
        <v>Result</v>
      </c>
      <c r="K141" s="11">
        <f t="shared" si="31"/>
        <v>5.4695</v>
      </c>
      <c r="M141">
        <f t="shared" si="30"/>
        <v>5.4695</v>
      </c>
      <c r="O141">
        <f t="shared" si="32"/>
        <v>4951.7651539895833</v>
      </c>
      <c r="P141" t="b">
        <f t="shared" ref="P141:P204" si="37">O141*O140&lt;=0</f>
        <v>0</v>
      </c>
    </row>
    <row r="142" spans="2:16" x14ac:dyDescent="0.25">
      <c r="B142">
        <f t="shared" ca="1" si="28"/>
        <v>1.2320200672360873</v>
      </c>
      <c r="C142">
        <f t="shared" ref="C142:C205" ca="1" si="38">(B142+D142)/2</f>
        <v>1.2320200672360873</v>
      </c>
      <c r="D142">
        <f t="shared" ca="1" si="29"/>
        <v>1.2320200672360873</v>
      </c>
      <c r="F142">
        <f t="shared" ca="1" si="33"/>
        <v>0</v>
      </c>
      <c r="G142">
        <f t="shared" ca="1" si="34"/>
        <v>0</v>
      </c>
      <c r="H142">
        <f t="shared" ca="1" si="35"/>
        <v>0</v>
      </c>
      <c r="J142" t="str">
        <f t="shared" ca="1" si="36"/>
        <v>Result</v>
      </c>
      <c r="K142" s="11">
        <f t="shared" si="31"/>
        <v>5.5346499999999992</v>
      </c>
      <c r="M142">
        <f t="shared" si="30"/>
        <v>5.5346499999999992</v>
      </c>
      <c r="O142">
        <f t="shared" si="32"/>
        <v>5252.0776398427261</v>
      </c>
      <c r="P142" t="b">
        <f t="shared" si="37"/>
        <v>0</v>
      </c>
    </row>
    <row r="143" spans="2:16" x14ac:dyDescent="0.25">
      <c r="B143">
        <f t="shared" ca="1" si="28"/>
        <v>1.2320200672360873</v>
      </c>
      <c r="C143">
        <f t="shared" ca="1" si="38"/>
        <v>1.2320200672360873</v>
      </c>
      <c r="D143">
        <f t="shared" ca="1" si="29"/>
        <v>1.2320200672360873</v>
      </c>
      <c r="F143">
        <f t="shared" ca="1" si="33"/>
        <v>0</v>
      </c>
      <c r="G143">
        <f t="shared" ca="1" si="34"/>
        <v>0</v>
      </c>
      <c r="H143">
        <f t="shared" ca="1" si="35"/>
        <v>0</v>
      </c>
      <c r="J143" t="str">
        <f t="shared" ca="1" si="36"/>
        <v>Result</v>
      </c>
      <c r="K143" s="11">
        <f t="shared" si="31"/>
        <v>5.5998000000000001</v>
      </c>
      <c r="M143">
        <f t="shared" si="30"/>
        <v>5.5998000000000001</v>
      </c>
      <c r="O143">
        <f t="shared" si="32"/>
        <v>5566.8088607638929</v>
      </c>
      <c r="P143" t="b">
        <f t="shared" si="37"/>
        <v>0</v>
      </c>
    </row>
    <row r="144" spans="2:16" x14ac:dyDescent="0.25">
      <c r="B144">
        <f t="shared" ca="1" si="28"/>
        <v>1.2320200672360873</v>
      </c>
      <c r="C144">
        <f t="shared" ca="1" si="38"/>
        <v>1.2320200672360873</v>
      </c>
      <c r="D144">
        <f t="shared" ca="1" si="29"/>
        <v>1.2320200672360873</v>
      </c>
      <c r="F144">
        <f t="shared" ca="1" si="33"/>
        <v>0</v>
      </c>
      <c r="G144">
        <f t="shared" ca="1" si="34"/>
        <v>0</v>
      </c>
      <c r="H144">
        <f t="shared" ca="1" si="35"/>
        <v>0</v>
      </c>
      <c r="J144" t="str">
        <f t="shared" ca="1" si="36"/>
        <v>Result</v>
      </c>
      <c r="K144" s="11">
        <f t="shared" si="31"/>
        <v>5.6649499999999993</v>
      </c>
      <c r="M144">
        <f t="shared" si="30"/>
        <v>5.6649499999999993</v>
      </c>
      <c r="O144">
        <f t="shared" si="32"/>
        <v>5896.4730817039444</v>
      </c>
      <c r="P144" t="b">
        <f t="shared" si="37"/>
        <v>0</v>
      </c>
    </row>
    <row r="145" spans="2:16" x14ac:dyDescent="0.25">
      <c r="B145">
        <f t="shared" ca="1" si="28"/>
        <v>1.2320200672360873</v>
      </c>
      <c r="C145">
        <f t="shared" ca="1" si="38"/>
        <v>1.2320200672360873</v>
      </c>
      <c r="D145">
        <f t="shared" ca="1" si="29"/>
        <v>1.2320200672360873</v>
      </c>
      <c r="F145">
        <f t="shared" ca="1" si="33"/>
        <v>0</v>
      </c>
      <c r="G145">
        <f t="shared" ca="1" si="34"/>
        <v>0</v>
      </c>
      <c r="H145">
        <f t="shared" ca="1" si="35"/>
        <v>0</v>
      </c>
      <c r="J145" t="str">
        <f t="shared" ca="1" si="36"/>
        <v>Result</v>
      </c>
      <c r="K145" s="11">
        <f t="shared" si="31"/>
        <v>5.7301000000000002</v>
      </c>
      <c r="M145">
        <f t="shared" si="30"/>
        <v>5.7301000000000002</v>
      </c>
      <c r="O145">
        <f t="shared" si="32"/>
        <v>6241.5966739140858</v>
      </c>
      <c r="P145" t="b">
        <f t="shared" si="37"/>
        <v>0</v>
      </c>
    </row>
    <row r="146" spans="2:16" x14ac:dyDescent="0.25">
      <c r="B146">
        <f t="shared" ca="1" si="28"/>
        <v>1.2320200672360873</v>
      </c>
      <c r="C146">
        <f t="shared" ca="1" si="38"/>
        <v>1.2320200672360873</v>
      </c>
      <c r="D146">
        <f t="shared" ca="1" si="29"/>
        <v>1.2320200672360873</v>
      </c>
      <c r="F146">
        <f t="shared" ca="1" si="33"/>
        <v>0</v>
      </c>
      <c r="G146">
        <f t="shared" ca="1" si="34"/>
        <v>0</v>
      </c>
      <c r="H146">
        <f t="shared" ca="1" si="35"/>
        <v>0</v>
      </c>
      <c r="J146" t="str">
        <f t="shared" ca="1" si="36"/>
        <v>Result</v>
      </c>
      <c r="K146" s="11">
        <f t="shared" si="31"/>
        <v>5.7952499999999993</v>
      </c>
      <c r="M146">
        <f t="shared" si="30"/>
        <v>5.7952499999999993</v>
      </c>
      <c r="O146">
        <f t="shared" si="32"/>
        <v>6602.718255794638</v>
      </c>
      <c r="P146" t="b">
        <f t="shared" si="37"/>
        <v>0</v>
      </c>
    </row>
    <row r="147" spans="2:16" x14ac:dyDescent="0.25">
      <c r="B147">
        <f t="shared" ca="1" si="28"/>
        <v>1.2320200672360873</v>
      </c>
      <c r="C147">
        <f t="shared" ca="1" si="38"/>
        <v>1.2320200672360873</v>
      </c>
      <c r="D147">
        <f t="shared" ca="1" si="29"/>
        <v>1.2320200672360873</v>
      </c>
      <c r="F147">
        <f t="shared" ca="1" si="33"/>
        <v>0</v>
      </c>
      <c r="G147">
        <f t="shared" ca="1" si="34"/>
        <v>0</v>
      </c>
      <c r="H147">
        <f t="shared" ca="1" si="35"/>
        <v>0</v>
      </c>
      <c r="J147" t="str">
        <f t="shared" ca="1" si="36"/>
        <v>Result</v>
      </c>
      <c r="K147" s="11">
        <f t="shared" si="31"/>
        <v>5.8604000000000003</v>
      </c>
      <c r="M147">
        <f t="shared" si="30"/>
        <v>5.8604000000000003</v>
      </c>
      <c r="O147">
        <f t="shared" si="32"/>
        <v>6980.3888337439903</v>
      </c>
      <c r="P147" t="b">
        <f t="shared" si="37"/>
        <v>0</v>
      </c>
    </row>
    <row r="148" spans="2:16" x14ac:dyDescent="0.25">
      <c r="B148">
        <f t="shared" ca="1" si="28"/>
        <v>1.2320200672360873</v>
      </c>
      <c r="C148">
        <f t="shared" ca="1" si="38"/>
        <v>1.2320200672360873</v>
      </c>
      <c r="D148">
        <f t="shared" ca="1" si="29"/>
        <v>1.2320200672360873</v>
      </c>
      <c r="F148">
        <f t="shared" ca="1" si="33"/>
        <v>0</v>
      </c>
      <c r="G148">
        <f t="shared" ca="1" si="34"/>
        <v>0</v>
      </c>
      <c r="H148">
        <f t="shared" ca="1" si="35"/>
        <v>0</v>
      </c>
      <c r="J148" t="str">
        <f t="shared" ca="1" si="36"/>
        <v>Result</v>
      </c>
      <c r="K148" s="11">
        <f t="shared" si="31"/>
        <v>5.9255499999999994</v>
      </c>
      <c r="M148">
        <f t="shared" si="30"/>
        <v>5.9255499999999994</v>
      </c>
      <c r="O148">
        <f t="shared" si="32"/>
        <v>7375.1719430073772</v>
      </c>
      <c r="P148" t="b">
        <f t="shared" si="37"/>
        <v>0</v>
      </c>
    </row>
    <row r="149" spans="2:16" x14ac:dyDescent="0.25">
      <c r="B149">
        <f t="shared" ca="1" si="28"/>
        <v>1.2320200672360873</v>
      </c>
      <c r="C149">
        <f t="shared" ca="1" si="38"/>
        <v>1.2320200672360873</v>
      </c>
      <c r="D149">
        <f t="shared" ca="1" si="29"/>
        <v>1.2320200672360873</v>
      </c>
      <c r="F149">
        <f t="shared" ca="1" si="33"/>
        <v>0</v>
      </c>
      <c r="G149">
        <f t="shared" ca="1" si="34"/>
        <v>0</v>
      </c>
      <c r="H149">
        <f t="shared" ca="1" si="35"/>
        <v>0</v>
      </c>
      <c r="J149" t="str">
        <f t="shared" ca="1" si="36"/>
        <v>Result</v>
      </c>
      <c r="K149" s="11">
        <f t="shared" si="31"/>
        <v>5.9907000000000004</v>
      </c>
      <c r="M149">
        <f t="shared" si="30"/>
        <v>5.9907000000000004</v>
      </c>
      <c r="O149">
        <f t="shared" si="32"/>
        <v>7787.6437885258301</v>
      </c>
      <c r="P149" t="b">
        <f t="shared" si="37"/>
        <v>0</v>
      </c>
    </row>
    <row r="150" spans="2:16" x14ac:dyDescent="0.25">
      <c r="B150">
        <f t="shared" ca="1" si="28"/>
        <v>1.2320200672360873</v>
      </c>
      <c r="C150">
        <f t="shared" ca="1" si="38"/>
        <v>1.2320200672360873</v>
      </c>
      <c r="D150">
        <f t="shared" ca="1" si="29"/>
        <v>1.2320200672360873</v>
      </c>
      <c r="F150">
        <f t="shared" ca="1" si="33"/>
        <v>0</v>
      </c>
      <c r="G150">
        <f t="shared" ca="1" si="34"/>
        <v>0</v>
      </c>
      <c r="H150">
        <f t="shared" ca="1" si="35"/>
        <v>0</v>
      </c>
      <c r="J150" t="str">
        <f t="shared" ca="1" si="36"/>
        <v>Result</v>
      </c>
      <c r="K150" s="11">
        <f t="shared" si="31"/>
        <v>6.0558499999999995</v>
      </c>
      <c r="M150">
        <f t="shared" si="30"/>
        <v>6.0558499999999995</v>
      </c>
      <c r="O150">
        <f t="shared" si="32"/>
        <v>8218.3933857849443</v>
      </c>
      <c r="P150" t="b">
        <f t="shared" si="37"/>
        <v>0</v>
      </c>
    </row>
    <row r="151" spans="2:16" x14ac:dyDescent="0.25">
      <c r="B151">
        <f t="shared" ca="1" si="28"/>
        <v>1.2320200672360873</v>
      </c>
      <c r="C151">
        <f t="shared" ca="1" si="38"/>
        <v>1.2320200672360873</v>
      </c>
      <c r="D151">
        <f t="shared" ca="1" si="29"/>
        <v>1.2320200672360873</v>
      </c>
      <c r="F151">
        <f t="shared" ca="1" si="33"/>
        <v>0</v>
      </c>
      <c r="G151">
        <f t="shared" ca="1" si="34"/>
        <v>0</v>
      </c>
      <c r="H151">
        <f t="shared" ca="1" si="35"/>
        <v>0</v>
      </c>
      <c r="J151" t="str">
        <f t="shared" ca="1" si="36"/>
        <v>Result</v>
      </c>
      <c r="K151" s="11">
        <f t="shared" si="31"/>
        <v>6.1210000000000004</v>
      </c>
      <c r="M151">
        <f t="shared" si="30"/>
        <v>6.1210000000000004</v>
      </c>
      <c r="O151">
        <f t="shared" si="32"/>
        <v>8668.0227016638564</v>
      </c>
      <c r="P151" t="b">
        <f t="shared" si="37"/>
        <v>0</v>
      </c>
    </row>
    <row r="152" spans="2:16" x14ac:dyDescent="0.25">
      <c r="B152">
        <f t="shared" ca="1" si="28"/>
        <v>1.2320200672360873</v>
      </c>
      <c r="C152">
        <f t="shared" ca="1" si="38"/>
        <v>1.2320200672360873</v>
      </c>
      <c r="D152">
        <f t="shared" ca="1" si="29"/>
        <v>1.2320200672360873</v>
      </c>
      <c r="F152">
        <f t="shared" ca="1" si="33"/>
        <v>0</v>
      </c>
      <c r="G152">
        <f t="shared" ca="1" si="34"/>
        <v>0</v>
      </c>
      <c r="H152">
        <f t="shared" ca="1" si="35"/>
        <v>0</v>
      </c>
      <c r="J152" t="str">
        <f t="shared" ca="1" si="36"/>
        <v>Result</v>
      </c>
      <c r="K152" s="11">
        <f t="shared" si="31"/>
        <v>6.1861499999999996</v>
      </c>
      <c r="M152">
        <f t="shared" si="30"/>
        <v>6.1861499999999996</v>
      </c>
      <c r="O152">
        <f t="shared" si="32"/>
        <v>9137.1467952839794</v>
      </c>
      <c r="P152" t="b">
        <f t="shared" si="37"/>
        <v>0</v>
      </c>
    </row>
    <row r="153" spans="2:16" x14ac:dyDescent="0.25">
      <c r="B153">
        <f t="shared" ca="1" si="28"/>
        <v>1.2320200672360873</v>
      </c>
      <c r="C153">
        <f t="shared" ca="1" si="38"/>
        <v>1.2320200672360873</v>
      </c>
      <c r="D153">
        <f t="shared" ca="1" si="29"/>
        <v>1.2320200672360873</v>
      </c>
      <c r="F153">
        <f t="shared" ca="1" si="33"/>
        <v>0</v>
      </c>
      <c r="G153">
        <f t="shared" ca="1" si="34"/>
        <v>0</v>
      </c>
      <c r="H153">
        <f t="shared" ca="1" si="35"/>
        <v>0</v>
      </c>
      <c r="J153" t="str">
        <f t="shared" ca="1" si="36"/>
        <v>Result</v>
      </c>
      <c r="K153" s="11">
        <f t="shared" si="31"/>
        <v>6.2513000000000005</v>
      </c>
      <c r="M153">
        <f t="shared" si="30"/>
        <v>6.2513000000000005</v>
      </c>
      <c r="O153">
        <f t="shared" si="32"/>
        <v>9626.3939588579833</v>
      </c>
      <c r="P153" t="b">
        <f t="shared" si="37"/>
        <v>0</v>
      </c>
    </row>
    <row r="154" spans="2:16" x14ac:dyDescent="0.25">
      <c r="B154">
        <f t="shared" ca="1" si="28"/>
        <v>1.2320200672360873</v>
      </c>
      <c r="C154">
        <f t="shared" ca="1" si="38"/>
        <v>1.2320200672360873</v>
      </c>
      <c r="D154">
        <f t="shared" ca="1" si="29"/>
        <v>1.2320200672360873</v>
      </c>
      <c r="F154">
        <f t="shared" ca="1" si="33"/>
        <v>0</v>
      </c>
      <c r="G154">
        <f t="shared" ca="1" si="34"/>
        <v>0</v>
      </c>
      <c r="H154">
        <f t="shared" ca="1" si="35"/>
        <v>0</v>
      </c>
      <c r="J154" t="str">
        <f t="shared" ca="1" si="36"/>
        <v>Result</v>
      </c>
      <c r="K154" s="11">
        <f t="shared" si="31"/>
        <v>6.3164499999999997</v>
      </c>
      <c r="M154">
        <f t="shared" si="30"/>
        <v>6.3164499999999997</v>
      </c>
      <c r="O154">
        <f t="shared" si="32"/>
        <v>10136.405858538563</v>
      </c>
      <c r="P154" t="b">
        <f t="shared" si="37"/>
        <v>0</v>
      </c>
    </row>
    <row r="155" spans="2:16" x14ac:dyDescent="0.25">
      <c r="B155">
        <f t="shared" ca="1" si="28"/>
        <v>1.2320200672360873</v>
      </c>
      <c r="C155">
        <f t="shared" ca="1" si="38"/>
        <v>1.2320200672360873</v>
      </c>
      <c r="D155">
        <f t="shared" ca="1" si="29"/>
        <v>1.2320200672360873</v>
      </c>
      <c r="F155">
        <f t="shared" ca="1" si="33"/>
        <v>0</v>
      </c>
      <c r="G155">
        <f t="shared" ca="1" si="34"/>
        <v>0</v>
      </c>
      <c r="H155">
        <f t="shared" ca="1" si="35"/>
        <v>0</v>
      </c>
      <c r="J155" t="str">
        <f t="shared" ca="1" si="36"/>
        <v>Result</v>
      </c>
      <c r="K155" s="11">
        <f t="shared" si="31"/>
        <v>6.3816000000000006</v>
      </c>
      <c r="M155">
        <f t="shared" si="30"/>
        <v>6.3816000000000006</v>
      </c>
      <c r="O155">
        <f t="shared" si="32"/>
        <v>10667.83767526739</v>
      </c>
      <c r="P155" t="b">
        <f t="shared" si="37"/>
        <v>0</v>
      </c>
    </row>
    <row r="156" spans="2:16" x14ac:dyDescent="0.25">
      <c r="B156">
        <f t="shared" ca="1" si="28"/>
        <v>1.2320200672360873</v>
      </c>
      <c r="C156">
        <f t="shared" ca="1" si="38"/>
        <v>1.2320200672360873</v>
      </c>
      <c r="D156">
        <f t="shared" ca="1" si="29"/>
        <v>1.2320200672360873</v>
      </c>
      <c r="F156">
        <f t="shared" ca="1" si="33"/>
        <v>0</v>
      </c>
      <c r="G156">
        <f t="shared" ca="1" si="34"/>
        <v>0</v>
      </c>
      <c r="H156">
        <f t="shared" ca="1" si="35"/>
        <v>0</v>
      </c>
      <c r="J156" t="str">
        <f t="shared" ca="1" si="36"/>
        <v>Result</v>
      </c>
      <c r="K156" s="11">
        <f t="shared" si="31"/>
        <v>6.4467499999999998</v>
      </c>
      <c r="M156">
        <f t="shared" si="30"/>
        <v>6.4467499999999998</v>
      </c>
      <c r="O156">
        <f t="shared" si="32"/>
        <v>11221.358245623876</v>
      </c>
      <c r="P156" t="b">
        <f t="shared" si="37"/>
        <v>0</v>
      </c>
    </row>
    <row r="157" spans="2:16" x14ac:dyDescent="0.25">
      <c r="B157">
        <f t="shared" ca="1" si="28"/>
        <v>1.2320200672360873</v>
      </c>
      <c r="C157">
        <f t="shared" ca="1" si="38"/>
        <v>1.2320200672360873</v>
      </c>
      <c r="D157">
        <f t="shared" ca="1" si="29"/>
        <v>1.2320200672360873</v>
      </c>
      <c r="F157">
        <f t="shared" ca="1" si="33"/>
        <v>0</v>
      </c>
      <c r="G157">
        <f t="shared" ca="1" si="34"/>
        <v>0</v>
      </c>
      <c r="H157">
        <f t="shared" ca="1" si="35"/>
        <v>0</v>
      </c>
      <c r="J157" t="str">
        <f t="shared" ca="1" si="36"/>
        <v>Result</v>
      </c>
      <c r="K157" s="11">
        <f t="shared" si="31"/>
        <v>6.5119000000000007</v>
      </c>
      <c r="M157">
        <f t="shared" si="30"/>
        <v>6.5119000000000007</v>
      </c>
      <c r="O157">
        <f t="shared" si="32"/>
        <v>11797.65020267416</v>
      </c>
      <c r="P157" t="b">
        <f t="shared" si="37"/>
        <v>0</v>
      </c>
    </row>
    <row r="158" spans="2:16" x14ac:dyDescent="0.25">
      <c r="B158">
        <f t="shared" ca="1" si="28"/>
        <v>1.2320200672360873</v>
      </c>
      <c r="C158">
        <f t="shared" ca="1" si="38"/>
        <v>1.2320200672360873</v>
      </c>
      <c r="D158">
        <f t="shared" ca="1" si="29"/>
        <v>1.2320200672360873</v>
      </c>
      <c r="F158">
        <f t="shared" ca="1" si="33"/>
        <v>0</v>
      </c>
      <c r="G158">
        <f t="shared" ca="1" si="34"/>
        <v>0</v>
      </c>
      <c r="H158">
        <f t="shared" ca="1" si="35"/>
        <v>0</v>
      </c>
      <c r="J158" t="str">
        <f t="shared" ca="1" si="36"/>
        <v>Result</v>
      </c>
      <c r="K158" s="11">
        <f t="shared" si="31"/>
        <v>6.5770499999999998</v>
      </c>
      <c r="M158">
        <f t="shared" si="30"/>
        <v>6.5770499999999998</v>
      </c>
      <c r="O158">
        <f t="shared" si="32"/>
        <v>12397.410116819819</v>
      </c>
      <c r="P158" t="b">
        <f t="shared" si="37"/>
        <v>0</v>
      </c>
    </row>
    <row r="159" spans="2:16" x14ac:dyDescent="0.25">
      <c r="B159">
        <f t="shared" ca="1" si="28"/>
        <v>1.2320200672360873</v>
      </c>
      <c r="C159">
        <f t="shared" ca="1" si="38"/>
        <v>1.2320200672360873</v>
      </c>
      <c r="D159">
        <f t="shared" ca="1" si="29"/>
        <v>1.2320200672360873</v>
      </c>
      <c r="F159">
        <f t="shared" ca="1" si="33"/>
        <v>0</v>
      </c>
      <c r="G159">
        <f t="shared" ca="1" si="34"/>
        <v>0</v>
      </c>
      <c r="H159">
        <f t="shared" ca="1" si="35"/>
        <v>0</v>
      </c>
      <c r="J159" t="str">
        <f t="shared" ca="1" si="36"/>
        <v>Result</v>
      </c>
      <c r="K159" s="11">
        <f t="shared" si="31"/>
        <v>6.6422000000000008</v>
      </c>
      <c r="M159">
        <f t="shared" si="30"/>
        <v>6.6422000000000008</v>
      </c>
      <c r="O159">
        <f t="shared" si="32"/>
        <v>13021.348636646897</v>
      </c>
      <c r="P159" t="b">
        <f t="shared" si="37"/>
        <v>0</v>
      </c>
    </row>
    <row r="160" spans="2:16" x14ac:dyDescent="0.25">
      <c r="B160">
        <f t="shared" ca="1" si="28"/>
        <v>1.2320200672360873</v>
      </c>
      <c r="C160">
        <f t="shared" ca="1" si="38"/>
        <v>1.2320200672360873</v>
      </c>
      <c r="D160">
        <f t="shared" ca="1" si="29"/>
        <v>1.2320200672360873</v>
      </c>
      <c r="F160">
        <f t="shared" ca="1" si="33"/>
        <v>0</v>
      </c>
      <c r="G160">
        <f t="shared" ca="1" si="34"/>
        <v>0</v>
      </c>
      <c r="H160">
        <f t="shared" ca="1" si="35"/>
        <v>0</v>
      </c>
      <c r="J160" t="str">
        <f t="shared" ca="1" si="36"/>
        <v>Result</v>
      </c>
      <c r="K160" s="11">
        <f t="shared" si="31"/>
        <v>6.7073499999999999</v>
      </c>
      <c r="M160">
        <f t="shared" si="30"/>
        <v>6.7073499999999999</v>
      </c>
      <c r="O160">
        <f t="shared" si="32"/>
        <v>13670.190629774612</v>
      </c>
      <c r="P160" t="b">
        <f t="shared" si="37"/>
        <v>0</v>
      </c>
    </row>
    <row r="161" spans="2:16" x14ac:dyDescent="0.25">
      <c r="B161">
        <f t="shared" ca="1" si="28"/>
        <v>1.2320200672360873</v>
      </c>
      <c r="C161">
        <f t="shared" ca="1" si="38"/>
        <v>1.2320200672360873</v>
      </c>
      <c r="D161">
        <f t="shared" ca="1" si="29"/>
        <v>1.2320200672360873</v>
      </c>
      <c r="F161">
        <f t="shared" ca="1" si="33"/>
        <v>0</v>
      </c>
      <c r="G161">
        <f t="shared" ca="1" si="34"/>
        <v>0</v>
      </c>
      <c r="H161">
        <f t="shared" ca="1" si="35"/>
        <v>0</v>
      </c>
      <c r="J161" t="str">
        <f t="shared" ca="1" si="36"/>
        <v>Result</v>
      </c>
      <c r="K161" s="11">
        <f t="shared" si="31"/>
        <v>6.7724999999999991</v>
      </c>
      <c r="M161">
        <f t="shared" si="30"/>
        <v>6.7724999999999991</v>
      </c>
      <c r="O161">
        <f t="shared" si="32"/>
        <v>14344.675323704341</v>
      </c>
      <c r="P161" t="b">
        <f t="shared" si="37"/>
        <v>0</v>
      </c>
    </row>
    <row r="162" spans="2:16" x14ac:dyDescent="0.25">
      <c r="B162">
        <f t="shared" ca="1" si="28"/>
        <v>1.2320200672360873</v>
      </c>
      <c r="C162">
        <f t="shared" ca="1" si="38"/>
        <v>1.2320200672360873</v>
      </c>
      <c r="D162">
        <f t="shared" ca="1" si="29"/>
        <v>1.2320200672360873</v>
      </c>
      <c r="F162">
        <f t="shared" ca="1" si="33"/>
        <v>0</v>
      </c>
      <c r="G162">
        <f t="shared" ca="1" si="34"/>
        <v>0</v>
      </c>
      <c r="H162">
        <f t="shared" ca="1" si="35"/>
        <v>0</v>
      </c>
      <c r="J162" t="str">
        <f t="shared" ca="1" si="36"/>
        <v>Result</v>
      </c>
      <c r="K162" s="11">
        <f t="shared" si="31"/>
        <v>6.83765</v>
      </c>
      <c r="M162">
        <f t="shared" si="30"/>
        <v>6.83765</v>
      </c>
      <c r="O162">
        <f t="shared" si="32"/>
        <v>15045.556446668443</v>
      </c>
      <c r="P162" t="b">
        <f t="shared" si="37"/>
        <v>0</v>
      </c>
    </row>
    <row r="163" spans="2:16" x14ac:dyDescent="0.25">
      <c r="B163">
        <f t="shared" ca="1" si="28"/>
        <v>1.2320200672360873</v>
      </c>
      <c r="C163">
        <f t="shared" ca="1" si="38"/>
        <v>1.2320200672360873</v>
      </c>
      <c r="D163">
        <f t="shared" ca="1" si="29"/>
        <v>1.2320200672360873</v>
      </c>
      <c r="F163">
        <f t="shared" ca="1" si="33"/>
        <v>0</v>
      </c>
      <c r="G163">
        <f t="shared" ca="1" si="34"/>
        <v>0</v>
      </c>
      <c r="H163">
        <f t="shared" ca="1" si="35"/>
        <v>0</v>
      </c>
      <c r="J163" t="str">
        <f t="shared" ca="1" si="36"/>
        <v>Result</v>
      </c>
      <c r="K163" s="11">
        <f t="shared" si="31"/>
        <v>6.9027999999999992</v>
      </c>
      <c r="M163">
        <f t="shared" si="30"/>
        <v>6.9027999999999992</v>
      </c>
      <c r="O163">
        <f t="shared" si="32"/>
        <v>15773.602368479058</v>
      </c>
      <c r="P163" t="b">
        <f t="shared" si="37"/>
        <v>0</v>
      </c>
    </row>
    <row r="164" spans="2:16" x14ac:dyDescent="0.25">
      <c r="B164">
        <f t="shared" ca="1" si="28"/>
        <v>1.2320200672360873</v>
      </c>
      <c r="C164">
        <f t="shared" ca="1" si="38"/>
        <v>1.2320200672360873</v>
      </c>
      <c r="D164">
        <f t="shared" ca="1" si="29"/>
        <v>1.2320200672360873</v>
      </c>
      <c r="F164">
        <f t="shared" ca="1" si="33"/>
        <v>0</v>
      </c>
      <c r="G164">
        <f t="shared" ca="1" si="34"/>
        <v>0</v>
      </c>
      <c r="H164">
        <f t="shared" ca="1" si="35"/>
        <v>0</v>
      </c>
      <c r="J164" t="str">
        <f t="shared" ca="1" si="36"/>
        <v>Result</v>
      </c>
      <c r="K164" s="11">
        <f t="shared" si="31"/>
        <v>6.9679500000000001</v>
      </c>
      <c r="M164">
        <f t="shared" si="30"/>
        <v>6.9679500000000001</v>
      </c>
      <c r="O164">
        <f t="shared" si="32"/>
        <v>16529.596241377094</v>
      </c>
      <c r="P164" t="b">
        <f t="shared" si="37"/>
        <v>0</v>
      </c>
    </row>
    <row r="165" spans="2:16" x14ac:dyDescent="0.25">
      <c r="B165">
        <f t="shared" ca="1" si="28"/>
        <v>1.2320200672360873</v>
      </c>
      <c r="C165">
        <f t="shared" ca="1" si="38"/>
        <v>1.2320200672360873</v>
      </c>
      <c r="D165">
        <f t="shared" ca="1" si="29"/>
        <v>1.2320200672360873</v>
      </c>
      <c r="F165">
        <f t="shared" ca="1" si="33"/>
        <v>0</v>
      </c>
      <c r="G165">
        <f t="shared" ca="1" si="34"/>
        <v>0</v>
      </c>
      <c r="H165">
        <f t="shared" ca="1" si="35"/>
        <v>0</v>
      </c>
      <c r="J165" t="str">
        <f t="shared" ca="1" si="36"/>
        <v>Result</v>
      </c>
      <c r="K165" s="11">
        <f t="shared" si="31"/>
        <v>7.0330999999999992</v>
      </c>
      <c r="M165">
        <f t="shared" si="30"/>
        <v>7.0330999999999992</v>
      </c>
      <c r="O165">
        <f t="shared" si="32"/>
        <v>17314.336140880954</v>
      </c>
      <c r="P165" t="b">
        <f t="shared" si="37"/>
        <v>0</v>
      </c>
    </row>
    <row r="166" spans="2:16" x14ac:dyDescent="0.25">
      <c r="B166">
        <f t="shared" ca="1" si="28"/>
        <v>1.2320200672360873</v>
      </c>
      <c r="C166">
        <f t="shared" ca="1" si="38"/>
        <v>1.2320200672360873</v>
      </c>
      <c r="D166">
        <f t="shared" ca="1" si="29"/>
        <v>1.2320200672360873</v>
      </c>
      <c r="F166">
        <f t="shared" ca="1" si="33"/>
        <v>0</v>
      </c>
      <c r="G166">
        <f t="shared" ca="1" si="34"/>
        <v>0</v>
      </c>
      <c r="H166">
        <f t="shared" ca="1" si="35"/>
        <v>0</v>
      </c>
      <c r="J166" t="str">
        <f t="shared" ca="1" si="36"/>
        <v>Result</v>
      </c>
      <c r="K166" s="11">
        <f t="shared" si="31"/>
        <v>7.0982500000000002</v>
      </c>
      <c r="M166">
        <f t="shared" si="30"/>
        <v>7.0982500000000002</v>
      </c>
      <c r="O166">
        <f t="shared" si="32"/>
        <v>18128.63520663555</v>
      </c>
      <c r="P166" t="b">
        <f t="shared" si="37"/>
        <v>0</v>
      </c>
    </row>
    <row r="167" spans="2:16" x14ac:dyDescent="0.25">
      <c r="B167">
        <f t="shared" ca="1" si="28"/>
        <v>1.2320200672360873</v>
      </c>
      <c r="C167">
        <f t="shared" ca="1" si="38"/>
        <v>1.2320200672360873</v>
      </c>
      <c r="D167">
        <f t="shared" ca="1" si="29"/>
        <v>1.2320200672360873</v>
      </c>
      <c r="F167">
        <f t="shared" ca="1" si="33"/>
        <v>0</v>
      </c>
      <c r="G167">
        <f t="shared" ca="1" si="34"/>
        <v>0</v>
      </c>
      <c r="H167">
        <f t="shared" ca="1" si="35"/>
        <v>0</v>
      </c>
      <c r="J167" t="str">
        <f t="shared" ca="1" si="36"/>
        <v>Result</v>
      </c>
      <c r="K167" s="11">
        <f t="shared" si="31"/>
        <v>7.1633999999999993</v>
      </c>
      <c r="M167">
        <f t="shared" si="30"/>
        <v>7.1633999999999993</v>
      </c>
      <c r="O167">
        <f t="shared" si="32"/>
        <v>18973.321783260984</v>
      </c>
      <c r="P167" t="b">
        <f t="shared" si="37"/>
        <v>0</v>
      </c>
    </row>
    <row r="168" spans="2:16" x14ac:dyDescent="0.25">
      <c r="B168">
        <f t="shared" ca="1" si="28"/>
        <v>1.2320200672360873</v>
      </c>
      <c r="C168">
        <f t="shared" ca="1" si="38"/>
        <v>1.2320200672360873</v>
      </c>
      <c r="D168">
        <f t="shared" ca="1" si="29"/>
        <v>1.2320200672360873</v>
      </c>
      <c r="F168">
        <f t="shared" ca="1" si="33"/>
        <v>0</v>
      </c>
      <c r="G168">
        <f t="shared" ca="1" si="34"/>
        <v>0</v>
      </c>
      <c r="H168">
        <f t="shared" ca="1" si="35"/>
        <v>0</v>
      </c>
      <c r="J168" t="str">
        <f t="shared" ca="1" si="36"/>
        <v>Result</v>
      </c>
      <c r="K168" s="11">
        <f t="shared" si="31"/>
        <v>7.2285500000000003</v>
      </c>
      <c r="M168">
        <f t="shared" si="30"/>
        <v>7.2285500000000003</v>
      </c>
      <c r="O168">
        <f t="shared" si="32"/>
        <v>19849.239561201623</v>
      </c>
      <c r="P168" t="b">
        <f t="shared" si="37"/>
        <v>0</v>
      </c>
    </row>
    <row r="169" spans="2:16" x14ac:dyDescent="0.25">
      <c r="B169">
        <f t="shared" ca="1" si="28"/>
        <v>1.2320200672360873</v>
      </c>
      <c r="C169">
        <f t="shared" ca="1" si="38"/>
        <v>1.2320200672360873</v>
      </c>
      <c r="D169">
        <f t="shared" ca="1" si="29"/>
        <v>1.2320200672360873</v>
      </c>
      <c r="F169">
        <f t="shared" ca="1" si="33"/>
        <v>0</v>
      </c>
      <c r="G169">
        <f t="shared" ca="1" si="34"/>
        <v>0</v>
      </c>
      <c r="H169">
        <f t="shared" ca="1" si="35"/>
        <v>0</v>
      </c>
      <c r="J169" t="str">
        <f t="shared" ca="1" si="36"/>
        <v>Result</v>
      </c>
      <c r="K169" s="11">
        <f t="shared" si="31"/>
        <v>7.2936999999999994</v>
      </c>
      <c r="M169">
        <f t="shared" si="30"/>
        <v>7.2936999999999994</v>
      </c>
      <c r="O169">
        <f t="shared" si="32"/>
        <v>20757.247717574737</v>
      </c>
      <c r="P169" t="b">
        <f t="shared" si="37"/>
        <v>0</v>
      </c>
    </row>
    <row r="170" spans="2:16" x14ac:dyDescent="0.25">
      <c r="B170">
        <f t="shared" ca="1" si="28"/>
        <v>1.2320200672360873</v>
      </c>
      <c r="C170">
        <f t="shared" ca="1" si="38"/>
        <v>1.2320200672360873</v>
      </c>
      <c r="D170">
        <f t="shared" ca="1" si="29"/>
        <v>1.2320200672360873</v>
      </c>
      <c r="F170">
        <f t="shared" ca="1" si="33"/>
        <v>0</v>
      </c>
      <c r="G170">
        <f t="shared" ca="1" si="34"/>
        <v>0</v>
      </c>
      <c r="H170">
        <f t="shared" ca="1" si="35"/>
        <v>0</v>
      </c>
      <c r="J170" t="str">
        <f t="shared" ca="1" si="36"/>
        <v>Result</v>
      </c>
      <c r="K170" s="11">
        <f t="shared" si="31"/>
        <v>7.3588500000000003</v>
      </c>
      <c r="M170">
        <f t="shared" si="30"/>
        <v>7.3588500000000003</v>
      </c>
      <c r="O170">
        <f t="shared" si="32"/>
        <v>21698.221057019582</v>
      </c>
      <c r="P170" t="b">
        <f t="shared" si="37"/>
        <v>0</v>
      </c>
    </row>
    <row r="171" spans="2:16" x14ac:dyDescent="0.25">
      <c r="B171">
        <f t="shared" ca="1" si="28"/>
        <v>1.2320200672360873</v>
      </c>
      <c r="C171">
        <f t="shared" ca="1" si="38"/>
        <v>1.2320200672360873</v>
      </c>
      <c r="D171">
        <f t="shared" ca="1" si="29"/>
        <v>1.2320200672360873</v>
      </c>
      <c r="F171">
        <f t="shared" ca="1" si="33"/>
        <v>0</v>
      </c>
      <c r="G171">
        <f t="shared" ca="1" si="34"/>
        <v>0</v>
      </c>
      <c r="H171">
        <f t="shared" ca="1" si="35"/>
        <v>0</v>
      </c>
      <c r="J171" t="str">
        <f t="shared" ca="1" si="36"/>
        <v>Result</v>
      </c>
      <c r="K171" s="11">
        <f t="shared" si="31"/>
        <v>7.4239999999999995</v>
      </c>
      <c r="M171">
        <f t="shared" si="30"/>
        <v>7.4239999999999995</v>
      </c>
      <c r="O171">
        <f t="shared" si="32"/>
        <v>22673.050152546064</v>
      </c>
      <c r="P171" t="b">
        <f t="shared" si="37"/>
        <v>0</v>
      </c>
    </row>
    <row r="172" spans="2:16" x14ac:dyDescent="0.25">
      <c r="B172">
        <f t="shared" ca="1" si="28"/>
        <v>1.2320200672360873</v>
      </c>
      <c r="C172">
        <f t="shared" ca="1" si="38"/>
        <v>1.2320200672360873</v>
      </c>
      <c r="D172">
        <f t="shared" ca="1" si="29"/>
        <v>1.2320200672360873</v>
      </c>
      <c r="F172">
        <f t="shared" ca="1" si="33"/>
        <v>0</v>
      </c>
      <c r="G172">
        <f t="shared" ca="1" si="34"/>
        <v>0</v>
      </c>
      <c r="H172">
        <f t="shared" ca="1" si="35"/>
        <v>0</v>
      </c>
      <c r="J172" t="str">
        <f t="shared" ca="1" si="36"/>
        <v>Result</v>
      </c>
      <c r="K172" s="11">
        <f t="shared" si="31"/>
        <v>7.4891500000000004</v>
      </c>
      <c r="M172">
        <f t="shared" si="30"/>
        <v>7.4891500000000004</v>
      </c>
      <c r="O172">
        <f t="shared" si="32"/>
        <v>23682.641486383796</v>
      </c>
      <c r="P172" t="b">
        <f t="shared" si="37"/>
        <v>0</v>
      </c>
    </row>
    <row r="173" spans="2:16" x14ac:dyDescent="0.25">
      <c r="B173">
        <f t="shared" ca="1" si="28"/>
        <v>1.2320200672360873</v>
      </c>
      <c r="C173">
        <f t="shared" ca="1" si="38"/>
        <v>1.2320200672360873</v>
      </c>
      <c r="D173">
        <f t="shared" ca="1" si="29"/>
        <v>1.2320200672360873</v>
      </c>
      <c r="F173">
        <f t="shared" ca="1" si="33"/>
        <v>0</v>
      </c>
      <c r="G173">
        <f t="shared" ca="1" si="34"/>
        <v>0</v>
      </c>
      <c r="H173">
        <f t="shared" ca="1" si="35"/>
        <v>0</v>
      </c>
      <c r="J173" t="str">
        <f t="shared" ca="1" si="36"/>
        <v>Result</v>
      </c>
      <c r="K173" s="11">
        <f t="shared" si="31"/>
        <v>7.5542999999999996</v>
      </c>
      <c r="M173">
        <f t="shared" si="30"/>
        <v>7.5542999999999996</v>
      </c>
      <c r="O173">
        <f t="shared" si="32"/>
        <v>24727.917590830744</v>
      </c>
      <c r="P173" t="b">
        <f t="shared" si="37"/>
        <v>0</v>
      </c>
    </row>
    <row r="174" spans="2:16" x14ac:dyDescent="0.25">
      <c r="B174">
        <f t="shared" ca="1" si="28"/>
        <v>1.2320200672360873</v>
      </c>
      <c r="C174">
        <f t="shared" ca="1" si="38"/>
        <v>1.2320200672360873</v>
      </c>
      <c r="D174">
        <f t="shared" ca="1" si="29"/>
        <v>1.2320200672360873</v>
      </c>
      <c r="F174">
        <f t="shared" ca="1" si="33"/>
        <v>0</v>
      </c>
      <c r="G174">
        <f t="shared" ca="1" si="34"/>
        <v>0</v>
      </c>
      <c r="H174">
        <f t="shared" ca="1" si="35"/>
        <v>0</v>
      </c>
      <c r="J174" t="str">
        <f t="shared" ca="1" si="36"/>
        <v>Result</v>
      </c>
      <c r="K174" s="11">
        <f t="shared" si="31"/>
        <v>7.6194500000000005</v>
      </c>
      <c r="M174">
        <f t="shared" si="30"/>
        <v>7.6194500000000005</v>
      </c>
      <c r="O174">
        <f t="shared" si="32"/>
        <v>25809.817189102316</v>
      </c>
      <c r="P174" t="b">
        <f t="shared" si="37"/>
        <v>0</v>
      </c>
    </row>
    <row r="175" spans="2:16" x14ac:dyDescent="0.25">
      <c r="B175">
        <f t="shared" ca="1" si="28"/>
        <v>1.2320200672360873</v>
      </c>
      <c r="C175">
        <f t="shared" ca="1" si="38"/>
        <v>1.2320200672360873</v>
      </c>
      <c r="D175">
        <f t="shared" ca="1" si="29"/>
        <v>1.2320200672360873</v>
      </c>
      <c r="F175">
        <f t="shared" ca="1" si="33"/>
        <v>0</v>
      </c>
      <c r="G175">
        <f t="shared" ca="1" si="34"/>
        <v>0</v>
      </c>
      <c r="H175">
        <f t="shared" ca="1" si="35"/>
        <v>0</v>
      </c>
      <c r="J175" t="str">
        <f t="shared" ca="1" si="36"/>
        <v>Result</v>
      </c>
      <c r="K175" s="11">
        <f t="shared" si="31"/>
        <v>7.6845999999999997</v>
      </c>
      <c r="M175">
        <f t="shared" si="30"/>
        <v>7.6845999999999997</v>
      </c>
      <c r="O175">
        <f t="shared" si="32"/>
        <v>26929.295336180028</v>
      </c>
      <c r="P175" t="b">
        <f t="shared" si="37"/>
        <v>0</v>
      </c>
    </row>
    <row r="176" spans="2:16" x14ac:dyDescent="0.25">
      <c r="B176">
        <f t="shared" ca="1" si="28"/>
        <v>1.2320200672360873</v>
      </c>
      <c r="C176">
        <f t="shared" ca="1" si="38"/>
        <v>1.2320200672360873</v>
      </c>
      <c r="D176">
        <f t="shared" ca="1" si="29"/>
        <v>1.2320200672360873</v>
      </c>
      <c r="F176">
        <f t="shared" ca="1" si="33"/>
        <v>0</v>
      </c>
      <c r="G176">
        <f t="shared" ca="1" si="34"/>
        <v>0</v>
      </c>
      <c r="H176">
        <f t="shared" ca="1" si="35"/>
        <v>0</v>
      </c>
      <c r="J176" t="str">
        <f t="shared" ca="1" si="36"/>
        <v>Result</v>
      </c>
      <c r="K176" s="11">
        <f t="shared" si="31"/>
        <v>7.7497500000000006</v>
      </c>
      <c r="M176">
        <f t="shared" si="30"/>
        <v>7.7497500000000006</v>
      </c>
      <c r="O176">
        <f t="shared" si="32"/>
        <v>28087.323559660541</v>
      </c>
      <c r="P176" t="b">
        <f t="shared" si="37"/>
        <v>0</v>
      </c>
    </row>
    <row r="177" spans="2:16" x14ac:dyDescent="0.25">
      <c r="B177">
        <f t="shared" ca="1" si="28"/>
        <v>1.2320200672360873</v>
      </c>
      <c r="C177">
        <f t="shared" ca="1" si="38"/>
        <v>1.2320200672360873</v>
      </c>
      <c r="D177">
        <f t="shared" ca="1" si="29"/>
        <v>1.2320200672360873</v>
      </c>
      <c r="F177">
        <f t="shared" ca="1" si="33"/>
        <v>0</v>
      </c>
      <c r="G177">
        <f t="shared" ca="1" si="34"/>
        <v>0</v>
      </c>
      <c r="H177">
        <f t="shared" ca="1" si="35"/>
        <v>0</v>
      </c>
      <c r="J177" t="str">
        <f t="shared" ca="1" si="36"/>
        <v>Result</v>
      </c>
      <c r="K177" s="11">
        <f t="shared" si="31"/>
        <v>7.8148999999999997</v>
      </c>
      <c r="M177">
        <f t="shared" si="30"/>
        <v>7.8148999999999997</v>
      </c>
      <c r="O177">
        <f t="shared" si="32"/>
        <v>29284.890000604348</v>
      </c>
      <c r="P177" t="b">
        <f t="shared" si="37"/>
        <v>0</v>
      </c>
    </row>
    <row r="178" spans="2:16" x14ac:dyDescent="0.25">
      <c r="B178">
        <f t="shared" ca="1" si="28"/>
        <v>1.2320200672360873</v>
      </c>
      <c r="C178">
        <f t="shared" ca="1" si="38"/>
        <v>1.2320200672360873</v>
      </c>
      <c r="D178">
        <f t="shared" ca="1" si="29"/>
        <v>1.2320200672360873</v>
      </c>
      <c r="F178">
        <f t="shared" ca="1" si="33"/>
        <v>0</v>
      </c>
      <c r="G178">
        <f t="shared" ca="1" si="34"/>
        <v>0</v>
      </c>
      <c r="H178">
        <f t="shared" ca="1" si="35"/>
        <v>0</v>
      </c>
      <c r="J178" t="str">
        <f t="shared" ca="1" si="36"/>
        <v>Result</v>
      </c>
      <c r="K178" s="11">
        <f t="shared" si="31"/>
        <v>7.8800500000000007</v>
      </c>
      <c r="M178">
        <f t="shared" si="30"/>
        <v>7.8800500000000007</v>
      </c>
      <c r="O178">
        <f t="shared" si="32"/>
        <v>30522.999554384827</v>
      </c>
      <c r="P178" t="b">
        <f t="shared" si="37"/>
        <v>0</v>
      </c>
    </row>
    <row r="179" spans="2:16" x14ac:dyDescent="0.25">
      <c r="B179">
        <f t="shared" ca="1" si="28"/>
        <v>1.2320200672360873</v>
      </c>
      <c r="C179">
        <f t="shared" ca="1" si="38"/>
        <v>1.2320200672360873</v>
      </c>
      <c r="D179">
        <f t="shared" ca="1" si="29"/>
        <v>1.2320200672360873</v>
      </c>
      <c r="F179">
        <f t="shared" ca="1" si="33"/>
        <v>0</v>
      </c>
      <c r="G179">
        <f t="shared" ca="1" si="34"/>
        <v>0</v>
      </c>
      <c r="H179">
        <f t="shared" ca="1" si="35"/>
        <v>0</v>
      </c>
      <c r="J179" t="str">
        <f t="shared" ca="1" si="36"/>
        <v>Result</v>
      </c>
      <c r="K179" s="11">
        <f t="shared" si="31"/>
        <v>7.9451999999999998</v>
      </c>
      <c r="M179">
        <f t="shared" si="30"/>
        <v>7.9451999999999998</v>
      </c>
      <c r="O179">
        <f t="shared" si="32"/>
        <v>31802.674011536892</v>
      </c>
      <c r="P179" t="b">
        <f t="shared" si="37"/>
        <v>0</v>
      </c>
    </row>
    <row r="180" spans="2:16" x14ac:dyDescent="0.25">
      <c r="B180">
        <f t="shared" ca="1" si="28"/>
        <v>1.2320200672360873</v>
      </c>
      <c r="C180">
        <f t="shared" ca="1" si="38"/>
        <v>1.2320200672360873</v>
      </c>
      <c r="D180">
        <f t="shared" ca="1" si="29"/>
        <v>1.2320200672360873</v>
      </c>
      <c r="F180">
        <f t="shared" ca="1" si="33"/>
        <v>0</v>
      </c>
      <c r="G180">
        <f t="shared" ca="1" si="34"/>
        <v>0</v>
      </c>
      <c r="H180">
        <f t="shared" ca="1" si="35"/>
        <v>0</v>
      </c>
      <c r="J180" t="str">
        <f t="shared" ca="1" si="36"/>
        <v>Result</v>
      </c>
      <c r="K180" s="11">
        <f t="shared" si="31"/>
        <v>8.0103500000000007</v>
      </c>
      <c r="M180">
        <f t="shared" si="30"/>
        <v>8.0103500000000007</v>
      </c>
      <c r="O180">
        <f t="shared" si="32"/>
        <v>33124.952198606079</v>
      </c>
      <c r="P180" t="b">
        <f t="shared" si="37"/>
        <v>0</v>
      </c>
    </row>
    <row r="181" spans="2:16" x14ac:dyDescent="0.25">
      <c r="B181">
        <f t="shared" ca="1" si="28"/>
        <v>1.2320200672360873</v>
      </c>
      <c r="C181">
        <f t="shared" ca="1" si="38"/>
        <v>1.2320200672360873</v>
      </c>
      <c r="D181">
        <f t="shared" ca="1" si="29"/>
        <v>1.2320200672360873</v>
      </c>
      <c r="F181">
        <f t="shared" ca="1" si="33"/>
        <v>0</v>
      </c>
      <c r="G181">
        <f t="shared" ca="1" si="34"/>
        <v>0</v>
      </c>
      <c r="H181">
        <f t="shared" ca="1" si="35"/>
        <v>0</v>
      </c>
      <c r="J181" t="str">
        <f t="shared" ca="1" si="36"/>
        <v>Result</v>
      </c>
      <c r="K181" s="11">
        <f t="shared" si="31"/>
        <v>8.0754999999999999</v>
      </c>
      <c r="M181">
        <f t="shared" si="30"/>
        <v>8.0754999999999999</v>
      </c>
      <c r="O181">
        <f t="shared" si="32"/>
        <v>34490.890118997217</v>
      </c>
      <c r="P181" t="b">
        <f t="shared" si="37"/>
        <v>0</v>
      </c>
    </row>
    <row r="182" spans="2:16" x14ac:dyDescent="0.25">
      <c r="B182">
        <f t="shared" ca="1" si="28"/>
        <v>1.2320200672360873</v>
      </c>
      <c r="C182">
        <f t="shared" ca="1" si="38"/>
        <v>1.2320200672360873</v>
      </c>
      <c r="D182">
        <f t="shared" ca="1" si="29"/>
        <v>1.2320200672360873</v>
      </c>
      <c r="F182">
        <f t="shared" ca="1" si="33"/>
        <v>0</v>
      </c>
      <c r="G182">
        <f t="shared" ca="1" si="34"/>
        <v>0</v>
      </c>
      <c r="H182">
        <f t="shared" ca="1" si="35"/>
        <v>0</v>
      </c>
      <c r="J182" t="str">
        <f t="shared" ca="1" si="36"/>
        <v>Result</v>
      </c>
      <c r="K182" s="11">
        <f t="shared" si="31"/>
        <v>8.1406499999999991</v>
      </c>
      <c r="M182">
        <f t="shared" si="30"/>
        <v>8.1406499999999991</v>
      </c>
      <c r="O182">
        <f t="shared" si="32"/>
        <v>35901.561093823402</v>
      </c>
      <c r="P182" t="b">
        <f t="shared" si="37"/>
        <v>0</v>
      </c>
    </row>
    <row r="183" spans="2:16" x14ac:dyDescent="0.25">
      <c r="B183">
        <f t="shared" ca="1" si="28"/>
        <v>1.2320200672360873</v>
      </c>
      <c r="C183">
        <f t="shared" ca="1" si="38"/>
        <v>1.2320200672360873</v>
      </c>
      <c r="D183">
        <f t="shared" ca="1" si="29"/>
        <v>1.2320200672360873</v>
      </c>
      <c r="F183">
        <f t="shared" ca="1" si="33"/>
        <v>0</v>
      </c>
      <c r="G183">
        <f t="shared" ca="1" si="34"/>
        <v>0</v>
      </c>
      <c r="H183">
        <f t="shared" ca="1" si="35"/>
        <v>0</v>
      </c>
      <c r="J183" t="str">
        <f t="shared" ca="1" si="36"/>
        <v>Result</v>
      </c>
      <c r="K183" s="11">
        <f t="shared" si="31"/>
        <v>8.2058</v>
      </c>
      <c r="M183">
        <f t="shared" si="30"/>
        <v>8.2058</v>
      </c>
      <c r="O183">
        <f t="shared" si="32"/>
        <v>37358.055902754917</v>
      </c>
      <c r="P183" t="b">
        <f t="shared" si="37"/>
        <v>0</v>
      </c>
    </row>
    <row r="184" spans="2:16" x14ac:dyDescent="0.25">
      <c r="B184">
        <f t="shared" ca="1" si="28"/>
        <v>1.2320200672360873</v>
      </c>
      <c r="C184">
        <f t="shared" ca="1" si="38"/>
        <v>1.2320200672360873</v>
      </c>
      <c r="D184">
        <f t="shared" ca="1" si="29"/>
        <v>1.2320200672360873</v>
      </c>
      <c r="F184">
        <f t="shared" ca="1" si="33"/>
        <v>0</v>
      </c>
      <c r="G184">
        <f t="shared" ca="1" si="34"/>
        <v>0</v>
      </c>
      <c r="H184">
        <f t="shared" ca="1" si="35"/>
        <v>0</v>
      </c>
      <c r="J184" t="str">
        <f t="shared" ca="1" si="36"/>
        <v>Result</v>
      </c>
      <c r="K184" s="11">
        <f t="shared" si="31"/>
        <v>8.2709499999999991</v>
      </c>
      <c r="M184">
        <f t="shared" si="30"/>
        <v>8.2709499999999991</v>
      </c>
      <c r="O184">
        <f t="shared" si="32"/>
        <v>38861.482924867822</v>
      </c>
      <c r="P184" t="b">
        <f t="shared" si="37"/>
        <v>0</v>
      </c>
    </row>
    <row r="185" spans="2:16" x14ac:dyDescent="0.25">
      <c r="B185">
        <f t="shared" ca="1" si="28"/>
        <v>1.2320200672360873</v>
      </c>
      <c r="C185">
        <f t="shared" ca="1" si="38"/>
        <v>1.2320200672360873</v>
      </c>
      <c r="D185">
        <f t="shared" ca="1" si="29"/>
        <v>1.2320200672360873</v>
      </c>
      <c r="F185">
        <f t="shared" ca="1" si="33"/>
        <v>0</v>
      </c>
      <c r="G185">
        <f t="shared" ca="1" si="34"/>
        <v>0</v>
      </c>
      <c r="H185">
        <f t="shared" ca="1" si="35"/>
        <v>0</v>
      </c>
      <c r="J185" t="str">
        <f t="shared" ca="1" si="36"/>
        <v>Result</v>
      </c>
      <c r="K185" s="11">
        <f t="shared" si="31"/>
        <v>8.3361000000000001</v>
      </c>
      <c r="M185">
        <f t="shared" si="30"/>
        <v>8.3361000000000001</v>
      </c>
      <c r="O185">
        <f t="shared" si="32"/>
        <v>40412.968279493223</v>
      </c>
      <c r="P185" t="b">
        <f t="shared" si="37"/>
        <v>0</v>
      </c>
    </row>
    <row r="186" spans="2:16" x14ac:dyDescent="0.25">
      <c r="B186">
        <f t="shared" ca="1" si="28"/>
        <v>1.2320200672360873</v>
      </c>
      <c r="C186">
        <f t="shared" ca="1" si="38"/>
        <v>1.2320200672360873</v>
      </c>
      <c r="D186">
        <f t="shared" ca="1" si="29"/>
        <v>1.2320200672360873</v>
      </c>
      <c r="F186">
        <f t="shared" ca="1" si="33"/>
        <v>0</v>
      </c>
      <c r="G186">
        <f t="shared" ca="1" si="34"/>
        <v>0</v>
      </c>
      <c r="H186">
        <f t="shared" ca="1" si="35"/>
        <v>0</v>
      </c>
      <c r="J186" t="str">
        <f t="shared" ca="1" si="36"/>
        <v>Result</v>
      </c>
      <c r="K186" s="11">
        <f t="shared" si="31"/>
        <v>8.4012499999999992</v>
      </c>
      <c r="M186">
        <f t="shared" si="30"/>
        <v>8.4012499999999992</v>
      </c>
      <c r="O186">
        <f t="shared" si="32"/>
        <v>42013.655967065715</v>
      </c>
      <c r="P186" t="b">
        <f t="shared" si="37"/>
        <v>0</v>
      </c>
    </row>
    <row r="187" spans="2:16" x14ac:dyDescent="0.25">
      <c r="B187">
        <f t="shared" ca="1" si="28"/>
        <v>1.2320200672360873</v>
      </c>
      <c r="C187">
        <f t="shared" ca="1" si="38"/>
        <v>1.2320200672360873</v>
      </c>
      <c r="D187">
        <f t="shared" ca="1" si="29"/>
        <v>1.2320200672360873</v>
      </c>
      <c r="F187">
        <f t="shared" ca="1" si="33"/>
        <v>0</v>
      </c>
      <c r="G187">
        <f t="shared" ca="1" si="34"/>
        <v>0</v>
      </c>
      <c r="H187">
        <f t="shared" ca="1" si="35"/>
        <v>0</v>
      </c>
      <c r="J187" t="str">
        <f t="shared" ca="1" si="36"/>
        <v>Result</v>
      </c>
      <c r="K187" s="11">
        <f t="shared" si="31"/>
        <v>8.4664000000000001</v>
      </c>
      <c r="M187">
        <f t="shared" si="30"/>
        <v>8.4664000000000001</v>
      </c>
      <c r="O187">
        <f t="shared" si="32"/>
        <v>43664.708009972615</v>
      </c>
      <c r="P187" t="b">
        <f t="shared" si="37"/>
        <v>0</v>
      </c>
    </row>
    <row r="188" spans="2:16" x14ac:dyDescent="0.25">
      <c r="B188">
        <f t="shared" ca="1" si="28"/>
        <v>1.2320200672360873</v>
      </c>
      <c r="C188">
        <f t="shared" ca="1" si="38"/>
        <v>1.2320200672360873</v>
      </c>
      <c r="D188">
        <f t="shared" ca="1" si="29"/>
        <v>1.2320200672360873</v>
      </c>
      <c r="F188">
        <f t="shared" ca="1" si="33"/>
        <v>0</v>
      </c>
      <c r="G188">
        <f t="shared" ca="1" si="34"/>
        <v>0</v>
      </c>
      <c r="H188">
        <f t="shared" ca="1" si="35"/>
        <v>0</v>
      </c>
      <c r="J188" t="str">
        <f t="shared" ca="1" si="36"/>
        <v>Result</v>
      </c>
      <c r="K188" s="11">
        <f t="shared" si="31"/>
        <v>8.5315499999999993</v>
      </c>
      <c r="M188">
        <f t="shared" si="30"/>
        <v>8.5315499999999993</v>
      </c>
      <c r="O188">
        <f t="shared" si="32"/>
        <v>45367.30459340255</v>
      </c>
      <c r="P188" t="b">
        <f t="shared" si="37"/>
        <v>0</v>
      </c>
    </row>
    <row r="189" spans="2:16" x14ac:dyDescent="0.25">
      <c r="B189">
        <f t="shared" ca="1" si="28"/>
        <v>1.2320200672360873</v>
      </c>
      <c r="C189">
        <f t="shared" ca="1" si="38"/>
        <v>1.2320200672360873</v>
      </c>
      <c r="D189">
        <f t="shared" ca="1" si="29"/>
        <v>1.2320200672360873</v>
      </c>
      <c r="F189">
        <f t="shared" ca="1" si="33"/>
        <v>0</v>
      </c>
      <c r="G189">
        <f t="shared" ca="1" si="34"/>
        <v>0</v>
      </c>
      <c r="H189">
        <f t="shared" ca="1" si="35"/>
        <v>0</v>
      </c>
      <c r="J189" t="str">
        <f t="shared" ca="1" si="36"/>
        <v>Result</v>
      </c>
      <c r="K189" s="11">
        <f t="shared" si="31"/>
        <v>8.5967000000000002</v>
      </c>
      <c r="M189">
        <f t="shared" si="30"/>
        <v>8.5967000000000002</v>
      </c>
      <c r="O189">
        <f t="shared" si="32"/>
        <v>47122.644206194513</v>
      </c>
      <c r="P189" t="b">
        <f t="shared" si="37"/>
        <v>0</v>
      </c>
    </row>
    <row r="190" spans="2:16" x14ac:dyDescent="0.25">
      <c r="B190">
        <f t="shared" ca="1" si="28"/>
        <v>1.2320200672360873</v>
      </c>
      <c r="C190">
        <f t="shared" ca="1" si="38"/>
        <v>1.2320200672360873</v>
      </c>
      <c r="D190">
        <f t="shared" ca="1" si="29"/>
        <v>1.2320200672360873</v>
      </c>
      <c r="F190">
        <f t="shared" ca="1" si="33"/>
        <v>0</v>
      </c>
      <c r="G190">
        <f t="shared" ca="1" si="34"/>
        <v>0</v>
      </c>
      <c r="H190">
        <f t="shared" ca="1" si="35"/>
        <v>0</v>
      </c>
      <c r="J190" t="str">
        <f t="shared" ca="1" si="36"/>
        <v>Result</v>
      </c>
      <c r="K190" s="11">
        <f t="shared" si="31"/>
        <v>8.6618499999999994</v>
      </c>
      <c r="M190">
        <f t="shared" si="30"/>
        <v>8.6618499999999994</v>
      </c>
      <c r="O190">
        <f t="shared" si="32"/>
        <v>48931.943781686496</v>
      </c>
      <c r="P190" t="b">
        <f t="shared" si="37"/>
        <v>0</v>
      </c>
    </row>
    <row r="191" spans="2:16" x14ac:dyDescent="0.25">
      <c r="B191">
        <f t="shared" ca="1" si="28"/>
        <v>1.2320200672360873</v>
      </c>
      <c r="C191">
        <f t="shared" ca="1" si="38"/>
        <v>1.2320200672360873</v>
      </c>
      <c r="D191">
        <f t="shared" ca="1" si="29"/>
        <v>1.2320200672360873</v>
      </c>
      <c r="F191">
        <f t="shared" ca="1" si="33"/>
        <v>0</v>
      </c>
      <c r="G191">
        <f t="shared" ca="1" si="34"/>
        <v>0</v>
      </c>
      <c r="H191">
        <f t="shared" ca="1" si="35"/>
        <v>0</v>
      </c>
      <c r="J191" t="str">
        <f t="shared" ca="1" si="36"/>
        <v>Result</v>
      </c>
      <c r="K191" s="11">
        <f t="shared" si="31"/>
        <v>8.7270000000000003</v>
      </c>
      <c r="M191">
        <f t="shared" si="30"/>
        <v>8.7270000000000003</v>
      </c>
      <c r="O191">
        <f t="shared" si="32"/>
        <v>50796.438838564747</v>
      </c>
      <c r="P191" t="b">
        <f t="shared" si="37"/>
        <v>0</v>
      </c>
    </row>
    <row r="192" spans="2:16" x14ac:dyDescent="0.25">
      <c r="B192">
        <f t="shared" ca="1" si="28"/>
        <v>1.2320200672360873</v>
      </c>
      <c r="C192">
        <f t="shared" ca="1" si="38"/>
        <v>1.2320200672360873</v>
      </c>
      <c r="D192">
        <f t="shared" ca="1" si="29"/>
        <v>1.2320200672360873</v>
      </c>
      <c r="F192">
        <f t="shared" ca="1" si="33"/>
        <v>0</v>
      </c>
      <c r="G192">
        <f t="shared" ca="1" si="34"/>
        <v>0</v>
      </c>
      <c r="H192">
        <f t="shared" ca="1" si="35"/>
        <v>0</v>
      </c>
      <c r="J192" t="str">
        <f t="shared" ca="1" si="36"/>
        <v>Result</v>
      </c>
      <c r="K192" s="11">
        <f t="shared" si="31"/>
        <v>8.7921499999999995</v>
      </c>
      <c r="M192">
        <f t="shared" si="30"/>
        <v>8.7921499999999995</v>
      </c>
      <c r="O192">
        <f t="shared" si="32"/>
        <v>52717.383621712106</v>
      </c>
      <c r="P192" t="b">
        <f t="shared" si="37"/>
        <v>0</v>
      </c>
    </row>
    <row r="193" spans="2:16" x14ac:dyDescent="0.25">
      <c r="B193">
        <f t="shared" ca="1" si="28"/>
        <v>1.2320200672360873</v>
      </c>
      <c r="C193">
        <f t="shared" ca="1" si="38"/>
        <v>1.2320200672360873</v>
      </c>
      <c r="D193">
        <f t="shared" ca="1" si="29"/>
        <v>1.2320200672360873</v>
      </c>
      <c r="F193">
        <f t="shared" ca="1" si="33"/>
        <v>0</v>
      </c>
      <c r="G193">
        <f t="shared" ca="1" si="34"/>
        <v>0</v>
      </c>
      <c r="H193">
        <f t="shared" ca="1" si="35"/>
        <v>0</v>
      </c>
      <c r="J193" t="str">
        <f t="shared" ca="1" si="36"/>
        <v>Result</v>
      </c>
      <c r="K193" s="11">
        <f t="shared" si="31"/>
        <v>8.8573000000000004</v>
      </c>
      <c r="M193">
        <f t="shared" si="30"/>
        <v>8.8573000000000004</v>
      </c>
      <c r="O193">
        <f t="shared" si="32"/>
        <v>54696.051243057365</v>
      </c>
      <c r="P193" t="b">
        <f t="shared" si="37"/>
        <v>0</v>
      </c>
    </row>
    <row r="194" spans="2:16" x14ac:dyDescent="0.25">
      <c r="B194">
        <f t="shared" ca="1" si="28"/>
        <v>1.2320200672360873</v>
      </c>
      <c r="C194">
        <f t="shared" ca="1" si="38"/>
        <v>1.2320200672360873</v>
      </c>
      <c r="D194">
        <f t="shared" ca="1" si="29"/>
        <v>1.2320200672360873</v>
      </c>
      <c r="F194">
        <f t="shared" ca="1" si="33"/>
        <v>0</v>
      </c>
      <c r="G194">
        <f t="shared" ca="1" si="34"/>
        <v>0</v>
      </c>
      <c r="H194">
        <f t="shared" ca="1" si="35"/>
        <v>0</v>
      </c>
      <c r="J194" t="str">
        <f t="shared" ca="1" si="36"/>
        <v>Result</v>
      </c>
      <c r="K194" s="11">
        <f t="shared" si="31"/>
        <v>8.9224499999999995</v>
      </c>
      <c r="M194">
        <f t="shared" si="30"/>
        <v>8.9224499999999995</v>
      </c>
      <c r="O194">
        <f t="shared" si="32"/>
        <v>56733.73382242379</v>
      </c>
      <c r="P194" t="b">
        <f t="shared" si="37"/>
        <v>0</v>
      </c>
    </row>
    <row r="195" spans="2:16" x14ac:dyDescent="0.25">
      <c r="B195">
        <f t="shared" ref="B195:B258" ca="1" si="39">IF(F194=0,B194,IF(G194=0,C194,IF((ABS(F194)/F194)=(ABS(G194)/G194),C194,B194)))</f>
        <v>1.2320200672360873</v>
      </c>
      <c r="C195">
        <f t="shared" ca="1" si="38"/>
        <v>1.2320200672360873</v>
      </c>
      <c r="D195">
        <f t="shared" ref="D195:D258" ca="1" si="40">IF(H194=0,D194,IF(G194=0,C194,IF((ABS(H194)/H194)=(ABS($G194)/$G194),$C194,D194)))</f>
        <v>1.2320200672360873</v>
      </c>
      <c r="F195">
        <f t="shared" ca="1" si="33"/>
        <v>0</v>
      </c>
      <c r="G195">
        <f t="shared" ca="1" si="34"/>
        <v>0</v>
      </c>
      <c r="H195">
        <f t="shared" ca="1" si="35"/>
        <v>0</v>
      </c>
      <c r="J195" t="str">
        <f t="shared" ca="1" si="36"/>
        <v>Result</v>
      </c>
      <c r="K195" s="11">
        <f t="shared" si="31"/>
        <v>8.9876000000000005</v>
      </c>
      <c r="M195">
        <f t="shared" si="30"/>
        <v>8.9876000000000005</v>
      </c>
      <c r="O195">
        <f t="shared" si="32"/>
        <v>58831.742628378182</v>
      </c>
      <c r="P195" t="b">
        <f t="shared" si="37"/>
        <v>0</v>
      </c>
    </row>
    <row r="196" spans="2:16" x14ac:dyDescent="0.25">
      <c r="B196">
        <f t="shared" ca="1" si="39"/>
        <v>1.2320200672360873</v>
      </c>
      <c r="C196">
        <f t="shared" ca="1" si="38"/>
        <v>1.2320200672360873</v>
      </c>
      <c r="D196">
        <f t="shared" ca="1" si="40"/>
        <v>1.2320200672360873</v>
      </c>
      <c r="F196">
        <f t="shared" ca="1" si="33"/>
        <v>0</v>
      </c>
      <c r="G196">
        <f t="shared" ca="1" si="34"/>
        <v>0</v>
      </c>
      <c r="H196">
        <f t="shared" ca="1" si="35"/>
        <v>0</v>
      </c>
      <c r="J196" t="str">
        <f t="shared" ca="1" si="36"/>
        <v>Result</v>
      </c>
      <c r="K196" s="11">
        <f t="shared" si="31"/>
        <v>9.0527499999999996</v>
      </c>
      <c r="M196">
        <f t="shared" si="30"/>
        <v>9.0527499999999996</v>
      </c>
      <c r="O196">
        <f t="shared" si="32"/>
        <v>60991.40821907956</v>
      </c>
      <c r="P196" t="b">
        <f t="shared" si="37"/>
        <v>0</v>
      </c>
    </row>
    <row r="197" spans="2:16" x14ac:dyDescent="0.25">
      <c r="B197">
        <f t="shared" ca="1" si="39"/>
        <v>1.2320200672360873</v>
      </c>
      <c r="C197">
        <f t="shared" ca="1" si="38"/>
        <v>1.2320200672360873</v>
      </c>
      <c r="D197">
        <f t="shared" ca="1" si="40"/>
        <v>1.2320200672360873</v>
      </c>
      <c r="F197">
        <f t="shared" ca="1" si="33"/>
        <v>0</v>
      </c>
      <c r="G197">
        <f t="shared" ca="1" si="34"/>
        <v>0</v>
      </c>
      <c r="H197">
        <f t="shared" ca="1" si="35"/>
        <v>0</v>
      </c>
      <c r="J197" t="str">
        <f t="shared" ca="1" si="36"/>
        <v>Result</v>
      </c>
      <c r="K197" s="11">
        <f t="shared" si="31"/>
        <v>9.1179000000000006</v>
      </c>
      <c r="M197">
        <f t="shared" si="30"/>
        <v>9.1179000000000006</v>
      </c>
      <c r="O197">
        <f t="shared" si="32"/>
        <v>63214.080583128336</v>
      </c>
      <c r="P197" t="b">
        <f t="shared" si="37"/>
        <v>0</v>
      </c>
    </row>
    <row r="198" spans="2:16" x14ac:dyDescent="0.25">
      <c r="B198">
        <f t="shared" ca="1" si="39"/>
        <v>1.2320200672360873</v>
      </c>
      <c r="C198">
        <f t="shared" ca="1" si="38"/>
        <v>1.2320200672360873</v>
      </c>
      <c r="D198">
        <f t="shared" ca="1" si="40"/>
        <v>1.2320200672360873</v>
      </c>
      <c r="F198">
        <f t="shared" ca="1" si="33"/>
        <v>0</v>
      </c>
      <c r="G198">
        <f t="shared" ca="1" si="34"/>
        <v>0</v>
      </c>
      <c r="H198">
        <f t="shared" ca="1" si="35"/>
        <v>0</v>
      </c>
      <c r="J198" t="str">
        <f t="shared" ca="1" si="36"/>
        <v>Result</v>
      </c>
      <c r="K198" s="11">
        <f t="shared" si="31"/>
        <v>9.1830499999999997</v>
      </c>
      <c r="M198">
        <f t="shared" si="30"/>
        <v>9.1830499999999997</v>
      </c>
      <c r="O198">
        <f t="shared" si="32"/>
        <v>65501.129280414694</v>
      </c>
      <c r="P198" t="b">
        <f t="shared" si="37"/>
        <v>0</v>
      </c>
    </row>
    <row r="199" spans="2:16" x14ac:dyDescent="0.25">
      <c r="B199">
        <f t="shared" ca="1" si="39"/>
        <v>1.2320200672360873</v>
      </c>
      <c r="C199">
        <f t="shared" ca="1" si="38"/>
        <v>1.2320200672360873</v>
      </c>
      <c r="D199">
        <f t="shared" ca="1" si="40"/>
        <v>1.2320200672360873</v>
      </c>
      <c r="F199">
        <f t="shared" ca="1" si="33"/>
        <v>0</v>
      </c>
      <c r="G199">
        <f t="shared" ca="1" si="34"/>
        <v>0</v>
      </c>
      <c r="H199">
        <f t="shared" ca="1" si="35"/>
        <v>0</v>
      </c>
      <c r="J199" t="str">
        <f t="shared" ca="1" si="36"/>
        <v>Result</v>
      </c>
      <c r="K199" s="11">
        <f t="shared" si="31"/>
        <v>9.2482000000000006</v>
      </c>
      <c r="M199">
        <f t="shared" si="30"/>
        <v>9.2482000000000006</v>
      </c>
      <c r="O199">
        <f t="shared" si="32"/>
        <v>67853.943582968001</v>
      </c>
      <c r="P199" t="b">
        <f t="shared" si="37"/>
        <v>0</v>
      </c>
    </row>
    <row r="200" spans="2:16" x14ac:dyDescent="0.25">
      <c r="B200">
        <f t="shared" ca="1" si="39"/>
        <v>1.2320200672360873</v>
      </c>
      <c r="C200">
        <f t="shared" ca="1" si="38"/>
        <v>1.2320200672360873</v>
      </c>
      <c r="D200">
        <f t="shared" ca="1" si="40"/>
        <v>1.2320200672360873</v>
      </c>
      <c r="F200">
        <f t="shared" ca="1" si="33"/>
        <v>0</v>
      </c>
      <c r="G200">
        <f t="shared" ca="1" si="34"/>
        <v>0</v>
      </c>
      <c r="H200">
        <f t="shared" ca="1" si="35"/>
        <v>0</v>
      </c>
      <c r="J200" t="str">
        <f t="shared" ca="1" si="36"/>
        <v>Result</v>
      </c>
      <c r="K200" s="11">
        <f t="shared" si="31"/>
        <v>9.3133499999999998</v>
      </c>
      <c r="M200">
        <f t="shared" si="30"/>
        <v>9.3133499999999998</v>
      </c>
      <c r="O200">
        <f t="shared" si="32"/>
        <v>70273.932615805184</v>
      </c>
      <c r="P200" t="b">
        <f t="shared" si="37"/>
        <v>0</v>
      </c>
    </row>
    <row r="201" spans="2:16" x14ac:dyDescent="0.25">
      <c r="B201">
        <f t="shared" ca="1" si="39"/>
        <v>1.2320200672360873</v>
      </c>
      <c r="C201">
        <f t="shared" ca="1" si="38"/>
        <v>1.2320200672360873</v>
      </c>
      <c r="D201">
        <f t="shared" ca="1" si="40"/>
        <v>1.2320200672360873</v>
      </c>
      <c r="F201">
        <f t="shared" ca="1" si="33"/>
        <v>0</v>
      </c>
      <c r="G201">
        <f t="shared" ca="1" si="34"/>
        <v>0</v>
      </c>
      <c r="H201">
        <f t="shared" ca="1" si="35"/>
        <v>0</v>
      </c>
      <c r="J201" t="str">
        <f t="shared" ca="1" si="36"/>
        <v>Result</v>
      </c>
      <c r="K201" s="11">
        <f t="shared" si="31"/>
        <v>9.3785000000000007</v>
      </c>
      <c r="M201">
        <f t="shared" si="30"/>
        <v>9.3785000000000007</v>
      </c>
      <c r="O201">
        <f t="shared" si="32"/>
        <v>72762.525497780007</v>
      </c>
      <c r="P201" t="b">
        <f t="shared" si="37"/>
        <v>0</v>
      </c>
    </row>
    <row r="202" spans="2:16" x14ac:dyDescent="0.25">
      <c r="B202">
        <f t="shared" ca="1" si="39"/>
        <v>1.2320200672360873</v>
      </c>
      <c r="C202">
        <f t="shared" ca="1" si="38"/>
        <v>1.2320200672360873</v>
      </c>
      <c r="D202">
        <f t="shared" ca="1" si="40"/>
        <v>1.2320200672360873</v>
      </c>
      <c r="F202">
        <f t="shared" ca="1" si="33"/>
        <v>0</v>
      </c>
      <c r="G202">
        <f t="shared" ca="1" si="34"/>
        <v>0</v>
      </c>
      <c r="H202">
        <f t="shared" ca="1" si="35"/>
        <v>0</v>
      </c>
      <c r="J202" t="str">
        <f t="shared" ca="1" si="36"/>
        <v>Result</v>
      </c>
      <c r="K202" s="11">
        <f t="shared" si="31"/>
        <v>9.4436499999999999</v>
      </c>
      <c r="M202">
        <f t="shared" si="30"/>
        <v>9.4436499999999999</v>
      </c>
      <c r="O202">
        <f t="shared" si="32"/>
        <v>75321.171482431528</v>
      </c>
      <c r="P202" t="b">
        <f t="shared" si="37"/>
        <v>0</v>
      </c>
    </row>
    <row r="203" spans="2:16" x14ac:dyDescent="0.25">
      <c r="B203">
        <f t="shared" ca="1" si="39"/>
        <v>1.2320200672360873</v>
      </c>
      <c r="C203">
        <f t="shared" ca="1" si="38"/>
        <v>1.2320200672360873</v>
      </c>
      <c r="D203">
        <f t="shared" ca="1" si="40"/>
        <v>1.2320200672360873</v>
      </c>
      <c r="F203">
        <f t="shared" ca="1" si="33"/>
        <v>0</v>
      </c>
      <c r="G203">
        <f t="shared" ca="1" si="34"/>
        <v>0</v>
      </c>
      <c r="H203">
        <f t="shared" ca="1" si="35"/>
        <v>0</v>
      </c>
      <c r="J203" t="str">
        <f t="shared" ca="1" si="36"/>
        <v>Result</v>
      </c>
      <c r="K203" s="11">
        <f t="shared" si="31"/>
        <v>9.5088000000000008</v>
      </c>
      <c r="M203">
        <f t="shared" ref="M203:M266" si="41">IF(MIN($L$2:$M$2)+alpha*(ROW(L203)-11)&lt;=MAX($L$2:$M$2),MIN($L$2:$M$2)+alpha*(ROW(L203)-11),MAX($L$2:$M$2))</f>
        <v>9.5088000000000008</v>
      </c>
      <c r="O203">
        <f t="shared" si="32"/>
        <v>77951.340098833432</v>
      </c>
      <c r="P203" t="b">
        <f t="shared" si="37"/>
        <v>0</v>
      </c>
    </row>
    <row r="204" spans="2:16" x14ac:dyDescent="0.25">
      <c r="B204">
        <f t="shared" ca="1" si="39"/>
        <v>1.2320200672360873</v>
      </c>
      <c r="C204">
        <f t="shared" ca="1" si="38"/>
        <v>1.2320200672360873</v>
      </c>
      <c r="D204">
        <f t="shared" ca="1" si="40"/>
        <v>1.2320200672360873</v>
      </c>
      <c r="F204">
        <f t="shared" ca="1" si="33"/>
        <v>0</v>
      </c>
      <c r="G204">
        <f t="shared" ca="1" si="34"/>
        <v>0</v>
      </c>
      <c r="H204">
        <f t="shared" ca="1" si="35"/>
        <v>0</v>
      </c>
      <c r="J204" t="str">
        <f t="shared" ca="1" si="36"/>
        <v>Result</v>
      </c>
      <c r="K204" s="11">
        <f t="shared" ref="K204:K267" si="42">M204</f>
        <v>9.57395</v>
      </c>
      <c r="M204">
        <f t="shared" si="41"/>
        <v>9.57395</v>
      </c>
      <c r="O204">
        <f t="shared" ref="O204:O267" si="43">3*K204^2+K204^5-6*K204</f>
        <v>80654.521292442325</v>
      </c>
      <c r="P204" t="b">
        <f t="shared" si="37"/>
        <v>0</v>
      </c>
    </row>
    <row r="205" spans="2:16" x14ac:dyDescent="0.25">
      <c r="B205">
        <f t="shared" ca="1" si="39"/>
        <v>1.2320200672360873</v>
      </c>
      <c r="C205">
        <f t="shared" ca="1" si="38"/>
        <v>1.2320200672360873</v>
      </c>
      <c r="D205">
        <f t="shared" ca="1" si="40"/>
        <v>1.2320200672360873</v>
      </c>
      <c r="F205">
        <f t="shared" ref="F205:F268" ca="1" si="44">3*B205^2+B205^5-6*B205</f>
        <v>0</v>
      </c>
      <c r="G205">
        <f t="shared" ref="G205:G268" ca="1" si="45">3*C205^2+C205^5-6*C205</f>
        <v>0</v>
      </c>
      <c r="H205">
        <f t="shared" ref="H205:H268" ca="1" si="46">3*D205^2+D205^5-6*D205</f>
        <v>0</v>
      </c>
      <c r="J205" t="str">
        <f t="shared" ref="J205:J268" ca="1" si="47">IF(G205=0,"Result",F205*H205&lt;0)</f>
        <v>Result</v>
      </c>
      <c r="K205" s="11">
        <f t="shared" si="42"/>
        <v>9.6390999999999991</v>
      </c>
      <c r="M205">
        <f t="shared" si="41"/>
        <v>9.6390999999999991</v>
      </c>
      <c r="O205">
        <f t="shared" si="43"/>
        <v>83432.225565947097</v>
      </c>
      <c r="P205" t="b">
        <f t="shared" ref="P205:P268" si="48">O205*O204&lt;=0</f>
        <v>0</v>
      </c>
    </row>
    <row r="206" spans="2:16" x14ac:dyDescent="0.25">
      <c r="B206">
        <f t="shared" ca="1" si="39"/>
        <v>1.2320200672360873</v>
      </c>
      <c r="C206">
        <f t="shared" ref="C206:C269" ca="1" si="49">(B206+D206)/2</f>
        <v>1.2320200672360873</v>
      </c>
      <c r="D206">
        <f t="shared" ca="1" si="40"/>
        <v>1.2320200672360873</v>
      </c>
      <c r="F206">
        <f t="shared" ca="1" si="44"/>
        <v>0</v>
      </c>
      <c r="G206">
        <f t="shared" ca="1" si="45"/>
        <v>0</v>
      </c>
      <c r="H206">
        <f t="shared" ca="1" si="46"/>
        <v>0</v>
      </c>
      <c r="J206" t="str">
        <f t="shared" ca="1" si="47"/>
        <v>Result</v>
      </c>
      <c r="K206" s="11">
        <f t="shared" si="42"/>
        <v>9.70425</v>
      </c>
      <c r="M206">
        <f t="shared" si="41"/>
        <v>9.70425</v>
      </c>
      <c r="O206">
        <f t="shared" si="43"/>
        <v>86285.984120117733</v>
      </c>
      <c r="P206" t="b">
        <f t="shared" si="48"/>
        <v>0</v>
      </c>
    </row>
    <row r="207" spans="2:16" x14ac:dyDescent="0.25">
      <c r="B207">
        <f t="shared" ca="1" si="39"/>
        <v>1.2320200672360873</v>
      </c>
      <c r="C207">
        <f t="shared" ca="1" si="49"/>
        <v>1.2320200672360873</v>
      </c>
      <c r="D207">
        <f t="shared" ca="1" si="40"/>
        <v>1.2320200672360873</v>
      </c>
      <c r="F207">
        <f t="shared" ca="1" si="44"/>
        <v>0</v>
      </c>
      <c r="G207">
        <f t="shared" ca="1" si="45"/>
        <v>0</v>
      </c>
      <c r="H207">
        <f t="shared" ca="1" si="46"/>
        <v>0</v>
      </c>
      <c r="J207" t="str">
        <f t="shared" ca="1" si="47"/>
        <v>Result</v>
      </c>
      <c r="K207" s="11">
        <f t="shared" si="42"/>
        <v>9.7693999999999992</v>
      </c>
      <c r="M207">
        <f t="shared" si="41"/>
        <v>9.7693999999999992</v>
      </c>
      <c r="O207">
        <f t="shared" si="43"/>
        <v>89217.348994653657</v>
      </c>
      <c r="P207" t="b">
        <f t="shared" si="48"/>
        <v>0</v>
      </c>
    </row>
    <row r="208" spans="2:16" x14ac:dyDescent="0.25">
      <c r="B208">
        <f t="shared" ca="1" si="39"/>
        <v>1.2320200672360873</v>
      </c>
      <c r="C208">
        <f t="shared" ca="1" si="49"/>
        <v>1.2320200672360873</v>
      </c>
      <c r="D208">
        <f t="shared" ca="1" si="40"/>
        <v>1.2320200672360873</v>
      </c>
      <c r="F208">
        <f t="shared" ca="1" si="44"/>
        <v>0</v>
      </c>
      <c r="G208">
        <f t="shared" ca="1" si="45"/>
        <v>0</v>
      </c>
      <c r="H208">
        <f t="shared" ca="1" si="46"/>
        <v>0</v>
      </c>
      <c r="J208" t="str">
        <f t="shared" ca="1" si="47"/>
        <v>Result</v>
      </c>
      <c r="K208" s="11">
        <f t="shared" si="42"/>
        <v>9.8345500000000001</v>
      </c>
      <c r="M208">
        <f t="shared" si="41"/>
        <v>9.8345500000000001</v>
      </c>
      <c r="O208">
        <f t="shared" si="43"/>
        <v>92227.893209033384</v>
      </c>
      <c r="P208" t="b">
        <f t="shared" si="48"/>
        <v>0</v>
      </c>
    </row>
    <row r="209" spans="2:16" x14ac:dyDescent="0.25">
      <c r="B209">
        <f t="shared" ca="1" si="39"/>
        <v>1.2320200672360873</v>
      </c>
      <c r="C209">
        <f t="shared" ca="1" si="49"/>
        <v>1.2320200672360873</v>
      </c>
      <c r="D209">
        <f t="shared" ca="1" si="40"/>
        <v>1.2320200672360873</v>
      </c>
      <c r="F209">
        <f t="shared" ca="1" si="44"/>
        <v>0</v>
      </c>
      <c r="G209">
        <f t="shared" ca="1" si="45"/>
        <v>0</v>
      </c>
      <c r="H209">
        <f t="shared" ca="1" si="46"/>
        <v>0</v>
      </c>
      <c r="J209" t="str">
        <f t="shared" ca="1" si="47"/>
        <v>Result</v>
      </c>
      <c r="K209" s="11">
        <f t="shared" si="42"/>
        <v>9.8996999999999993</v>
      </c>
      <c r="M209">
        <f t="shared" si="41"/>
        <v>9.8996999999999993</v>
      </c>
      <c r="O209">
        <f t="shared" si="43"/>
        <v>95319.210903362604</v>
      </c>
      <c r="P209" t="b">
        <f t="shared" si="48"/>
        <v>0</v>
      </c>
    </row>
    <row r="210" spans="2:16" x14ac:dyDescent="0.25">
      <c r="B210">
        <f t="shared" ca="1" si="39"/>
        <v>1.2320200672360873</v>
      </c>
      <c r="C210">
        <f t="shared" ca="1" si="49"/>
        <v>1.2320200672360873</v>
      </c>
      <c r="D210">
        <f t="shared" ca="1" si="40"/>
        <v>1.2320200672360873</v>
      </c>
      <c r="F210">
        <f t="shared" ca="1" si="44"/>
        <v>0</v>
      </c>
      <c r="G210">
        <f t="shared" ca="1" si="45"/>
        <v>0</v>
      </c>
      <c r="H210">
        <f t="shared" ca="1" si="46"/>
        <v>0</v>
      </c>
      <c r="J210" t="str">
        <f t="shared" ca="1" si="47"/>
        <v>Result</v>
      </c>
      <c r="K210" s="11">
        <f t="shared" si="42"/>
        <v>9.9648500000000002</v>
      </c>
      <c r="M210">
        <f t="shared" si="41"/>
        <v>9.9648500000000002</v>
      </c>
      <c r="O210">
        <f t="shared" si="43"/>
        <v>98492.91747922379</v>
      </c>
      <c r="P210" t="b">
        <f t="shared" si="48"/>
        <v>0</v>
      </c>
    </row>
    <row r="211" spans="2:16" x14ac:dyDescent="0.25">
      <c r="B211">
        <f t="shared" ca="1" si="39"/>
        <v>1.2320200672360873</v>
      </c>
      <c r="C211">
        <f t="shared" ca="1" si="49"/>
        <v>1.2320200672360873</v>
      </c>
      <c r="D211">
        <f t="shared" ca="1" si="40"/>
        <v>1.2320200672360873</v>
      </c>
      <c r="F211">
        <f t="shared" ca="1" si="44"/>
        <v>0</v>
      </c>
      <c r="G211">
        <f t="shared" ca="1" si="45"/>
        <v>0</v>
      </c>
      <c r="H211">
        <f t="shared" ca="1" si="46"/>
        <v>0</v>
      </c>
      <c r="J211" t="str">
        <f t="shared" ca="1" si="47"/>
        <v>Result</v>
      </c>
      <c r="K211" s="11">
        <f t="shared" si="42"/>
        <v>10.029999999999999</v>
      </c>
      <c r="M211">
        <f t="shared" si="41"/>
        <v>10.029999999999999</v>
      </c>
      <c r="O211">
        <f t="shared" si="43"/>
        <v>101750.64974052427</v>
      </c>
      <c r="P211" t="b">
        <f t="shared" si="48"/>
        <v>0</v>
      </c>
    </row>
    <row r="212" spans="2:16" x14ac:dyDescent="0.25">
      <c r="B212">
        <f t="shared" ca="1" si="39"/>
        <v>1.2320200672360873</v>
      </c>
      <c r="C212">
        <f t="shared" ca="1" si="49"/>
        <v>1.2320200672360873</v>
      </c>
      <c r="D212">
        <f t="shared" ca="1" si="40"/>
        <v>1.2320200672360873</v>
      </c>
      <c r="F212">
        <f t="shared" ca="1" si="44"/>
        <v>0</v>
      </c>
      <c r="G212">
        <f t="shared" ca="1" si="45"/>
        <v>0</v>
      </c>
      <c r="H212">
        <f t="shared" ca="1" si="46"/>
        <v>0</v>
      </c>
      <c r="J212" t="str">
        <f t="shared" ca="1" si="47"/>
        <v>Result</v>
      </c>
      <c r="K212" s="11">
        <f t="shared" si="42"/>
        <v>10.029999999999999</v>
      </c>
      <c r="M212">
        <f t="shared" si="41"/>
        <v>10.029999999999999</v>
      </c>
      <c r="O212">
        <f t="shared" si="43"/>
        <v>101750.64974052427</v>
      </c>
      <c r="P212" t="b">
        <f t="shared" si="48"/>
        <v>0</v>
      </c>
    </row>
    <row r="213" spans="2:16" x14ac:dyDescent="0.25">
      <c r="B213">
        <f t="shared" ca="1" si="39"/>
        <v>1.2320200672360873</v>
      </c>
      <c r="C213">
        <f t="shared" ca="1" si="49"/>
        <v>1.2320200672360873</v>
      </c>
      <c r="D213">
        <f t="shared" ca="1" si="40"/>
        <v>1.2320200672360873</v>
      </c>
      <c r="F213">
        <f t="shared" ca="1" si="44"/>
        <v>0</v>
      </c>
      <c r="G213">
        <f t="shared" ca="1" si="45"/>
        <v>0</v>
      </c>
      <c r="H213">
        <f t="shared" ca="1" si="46"/>
        <v>0</v>
      </c>
      <c r="J213" t="str">
        <f t="shared" ca="1" si="47"/>
        <v>Result</v>
      </c>
      <c r="K213" s="11">
        <f t="shared" si="42"/>
        <v>10.029999999999999</v>
      </c>
      <c r="M213">
        <f t="shared" si="41"/>
        <v>10.029999999999999</v>
      </c>
      <c r="O213">
        <f t="shared" si="43"/>
        <v>101750.64974052427</v>
      </c>
      <c r="P213" t="b">
        <f t="shared" si="48"/>
        <v>0</v>
      </c>
    </row>
    <row r="214" spans="2:16" x14ac:dyDescent="0.25">
      <c r="B214">
        <f t="shared" ca="1" si="39"/>
        <v>1.2320200672360873</v>
      </c>
      <c r="C214">
        <f t="shared" ca="1" si="49"/>
        <v>1.2320200672360873</v>
      </c>
      <c r="D214">
        <f t="shared" ca="1" si="40"/>
        <v>1.2320200672360873</v>
      </c>
      <c r="F214">
        <f t="shared" ca="1" si="44"/>
        <v>0</v>
      </c>
      <c r="G214">
        <f t="shared" ca="1" si="45"/>
        <v>0</v>
      </c>
      <c r="H214">
        <f t="shared" ca="1" si="46"/>
        <v>0</v>
      </c>
      <c r="J214" t="str">
        <f t="shared" ca="1" si="47"/>
        <v>Result</v>
      </c>
      <c r="K214" s="11">
        <f t="shared" si="42"/>
        <v>10.029999999999999</v>
      </c>
      <c r="M214">
        <f t="shared" si="41"/>
        <v>10.029999999999999</v>
      </c>
      <c r="O214">
        <f t="shared" si="43"/>
        <v>101750.64974052427</v>
      </c>
      <c r="P214" t="b">
        <f t="shared" si="48"/>
        <v>0</v>
      </c>
    </row>
    <row r="215" spans="2:16" x14ac:dyDescent="0.25">
      <c r="B215">
        <f t="shared" ca="1" si="39"/>
        <v>1.2320200672360873</v>
      </c>
      <c r="C215">
        <f t="shared" ca="1" si="49"/>
        <v>1.2320200672360873</v>
      </c>
      <c r="D215">
        <f t="shared" ca="1" si="40"/>
        <v>1.2320200672360873</v>
      </c>
      <c r="F215">
        <f t="shared" ca="1" si="44"/>
        <v>0</v>
      </c>
      <c r="G215">
        <f t="shared" ca="1" si="45"/>
        <v>0</v>
      </c>
      <c r="H215">
        <f t="shared" ca="1" si="46"/>
        <v>0</v>
      </c>
      <c r="J215" t="str">
        <f t="shared" ca="1" si="47"/>
        <v>Result</v>
      </c>
      <c r="K215" s="11">
        <f t="shared" si="42"/>
        <v>10.029999999999999</v>
      </c>
      <c r="M215">
        <f t="shared" si="41"/>
        <v>10.029999999999999</v>
      </c>
      <c r="O215">
        <f t="shared" si="43"/>
        <v>101750.64974052427</v>
      </c>
      <c r="P215" t="b">
        <f t="shared" si="48"/>
        <v>0</v>
      </c>
    </row>
    <row r="216" spans="2:16" x14ac:dyDescent="0.25">
      <c r="B216">
        <f t="shared" ca="1" si="39"/>
        <v>1.2320200672360873</v>
      </c>
      <c r="C216">
        <f t="shared" ca="1" si="49"/>
        <v>1.2320200672360873</v>
      </c>
      <c r="D216">
        <f t="shared" ca="1" si="40"/>
        <v>1.2320200672360873</v>
      </c>
      <c r="F216">
        <f t="shared" ca="1" si="44"/>
        <v>0</v>
      </c>
      <c r="G216">
        <f t="shared" ca="1" si="45"/>
        <v>0</v>
      </c>
      <c r="H216">
        <f t="shared" ca="1" si="46"/>
        <v>0</v>
      </c>
      <c r="J216" t="str">
        <f t="shared" ca="1" si="47"/>
        <v>Result</v>
      </c>
      <c r="K216" s="11">
        <f t="shared" si="42"/>
        <v>10.029999999999999</v>
      </c>
      <c r="M216">
        <f t="shared" si="41"/>
        <v>10.029999999999999</v>
      </c>
      <c r="O216">
        <f t="shared" si="43"/>
        <v>101750.64974052427</v>
      </c>
      <c r="P216" t="b">
        <f t="shared" si="48"/>
        <v>0</v>
      </c>
    </row>
    <row r="217" spans="2:16" x14ac:dyDescent="0.25">
      <c r="B217">
        <f t="shared" ca="1" si="39"/>
        <v>1.2320200672360873</v>
      </c>
      <c r="C217">
        <f t="shared" ca="1" si="49"/>
        <v>1.2320200672360873</v>
      </c>
      <c r="D217">
        <f t="shared" ca="1" si="40"/>
        <v>1.2320200672360873</v>
      </c>
      <c r="F217">
        <f t="shared" ca="1" si="44"/>
        <v>0</v>
      </c>
      <c r="G217">
        <f t="shared" ca="1" si="45"/>
        <v>0</v>
      </c>
      <c r="H217">
        <f t="shared" ca="1" si="46"/>
        <v>0</v>
      </c>
      <c r="J217" t="str">
        <f t="shared" ca="1" si="47"/>
        <v>Result</v>
      </c>
      <c r="K217" s="11">
        <f t="shared" si="42"/>
        <v>10.029999999999999</v>
      </c>
      <c r="M217">
        <f t="shared" si="41"/>
        <v>10.029999999999999</v>
      </c>
      <c r="O217">
        <f t="shared" si="43"/>
        <v>101750.64974052427</v>
      </c>
      <c r="P217" t="b">
        <f t="shared" si="48"/>
        <v>0</v>
      </c>
    </row>
    <row r="218" spans="2:16" x14ac:dyDescent="0.25">
      <c r="B218">
        <f t="shared" ca="1" si="39"/>
        <v>1.2320200672360873</v>
      </c>
      <c r="C218">
        <f t="shared" ca="1" si="49"/>
        <v>1.2320200672360873</v>
      </c>
      <c r="D218">
        <f t="shared" ca="1" si="40"/>
        <v>1.2320200672360873</v>
      </c>
      <c r="F218">
        <f t="shared" ca="1" si="44"/>
        <v>0</v>
      </c>
      <c r="G218">
        <f t="shared" ca="1" si="45"/>
        <v>0</v>
      </c>
      <c r="H218">
        <f t="shared" ca="1" si="46"/>
        <v>0</v>
      </c>
      <c r="J218" t="str">
        <f t="shared" ca="1" si="47"/>
        <v>Result</v>
      </c>
      <c r="K218" s="11">
        <f t="shared" si="42"/>
        <v>10.029999999999999</v>
      </c>
      <c r="M218">
        <f t="shared" si="41"/>
        <v>10.029999999999999</v>
      </c>
      <c r="O218">
        <f t="shared" si="43"/>
        <v>101750.64974052427</v>
      </c>
      <c r="P218" t="b">
        <f t="shared" si="48"/>
        <v>0</v>
      </c>
    </row>
    <row r="219" spans="2:16" x14ac:dyDescent="0.25">
      <c r="B219">
        <f t="shared" ca="1" si="39"/>
        <v>1.2320200672360873</v>
      </c>
      <c r="C219">
        <f t="shared" ca="1" si="49"/>
        <v>1.2320200672360873</v>
      </c>
      <c r="D219">
        <f t="shared" ca="1" si="40"/>
        <v>1.2320200672360873</v>
      </c>
      <c r="F219">
        <f t="shared" ca="1" si="44"/>
        <v>0</v>
      </c>
      <c r="G219">
        <f t="shared" ca="1" si="45"/>
        <v>0</v>
      </c>
      <c r="H219">
        <f t="shared" ca="1" si="46"/>
        <v>0</v>
      </c>
      <c r="J219" t="str">
        <f t="shared" ca="1" si="47"/>
        <v>Result</v>
      </c>
      <c r="K219" s="11">
        <f t="shared" si="42"/>
        <v>10.029999999999999</v>
      </c>
      <c r="M219">
        <f t="shared" si="41"/>
        <v>10.029999999999999</v>
      </c>
      <c r="O219">
        <f t="shared" si="43"/>
        <v>101750.64974052427</v>
      </c>
      <c r="P219" t="b">
        <f t="shared" si="48"/>
        <v>0</v>
      </c>
    </row>
    <row r="220" spans="2:16" x14ac:dyDescent="0.25">
      <c r="B220">
        <f t="shared" ca="1" si="39"/>
        <v>1.2320200672360873</v>
      </c>
      <c r="C220">
        <f t="shared" ca="1" si="49"/>
        <v>1.2320200672360873</v>
      </c>
      <c r="D220">
        <f t="shared" ca="1" si="40"/>
        <v>1.2320200672360873</v>
      </c>
      <c r="F220">
        <f t="shared" ca="1" si="44"/>
        <v>0</v>
      </c>
      <c r="G220">
        <f t="shared" ca="1" si="45"/>
        <v>0</v>
      </c>
      <c r="H220">
        <f t="shared" ca="1" si="46"/>
        <v>0</v>
      </c>
      <c r="J220" t="str">
        <f t="shared" ca="1" si="47"/>
        <v>Result</v>
      </c>
      <c r="K220" s="11">
        <f t="shared" si="42"/>
        <v>10.029999999999999</v>
      </c>
      <c r="M220">
        <f t="shared" si="41"/>
        <v>10.029999999999999</v>
      </c>
      <c r="O220">
        <f t="shared" si="43"/>
        <v>101750.64974052427</v>
      </c>
      <c r="P220" t="b">
        <f t="shared" si="48"/>
        <v>0</v>
      </c>
    </row>
    <row r="221" spans="2:16" x14ac:dyDescent="0.25">
      <c r="B221">
        <f t="shared" ca="1" si="39"/>
        <v>1.2320200672360873</v>
      </c>
      <c r="C221">
        <f t="shared" ca="1" si="49"/>
        <v>1.2320200672360873</v>
      </c>
      <c r="D221">
        <f t="shared" ca="1" si="40"/>
        <v>1.2320200672360873</v>
      </c>
      <c r="F221">
        <f t="shared" ca="1" si="44"/>
        <v>0</v>
      </c>
      <c r="G221">
        <f t="shared" ca="1" si="45"/>
        <v>0</v>
      </c>
      <c r="H221">
        <f t="shared" ca="1" si="46"/>
        <v>0</v>
      </c>
      <c r="J221" t="str">
        <f t="shared" ca="1" si="47"/>
        <v>Result</v>
      </c>
      <c r="K221" s="11">
        <f t="shared" si="42"/>
        <v>10.029999999999999</v>
      </c>
      <c r="M221">
        <f t="shared" si="41"/>
        <v>10.029999999999999</v>
      </c>
      <c r="O221">
        <f t="shared" si="43"/>
        <v>101750.64974052427</v>
      </c>
      <c r="P221" t="b">
        <f t="shared" si="48"/>
        <v>0</v>
      </c>
    </row>
    <row r="222" spans="2:16" x14ac:dyDescent="0.25">
      <c r="B222">
        <f t="shared" ca="1" si="39"/>
        <v>1.2320200672360873</v>
      </c>
      <c r="C222">
        <f t="shared" ca="1" si="49"/>
        <v>1.2320200672360873</v>
      </c>
      <c r="D222">
        <f t="shared" ca="1" si="40"/>
        <v>1.2320200672360873</v>
      </c>
      <c r="F222">
        <f t="shared" ca="1" si="44"/>
        <v>0</v>
      </c>
      <c r="G222">
        <f t="shared" ca="1" si="45"/>
        <v>0</v>
      </c>
      <c r="H222">
        <f t="shared" ca="1" si="46"/>
        <v>0</v>
      </c>
      <c r="J222" t="str">
        <f t="shared" ca="1" si="47"/>
        <v>Result</v>
      </c>
      <c r="K222" s="11">
        <f t="shared" si="42"/>
        <v>10.029999999999999</v>
      </c>
      <c r="M222">
        <f t="shared" si="41"/>
        <v>10.029999999999999</v>
      </c>
      <c r="O222">
        <f t="shared" si="43"/>
        <v>101750.64974052427</v>
      </c>
      <c r="P222" t="b">
        <f t="shared" si="48"/>
        <v>0</v>
      </c>
    </row>
    <row r="223" spans="2:16" x14ac:dyDescent="0.25">
      <c r="B223">
        <f t="shared" ca="1" si="39"/>
        <v>1.2320200672360873</v>
      </c>
      <c r="C223">
        <f t="shared" ca="1" si="49"/>
        <v>1.2320200672360873</v>
      </c>
      <c r="D223">
        <f t="shared" ca="1" si="40"/>
        <v>1.2320200672360873</v>
      </c>
      <c r="F223">
        <f t="shared" ca="1" si="44"/>
        <v>0</v>
      </c>
      <c r="G223">
        <f t="shared" ca="1" si="45"/>
        <v>0</v>
      </c>
      <c r="H223">
        <f t="shared" ca="1" si="46"/>
        <v>0</v>
      </c>
      <c r="J223" t="str">
        <f t="shared" ca="1" si="47"/>
        <v>Result</v>
      </c>
      <c r="K223" s="11">
        <f t="shared" si="42"/>
        <v>10.029999999999999</v>
      </c>
      <c r="M223">
        <f t="shared" si="41"/>
        <v>10.029999999999999</v>
      </c>
      <c r="O223">
        <f t="shared" si="43"/>
        <v>101750.64974052427</v>
      </c>
      <c r="P223" t="b">
        <f t="shared" si="48"/>
        <v>0</v>
      </c>
    </row>
    <row r="224" spans="2:16" x14ac:dyDescent="0.25">
      <c r="B224">
        <f t="shared" ca="1" si="39"/>
        <v>1.2320200672360873</v>
      </c>
      <c r="C224">
        <f t="shared" ca="1" si="49"/>
        <v>1.2320200672360873</v>
      </c>
      <c r="D224">
        <f t="shared" ca="1" si="40"/>
        <v>1.2320200672360873</v>
      </c>
      <c r="F224">
        <f t="shared" ca="1" si="44"/>
        <v>0</v>
      </c>
      <c r="G224">
        <f t="shared" ca="1" si="45"/>
        <v>0</v>
      </c>
      <c r="H224">
        <f t="shared" ca="1" si="46"/>
        <v>0</v>
      </c>
      <c r="J224" t="str">
        <f t="shared" ca="1" si="47"/>
        <v>Result</v>
      </c>
      <c r="K224" s="11">
        <f t="shared" si="42"/>
        <v>10.029999999999999</v>
      </c>
      <c r="M224">
        <f t="shared" si="41"/>
        <v>10.029999999999999</v>
      </c>
      <c r="O224">
        <f t="shared" si="43"/>
        <v>101750.64974052427</v>
      </c>
      <c r="P224" t="b">
        <f t="shared" si="48"/>
        <v>0</v>
      </c>
    </row>
    <row r="225" spans="2:16" x14ac:dyDescent="0.25">
      <c r="B225">
        <f t="shared" ca="1" si="39"/>
        <v>1.2320200672360873</v>
      </c>
      <c r="C225">
        <f t="shared" ca="1" si="49"/>
        <v>1.2320200672360873</v>
      </c>
      <c r="D225">
        <f t="shared" ca="1" si="40"/>
        <v>1.2320200672360873</v>
      </c>
      <c r="F225">
        <f t="shared" ca="1" si="44"/>
        <v>0</v>
      </c>
      <c r="G225">
        <f t="shared" ca="1" si="45"/>
        <v>0</v>
      </c>
      <c r="H225">
        <f t="shared" ca="1" si="46"/>
        <v>0</v>
      </c>
      <c r="J225" t="str">
        <f t="shared" ca="1" si="47"/>
        <v>Result</v>
      </c>
      <c r="K225" s="11">
        <f t="shared" si="42"/>
        <v>10.029999999999999</v>
      </c>
      <c r="M225">
        <f t="shared" si="41"/>
        <v>10.029999999999999</v>
      </c>
      <c r="O225">
        <f t="shared" si="43"/>
        <v>101750.64974052427</v>
      </c>
      <c r="P225" t="b">
        <f t="shared" si="48"/>
        <v>0</v>
      </c>
    </row>
    <row r="226" spans="2:16" x14ac:dyDescent="0.25">
      <c r="B226">
        <f t="shared" ca="1" si="39"/>
        <v>1.2320200672360873</v>
      </c>
      <c r="C226">
        <f t="shared" ca="1" si="49"/>
        <v>1.2320200672360873</v>
      </c>
      <c r="D226">
        <f t="shared" ca="1" si="40"/>
        <v>1.2320200672360873</v>
      </c>
      <c r="F226">
        <f t="shared" ca="1" si="44"/>
        <v>0</v>
      </c>
      <c r="G226">
        <f t="shared" ca="1" si="45"/>
        <v>0</v>
      </c>
      <c r="H226">
        <f t="shared" ca="1" si="46"/>
        <v>0</v>
      </c>
      <c r="J226" t="str">
        <f t="shared" ca="1" si="47"/>
        <v>Result</v>
      </c>
      <c r="K226" s="11">
        <f t="shared" si="42"/>
        <v>10.029999999999999</v>
      </c>
      <c r="M226">
        <f t="shared" si="41"/>
        <v>10.029999999999999</v>
      </c>
      <c r="O226">
        <f t="shared" si="43"/>
        <v>101750.64974052427</v>
      </c>
      <c r="P226" t="b">
        <f t="shared" si="48"/>
        <v>0</v>
      </c>
    </row>
    <row r="227" spans="2:16" x14ac:dyDescent="0.25">
      <c r="B227">
        <f t="shared" ca="1" si="39"/>
        <v>1.2320200672360873</v>
      </c>
      <c r="C227">
        <f t="shared" ca="1" si="49"/>
        <v>1.2320200672360873</v>
      </c>
      <c r="D227">
        <f t="shared" ca="1" si="40"/>
        <v>1.2320200672360873</v>
      </c>
      <c r="F227">
        <f t="shared" ca="1" si="44"/>
        <v>0</v>
      </c>
      <c r="G227">
        <f t="shared" ca="1" si="45"/>
        <v>0</v>
      </c>
      <c r="H227">
        <f t="shared" ca="1" si="46"/>
        <v>0</v>
      </c>
      <c r="J227" t="str">
        <f t="shared" ca="1" si="47"/>
        <v>Result</v>
      </c>
      <c r="K227" s="11">
        <f t="shared" si="42"/>
        <v>10.029999999999999</v>
      </c>
      <c r="M227">
        <f t="shared" si="41"/>
        <v>10.029999999999999</v>
      </c>
      <c r="O227">
        <f t="shared" si="43"/>
        <v>101750.64974052427</v>
      </c>
      <c r="P227" t="b">
        <f t="shared" si="48"/>
        <v>0</v>
      </c>
    </row>
    <row r="228" spans="2:16" x14ac:dyDescent="0.25">
      <c r="B228">
        <f t="shared" ca="1" si="39"/>
        <v>1.2320200672360873</v>
      </c>
      <c r="C228">
        <f t="shared" ca="1" si="49"/>
        <v>1.2320200672360873</v>
      </c>
      <c r="D228">
        <f t="shared" ca="1" si="40"/>
        <v>1.2320200672360873</v>
      </c>
      <c r="F228">
        <f t="shared" ca="1" si="44"/>
        <v>0</v>
      </c>
      <c r="G228">
        <f t="shared" ca="1" si="45"/>
        <v>0</v>
      </c>
      <c r="H228">
        <f t="shared" ca="1" si="46"/>
        <v>0</v>
      </c>
      <c r="J228" t="str">
        <f t="shared" ca="1" si="47"/>
        <v>Result</v>
      </c>
      <c r="K228" s="11">
        <f t="shared" si="42"/>
        <v>10.029999999999999</v>
      </c>
      <c r="M228">
        <f t="shared" si="41"/>
        <v>10.029999999999999</v>
      </c>
      <c r="O228">
        <f t="shared" si="43"/>
        <v>101750.64974052427</v>
      </c>
      <c r="P228" t="b">
        <f t="shared" si="48"/>
        <v>0</v>
      </c>
    </row>
    <row r="229" spans="2:16" x14ac:dyDescent="0.25">
      <c r="B229">
        <f t="shared" ca="1" si="39"/>
        <v>1.2320200672360873</v>
      </c>
      <c r="C229">
        <f t="shared" ca="1" si="49"/>
        <v>1.2320200672360873</v>
      </c>
      <c r="D229">
        <f t="shared" ca="1" si="40"/>
        <v>1.2320200672360873</v>
      </c>
      <c r="F229">
        <f t="shared" ca="1" si="44"/>
        <v>0</v>
      </c>
      <c r="G229">
        <f t="shared" ca="1" si="45"/>
        <v>0</v>
      </c>
      <c r="H229">
        <f t="shared" ca="1" si="46"/>
        <v>0</v>
      </c>
      <c r="J229" t="str">
        <f t="shared" ca="1" si="47"/>
        <v>Result</v>
      </c>
      <c r="K229" s="11">
        <f t="shared" si="42"/>
        <v>10.029999999999999</v>
      </c>
      <c r="M229">
        <f t="shared" si="41"/>
        <v>10.029999999999999</v>
      </c>
      <c r="O229">
        <f t="shared" si="43"/>
        <v>101750.64974052427</v>
      </c>
      <c r="P229" t="b">
        <f t="shared" si="48"/>
        <v>0</v>
      </c>
    </row>
    <row r="230" spans="2:16" x14ac:dyDescent="0.25">
      <c r="B230">
        <f t="shared" ca="1" si="39"/>
        <v>1.2320200672360873</v>
      </c>
      <c r="C230">
        <f t="shared" ca="1" si="49"/>
        <v>1.2320200672360873</v>
      </c>
      <c r="D230">
        <f t="shared" ca="1" si="40"/>
        <v>1.2320200672360873</v>
      </c>
      <c r="F230">
        <f t="shared" ca="1" si="44"/>
        <v>0</v>
      </c>
      <c r="G230">
        <f t="shared" ca="1" si="45"/>
        <v>0</v>
      </c>
      <c r="H230">
        <f t="shared" ca="1" si="46"/>
        <v>0</v>
      </c>
      <c r="J230" t="str">
        <f t="shared" ca="1" si="47"/>
        <v>Result</v>
      </c>
      <c r="K230" s="11">
        <f t="shared" si="42"/>
        <v>10.029999999999999</v>
      </c>
      <c r="M230">
        <f t="shared" si="41"/>
        <v>10.029999999999999</v>
      </c>
      <c r="O230">
        <f t="shared" si="43"/>
        <v>101750.64974052427</v>
      </c>
      <c r="P230" t="b">
        <f t="shared" si="48"/>
        <v>0</v>
      </c>
    </row>
    <row r="231" spans="2:16" x14ac:dyDescent="0.25">
      <c r="B231">
        <f t="shared" ca="1" si="39"/>
        <v>1.2320200672360873</v>
      </c>
      <c r="C231">
        <f t="shared" ca="1" si="49"/>
        <v>1.2320200672360873</v>
      </c>
      <c r="D231">
        <f t="shared" ca="1" si="40"/>
        <v>1.2320200672360873</v>
      </c>
      <c r="F231">
        <f t="shared" ca="1" si="44"/>
        <v>0</v>
      </c>
      <c r="G231">
        <f t="shared" ca="1" si="45"/>
        <v>0</v>
      </c>
      <c r="H231">
        <f t="shared" ca="1" si="46"/>
        <v>0</v>
      </c>
      <c r="J231" t="str">
        <f t="shared" ca="1" si="47"/>
        <v>Result</v>
      </c>
      <c r="K231" s="11">
        <f t="shared" si="42"/>
        <v>10.029999999999999</v>
      </c>
      <c r="M231">
        <f t="shared" si="41"/>
        <v>10.029999999999999</v>
      </c>
      <c r="O231">
        <f t="shared" si="43"/>
        <v>101750.64974052427</v>
      </c>
      <c r="P231" t="b">
        <f t="shared" si="48"/>
        <v>0</v>
      </c>
    </row>
    <row r="232" spans="2:16" x14ac:dyDescent="0.25">
      <c r="B232">
        <f t="shared" ca="1" si="39"/>
        <v>1.2320200672360873</v>
      </c>
      <c r="C232">
        <f t="shared" ca="1" si="49"/>
        <v>1.2320200672360873</v>
      </c>
      <c r="D232">
        <f t="shared" ca="1" si="40"/>
        <v>1.2320200672360873</v>
      </c>
      <c r="F232">
        <f t="shared" ca="1" si="44"/>
        <v>0</v>
      </c>
      <c r="G232">
        <f t="shared" ca="1" si="45"/>
        <v>0</v>
      </c>
      <c r="H232">
        <f t="shared" ca="1" si="46"/>
        <v>0</v>
      </c>
      <c r="J232" t="str">
        <f t="shared" ca="1" si="47"/>
        <v>Result</v>
      </c>
      <c r="K232" s="11">
        <f t="shared" si="42"/>
        <v>10.029999999999999</v>
      </c>
      <c r="M232">
        <f t="shared" si="41"/>
        <v>10.029999999999999</v>
      </c>
      <c r="O232">
        <f t="shared" si="43"/>
        <v>101750.64974052427</v>
      </c>
      <c r="P232" t="b">
        <f t="shared" si="48"/>
        <v>0</v>
      </c>
    </row>
    <row r="233" spans="2:16" x14ac:dyDescent="0.25">
      <c r="B233">
        <f t="shared" ca="1" si="39"/>
        <v>1.2320200672360873</v>
      </c>
      <c r="C233">
        <f t="shared" ca="1" si="49"/>
        <v>1.2320200672360873</v>
      </c>
      <c r="D233">
        <f t="shared" ca="1" si="40"/>
        <v>1.2320200672360873</v>
      </c>
      <c r="F233">
        <f t="shared" ca="1" si="44"/>
        <v>0</v>
      </c>
      <c r="G233">
        <f t="shared" ca="1" si="45"/>
        <v>0</v>
      </c>
      <c r="H233">
        <f t="shared" ca="1" si="46"/>
        <v>0</v>
      </c>
      <c r="J233" t="str">
        <f t="shared" ca="1" si="47"/>
        <v>Result</v>
      </c>
      <c r="K233" s="11">
        <f t="shared" si="42"/>
        <v>10.029999999999999</v>
      </c>
      <c r="M233">
        <f t="shared" si="41"/>
        <v>10.029999999999999</v>
      </c>
      <c r="O233">
        <f t="shared" si="43"/>
        <v>101750.64974052427</v>
      </c>
      <c r="P233" t="b">
        <f t="shared" si="48"/>
        <v>0</v>
      </c>
    </row>
    <row r="234" spans="2:16" x14ac:dyDescent="0.25">
      <c r="B234">
        <f t="shared" ca="1" si="39"/>
        <v>1.2320200672360873</v>
      </c>
      <c r="C234">
        <f t="shared" ca="1" si="49"/>
        <v>1.2320200672360873</v>
      </c>
      <c r="D234">
        <f t="shared" ca="1" si="40"/>
        <v>1.2320200672360873</v>
      </c>
      <c r="F234">
        <f t="shared" ca="1" si="44"/>
        <v>0</v>
      </c>
      <c r="G234">
        <f t="shared" ca="1" si="45"/>
        <v>0</v>
      </c>
      <c r="H234">
        <f t="shared" ca="1" si="46"/>
        <v>0</v>
      </c>
      <c r="J234" t="str">
        <f t="shared" ca="1" si="47"/>
        <v>Result</v>
      </c>
      <c r="K234" s="11">
        <f t="shared" si="42"/>
        <v>10.029999999999999</v>
      </c>
      <c r="M234">
        <f t="shared" si="41"/>
        <v>10.029999999999999</v>
      </c>
      <c r="O234">
        <f t="shared" si="43"/>
        <v>101750.64974052427</v>
      </c>
      <c r="P234" t="b">
        <f t="shared" si="48"/>
        <v>0</v>
      </c>
    </row>
    <row r="235" spans="2:16" x14ac:dyDescent="0.25">
      <c r="B235">
        <f t="shared" ca="1" si="39"/>
        <v>1.2320200672360873</v>
      </c>
      <c r="C235">
        <f t="shared" ca="1" si="49"/>
        <v>1.2320200672360873</v>
      </c>
      <c r="D235">
        <f t="shared" ca="1" si="40"/>
        <v>1.2320200672360873</v>
      </c>
      <c r="F235">
        <f t="shared" ca="1" si="44"/>
        <v>0</v>
      </c>
      <c r="G235">
        <f t="shared" ca="1" si="45"/>
        <v>0</v>
      </c>
      <c r="H235">
        <f t="shared" ca="1" si="46"/>
        <v>0</v>
      </c>
      <c r="J235" t="str">
        <f t="shared" ca="1" si="47"/>
        <v>Result</v>
      </c>
      <c r="K235" s="11">
        <f t="shared" si="42"/>
        <v>10.029999999999999</v>
      </c>
      <c r="M235">
        <f t="shared" si="41"/>
        <v>10.029999999999999</v>
      </c>
      <c r="O235">
        <f t="shared" si="43"/>
        <v>101750.64974052427</v>
      </c>
      <c r="P235" t="b">
        <f t="shared" si="48"/>
        <v>0</v>
      </c>
    </row>
    <row r="236" spans="2:16" x14ac:dyDescent="0.25">
      <c r="B236">
        <f t="shared" ca="1" si="39"/>
        <v>1.2320200672360873</v>
      </c>
      <c r="C236">
        <f t="shared" ca="1" si="49"/>
        <v>1.2320200672360873</v>
      </c>
      <c r="D236">
        <f t="shared" ca="1" si="40"/>
        <v>1.2320200672360873</v>
      </c>
      <c r="F236">
        <f t="shared" ca="1" si="44"/>
        <v>0</v>
      </c>
      <c r="G236">
        <f t="shared" ca="1" si="45"/>
        <v>0</v>
      </c>
      <c r="H236">
        <f t="shared" ca="1" si="46"/>
        <v>0</v>
      </c>
      <c r="J236" t="str">
        <f t="shared" ca="1" si="47"/>
        <v>Result</v>
      </c>
      <c r="K236" s="11">
        <f t="shared" si="42"/>
        <v>10.029999999999999</v>
      </c>
      <c r="M236">
        <f t="shared" si="41"/>
        <v>10.029999999999999</v>
      </c>
      <c r="O236">
        <f t="shared" si="43"/>
        <v>101750.64974052427</v>
      </c>
      <c r="P236" t="b">
        <f t="shared" si="48"/>
        <v>0</v>
      </c>
    </row>
    <row r="237" spans="2:16" x14ac:dyDescent="0.25">
      <c r="B237">
        <f t="shared" ca="1" si="39"/>
        <v>1.2320200672360873</v>
      </c>
      <c r="C237">
        <f t="shared" ca="1" si="49"/>
        <v>1.2320200672360873</v>
      </c>
      <c r="D237">
        <f t="shared" ca="1" si="40"/>
        <v>1.2320200672360873</v>
      </c>
      <c r="F237">
        <f t="shared" ca="1" si="44"/>
        <v>0</v>
      </c>
      <c r="G237">
        <f t="shared" ca="1" si="45"/>
        <v>0</v>
      </c>
      <c r="H237">
        <f t="shared" ca="1" si="46"/>
        <v>0</v>
      </c>
      <c r="J237" t="str">
        <f t="shared" ca="1" si="47"/>
        <v>Result</v>
      </c>
      <c r="K237" s="11">
        <f t="shared" si="42"/>
        <v>10.029999999999999</v>
      </c>
      <c r="M237">
        <f t="shared" si="41"/>
        <v>10.029999999999999</v>
      </c>
      <c r="O237">
        <f t="shared" si="43"/>
        <v>101750.64974052427</v>
      </c>
      <c r="P237" t="b">
        <f t="shared" si="48"/>
        <v>0</v>
      </c>
    </row>
    <row r="238" spans="2:16" x14ac:dyDescent="0.25">
      <c r="B238">
        <f t="shared" ca="1" si="39"/>
        <v>1.2320200672360873</v>
      </c>
      <c r="C238">
        <f t="shared" ca="1" si="49"/>
        <v>1.2320200672360873</v>
      </c>
      <c r="D238">
        <f t="shared" ca="1" si="40"/>
        <v>1.2320200672360873</v>
      </c>
      <c r="F238">
        <f t="shared" ca="1" si="44"/>
        <v>0</v>
      </c>
      <c r="G238">
        <f t="shared" ca="1" si="45"/>
        <v>0</v>
      </c>
      <c r="H238">
        <f t="shared" ca="1" si="46"/>
        <v>0</v>
      </c>
      <c r="J238" t="str">
        <f t="shared" ca="1" si="47"/>
        <v>Result</v>
      </c>
      <c r="K238" s="11">
        <f t="shared" si="42"/>
        <v>10.029999999999999</v>
      </c>
      <c r="M238">
        <f t="shared" si="41"/>
        <v>10.029999999999999</v>
      </c>
      <c r="O238">
        <f t="shared" si="43"/>
        <v>101750.64974052427</v>
      </c>
      <c r="P238" t="b">
        <f t="shared" si="48"/>
        <v>0</v>
      </c>
    </row>
    <row r="239" spans="2:16" x14ac:dyDescent="0.25">
      <c r="B239">
        <f t="shared" ca="1" si="39"/>
        <v>1.2320200672360873</v>
      </c>
      <c r="C239">
        <f t="shared" ca="1" si="49"/>
        <v>1.2320200672360873</v>
      </c>
      <c r="D239">
        <f t="shared" ca="1" si="40"/>
        <v>1.2320200672360873</v>
      </c>
      <c r="F239">
        <f t="shared" ca="1" si="44"/>
        <v>0</v>
      </c>
      <c r="G239">
        <f t="shared" ca="1" si="45"/>
        <v>0</v>
      </c>
      <c r="H239">
        <f t="shared" ca="1" si="46"/>
        <v>0</v>
      </c>
      <c r="J239" t="str">
        <f t="shared" ca="1" si="47"/>
        <v>Result</v>
      </c>
      <c r="K239" s="11">
        <f t="shared" si="42"/>
        <v>10.029999999999999</v>
      </c>
      <c r="M239">
        <f t="shared" si="41"/>
        <v>10.029999999999999</v>
      </c>
      <c r="O239">
        <f t="shared" si="43"/>
        <v>101750.64974052427</v>
      </c>
      <c r="P239" t="b">
        <f t="shared" si="48"/>
        <v>0</v>
      </c>
    </row>
    <row r="240" spans="2:16" x14ac:dyDescent="0.25">
      <c r="B240">
        <f t="shared" ca="1" si="39"/>
        <v>1.2320200672360873</v>
      </c>
      <c r="C240">
        <f t="shared" ca="1" si="49"/>
        <v>1.2320200672360873</v>
      </c>
      <c r="D240">
        <f t="shared" ca="1" si="40"/>
        <v>1.2320200672360873</v>
      </c>
      <c r="F240">
        <f t="shared" ca="1" si="44"/>
        <v>0</v>
      </c>
      <c r="G240">
        <f t="shared" ca="1" si="45"/>
        <v>0</v>
      </c>
      <c r="H240">
        <f t="shared" ca="1" si="46"/>
        <v>0</v>
      </c>
      <c r="J240" t="str">
        <f t="shared" ca="1" si="47"/>
        <v>Result</v>
      </c>
      <c r="K240" s="11">
        <f t="shared" si="42"/>
        <v>10.029999999999999</v>
      </c>
      <c r="M240">
        <f t="shared" si="41"/>
        <v>10.029999999999999</v>
      </c>
      <c r="O240">
        <f t="shared" si="43"/>
        <v>101750.64974052427</v>
      </c>
      <c r="P240" t="b">
        <f t="shared" si="48"/>
        <v>0</v>
      </c>
    </row>
    <row r="241" spans="2:16" x14ac:dyDescent="0.25">
      <c r="B241">
        <f t="shared" ca="1" si="39"/>
        <v>1.2320200672360873</v>
      </c>
      <c r="C241">
        <f t="shared" ca="1" si="49"/>
        <v>1.2320200672360873</v>
      </c>
      <c r="D241">
        <f t="shared" ca="1" si="40"/>
        <v>1.2320200672360873</v>
      </c>
      <c r="F241">
        <f t="shared" ca="1" si="44"/>
        <v>0</v>
      </c>
      <c r="G241">
        <f t="shared" ca="1" si="45"/>
        <v>0</v>
      </c>
      <c r="H241">
        <f t="shared" ca="1" si="46"/>
        <v>0</v>
      </c>
      <c r="J241" t="str">
        <f t="shared" ca="1" si="47"/>
        <v>Result</v>
      </c>
      <c r="K241" s="11">
        <f t="shared" si="42"/>
        <v>10.029999999999999</v>
      </c>
      <c r="M241">
        <f t="shared" si="41"/>
        <v>10.029999999999999</v>
      </c>
      <c r="O241">
        <f t="shared" si="43"/>
        <v>101750.64974052427</v>
      </c>
      <c r="P241" t="b">
        <f t="shared" si="48"/>
        <v>0</v>
      </c>
    </row>
    <row r="242" spans="2:16" x14ac:dyDescent="0.25">
      <c r="B242">
        <f t="shared" ca="1" si="39"/>
        <v>1.2320200672360873</v>
      </c>
      <c r="C242">
        <f t="shared" ca="1" si="49"/>
        <v>1.2320200672360873</v>
      </c>
      <c r="D242">
        <f t="shared" ca="1" si="40"/>
        <v>1.2320200672360873</v>
      </c>
      <c r="F242">
        <f t="shared" ca="1" si="44"/>
        <v>0</v>
      </c>
      <c r="G242">
        <f t="shared" ca="1" si="45"/>
        <v>0</v>
      </c>
      <c r="H242">
        <f t="shared" ca="1" si="46"/>
        <v>0</v>
      </c>
      <c r="J242" t="str">
        <f t="shared" ca="1" si="47"/>
        <v>Result</v>
      </c>
      <c r="K242" s="11">
        <f t="shared" si="42"/>
        <v>10.029999999999999</v>
      </c>
      <c r="M242">
        <f t="shared" si="41"/>
        <v>10.029999999999999</v>
      </c>
      <c r="O242">
        <f t="shared" si="43"/>
        <v>101750.64974052427</v>
      </c>
      <c r="P242" t="b">
        <f t="shared" si="48"/>
        <v>0</v>
      </c>
    </row>
    <row r="243" spans="2:16" x14ac:dyDescent="0.25">
      <c r="B243">
        <f t="shared" ca="1" si="39"/>
        <v>1.2320200672360873</v>
      </c>
      <c r="C243">
        <f t="shared" ca="1" si="49"/>
        <v>1.2320200672360873</v>
      </c>
      <c r="D243">
        <f t="shared" ca="1" si="40"/>
        <v>1.2320200672360873</v>
      </c>
      <c r="F243">
        <f t="shared" ca="1" si="44"/>
        <v>0</v>
      </c>
      <c r="G243">
        <f t="shared" ca="1" si="45"/>
        <v>0</v>
      </c>
      <c r="H243">
        <f t="shared" ca="1" si="46"/>
        <v>0</v>
      </c>
      <c r="J243" t="str">
        <f t="shared" ca="1" si="47"/>
        <v>Result</v>
      </c>
      <c r="K243" s="11">
        <f t="shared" si="42"/>
        <v>10.029999999999999</v>
      </c>
      <c r="M243">
        <f t="shared" si="41"/>
        <v>10.029999999999999</v>
      </c>
      <c r="O243">
        <f t="shared" si="43"/>
        <v>101750.64974052427</v>
      </c>
      <c r="P243" t="b">
        <f t="shared" si="48"/>
        <v>0</v>
      </c>
    </row>
    <row r="244" spans="2:16" x14ac:dyDescent="0.25">
      <c r="B244">
        <f t="shared" ca="1" si="39"/>
        <v>1.2320200672360873</v>
      </c>
      <c r="C244">
        <f t="shared" ca="1" si="49"/>
        <v>1.2320200672360873</v>
      </c>
      <c r="D244">
        <f t="shared" ca="1" si="40"/>
        <v>1.2320200672360873</v>
      </c>
      <c r="F244">
        <f t="shared" ca="1" si="44"/>
        <v>0</v>
      </c>
      <c r="G244">
        <f t="shared" ca="1" si="45"/>
        <v>0</v>
      </c>
      <c r="H244">
        <f t="shared" ca="1" si="46"/>
        <v>0</v>
      </c>
      <c r="J244" t="str">
        <f t="shared" ca="1" si="47"/>
        <v>Result</v>
      </c>
      <c r="K244" s="11">
        <f t="shared" si="42"/>
        <v>10.029999999999999</v>
      </c>
      <c r="M244">
        <f t="shared" si="41"/>
        <v>10.029999999999999</v>
      </c>
      <c r="O244">
        <f t="shared" si="43"/>
        <v>101750.64974052427</v>
      </c>
      <c r="P244" t="b">
        <f t="shared" si="48"/>
        <v>0</v>
      </c>
    </row>
    <row r="245" spans="2:16" x14ac:dyDescent="0.25">
      <c r="B245">
        <f t="shared" ca="1" si="39"/>
        <v>1.2320200672360873</v>
      </c>
      <c r="C245">
        <f t="shared" ca="1" si="49"/>
        <v>1.2320200672360873</v>
      </c>
      <c r="D245">
        <f t="shared" ca="1" si="40"/>
        <v>1.2320200672360873</v>
      </c>
      <c r="F245">
        <f t="shared" ca="1" si="44"/>
        <v>0</v>
      </c>
      <c r="G245">
        <f t="shared" ca="1" si="45"/>
        <v>0</v>
      </c>
      <c r="H245">
        <f t="shared" ca="1" si="46"/>
        <v>0</v>
      </c>
      <c r="J245" t="str">
        <f t="shared" ca="1" si="47"/>
        <v>Result</v>
      </c>
      <c r="K245" s="11">
        <f t="shared" si="42"/>
        <v>10.029999999999999</v>
      </c>
      <c r="M245">
        <f t="shared" si="41"/>
        <v>10.029999999999999</v>
      </c>
      <c r="O245">
        <f t="shared" si="43"/>
        <v>101750.64974052427</v>
      </c>
      <c r="P245" t="b">
        <f t="shared" si="48"/>
        <v>0</v>
      </c>
    </row>
    <row r="246" spans="2:16" x14ac:dyDescent="0.25">
      <c r="B246">
        <f t="shared" ca="1" si="39"/>
        <v>1.2320200672360873</v>
      </c>
      <c r="C246">
        <f t="shared" ca="1" si="49"/>
        <v>1.2320200672360873</v>
      </c>
      <c r="D246">
        <f t="shared" ca="1" si="40"/>
        <v>1.2320200672360873</v>
      </c>
      <c r="F246">
        <f t="shared" ca="1" si="44"/>
        <v>0</v>
      </c>
      <c r="G246">
        <f t="shared" ca="1" si="45"/>
        <v>0</v>
      </c>
      <c r="H246">
        <f t="shared" ca="1" si="46"/>
        <v>0</v>
      </c>
      <c r="J246" t="str">
        <f t="shared" ca="1" si="47"/>
        <v>Result</v>
      </c>
      <c r="K246" s="11">
        <f t="shared" si="42"/>
        <v>10.029999999999999</v>
      </c>
      <c r="M246">
        <f t="shared" si="41"/>
        <v>10.029999999999999</v>
      </c>
      <c r="O246">
        <f t="shared" si="43"/>
        <v>101750.64974052427</v>
      </c>
      <c r="P246" t="b">
        <f t="shared" si="48"/>
        <v>0</v>
      </c>
    </row>
    <row r="247" spans="2:16" x14ac:dyDescent="0.25">
      <c r="B247">
        <f t="shared" ca="1" si="39"/>
        <v>1.2320200672360873</v>
      </c>
      <c r="C247">
        <f t="shared" ca="1" si="49"/>
        <v>1.2320200672360873</v>
      </c>
      <c r="D247">
        <f t="shared" ca="1" si="40"/>
        <v>1.2320200672360873</v>
      </c>
      <c r="F247">
        <f t="shared" ca="1" si="44"/>
        <v>0</v>
      </c>
      <c r="G247">
        <f t="shared" ca="1" si="45"/>
        <v>0</v>
      </c>
      <c r="H247">
        <f t="shared" ca="1" si="46"/>
        <v>0</v>
      </c>
      <c r="J247" t="str">
        <f t="shared" ca="1" si="47"/>
        <v>Result</v>
      </c>
      <c r="K247" s="11">
        <f t="shared" si="42"/>
        <v>10.029999999999999</v>
      </c>
      <c r="M247">
        <f t="shared" si="41"/>
        <v>10.029999999999999</v>
      </c>
      <c r="O247">
        <f t="shared" si="43"/>
        <v>101750.64974052427</v>
      </c>
      <c r="P247" t="b">
        <f t="shared" si="48"/>
        <v>0</v>
      </c>
    </row>
    <row r="248" spans="2:16" x14ac:dyDescent="0.25">
      <c r="B248">
        <f t="shared" ca="1" si="39"/>
        <v>1.2320200672360873</v>
      </c>
      <c r="C248">
        <f t="shared" ca="1" si="49"/>
        <v>1.2320200672360873</v>
      </c>
      <c r="D248">
        <f t="shared" ca="1" si="40"/>
        <v>1.2320200672360873</v>
      </c>
      <c r="F248">
        <f t="shared" ca="1" si="44"/>
        <v>0</v>
      </c>
      <c r="G248">
        <f t="shared" ca="1" si="45"/>
        <v>0</v>
      </c>
      <c r="H248">
        <f t="shared" ca="1" si="46"/>
        <v>0</v>
      </c>
      <c r="J248" t="str">
        <f t="shared" ca="1" si="47"/>
        <v>Result</v>
      </c>
      <c r="K248" s="11">
        <f t="shared" si="42"/>
        <v>10.029999999999999</v>
      </c>
      <c r="M248">
        <f t="shared" si="41"/>
        <v>10.029999999999999</v>
      </c>
      <c r="O248">
        <f t="shared" si="43"/>
        <v>101750.64974052427</v>
      </c>
      <c r="P248" t="b">
        <f t="shared" si="48"/>
        <v>0</v>
      </c>
    </row>
    <row r="249" spans="2:16" x14ac:dyDescent="0.25">
      <c r="B249">
        <f t="shared" ca="1" si="39"/>
        <v>1.2320200672360873</v>
      </c>
      <c r="C249">
        <f t="shared" ca="1" si="49"/>
        <v>1.2320200672360873</v>
      </c>
      <c r="D249">
        <f t="shared" ca="1" si="40"/>
        <v>1.2320200672360873</v>
      </c>
      <c r="F249">
        <f t="shared" ca="1" si="44"/>
        <v>0</v>
      </c>
      <c r="G249">
        <f t="shared" ca="1" si="45"/>
        <v>0</v>
      </c>
      <c r="H249">
        <f t="shared" ca="1" si="46"/>
        <v>0</v>
      </c>
      <c r="J249" t="str">
        <f t="shared" ca="1" si="47"/>
        <v>Result</v>
      </c>
      <c r="K249" s="11">
        <f t="shared" si="42"/>
        <v>10.029999999999999</v>
      </c>
      <c r="M249">
        <f t="shared" si="41"/>
        <v>10.029999999999999</v>
      </c>
      <c r="O249">
        <f t="shared" si="43"/>
        <v>101750.64974052427</v>
      </c>
      <c r="P249" t="b">
        <f t="shared" si="48"/>
        <v>0</v>
      </c>
    </row>
    <row r="250" spans="2:16" x14ac:dyDescent="0.25">
      <c r="B250">
        <f t="shared" ca="1" si="39"/>
        <v>1.2320200672360873</v>
      </c>
      <c r="C250">
        <f t="shared" ca="1" si="49"/>
        <v>1.2320200672360873</v>
      </c>
      <c r="D250">
        <f t="shared" ca="1" si="40"/>
        <v>1.2320200672360873</v>
      </c>
      <c r="F250">
        <f t="shared" ca="1" si="44"/>
        <v>0</v>
      </c>
      <c r="G250">
        <f t="shared" ca="1" si="45"/>
        <v>0</v>
      </c>
      <c r="H250">
        <f t="shared" ca="1" si="46"/>
        <v>0</v>
      </c>
      <c r="J250" t="str">
        <f t="shared" ca="1" si="47"/>
        <v>Result</v>
      </c>
      <c r="K250" s="11">
        <f t="shared" si="42"/>
        <v>10.029999999999999</v>
      </c>
      <c r="M250">
        <f t="shared" si="41"/>
        <v>10.029999999999999</v>
      </c>
      <c r="O250">
        <f t="shared" si="43"/>
        <v>101750.64974052427</v>
      </c>
      <c r="P250" t="b">
        <f t="shared" si="48"/>
        <v>0</v>
      </c>
    </row>
    <row r="251" spans="2:16" x14ac:dyDescent="0.25">
      <c r="B251">
        <f t="shared" ca="1" si="39"/>
        <v>1.2320200672360873</v>
      </c>
      <c r="C251">
        <f t="shared" ca="1" si="49"/>
        <v>1.2320200672360873</v>
      </c>
      <c r="D251">
        <f t="shared" ca="1" si="40"/>
        <v>1.2320200672360873</v>
      </c>
      <c r="F251">
        <f t="shared" ca="1" si="44"/>
        <v>0</v>
      </c>
      <c r="G251">
        <f t="shared" ca="1" si="45"/>
        <v>0</v>
      </c>
      <c r="H251">
        <f t="shared" ca="1" si="46"/>
        <v>0</v>
      </c>
      <c r="J251" t="str">
        <f t="shared" ca="1" si="47"/>
        <v>Result</v>
      </c>
      <c r="K251" s="11">
        <f t="shared" si="42"/>
        <v>10.029999999999999</v>
      </c>
      <c r="M251">
        <f t="shared" si="41"/>
        <v>10.029999999999999</v>
      </c>
      <c r="O251">
        <f t="shared" si="43"/>
        <v>101750.64974052427</v>
      </c>
      <c r="P251" t="b">
        <f t="shared" si="48"/>
        <v>0</v>
      </c>
    </row>
    <row r="252" spans="2:16" x14ac:dyDescent="0.25">
      <c r="B252">
        <f t="shared" ca="1" si="39"/>
        <v>1.2320200672360873</v>
      </c>
      <c r="C252">
        <f t="shared" ca="1" si="49"/>
        <v>1.2320200672360873</v>
      </c>
      <c r="D252">
        <f t="shared" ca="1" si="40"/>
        <v>1.2320200672360873</v>
      </c>
      <c r="F252">
        <f t="shared" ca="1" si="44"/>
        <v>0</v>
      </c>
      <c r="G252">
        <f t="shared" ca="1" si="45"/>
        <v>0</v>
      </c>
      <c r="H252">
        <f t="shared" ca="1" si="46"/>
        <v>0</v>
      </c>
      <c r="J252" t="str">
        <f t="shared" ca="1" si="47"/>
        <v>Result</v>
      </c>
      <c r="K252" s="11">
        <f t="shared" si="42"/>
        <v>10.029999999999999</v>
      </c>
      <c r="M252">
        <f t="shared" si="41"/>
        <v>10.029999999999999</v>
      </c>
      <c r="O252">
        <f t="shared" si="43"/>
        <v>101750.64974052427</v>
      </c>
      <c r="P252" t="b">
        <f t="shared" si="48"/>
        <v>0</v>
      </c>
    </row>
    <row r="253" spans="2:16" x14ac:dyDescent="0.25">
      <c r="B253">
        <f t="shared" ca="1" si="39"/>
        <v>1.2320200672360873</v>
      </c>
      <c r="C253">
        <f t="shared" ca="1" si="49"/>
        <v>1.2320200672360873</v>
      </c>
      <c r="D253">
        <f t="shared" ca="1" si="40"/>
        <v>1.2320200672360873</v>
      </c>
      <c r="F253">
        <f t="shared" ca="1" si="44"/>
        <v>0</v>
      </c>
      <c r="G253">
        <f t="shared" ca="1" si="45"/>
        <v>0</v>
      </c>
      <c r="H253">
        <f t="shared" ca="1" si="46"/>
        <v>0</v>
      </c>
      <c r="J253" t="str">
        <f t="shared" ca="1" si="47"/>
        <v>Result</v>
      </c>
      <c r="K253" s="11">
        <f t="shared" si="42"/>
        <v>10.029999999999999</v>
      </c>
      <c r="M253">
        <f t="shared" si="41"/>
        <v>10.029999999999999</v>
      </c>
      <c r="O253">
        <f t="shared" si="43"/>
        <v>101750.64974052427</v>
      </c>
      <c r="P253" t="b">
        <f t="shared" si="48"/>
        <v>0</v>
      </c>
    </row>
    <row r="254" spans="2:16" x14ac:dyDescent="0.25">
      <c r="B254">
        <f t="shared" ca="1" si="39"/>
        <v>1.2320200672360873</v>
      </c>
      <c r="C254">
        <f t="shared" ca="1" si="49"/>
        <v>1.2320200672360873</v>
      </c>
      <c r="D254">
        <f t="shared" ca="1" si="40"/>
        <v>1.2320200672360873</v>
      </c>
      <c r="F254">
        <f t="shared" ca="1" si="44"/>
        <v>0</v>
      </c>
      <c r="G254">
        <f t="shared" ca="1" si="45"/>
        <v>0</v>
      </c>
      <c r="H254">
        <f t="shared" ca="1" si="46"/>
        <v>0</v>
      </c>
      <c r="J254" t="str">
        <f t="shared" ca="1" si="47"/>
        <v>Result</v>
      </c>
      <c r="K254" s="11">
        <f t="shared" si="42"/>
        <v>10.029999999999999</v>
      </c>
      <c r="M254">
        <f t="shared" si="41"/>
        <v>10.029999999999999</v>
      </c>
      <c r="O254">
        <f t="shared" si="43"/>
        <v>101750.64974052427</v>
      </c>
      <c r="P254" t="b">
        <f t="shared" si="48"/>
        <v>0</v>
      </c>
    </row>
    <row r="255" spans="2:16" x14ac:dyDescent="0.25">
      <c r="B255">
        <f t="shared" ca="1" si="39"/>
        <v>1.2320200672360873</v>
      </c>
      <c r="C255">
        <f t="shared" ca="1" si="49"/>
        <v>1.2320200672360873</v>
      </c>
      <c r="D255">
        <f t="shared" ca="1" si="40"/>
        <v>1.2320200672360873</v>
      </c>
      <c r="F255">
        <f t="shared" ca="1" si="44"/>
        <v>0</v>
      </c>
      <c r="G255">
        <f t="shared" ca="1" si="45"/>
        <v>0</v>
      </c>
      <c r="H255">
        <f t="shared" ca="1" si="46"/>
        <v>0</v>
      </c>
      <c r="J255" t="str">
        <f t="shared" ca="1" si="47"/>
        <v>Result</v>
      </c>
      <c r="K255" s="11">
        <f t="shared" si="42"/>
        <v>10.029999999999999</v>
      </c>
      <c r="M255">
        <f t="shared" si="41"/>
        <v>10.029999999999999</v>
      </c>
      <c r="O255">
        <f t="shared" si="43"/>
        <v>101750.64974052427</v>
      </c>
      <c r="P255" t="b">
        <f t="shared" si="48"/>
        <v>0</v>
      </c>
    </row>
    <row r="256" spans="2:16" x14ac:dyDescent="0.25">
      <c r="B256">
        <f t="shared" ca="1" si="39"/>
        <v>1.2320200672360873</v>
      </c>
      <c r="C256">
        <f t="shared" ca="1" si="49"/>
        <v>1.2320200672360873</v>
      </c>
      <c r="D256">
        <f t="shared" ca="1" si="40"/>
        <v>1.2320200672360873</v>
      </c>
      <c r="F256">
        <f t="shared" ca="1" si="44"/>
        <v>0</v>
      </c>
      <c r="G256">
        <f t="shared" ca="1" si="45"/>
        <v>0</v>
      </c>
      <c r="H256">
        <f t="shared" ca="1" si="46"/>
        <v>0</v>
      </c>
      <c r="J256" t="str">
        <f t="shared" ca="1" si="47"/>
        <v>Result</v>
      </c>
      <c r="K256" s="11">
        <f t="shared" si="42"/>
        <v>10.029999999999999</v>
      </c>
      <c r="M256">
        <f t="shared" si="41"/>
        <v>10.029999999999999</v>
      </c>
      <c r="O256">
        <f t="shared" si="43"/>
        <v>101750.64974052427</v>
      </c>
      <c r="P256" t="b">
        <f t="shared" si="48"/>
        <v>0</v>
      </c>
    </row>
    <row r="257" spans="2:16" x14ac:dyDescent="0.25">
      <c r="B257">
        <f t="shared" ca="1" si="39"/>
        <v>1.2320200672360873</v>
      </c>
      <c r="C257">
        <f t="shared" ca="1" si="49"/>
        <v>1.2320200672360873</v>
      </c>
      <c r="D257">
        <f t="shared" ca="1" si="40"/>
        <v>1.2320200672360873</v>
      </c>
      <c r="F257">
        <f t="shared" ca="1" si="44"/>
        <v>0</v>
      </c>
      <c r="G257">
        <f t="shared" ca="1" si="45"/>
        <v>0</v>
      </c>
      <c r="H257">
        <f t="shared" ca="1" si="46"/>
        <v>0</v>
      </c>
      <c r="J257" t="str">
        <f t="shared" ca="1" si="47"/>
        <v>Result</v>
      </c>
      <c r="K257" s="11">
        <f t="shared" si="42"/>
        <v>10.029999999999999</v>
      </c>
      <c r="M257">
        <f t="shared" si="41"/>
        <v>10.029999999999999</v>
      </c>
      <c r="O257">
        <f t="shared" si="43"/>
        <v>101750.64974052427</v>
      </c>
      <c r="P257" t="b">
        <f t="shared" si="48"/>
        <v>0</v>
      </c>
    </row>
    <row r="258" spans="2:16" x14ac:dyDescent="0.25">
      <c r="B258">
        <f t="shared" ca="1" si="39"/>
        <v>1.2320200672360873</v>
      </c>
      <c r="C258">
        <f t="shared" ca="1" si="49"/>
        <v>1.2320200672360873</v>
      </c>
      <c r="D258">
        <f t="shared" ca="1" si="40"/>
        <v>1.2320200672360873</v>
      </c>
      <c r="F258">
        <f t="shared" ca="1" si="44"/>
        <v>0</v>
      </c>
      <c r="G258">
        <f t="shared" ca="1" si="45"/>
        <v>0</v>
      </c>
      <c r="H258">
        <f t="shared" ca="1" si="46"/>
        <v>0</v>
      </c>
      <c r="J258" t="str">
        <f t="shared" ca="1" si="47"/>
        <v>Result</v>
      </c>
      <c r="K258" s="11">
        <f t="shared" si="42"/>
        <v>10.029999999999999</v>
      </c>
      <c r="M258">
        <f t="shared" si="41"/>
        <v>10.029999999999999</v>
      </c>
      <c r="O258">
        <f t="shared" si="43"/>
        <v>101750.64974052427</v>
      </c>
      <c r="P258" t="b">
        <f t="shared" si="48"/>
        <v>0</v>
      </c>
    </row>
    <row r="259" spans="2:16" x14ac:dyDescent="0.25">
      <c r="B259">
        <f t="shared" ref="B259:B268" ca="1" si="50">IF(F258=0,B258,IF(G258=0,C258,IF((ABS(F258)/F258)=(ABS(G258)/G258),C258,B258)))</f>
        <v>1.2320200672360873</v>
      </c>
      <c r="C259">
        <f t="shared" ca="1" si="49"/>
        <v>1.2320200672360873</v>
      </c>
      <c r="D259">
        <f t="shared" ref="D259:D268" ca="1" si="51">IF(H258=0,D258,IF(G258=0,C258,IF((ABS(H258)/H258)=(ABS($G258)/$G258),$C258,D258)))</f>
        <v>1.2320200672360873</v>
      </c>
      <c r="F259">
        <f t="shared" ca="1" si="44"/>
        <v>0</v>
      </c>
      <c r="G259">
        <f t="shared" ca="1" si="45"/>
        <v>0</v>
      </c>
      <c r="H259">
        <f t="shared" ca="1" si="46"/>
        <v>0</v>
      </c>
      <c r="J259" t="str">
        <f t="shared" ca="1" si="47"/>
        <v>Result</v>
      </c>
      <c r="K259" s="11">
        <f t="shared" si="42"/>
        <v>10.029999999999999</v>
      </c>
      <c r="M259">
        <f t="shared" si="41"/>
        <v>10.029999999999999</v>
      </c>
      <c r="O259">
        <f t="shared" si="43"/>
        <v>101750.64974052427</v>
      </c>
      <c r="P259" t="b">
        <f t="shared" si="48"/>
        <v>0</v>
      </c>
    </row>
    <row r="260" spans="2:16" x14ac:dyDescent="0.25">
      <c r="B260">
        <f t="shared" ca="1" si="50"/>
        <v>1.2320200672360873</v>
      </c>
      <c r="C260">
        <f t="shared" ca="1" si="49"/>
        <v>1.2320200672360873</v>
      </c>
      <c r="D260">
        <f t="shared" ca="1" si="51"/>
        <v>1.2320200672360873</v>
      </c>
      <c r="F260">
        <f t="shared" ca="1" si="44"/>
        <v>0</v>
      </c>
      <c r="G260">
        <f t="shared" ca="1" si="45"/>
        <v>0</v>
      </c>
      <c r="H260">
        <f t="shared" ca="1" si="46"/>
        <v>0</v>
      </c>
      <c r="J260" t="str">
        <f t="shared" ca="1" si="47"/>
        <v>Result</v>
      </c>
      <c r="K260" s="11">
        <f t="shared" si="42"/>
        <v>10.029999999999999</v>
      </c>
      <c r="M260">
        <f t="shared" si="41"/>
        <v>10.029999999999999</v>
      </c>
      <c r="O260">
        <f t="shared" si="43"/>
        <v>101750.64974052427</v>
      </c>
      <c r="P260" t="b">
        <f t="shared" si="48"/>
        <v>0</v>
      </c>
    </row>
    <row r="261" spans="2:16" x14ac:dyDescent="0.25">
      <c r="B261">
        <f t="shared" ca="1" si="50"/>
        <v>1.2320200672360873</v>
      </c>
      <c r="C261">
        <f t="shared" ca="1" si="49"/>
        <v>1.2320200672360873</v>
      </c>
      <c r="D261">
        <f t="shared" ca="1" si="51"/>
        <v>1.2320200672360873</v>
      </c>
      <c r="F261">
        <f t="shared" ca="1" si="44"/>
        <v>0</v>
      </c>
      <c r="G261">
        <f t="shared" ca="1" si="45"/>
        <v>0</v>
      </c>
      <c r="H261">
        <f t="shared" ca="1" si="46"/>
        <v>0</v>
      </c>
      <c r="J261" t="str">
        <f t="shared" ca="1" si="47"/>
        <v>Result</v>
      </c>
      <c r="K261" s="11">
        <f t="shared" si="42"/>
        <v>10.029999999999999</v>
      </c>
      <c r="M261">
        <f t="shared" si="41"/>
        <v>10.029999999999999</v>
      </c>
      <c r="O261">
        <f t="shared" si="43"/>
        <v>101750.64974052427</v>
      </c>
      <c r="P261" t="b">
        <f t="shared" si="48"/>
        <v>0</v>
      </c>
    </row>
    <row r="262" spans="2:16" x14ac:dyDescent="0.25">
      <c r="B262">
        <f t="shared" ca="1" si="50"/>
        <v>1.2320200672360873</v>
      </c>
      <c r="C262">
        <f t="shared" ca="1" si="49"/>
        <v>1.2320200672360873</v>
      </c>
      <c r="D262">
        <f t="shared" ca="1" si="51"/>
        <v>1.2320200672360873</v>
      </c>
      <c r="F262">
        <f t="shared" ca="1" si="44"/>
        <v>0</v>
      </c>
      <c r="G262">
        <f t="shared" ca="1" si="45"/>
        <v>0</v>
      </c>
      <c r="H262">
        <f t="shared" ca="1" si="46"/>
        <v>0</v>
      </c>
      <c r="J262" t="str">
        <f t="shared" ca="1" si="47"/>
        <v>Result</v>
      </c>
      <c r="K262" s="11">
        <f t="shared" si="42"/>
        <v>10.029999999999999</v>
      </c>
      <c r="M262">
        <f t="shared" si="41"/>
        <v>10.029999999999999</v>
      </c>
      <c r="O262">
        <f t="shared" si="43"/>
        <v>101750.64974052427</v>
      </c>
      <c r="P262" t="b">
        <f t="shared" si="48"/>
        <v>0</v>
      </c>
    </row>
    <row r="263" spans="2:16" x14ac:dyDescent="0.25">
      <c r="B263">
        <f t="shared" ca="1" si="50"/>
        <v>1.2320200672360873</v>
      </c>
      <c r="C263">
        <f t="shared" ca="1" si="49"/>
        <v>1.2320200672360873</v>
      </c>
      <c r="D263">
        <f t="shared" ca="1" si="51"/>
        <v>1.2320200672360873</v>
      </c>
      <c r="F263">
        <f t="shared" ca="1" si="44"/>
        <v>0</v>
      </c>
      <c r="G263">
        <f t="shared" ca="1" si="45"/>
        <v>0</v>
      </c>
      <c r="H263">
        <f t="shared" ca="1" si="46"/>
        <v>0</v>
      </c>
      <c r="J263" t="str">
        <f t="shared" ca="1" si="47"/>
        <v>Result</v>
      </c>
      <c r="K263" s="11">
        <f t="shared" si="42"/>
        <v>10.029999999999999</v>
      </c>
      <c r="M263">
        <f t="shared" si="41"/>
        <v>10.029999999999999</v>
      </c>
      <c r="O263">
        <f t="shared" si="43"/>
        <v>101750.64974052427</v>
      </c>
      <c r="P263" t="b">
        <f t="shared" si="48"/>
        <v>0</v>
      </c>
    </row>
    <row r="264" spans="2:16" x14ac:dyDescent="0.25">
      <c r="B264">
        <f t="shared" ca="1" si="50"/>
        <v>1.2320200672360873</v>
      </c>
      <c r="C264">
        <f t="shared" ca="1" si="49"/>
        <v>1.2320200672360873</v>
      </c>
      <c r="D264">
        <f t="shared" ca="1" si="51"/>
        <v>1.2320200672360873</v>
      </c>
      <c r="F264">
        <f t="shared" ca="1" si="44"/>
        <v>0</v>
      </c>
      <c r="G264">
        <f t="shared" ca="1" si="45"/>
        <v>0</v>
      </c>
      <c r="H264">
        <f t="shared" ca="1" si="46"/>
        <v>0</v>
      </c>
      <c r="J264" t="str">
        <f t="shared" ca="1" si="47"/>
        <v>Result</v>
      </c>
      <c r="K264" s="11">
        <f t="shared" si="42"/>
        <v>10.029999999999999</v>
      </c>
      <c r="M264">
        <f t="shared" si="41"/>
        <v>10.029999999999999</v>
      </c>
      <c r="O264">
        <f t="shared" si="43"/>
        <v>101750.64974052427</v>
      </c>
      <c r="P264" t="b">
        <f t="shared" si="48"/>
        <v>0</v>
      </c>
    </row>
    <row r="265" spans="2:16" x14ac:dyDescent="0.25">
      <c r="B265">
        <f t="shared" ca="1" si="50"/>
        <v>1.2320200672360873</v>
      </c>
      <c r="C265">
        <f t="shared" ca="1" si="49"/>
        <v>1.2320200672360873</v>
      </c>
      <c r="D265">
        <f t="shared" ca="1" si="51"/>
        <v>1.2320200672360873</v>
      </c>
      <c r="F265">
        <f t="shared" ca="1" si="44"/>
        <v>0</v>
      </c>
      <c r="G265">
        <f t="shared" ca="1" si="45"/>
        <v>0</v>
      </c>
      <c r="H265">
        <f t="shared" ca="1" si="46"/>
        <v>0</v>
      </c>
      <c r="J265" t="str">
        <f t="shared" ca="1" si="47"/>
        <v>Result</v>
      </c>
      <c r="K265" s="11">
        <f t="shared" si="42"/>
        <v>10.029999999999999</v>
      </c>
      <c r="M265">
        <f t="shared" si="41"/>
        <v>10.029999999999999</v>
      </c>
      <c r="O265">
        <f t="shared" si="43"/>
        <v>101750.64974052427</v>
      </c>
      <c r="P265" t="b">
        <f t="shared" si="48"/>
        <v>0</v>
      </c>
    </row>
    <row r="266" spans="2:16" x14ac:dyDescent="0.25">
      <c r="B266">
        <f t="shared" ca="1" si="50"/>
        <v>1.2320200672360873</v>
      </c>
      <c r="C266">
        <f t="shared" ca="1" si="49"/>
        <v>1.2320200672360873</v>
      </c>
      <c r="D266">
        <f t="shared" ca="1" si="51"/>
        <v>1.2320200672360873</v>
      </c>
      <c r="F266">
        <f t="shared" ca="1" si="44"/>
        <v>0</v>
      </c>
      <c r="G266">
        <f t="shared" ca="1" si="45"/>
        <v>0</v>
      </c>
      <c r="H266">
        <f t="shared" ca="1" si="46"/>
        <v>0</v>
      </c>
      <c r="J266" t="str">
        <f t="shared" ca="1" si="47"/>
        <v>Result</v>
      </c>
      <c r="K266" s="11">
        <f t="shared" si="42"/>
        <v>10.029999999999999</v>
      </c>
      <c r="M266">
        <f t="shared" si="41"/>
        <v>10.029999999999999</v>
      </c>
      <c r="O266">
        <f t="shared" si="43"/>
        <v>101750.64974052427</v>
      </c>
      <c r="P266" t="b">
        <f t="shared" si="48"/>
        <v>0</v>
      </c>
    </row>
    <row r="267" spans="2:16" x14ac:dyDescent="0.25">
      <c r="B267">
        <f t="shared" ca="1" si="50"/>
        <v>1.2320200672360873</v>
      </c>
      <c r="C267">
        <f t="shared" ca="1" si="49"/>
        <v>1.2320200672360873</v>
      </c>
      <c r="D267">
        <f t="shared" ca="1" si="51"/>
        <v>1.2320200672360873</v>
      </c>
      <c r="F267">
        <f t="shared" ca="1" si="44"/>
        <v>0</v>
      </c>
      <c r="G267">
        <f t="shared" ca="1" si="45"/>
        <v>0</v>
      </c>
      <c r="H267">
        <f t="shared" ca="1" si="46"/>
        <v>0</v>
      </c>
      <c r="J267" t="str">
        <f t="shared" ca="1" si="47"/>
        <v>Result</v>
      </c>
      <c r="K267" s="11">
        <f t="shared" si="42"/>
        <v>10.029999999999999</v>
      </c>
      <c r="M267">
        <f t="shared" ref="M267:M269" si="52">IF(MIN($L$2:$M$2)+alpha*(ROW(L267)-11)&lt;=MAX($L$2:$M$2),MIN($L$2:$M$2)+alpha*(ROW(L267)-11),MAX($L$2:$M$2))</f>
        <v>10.029999999999999</v>
      </c>
      <c r="O267">
        <f t="shared" si="43"/>
        <v>101750.64974052427</v>
      </c>
      <c r="P267" t="b">
        <f t="shared" si="48"/>
        <v>0</v>
      </c>
    </row>
    <row r="268" spans="2:16" x14ac:dyDescent="0.25">
      <c r="B268">
        <f t="shared" ca="1" si="50"/>
        <v>1.2320200672360873</v>
      </c>
      <c r="C268">
        <f t="shared" ca="1" si="49"/>
        <v>1.2320200672360873</v>
      </c>
      <c r="D268">
        <f t="shared" ca="1" si="51"/>
        <v>1.2320200672360873</v>
      </c>
      <c r="F268">
        <f t="shared" ca="1" si="44"/>
        <v>0</v>
      </c>
      <c r="G268">
        <f t="shared" ca="1" si="45"/>
        <v>0</v>
      </c>
      <c r="H268">
        <f t="shared" ca="1" si="46"/>
        <v>0</v>
      </c>
      <c r="J268" t="str">
        <f t="shared" ca="1" si="47"/>
        <v>Result</v>
      </c>
      <c r="K268" s="11">
        <f t="shared" ref="K268:K269" si="53">M268</f>
        <v>10.029999999999999</v>
      </c>
      <c r="M268">
        <f t="shared" si="52"/>
        <v>10.029999999999999</v>
      </c>
      <c r="O268">
        <f t="shared" ref="O268:O269" si="54">3*K268^2+K268^5-6*K268</f>
        <v>101750.64974052427</v>
      </c>
      <c r="P268" t="b">
        <f t="shared" si="48"/>
        <v>0</v>
      </c>
    </row>
    <row r="269" spans="2:16" x14ac:dyDescent="0.25">
      <c r="B269">
        <f t="shared" ref="B269:B332" ca="1" si="55">IF(F268=0,B268,IF(G268=0,C268,IF((ABS(F268)/F268)=(ABS(G268)/G268),C268,B268)))</f>
        <v>1.2320200672360873</v>
      </c>
      <c r="C269">
        <f t="shared" ca="1" si="49"/>
        <v>1.2320200672360873</v>
      </c>
      <c r="D269">
        <f t="shared" ref="D269:D332" ca="1" si="56">IF(H268=0,D268,IF(G268=0,C268,IF((ABS(H268)/H268)=(ABS($G268)/$G268),$C268,D268)))</f>
        <v>1.2320200672360873</v>
      </c>
      <c r="F269">
        <f t="shared" ref="F269:F332" ca="1" si="57">3*B269^2+B269^5-6*B269</f>
        <v>0</v>
      </c>
      <c r="G269">
        <f t="shared" ref="G269:G332" ca="1" si="58">3*C269^2+C269^5-6*C269</f>
        <v>0</v>
      </c>
      <c r="H269">
        <f t="shared" ref="H269:H332" ca="1" si="59">3*D269^2+D269^5-6*D269</f>
        <v>0</v>
      </c>
      <c r="J269" t="str">
        <f t="shared" ref="J269:J332" ca="1" si="60">IF(G269=0,"Result",F269*H269&lt;0)</f>
        <v>Result</v>
      </c>
      <c r="K269" s="11">
        <f t="shared" si="53"/>
        <v>10.029999999999999</v>
      </c>
      <c r="M269">
        <f t="shared" si="52"/>
        <v>10.029999999999999</v>
      </c>
      <c r="O269">
        <f t="shared" si="54"/>
        <v>101750.64974052427</v>
      </c>
      <c r="P269" t="b">
        <f t="shared" ref="P269" si="61">O269*O268&lt;=0</f>
        <v>0</v>
      </c>
    </row>
    <row r="270" spans="2:16" x14ac:dyDescent="0.25">
      <c r="B270">
        <f t="shared" ca="1" si="55"/>
        <v>1.2320200672360873</v>
      </c>
      <c r="C270">
        <f t="shared" ref="C270:C333" ca="1" si="62">(B270+D270)/2</f>
        <v>1.2320200672360873</v>
      </c>
      <c r="D270">
        <f t="shared" ca="1" si="56"/>
        <v>1.2320200672360873</v>
      </c>
      <c r="F270">
        <f t="shared" ca="1" si="57"/>
        <v>0</v>
      </c>
      <c r="G270">
        <f t="shared" ca="1" si="58"/>
        <v>0</v>
      </c>
      <c r="H270">
        <f t="shared" ca="1" si="59"/>
        <v>0</v>
      </c>
      <c r="J270" t="str">
        <f t="shared" ca="1" si="60"/>
        <v>Result</v>
      </c>
    </row>
    <row r="271" spans="2:16" x14ac:dyDescent="0.25">
      <c r="B271">
        <f t="shared" ca="1" si="55"/>
        <v>1.2320200672360873</v>
      </c>
      <c r="C271">
        <f t="shared" ca="1" si="62"/>
        <v>1.2320200672360873</v>
      </c>
      <c r="D271">
        <f t="shared" ca="1" si="56"/>
        <v>1.2320200672360873</v>
      </c>
      <c r="F271">
        <f t="shared" ca="1" si="57"/>
        <v>0</v>
      </c>
      <c r="G271">
        <f t="shared" ca="1" si="58"/>
        <v>0</v>
      </c>
      <c r="H271">
        <f t="shared" ca="1" si="59"/>
        <v>0</v>
      </c>
      <c r="J271" t="str">
        <f t="shared" ca="1" si="60"/>
        <v>Result</v>
      </c>
    </row>
    <row r="272" spans="2:16" x14ac:dyDescent="0.25">
      <c r="B272">
        <f t="shared" ca="1" si="55"/>
        <v>1.2320200672360873</v>
      </c>
      <c r="C272">
        <f t="shared" ca="1" si="62"/>
        <v>1.2320200672360873</v>
      </c>
      <c r="D272">
        <f t="shared" ca="1" si="56"/>
        <v>1.2320200672360873</v>
      </c>
      <c r="F272">
        <f t="shared" ca="1" si="57"/>
        <v>0</v>
      </c>
      <c r="G272">
        <f t="shared" ca="1" si="58"/>
        <v>0</v>
      </c>
      <c r="H272">
        <f t="shared" ca="1" si="59"/>
        <v>0</v>
      </c>
      <c r="J272" t="str">
        <f t="shared" ca="1" si="60"/>
        <v>Result</v>
      </c>
    </row>
    <row r="273" spans="2:10" x14ac:dyDescent="0.25">
      <c r="B273">
        <f t="shared" ca="1" si="55"/>
        <v>1.2320200672360873</v>
      </c>
      <c r="C273">
        <f t="shared" ca="1" si="62"/>
        <v>1.2320200672360873</v>
      </c>
      <c r="D273">
        <f t="shared" ca="1" si="56"/>
        <v>1.2320200672360873</v>
      </c>
      <c r="F273">
        <f t="shared" ca="1" si="57"/>
        <v>0</v>
      </c>
      <c r="G273">
        <f t="shared" ca="1" si="58"/>
        <v>0</v>
      </c>
      <c r="H273">
        <f t="shared" ca="1" si="59"/>
        <v>0</v>
      </c>
      <c r="J273" t="str">
        <f t="shared" ca="1" si="60"/>
        <v>Result</v>
      </c>
    </row>
    <row r="274" spans="2:10" x14ac:dyDescent="0.25">
      <c r="B274">
        <f t="shared" ca="1" si="55"/>
        <v>1.2320200672360873</v>
      </c>
      <c r="C274">
        <f t="shared" ca="1" si="62"/>
        <v>1.2320200672360873</v>
      </c>
      <c r="D274">
        <f t="shared" ca="1" si="56"/>
        <v>1.2320200672360873</v>
      </c>
      <c r="F274">
        <f t="shared" ca="1" si="57"/>
        <v>0</v>
      </c>
      <c r="G274">
        <f t="shared" ca="1" si="58"/>
        <v>0</v>
      </c>
      <c r="H274">
        <f t="shared" ca="1" si="59"/>
        <v>0</v>
      </c>
      <c r="J274" t="str">
        <f t="shared" ca="1" si="60"/>
        <v>Result</v>
      </c>
    </row>
    <row r="275" spans="2:10" x14ac:dyDescent="0.25">
      <c r="B275">
        <f t="shared" ca="1" si="55"/>
        <v>1.2320200672360873</v>
      </c>
      <c r="C275">
        <f t="shared" ca="1" si="62"/>
        <v>1.2320200672360873</v>
      </c>
      <c r="D275">
        <f t="shared" ca="1" si="56"/>
        <v>1.2320200672360873</v>
      </c>
      <c r="F275">
        <f t="shared" ca="1" si="57"/>
        <v>0</v>
      </c>
      <c r="G275">
        <f t="shared" ca="1" si="58"/>
        <v>0</v>
      </c>
      <c r="H275">
        <f t="shared" ca="1" si="59"/>
        <v>0</v>
      </c>
      <c r="J275" t="str">
        <f t="shared" ca="1" si="60"/>
        <v>Result</v>
      </c>
    </row>
    <row r="276" spans="2:10" x14ac:dyDescent="0.25">
      <c r="B276">
        <f t="shared" ca="1" si="55"/>
        <v>1.2320200672360873</v>
      </c>
      <c r="C276">
        <f t="shared" ca="1" si="62"/>
        <v>1.2320200672360873</v>
      </c>
      <c r="D276">
        <f t="shared" ca="1" si="56"/>
        <v>1.2320200672360873</v>
      </c>
      <c r="F276">
        <f t="shared" ca="1" si="57"/>
        <v>0</v>
      </c>
      <c r="G276">
        <f t="shared" ca="1" si="58"/>
        <v>0</v>
      </c>
      <c r="H276">
        <f t="shared" ca="1" si="59"/>
        <v>0</v>
      </c>
      <c r="J276" t="str">
        <f t="shared" ca="1" si="60"/>
        <v>Result</v>
      </c>
    </row>
    <row r="277" spans="2:10" x14ac:dyDescent="0.25">
      <c r="B277">
        <f t="shared" ca="1" si="55"/>
        <v>1.2320200672360873</v>
      </c>
      <c r="C277">
        <f t="shared" ca="1" si="62"/>
        <v>1.2320200672360873</v>
      </c>
      <c r="D277">
        <f t="shared" ca="1" si="56"/>
        <v>1.2320200672360873</v>
      </c>
      <c r="F277">
        <f t="shared" ca="1" si="57"/>
        <v>0</v>
      </c>
      <c r="G277">
        <f t="shared" ca="1" si="58"/>
        <v>0</v>
      </c>
      <c r="H277">
        <f t="shared" ca="1" si="59"/>
        <v>0</v>
      </c>
      <c r="J277" t="str">
        <f t="shared" ca="1" si="60"/>
        <v>Result</v>
      </c>
    </row>
    <row r="278" spans="2:10" x14ac:dyDescent="0.25">
      <c r="B278">
        <f t="shared" ca="1" si="55"/>
        <v>1.2320200672360873</v>
      </c>
      <c r="C278">
        <f t="shared" ca="1" si="62"/>
        <v>1.2320200672360873</v>
      </c>
      <c r="D278">
        <f t="shared" ca="1" si="56"/>
        <v>1.2320200672360873</v>
      </c>
      <c r="F278">
        <f t="shared" ca="1" si="57"/>
        <v>0</v>
      </c>
      <c r="G278">
        <f t="shared" ca="1" si="58"/>
        <v>0</v>
      </c>
      <c r="H278">
        <f t="shared" ca="1" si="59"/>
        <v>0</v>
      </c>
      <c r="J278" t="str">
        <f t="shared" ca="1" si="60"/>
        <v>Result</v>
      </c>
    </row>
    <row r="279" spans="2:10" x14ac:dyDescent="0.25">
      <c r="B279">
        <f t="shared" ca="1" si="55"/>
        <v>1.2320200672360873</v>
      </c>
      <c r="C279">
        <f t="shared" ca="1" si="62"/>
        <v>1.2320200672360873</v>
      </c>
      <c r="D279">
        <f t="shared" ca="1" si="56"/>
        <v>1.2320200672360873</v>
      </c>
      <c r="F279">
        <f t="shared" ca="1" si="57"/>
        <v>0</v>
      </c>
      <c r="G279">
        <f t="shared" ca="1" si="58"/>
        <v>0</v>
      </c>
      <c r="H279">
        <f t="shared" ca="1" si="59"/>
        <v>0</v>
      </c>
      <c r="J279" t="str">
        <f t="shared" ca="1" si="60"/>
        <v>Result</v>
      </c>
    </row>
    <row r="280" spans="2:10" x14ac:dyDescent="0.25">
      <c r="B280">
        <f t="shared" ca="1" si="55"/>
        <v>1.2320200672360873</v>
      </c>
      <c r="C280">
        <f t="shared" ca="1" si="62"/>
        <v>1.2320200672360873</v>
      </c>
      <c r="D280">
        <f t="shared" ca="1" si="56"/>
        <v>1.2320200672360873</v>
      </c>
      <c r="F280">
        <f t="shared" ca="1" si="57"/>
        <v>0</v>
      </c>
      <c r="G280">
        <f t="shared" ca="1" si="58"/>
        <v>0</v>
      </c>
      <c r="H280">
        <f t="shared" ca="1" si="59"/>
        <v>0</v>
      </c>
      <c r="J280" t="str">
        <f t="shared" ca="1" si="60"/>
        <v>Result</v>
      </c>
    </row>
    <row r="281" spans="2:10" x14ac:dyDescent="0.25">
      <c r="B281">
        <f t="shared" ca="1" si="55"/>
        <v>1.2320200672360873</v>
      </c>
      <c r="C281">
        <f t="shared" ca="1" si="62"/>
        <v>1.2320200672360873</v>
      </c>
      <c r="D281">
        <f t="shared" ca="1" si="56"/>
        <v>1.2320200672360873</v>
      </c>
      <c r="F281">
        <f t="shared" ca="1" si="57"/>
        <v>0</v>
      </c>
      <c r="G281">
        <f t="shared" ca="1" si="58"/>
        <v>0</v>
      </c>
      <c r="H281">
        <f t="shared" ca="1" si="59"/>
        <v>0</v>
      </c>
      <c r="J281" t="str">
        <f t="shared" ca="1" si="60"/>
        <v>Result</v>
      </c>
    </row>
    <row r="282" spans="2:10" x14ac:dyDescent="0.25">
      <c r="B282">
        <f t="shared" ca="1" si="55"/>
        <v>1.2320200672360873</v>
      </c>
      <c r="C282">
        <f t="shared" ca="1" si="62"/>
        <v>1.2320200672360873</v>
      </c>
      <c r="D282">
        <f t="shared" ca="1" si="56"/>
        <v>1.2320200672360873</v>
      </c>
      <c r="F282">
        <f t="shared" ca="1" si="57"/>
        <v>0</v>
      </c>
      <c r="G282">
        <f t="shared" ca="1" si="58"/>
        <v>0</v>
      </c>
      <c r="H282">
        <f t="shared" ca="1" si="59"/>
        <v>0</v>
      </c>
      <c r="J282" t="str">
        <f t="shared" ca="1" si="60"/>
        <v>Result</v>
      </c>
    </row>
    <row r="283" spans="2:10" x14ac:dyDescent="0.25">
      <c r="B283">
        <f t="shared" ca="1" si="55"/>
        <v>1.2320200672360873</v>
      </c>
      <c r="C283">
        <f t="shared" ca="1" si="62"/>
        <v>1.2320200672360873</v>
      </c>
      <c r="D283">
        <f t="shared" ca="1" si="56"/>
        <v>1.2320200672360873</v>
      </c>
      <c r="F283">
        <f t="shared" ca="1" si="57"/>
        <v>0</v>
      </c>
      <c r="G283">
        <f t="shared" ca="1" si="58"/>
        <v>0</v>
      </c>
      <c r="H283">
        <f t="shared" ca="1" si="59"/>
        <v>0</v>
      </c>
      <c r="J283" t="str">
        <f t="shared" ca="1" si="60"/>
        <v>Result</v>
      </c>
    </row>
    <row r="284" spans="2:10" x14ac:dyDescent="0.25">
      <c r="B284">
        <f t="shared" ca="1" si="55"/>
        <v>1.2320200672360873</v>
      </c>
      <c r="C284">
        <f t="shared" ca="1" si="62"/>
        <v>1.2320200672360873</v>
      </c>
      <c r="D284">
        <f t="shared" ca="1" si="56"/>
        <v>1.2320200672360873</v>
      </c>
      <c r="F284">
        <f t="shared" ca="1" si="57"/>
        <v>0</v>
      </c>
      <c r="G284">
        <f t="shared" ca="1" si="58"/>
        <v>0</v>
      </c>
      <c r="H284">
        <f t="shared" ca="1" si="59"/>
        <v>0</v>
      </c>
      <c r="J284" t="str">
        <f t="shared" ca="1" si="60"/>
        <v>Result</v>
      </c>
    </row>
    <row r="285" spans="2:10" x14ac:dyDescent="0.25">
      <c r="B285">
        <f t="shared" ca="1" si="55"/>
        <v>1.2320200672360873</v>
      </c>
      <c r="C285">
        <f t="shared" ca="1" si="62"/>
        <v>1.2320200672360873</v>
      </c>
      <c r="D285">
        <f t="shared" ca="1" si="56"/>
        <v>1.2320200672360873</v>
      </c>
      <c r="F285">
        <f t="shared" ca="1" si="57"/>
        <v>0</v>
      </c>
      <c r="G285">
        <f t="shared" ca="1" si="58"/>
        <v>0</v>
      </c>
      <c r="H285">
        <f t="shared" ca="1" si="59"/>
        <v>0</v>
      </c>
      <c r="J285" t="str">
        <f t="shared" ca="1" si="60"/>
        <v>Result</v>
      </c>
    </row>
    <row r="286" spans="2:10" x14ac:dyDescent="0.25">
      <c r="B286">
        <f t="shared" ca="1" si="55"/>
        <v>1.2320200672360873</v>
      </c>
      <c r="C286">
        <f t="shared" ca="1" si="62"/>
        <v>1.2320200672360873</v>
      </c>
      <c r="D286">
        <f t="shared" ca="1" si="56"/>
        <v>1.2320200672360873</v>
      </c>
      <c r="F286">
        <f t="shared" ca="1" si="57"/>
        <v>0</v>
      </c>
      <c r="G286">
        <f t="shared" ca="1" si="58"/>
        <v>0</v>
      </c>
      <c r="H286">
        <f t="shared" ca="1" si="59"/>
        <v>0</v>
      </c>
      <c r="J286" t="str">
        <f t="shared" ca="1" si="60"/>
        <v>Result</v>
      </c>
    </row>
    <row r="287" spans="2:10" x14ac:dyDescent="0.25">
      <c r="B287">
        <f t="shared" ca="1" si="55"/>
        <v>1.2320200672360873</v>
      </c>
      <c r="C287">
        <f t="shared" ca="1" si="62"/>
        <v>1.2320200672360873</v>
      </c>
      <c r="D287">
        <f t="shared" ca="1" si="56"/>
        <v>1.2320200672360873</v>
      </c>
      <c r="F287">
        <f t="shared" ca="1" si="57"/>
        <v>0</v>
      </c>
      <c r="G287">
        <f t="shared" ca="1" si="58"/>
        <v>0</v>
      </c>
      <c r="H287">
        <f t="shared" ca="1" si="59"/>
        <v>0</v>
      </c>
      <c r="J287" t="str">
        <f t="shared" ca="1" si="60"/>
        <v>Result</v>
      </c>
    </row>
    <row r="288" spans="2:10" x14ac:dyDescent="0.25">
      <c r="B288">
        <f t="shared" ca="1" si="55"/>
        <v>1.2320200672360873</v>
      </c>
      <c r="C288">
        <f t="shared" ca="1" si="62"/>
        <v>1.2320200672360873</v>
      </c>
      <c r="D288">
        <f t="shared" ca="1" si="56"/>
        <v>1.2320200672360873</v>
      </c>
      <c r="F288">
        <f t="shared" ca="1" si="57"/>
        <v>0</v>
      </c>
      <c r="G288">
        <f t="shared" ca="1" si="58"/>
        <v>0</v>
      </c>
      <c r="H288">
        <f t="shared" ca="1" si="59"/>
        <v>0</v>
      </c>
      <c r="J288" t="str">
        <f t="shared" ca="1" si="60"/>
        <v>Result</v>
      </c>
    </row>
    <row r="289" spans="2:10" x14ac:dyDescent="0.25">
      <c r="B289">
        <f t="shared" ca="1" si="55"/>
        <v>1.2320200672360873</v>
      </c>
      <c r="C289">
        <f t="shared" ca="1" si="62"/>
        <v>1.2320200672360873</v>
      </c>
      <c r="D289">
        <f t="shared" ca="1" si="56"/>
        <v>1.2320200672360873</v>
      </c>
      <c r="F289">
        <f t="shared" ca="1" si="57"/>
        <v>0</v>
      </c>
      <c r="G289">
        <f t="shared" ca="1" si="58"/>
        <v>0</v>
      </c>
      <c r="H289">
        <f t="shared" ca="1" si="59"/>
        <v>0</v>
      </c>
      <c r="J289" t="str">
        <f t="shared" ca="1" si="60"/>
        <v>Result</v>
      </c>
    </row>
    <row r="290" spans="2:10" x14ac:dyDescent="0.25">
      <c r="B290">
        <f t="shared" ca="1" si="55"/>
        <v>1.2320200672360873</v>
      </c>
      <c r="C290">
        <f t="shared" ca="1" si="62"/>
        <v>1.2320200672360873</v>
      </c>
      <c r="D290">
        <f t="shared" ca="1" si="56"/>
        <v>1.2320200672360873</v>
      </c>
      <c r="F290">
        <f t="shared" ca="1" si="57"/>
        <v>0</v>
      </c>
      <c r="G290">
        <f t="shared" ca="1" si="58"/>
        <v>0</v>
      </c>
      <c r="H290">
        <f t="shared" ca="1" si="59"/>
        <v>0</v>
      </c>
      <c r="J290" t="str">
        <f t="shared" ca="1" si="60"/>
        <v>Result</v>
      </c>
    </row>
    <row r="291" spans="2:10" x14ac:dyDescent="0.25">
      <c r="B291">
        <f t="shared" ca="1" si="55"/>
        <v>1.2320200672360873</v>
      </c>
      <c r="C291">
        <f t="shared" ca="1" si="62"/>
        <v>1.2320200672360873</v>
      </c>
      <c r="D291">
        <f t="shared" ca="1" si="56"/>
        <v>1.2320200672360873</v>
      </c>
      <c r="F291">
        <f t="shared" ca="1" si="57"/>
        <v>0</v>
      </c>
      <c r="G291">
        <f t="shared" ca="1" si="58"/>
        <v>0</v>
      </c>
      <c r="H291">
        <f t="shared" ca="1" si="59"/>
        <v>0</v>
      </c>
      <c r="J291" t="str">
        <f t="shared" ca="1" si="60"/>
        <v>Result</v>
      </c>
    </row>
    <row r="292" spans="2:10" x14ac:dyDescent="0.25">
      <c r="B292">
        <f t="shared" ca="1" si="55"/>
        <v>1.2320200672360873</v>
      </c>
      <c r="C292">
        <f t="shared" ca="1" si="62"/>
        <v>1.2320200672360873</v>
      </c>
      <c r="D292">
        <f t="shared" ca="1" si="56"/>
        <v>1.2320200672360873</v>
      </c>
      <c r="F292">
        <f t="shared" ca="1" si="57"/>
        <v>0</v>
      </c>
      <c r="G292">
        <f t="shared" ca="1" si="58"/>
        <v>0</v>
      </c>
      <c r="H292">
        <f t="shared" ca="1" si="59"/>
        <v>0</v>
      </c>
      <c r="J292" t="str">
        <f t="shared" ca="1" si="60"/>
        <v>Result</v>
      </c>
    </row>
    <row r="293" spans="2:10" x14ac:dyDescent="0.25">
      <c r="B293">
        <f t="shared" ca="1" si="55"/>
        <v>1.2320200672360873</v>
      </c>
      <c r="C293">
        <f t="shared" ca="1" si="62"/>
        <v>1.2320200672360873</v>
      </c>
      <c r="D293">
        <f t="shared" ca="1" si="56"/>
        <v>1.2320200672360873</v>
      </c>
      <c r="F293">
        <f t="shared" ca="1" si="57"/>
        <v>0</v>
      </c>
      <c r="G293">
        <f t="shared" ca="1" si="58"/>
        <v>0</v>
      </c>
      <c r="H293">
        <f t="shared" ca="1" si="59"/>
        <v>0</v>
      </c>
      <c r="J293" t="str">
        <f t="shared" ca="1" si="60"/>
        <v>Result</v>
      </c>
    </row>
    <row r="294" spans="2:10" x14ac:dyDescent="0.25">
      <c r="B294">
        <f t="shared" ca="1" si="55"/>
        <v>1.2320200672360873</v>
      </c>
      <c r="C294">
        <f t="shared" ca="1" si="62"/>
        <v>1.2320200672360873</v>
      </c>
      <c r="D294">
        <f t="shared" ca="1" si="56"/>
        <v>1.2320200672360873</v>
      </c>
      <c r="F294">
        <f t="shared" ca="1" si="57"/>
        <v>0</v>
      </c>
      <c r="G294">
        <f t="shared" ca="1" si="58"/>
        <v>0</v>
      </c>
      <c r="H294">
        <f t="shared" ca="1" si="59"/>
        <v>0</v>
      </c>
      <c r="J294" t="str">
        <f t="shared" ca="1" si="60"/>
        <v>Result</v>
      </c>
    </row>
    <row r="295" spans="2:10" x14ac:dyDescent="0.25">
      <c r="B295">
        <f t="shared" ca="1" si="55"/>
        <v>1.2320200672360873</v>
      </c>
      <c r="C295">
        <f t="shared" ca="1" si="62"/>
        <v>1.2320200672360873</v>
      </c>
      <c r="D295">
        <f t="shared" ca="1" si="56"/>
        <v>1.2320200672360873</v>
      </c>
      <c r="F295">
        <f t="shared" ca="1" si="57"/>
        <v>0</v>
      </c>
      <c r="G295">
        <f t="shared" ca="1" si="58"/>
        <v>0</v>
      </c>
      <c r="H295">
        <f t="shared" ca="1" si="59"/>
        <v>0</v>
      </c>
      <c r="J295" t="str">
        <f t="shared" ca="1" si="60"/>
        <v>Result</v>
      </c>
    </row>
    <row r="296" spans="2:10" x14ac:dyDescent="0.25">
      <c r="B296">
        <f t="shared" ca="1" si="55"/>
        <v>1.2320200672360873</v>
      </c>
      <c r="C296">
        <f t="shared" ca="1" si="62"/>
        <v>1.2320200672360873</v>
      </c>
      <c r="D296">
        <f t="shared" ca="1" si="56"/>
        <v>1.2320200672360873</v>
      </c>
      <c r="F296">
        <f t="shared" ca="1" si="57"/>
        <v>0</v>
      </c>
      <c r="G296">
        <f t="shared" ca="1" si="58"/>
        <v>0</v>
      </c>
      <c r="H296">
        <f t="shared" ca="1" si="59"/>
        <v>0</v>
      </c>
      <c r="J296" t="str">
        <f t="shared" ca="1" si="60"/>
        <v>Result</v>
      </c>
    </row>
    <row r="297" spans="2:10" x14ac:dyDescent="0.25">
      <c r="B297">
        <f t="shared" ca="1" si="55"/>
        <v>1.2320200672360873</v>
      </c>
      <c r="C297">
        <f t="shared" ca="1" si="62"/>
        <v>1.2320200672360873</v>
      </c>
      <c r="D297">
        <f t="shared" ca="1" si="56"/>
        <v>1.2320200672360873</v>
      </c>
      <c r="F297">
        <f t="shared" ca="1" si="57"/>
        <v>0</v>
      </c>
      <c r="G297">
        <f t="shared" ca="1" si="58"/>
        <v>0</v>
      </c>
      <c r="H297">
        <f t="shared" ca="1" si="59"/>
        <v>0</v>
      </c>
      <c r="J297" t="str">
        <f t="shared" ca="1" si="60"/>
        <v>Result</v>
      </c>
    </row>
    <row r="298" spans="2:10" x14ac:dyDescent="0.25">
      <c r="B298">
        <f t="shared" ca="1" si="55"/>
        <v>1.2320200672360873</v>
      </c>
      <c r="C298">
        <f t="shared" ca="1" si="62"/>
        <v>1.2320200672360873</v>
      </c>
      <c r="D298">
        <f t="shared" ca="1" si="56"/>
        <v>1.2320200672360873</v>
      </c>
      <c r="F298">
        <f t="shared" ca="1" si="57"/>
        <v>0</v>
      </c>
      <c r="G298">
        <f t="shared" ca="1" si="58"/>
        <v>0</v>
      </c>
      <c r="H298">
        <f t="shared" ca="1" si="59"/>
        <v>0</v>
      </c>
      <c r="J298" t="str">
        <f t="shared" ca="1" si="60"/>
        <v>Result</v>
      </c>
    </row>
    <row r="299" spans="2:10" x14ac:dyDescent="0.25">
      <c r="B299">
        <f t="shared" ca="1" si="55"/>
        <v>1.2320200672360873</v>
      </c>
      <c r="C299">
        <f t="shared" ca="1" si="62"/>
        <v>1.2320200672360873</v>
      </c>
      <c r="D299">
        <f t="shared" ca="1" si="56"/>
        <v>1.2320200672360873</v>
      </c>
      <c r="F299">
        <f t="shared" ca="1" si="57"/>
        <v>0</v>
      </c>
      <c r="G299">
        <f t="shared" ca="1" si="58"/>
        <v>0</v>
      </c>
      <c r="H299">
        <f t="shared" ca="1" si="59"/>
        <v>0</v>
      </c>
      <c r="J299" t="str">
        <f t="shared" ca="1" si="60"/>
        <v>Result</v>
      </c>
    </row>
    <row r="300" spans="2:10" x14ac:dyDescent="0.25">
      <c r="B300">
        <f t="shared" ca="1" si="55"/>
        <v>1.2320200672360873</v>
      </c>
      <c r="C300">
        <f t="shared" ca="1" si="62"/>
        <v>1.2320200672360873</v>
      </c>
      <c r="D300">
        <f t="shared" ca="1" si="56"/>
        <v>1.2320200672360873</v>
      </c>
      <c r="F300">
        <f t="shared" ca="1" si="57"/>
        <v>0</v>
      </c>
      <c r="G300">
        <f t="shared" ca="1" si="58"/>
        <v>0</v>
      </c>
      <c r="H300">
        <f t="shared" ca="1" si="59"/>
        <v>0</v>
      </c>
      <c r="J300" t="str">
        <f t="shared" ca="1" si="60"/>
        <v>Result</v>
      </c>
    </row>
    <row r="301" spans="2:10" x14ac:dyDescent="0.25">
      <c r="B301">
        <f t="shared" ca="1" si="55"/>
        <v>1.2320200672360873</v>
      </c>
      <c r="C301">
        <f t="shared" ca="1" si="62"/>
        <v>1.2320200672360873</v>
      </c>
      <c r="D301">
        <f t="shared" ca="1" si="56"/>
        <v>1.2320200672360873</v>
      </c>
      <c r="F301">
        <f t="shared" ca="1" si="57"/>
        <v>0</v>
      </c>
      <c r="G301">
        <f t="shared" ca="1" si="58"/>
        <v>0</v>
      </c>
      <c r="H301">
        <f t="shared" ca="1" si="59"/>
        <v>0</v>
      </c>
      <c r="J301" t="str">
        <f t="shared" ca="1" si="60"/>
        <v>Result</v>
      </c>
    </row>
    <row r="302" spans="2:10" x14ac:dyDescent="0.25">
      <c r="B302">
        <f t="shared" ca="1" si="55"/>
        <v>1.2320200672360873</v>
      </c>
      <c r="C302">
        <f t="shared" ca="1" si="62"/>
        <v>1.2320200672360873</v>
      </c>
      <c r="D302">
        <f t="shared" ca="1" si="56"/>
        <v>1.2320200672360873</v>
      </c>
      <c r="F302">
        <f t="shared" ca="1" si="57"/>
        <v>0</v>
      </c>
      <c r="G302">
        <f t="shared" ca="1" si="58"/>
        <v>0</v>
      </c>
      <c r="H302">
        <f t="shared" ca="1" si="59"/>
        <v>0</v>
      </c>
      <c r="J302" t="str">
        <f t="shared" ca="1" si="60"/>
        <v>Result</v>
      </c>
    </row>
    <row r="303" spans="2:10" x14ac:dyDescent="0.25">
      <c r="B303">
        <f t="shared" ca="1" si="55"/>
        <v>1.2320200672360873</v>
      </c>
      <c r="C303">
        <f t="shared" ca="1" si="62"/>
        <v>1.2320200672360873</v>
      </c>
      <c r="D303">
        <f t="shared" ca="1" si="56"/>
        <v>1.2320200672360873</v>
      </c>
      <c r="F303">
        <f t="shared" ca="1" si="57"/>
        <v>0</v>
      </c>
      <c r="G303">
        <f t="shared" ca="1" si="58"/>
        <v>0</v>
      </c>
      <c r="H303">
        <f t="shared" ca="1" si="59"/>
        <v>0</v>
      </c>
      <c r="J303" t="str">
        <f t="shared" ca="1" si="60"/>
        <v>Result</v>
      </c>
    </row>
    <row r="304" spans="2:10" x14ac:dyDescent="0.25">
      <c r="B304">
        <f t="shared" ca="1" si="55"/>
        <v>1.2320200672360873</v>
      </c>
      <c r="C304">
        <f t="shared" ca="1" si="62"/>
        <v>1.2320200672360873</v>
      </c>
      <c r="D304">
        <f t="shared" ca="1" si="56"/>
        <v>1.2320200672360873</v>
      </c>
      <c r="F304">
        <f t="shared" ca="1" si="57"/>
        <v>0</v>
      </c>
      <c r="G304">
        <f t="shared" ca="1" si="58"/>
        <v>0</v>
      </c>
      <c r="H304">
        <f t="shared" ca="1" si="59"/>
        <v>0</v>
      </c>
      <c r="J304" t="str">
        <f t="shared" ca="1" si="60"/>
        <v>Result</v>
      </c>
    </row>
    <row r="305" spans="2:10" x14ac:dyDescent="0.25">
      <c r="B305">
        <f t="shared" ca="1" si="55"/>
        <v>1.2320200672360873</v>
      </c>
      <c r="C305">
        <f t="shared" ca="1" si="62"/>
        <v>1.2320200672360873</v>
      </c>
      <c r="D305">
        <f t="shared" ca="1" si="56"/>
        <v>1.2320200672360873</v>
      </c>
      <c r="F305">
        <f t="shared" ca="1" si="57"/>
        <v>0</v>
      </c>
      <c r="G305">
        <f t="shared" ca="1" si="58"/>
        <v>0</v>
      </c>
      <c r="H305">
        <f t="shared" ca="1" si="59"/>
        <v>0</v>
      </c>
      <c r="J305" t="str">
        <f t="shared" ca="1" si="60"/>
        <v>Result</v>
      </c>
    </row>
    <row r="306" spans="2:10" x14ac:dyDescent="0.25">
      <c r="B306">
        <f t="shared" ca="1" si="55"/>
        <v>1.2320200672360873</v>
      </c>
      <c r="C306">
        <f t="shared" ca="1" si="62"/>
        <v>1.2320200672360873</v>
      </c>
      <c r="D306">
        <f t="shared" ca="1" si="56"/>
        <v>1.2320200672360873</v>
      </c>
      <c r="F306">
        <f t="shared" ca="1" si="57"/>
        <v>0</v>
      </c>
      <c r="G306">
        <f t="shared" ca="1" si="58"/>
        <v>0</v>
      </c>
      <c r="H306">
        <f t="shared" ca="1" si="59"/>
        <v>0</v>
      </c>
      <c r="J306" t="str">
        <f t="shared" ca="1" si="60"/>
        <v>Result</v>
      </c>
    </row>
    <row r="307" spans="2:10" x14ac:dyDescent="0.25">
      <c r="B307">
        <f t="shared" ca="1" si="55"/>
        <v>1.2320200672360873</v>
      </c>
      <c r="C307">
        <f t="shared" ca="1" si="62"/>
        <v>1.2320200672360873</v>
      </c>
      <c r="D307">
        <f t="shared" ca="1" si="56"/>
        <v>1.2320200672360873</v>
      </c>
      <c r="F307">
        <f t="shared" ca="1" si="57"/>
        <v>0</v>
      </c>
      <c r="G307">
        <f t="shared" ca="1" si="58"/>
        <v>0</v>
      </c>
      <c r="H307">
        <f t="shared" ca="1" si="59"/>
        <v>0</v>
      </c>
      <c r="J307" t="str">
        <f t="shared" ca="1" si="60"/>
        <v>Result</v>
      </c>
    </row>
    <row r="308" spans="2:10" x14ac:dyDescent="0.25">
      <c r="B308">
        <f t="shared" ca="1" si="55"/>
        <v>1.2320200672360873</v>
      </c>
      <c r="C308">
        <f t="shared" ca="1" si="62"/>
        <v>1.2320200672360873</v>
      </c>
      <c r="D308">
        <f t="shared" ca="1" si="56"/>
        <v>1.2320200672360873</v>
      </c>
      <c r="F308">
        <f t="shared" ca="1" si="57"/>
        <v>0</v>
      </c>
      <c r="G308">
        <f t="shared" ca="1" si="58"/>
        <v>0</v>
      </c>
      <c r="H308">
        <f t="shared" ca="1" si="59"/>
        <v>0</v>
      </c>
      <c r="J308" t="str">
        <f t="shared" ca="1" si="60"/>
        <v>Result</v>
      </c>
    </row>
    <row r="309" spans="2:10" x14ac:dyDescent="0.25">
      <c r="B309">
        <f t="shared" ca="1" si="55"/>
        <v>1.2320200672360873</v>
      </c>
      <c r="C309">
        <f t="shared" ca="1" si="62"/>
        <v>1.2320200672360873</v>
      </c>
      <c r="D309">
        <f t="shared" ca="1" si="56"/>
        <v>1.2320200672360873</v>
      </c>
      <c r="F309">
        <f t="shared" ca="1" si="57"/>
        <v>0</v>
      </c>
      <c r="G309">
        <f t="shared" ca="1" si="58"/>
        <v>0</v>
      </c>
      <c r="H309">
        <f t="shared" ca="1" si="59"/>
        <v>0</v>
      </c>
      <c r="J309" t="str">
        <f t="shared" ca="1" si="60"/>
        <v>Result</v>
      </c>
    </row>
    <row r="310" spans="2:10" x14ac:dyDescent="0.25">
      <c r="B310">
        <f t="shared" ca="1" si="55"/>
        <v>1.2320200672360873</v>
      </c>
      <c r="C310">
        <f t="shared" ca="1" si="62"/>
        <v>1.2320200672360873</v>
      </c>
      <c r="D310">
        <f t="shared" ca="1" si="56"/>
        <v>1.2320200672360873</v>
      </c>
      <c r="F310">
        <f t="shared" ca="1" si="57"/>
        <v>0</v>
      </c>
      <c r="G310">
        <f t="shared" ca="1" si="58"/>
        <v>0</v>
      </c>
      <c r="H310">
        <f t="shared" ca="1" si="59"/>
        <v>0</v>
      </c>
      <c r="J310" t="str">
        <f t="shared" ca="1" si="60"/>
        <v>Result</v>
      </c>
    </row>
    <row r="311" spans="2:10" x14ac:dyDescent="0.25">
      <c r="B311">
        <f t="shared" ca="1" si="55"/>
        <v>1.2320200672360873</v>
      </c>
      <c r="C311">
        <f t="shared" ca="1" si="62"/>
        <v>1.2320200672360873</v>
      </c>
      <c r="D311">
        <f t="shared" ca="1" si="56"/>
        <v>1.2320200672360873</v>
      </c>
      <c r="F311">
        <f t="shared" ca="1" si="57"/>
        <v>0</v>
      </c>
      <c r="G311">
        <f t="shared" ca="1" si="58"/>
        <v>0</v>
      </c>
      <c r="H311">
        <f t="shared" ca="1" si="59"/>
        <v>0</v>
      </c>
      <c r="J311" t="str">
        <f t="shared" ca="1" si="60"/>
        <v>Result</v>
      </c>
    </row>
    <row r="312" spans="2:10" x14ac:dyDescent="0.25">
      <c r="B312">
        <f t="shared" ca="1" si="55"/>
        <v>1.2320200672360873</v>
      </c>
      <c r="C312">
        <f t="shared" ca="1" si="62"/>
        <v>1.2320200672360873</v>
      </c>
      <c r="D312">
        <f t="shared" ca="1" si="56"/>
        <v>1.2320200672360873</v>
      </c>
      <c r="F312">
        <f t="shared" ca="1" si="57"/>
        <v>0</v>
      </c>
      <c r="G312">
        <f t="shared" ca="1" si="58"/>
        <v>0</v>
      </c>
      <c r="H312">
        <f t="shared" ca="1" si="59"/>
        <v>0</v>
      </c>
      <c r="J312" t="str">
        <f t="shared" ca="1" si="60"/>
        <v>Result</v>
      </c>
    </row>
    <row r="313" spans="2:10" x14ac:dyDescent="0.25">
      <c r="B313">
        <f t="shared" ca="1" si="55"/>
        <v>1.2320200672360873</v>
      </c>
      <c r="C313">
        <f t="shared" ca="1" si="62"/>
        <v>1.2320200672360873</v>
      </c>
      <c r="D313">
        <f t="shared" ca="1" si="56"/>
        <v>1.2320200672360873</v>
      </c>
      <c r="F313">
        <f t="shared" ca="1" si="57"/>
        <v>0</v>
      </c>
      <c r="G313">
        <f t="shared" ca="1" si="58"/>
        <v>0</v>
      </c>
      <c r="H313">
        <f t="shared" ca="1" si="59"/>
        <v>0</v>
      </c>
      <c r="J313" t="str">
        <f t="shared" ca="1" si="60"/>
        <v>Result</v>
      </c>
    </row>
    <row r="314" spans="2:10" x14ac:dyDescent="0.25">
      <c r="B314">
        <f t="shared" ca="1" si="55"/>
        <v>1.2320200672360873</v>
      </c>
      <c r="C314">
        <f t="shared" ca="1" si="62"/>
        <v>1.2320200672360873</v>
      </c>
      <c r="D314">
        <f t="shared" ca="1" si="56"/>
        <v>1.2320200672360873</v>
      </c>
      <c r="F314">
        <f t="shared" ca="1" si="57"/>
        <v>0</v>
      </c>
      <c r="G314">
        <f t="shared" ca="1" si="58"/>
        <v>0</v>
      </c>
      <c r="H314">
        <f t="shared" ca="1" si="59"/>
        <v>0</v>
      </c>
      <c r="J314" t="str">
        <f t="shared" ca="1" si="60"/>
        <v>Result</v>
      </c>
    </row>
    <row r="315" spans="2:10" x14ac:dyDescent="0.25">
      <c r="B315">
        <f t="shared" ca="1" si="55"/>
        <v>1.2320200672360873</v>
      </c>
      <c r="C315">
        <f t="shared" ca="1" si="62"/>
        <v>1.2320200672360873</v>
      </c>
      <c r="D315">
        <f t="shared" ca="1" si="56"/>
        <v>1.2320200672360873</v>
      </c>
      <c r="F315">
        <f t="shared" ca="1" si="57"/>
        <v>0</v>
      </c>
      <c r="G315">
        <f t="shared" ca="1" si="58"/>
        <v>0</v>
      </c>
      <c r="H315">
        <f t="shared" ca="1" si="59"/>
        <v>0</v>
      </c>
      <c r="J315" t="str">
        <f t="shared" ca="1" si="60"/>
        <v>Result</v>
      </c>
    </row>
    <row r="316" spans="2:10" x14ac:dyDescent="0.25">
      <c r="B316">
        <f t="shared" ca="1" si="55"/>
        <v>1.2320200672360873</v>
      </c>
      <c r="C316">
        <f t="shared" ca="1" si="62"/>
        <v>1.2320200672360873</v>
      </c>
      <c r="D316">
        <f t="shared" ca="1" si="56"/>
        <v>1.2320200672360873</v>
      </c>
      <c r="F316">
        <f t="shared" ca="1" si="57"/>
        <v>0</v>
      </c>
      <c r="G316">
        <f t="shared" ca="1" si="58"/>
        <v>0</v>
      </c>
      <c r="H316">
        <f t="shared" ca="1" si="59"/>
        <v>0</v>
      </c>
      <c r="J316" t="str">
        <f t="shared" ca="1" si="60"/>
        <v>Result</v>
      </c>
    </row>
    <row r="317" spans="2:10" x14ac:dyDescent="0.25">
      <c r="B317">
        <f t="shared" ca="1" si="55"/>
        <v>1.2320200672360873</v>
      </c>
      <c r="C317">
        <f t="shared" ca="1" si="62"/>
        <v>1.2320200672360873</v>
      </c>
      <c r="D317">
        <f t="shared" ca="1" si="56"/>
        <v>1.2320200672360873</v>
      </c>
      <c r="F317">
        <f t="shared" ca="1" si="57"/>
        <v>0</v>
      </c>
      <c r="G317">
        <f t="shared" ca="1" si="58"/>
        <v>0</v>
      </c>
      <c r="H317">
        <f t="shared" ca="1" si="59"/>
        <v>0</v>
      </c>
      <c r="J317" t="str">
        <f t="shared" ca="1" si="60"/>
        <v>Result</v>
      </c>
    </row>
    <row r="318" spans="2:10" x14ac:dyDescent="0.25">
      <c r="B318">
        <f t="shared" ca="1" si="55"/>
        <v>1.2320200672360873</v>
      </c>
      <c r="C318">
        <f t="shared" ca="1" si="62"/>
        <v>1.2320200672360873</v>
      </c>
      <c r="D318">
        <f t="shared" ca="1" si="56"/>
        <v>1.2320200672360873</v>
      </c>
      <c r="F318">
        <f t="shared" ca="1" si="57"/>
        <v>0</v>
      </c>
      <c r="G318">
        <f t="shared" ca="1" si="58"/>
        <v>0</v>
      </c>
      <c r="H318">
        <f t="shared" ca="1" si="59"/>
        <v>0</v>
      </c>
      <c r="J318" t="str">
        <f t="shared" ca="1" si="60"/>
        <v>Result</v>
      </c>
    </row>
    <row r="319" spans="2:10" x14ac:dyDescent="0.25">
      <c r="B319">
        <f t="shared" ca="1" si="55"/>
        <v>1.2320200672360873</v>
      </c>
      <c r="C319">
        <f t="shared" ca="1" si="62"/>
        <v>1.2320200672360873</v>
      </c>
      <c r="D319">
        <f t="shared" ca="1" si="56"/>
        <v>1.2320200672360873</v>
      </c>
      <c r="F319">
        <f t="shared" ca="1" si="57"/>
        <v>0</v>
      </c>
      <c r="G319">
        <f t="shared" ca="1" si="58"/>
        <v>0</v>
      </c>
      <c r="H319">
        <f t="shared" ca="1" si="59"/>
        <v>0</v>
      </c>
      <c r="J319" t="str">
        <f t="shared" ca="1" si="60"/>
        <v>Result</v>
      </c>
    </row>
    <row r="320" spans="2:10" x14ac:dyDescent="0.25">
      <c r="B320">
        <f t="shared" ca="1" si="55"/>
        <v>1.2320200672360873</v>
      </c>
      <c r="C320">
        <f t="shared" ca="1" si="62"/>
        <v>1.2320200672360873</v>
      </c>
      <c r="D320">
        <f t="shared" ca="1" si="56"/>
        <v>1.2320200672360873</v>
      </c>
      <c r="F320">
        <f t="shared" ca="1" si="57"/>
        <v>0</v>
      </c>
      <c r="G320">
        <f t="shared" ca="1" si="58"/>
        <v>0</v>
      </c>
      <c r="H320">
        <f t="shared" ca="1" si="59"/>
        <v>0</v>
      </c>
      <c r="J320" t="str">
        <f t="shared" ca="1" si="60"/>
        <v>Result</v>
      </c>
    </row>
    <row r="321" spans="2:10" x14ac:dyDescent="0.25">
      <c r="B321">
        <f t="shared" ca="1" si="55"/>
        <v>1.2320200672360873</v>
      </c>
      <c r="C321">
        <f t="shared" ca="1" si="62"/>
        <v>1.2320200672360873</v>
      </c>
      <c r="D321">
        <f t="shared" ca="1" si="56"/>
        <v>1.2320200672360873</v>
      </c>
      <c r="F321">
        <f t="shared" ca="1" si="57"/>
        <v>0</v>
      </c>
      <c r="G321">
        <f t="shared" ca="1" si="58"/>
        <v>0</v>
      </c>
      <c r="H321">
        <f t="shared" ca="1" si="59"/>
        <v>0</v>
      </c>
      <c r="J321" t="str">
        <f t="shared" ca="1" si="60"/>
        <v>Result</v>
      </c>
    </row>
    <row r="322" spans="2:10" x14ac:dyDescent="0.25">
      <c r="B322">
        <f t="shared" ca="1" si="55"/>
        <v>1.2320200672360873</v>
      </c>
      <c r="C322">
        <f t="shared" ca="1" si="62"/>
        <v>1.2320200672360873</v>
      </c>
      <c r="D322">
        <f t="shared" ca="1" si="56"/>
        <v>1.2320200672360873</v>
      </c>
      <c r="F322">
        <f t="shared" ca="1" si="57"/>
        <v>0</v>
      </c>
      <c r="G322">
        <f t="shared" ca="1" si="58"/>
        <v>0</v>
      </c>
      <c r="H322">
        <f t="shared" ca="1" si="59"/>
        <v>0</v>
      </c>
      <c r="J322" t="str">
        <f t="shared" ca="1" si="60"/>
        <v>Result</v>
      </c>
    </row>
    <row r="323" spans="2:10" x14ac:dyDescent="0.25">
      <c r="B323">
        <f t="shared" ca="1" si="55"/>
        <v>1.2320200672360873</v>
      </c>
      <c r="C323">
        <f t="shared" ca="1" si="62"/>
        <v>1.2320200672360873</v>
      </c>
      <c r="D323">
        <f t="shared" ca="1" si="56"/>
        <v>1.2320200672360873</v>
      </c>
      <c r="F323">
        <f t="shared" ca="1" si="57"/>
        <v>0</v>
      </c>
      <c r="G323">
        <f t="shared" ca="1" si="58"/>
        <v>0</v>
      </c>
      <c r="H323">
        <f t="shared" ca="1" si="59"/>
        <v>0</v>
      </c>
      <c r="J323" t="str">
        <f t="shared" ca="1" si="60"/>
        <v>Result</v>
      </c>
    </row>
    <row r="324" spans="2:10" x14ac:dyDescent="0.25">
      <c r="B324">
        <f t="shared" ca="1" si="55"/>
        <v>1.2320200672360873</v>
      </c>
      <c r="C324">
        <f t="shared" ca="1" si="62"/>
        <v>1.2320200672360873</v>
      </c>
      <c r="D324">
        <f t="shared" ca="1" si="56"/>
        <v>1.2320200672360873</v>
      </c>
      <c r="F324">
        <f t="shared" ca="1" si="57"/>
        <v>0</v>
      </c>
      <c r="G324">
        <f t="shared" ca="1" si="58"/>
        <v>0</v>
      </c>
      <c r="H324">
        <f t="shared" ca="1" si="59"/>
        <v>0</v>
      </c>
      <c r="J324" t="str">
        <f t="shared" ca="1" si="60"/>
        <v>Result</v>
      </c>
    </row>
    <row r="325" spans="2:10" x14ac:dyDescent="0.25">
      <c r="B325">
        <f t="shared" ca="1" si="55"/>
        <v>1.2320200672360873</v>
      </c>
      <c r="C325">
        <f t="shared" ca="1" si="62"/>
        <v>1.2320200672360873</v>
      </c>
      <c r="D325">
        <f t="shared" ca="1" si="56"/>
        <v>1.2320200672360873</v>
      </c>
      <c r="F325">
        <f t="shared" ca="1" si="57"/>
        <v>0</v>
      </c>
      <c r="G325">
        <f t="shared" ca="1" si="58"/>
        <v>0</v>
      </c>
      <c r="H325">
        <f t="shared" ca="1" si="59"/>
        <v>0</v>
      </c>
      <c r="J325" t="str">
        <f t="shared" ca="1" si="60"/>
        <v>Result</v>
      </c>
    </row>
    <row r="326" spans="2:10" x14ac:dyDescent="0.25">
      <c r="B326">
        <f t="shared" ca="1" si="55"/>
        <v>1.2320200672360873</v>
      </c>
      <c r="C326">
        <f t="shared" ca="1" si="62"/>
        <v>1.2320200672360873</v>
      </c>
      <c r="D326">
        <f t="shared" ca="1" si="56"/>
        <v>1.2320200672360873</v>
      </c>
      <c r="F326">
        <f t="shared" ca="1" si="57"/>
        <v>0</v>
      </c>
      <c r="G326">
        <f t="shared" ca="1" si="58"/>
        <v>0</v>
      </c>
      <c r="H326">
        <f t="shared" ca="1" si="59"/>
        <v>0</v>
      </c>
      <c r="J326" t="str">
        <f t="shared" ca="1" si="60"/>
        <v>Result</v>
      </c>
    </row>
    <row r="327" spans="2:10" x14ac:dyDescent="0.25">
      <c r="B327">
        <f t="shared" ca="1" si="55"/>
        <v>1.2320200672360873</v>
      </c>
      <c r="C327">
        <f t="shared" ca="1" si="62"/>
        <v>1.2320200672360873</v>
      </c>
      <c r="D327">
        <f t="shared" ca="1" si="56"/>
        <v>1.2320200672360873</v>
      </c>
      <c r="F327">
        <f t="shared" ca="1" si="57"/>
        <v>0</v>
      </c>
      <c r="G327">
        <f t="shared" ca="1" si="58"/>
        <v>0</v>
      </c>
      <c r="H327">
        <f t="shared" ca="1" si="59"/>
        <v>0</v>
      </c>
      <c r="J327" t="str">
        <f t="shared" ca="1" si="60"/>
        <v>Result</v>
      </c>
    </row>
    <row r="328" spans="2:10" x14ac:dyDescent="0.25">
      <c r="B328">
        <f t="shared" ca="1" si="55"/>
        <v>1.2320200672360873</v>
      </c>
      <c r="C328">
        <f t="shared" ca="1" si="62"/>
        <v>1.2320200672360873</v>
      </c>
      <c r="D328">
        <f t="shared" ca="1" si="56"/>
        <v>1.2320200672360873</v>
      </c>
      <c r="F328">
        <f t="shared" ca="1" si="57"/>
        <v>0</v>
      </c>
      <c r="G328">
        <f t="shared" ca="1" si="58"/>
        <v>0</v>
      </c>
      <c r="H328">
        <f t="shared" ca="1" si="59"/>
        <v>0</v>
      </c>
      <c r="J328" t="str">
        <f t="shared" ca="1" si="60"/>
        <v>Result</v>
      </c>
    </row>
    <row r="329" spans="2:10" x14ac:dyDescent="0.25">
      <c r="B329">
        <f t="shared" ca="1" si="55"/>
        <v>1.2320200672360873</v>
      </c>
      <c r="C329">
        <f t="shared" ca="1" si="62"/>
        <v>1.2320200672360873</v>
      </c>
      <c r="D329">
        <f t="shared" ca="1" si="56"/>
        <v>1.2320200672360873</v>
      </c>
      <c r="F329">
        <f t="shared" ca="1" si="57"/>
        <v>0</v>
      </c>
      <c r="G329">
        <f t="shared" ca="1" si="58"/>
        <v>0</v>
      </c>
      <c r="H329">
        <f t="shared" ca="1" si="59"/>
        <v>0</v>
      </c>
      <c r="J329" t="str">
        <f t="shared" ca="1" si="60"/>
        <v>Result</v>
      </c>
    </row>
    <row r="330" spans="2:10" x14ac:dyDescent="0.25">
      <c r="B330">
        <f t="shared" ca="1" si="55"/>
        <v>1.2320200672360873</v>
      </c>
      <c r="C330">
        <f t="shared" ca="1" si="62"/>
        <v>1.2320200672360873</v>
      </c>
      <c r="D330">
        <f t="shared" ca="1" si="56"/>
        <v>1.2320200672360873</v>
      </c>
      <c r="F330">
        <f t="shared" ca="1" si="57"/>
        <v>0</v>
      </c>
      <c r="G330">
        <f t="shared" ca="1" si="58"/>
        <v>0</v>
      </c>
      <c r="H330">
        <f t="shared" ca="1" si="59"/>
        <v>0</v>
      </c>
      <c r="J330" t="str">
        <f t="shared" ca="1" si="60"/>
        <v>Result</v>
      </c>
    </row>
    <row r="331" spans="2:10" x14ac:dyDescent="0.25">
      <c r="B331">
        <f t="shared" ca="1" si="55"/>
        <v>1.2320200672360873</v>
      </c>
      <c r="C331">
        <f t="shared" ca="1" si="62"/>
        <v>1.2320200672360873</v>
      </c>
      <c r="D331">
        <f t="shared" ca="1" si="56"/>
        <v>1.2320200672360873</v>
      </c>
      <c r="F331">
        <f t="shared" ca="1" si="57"/>
        <v>0</v>
      </c>
      <c r="G331">
        <f t="shared" ca="1" si="58"/>
        <v>0</v>
      </c>
      <c r="H331">
        <f t="shared" ca="1" si="59"/>
        <v>0</v>
      </c>
      <c r="J331" t="str">
        <f t="shared" ca="1" si="60"/>
        <v>Result</v>
      </c>
    </row>
    <row r="332" spans="2:10" x14ac:dyDescent="0.25">
      <c r="B332">
        <f t="shared" ca="1" si="55"/>
        <v>1.2320200672360873</v>
      </c>
      <c r="C332">
        <f t="shared" ca="1" si="62"/>
        <v>1.2320200672360873</v>
      </c>
      <c r="D332">
        <f t="shared" ca="1" si="56"/>
        <v>1.2320200672360873</v>
      </c>
      <c r="F332">
        <f t="shared" ca="1" si="57"/>
        <v>0</v>
      </c>
      <c r="G332">
        <f t="shared" ca="1" si="58"/>
        <v>0</v>
      </c>
      <c r="H332">
        <f t="shared" ca="1" si="59"/>
        <v>0</v>
      </c>
      <c r="J332" t="str">
        <f t="shared" ca="1" si="60"/>
        <v>Result</v>
      </c>
    </row>
    <row r="333" spans="2:10" x14ac:dyDescent="0.25">
      <c r="B333">
        <f t="shared" ref="B333:B370" ca="1" si="63">IF(F332=0,B332,IF(G332=0,C332,IF((ABS(F332)/F332)=(ABS(G332)/G332),C332,B332)))</f>
        <v>1.2320200672360873</v>
      </c>
      <c r="C333">
        <f t="shared" ca="1" si="62"/>
        <v>1.2320200672360873</v>
      </c>
      <c r="D333">
        <f t="shared" ref="D333:D370" ca="1" si="64">IF(H332=0,D332,IF(G332=0,C332,IF((ABS(H332)/H332)=(ABS($G332)/$G332),$C332,D332)))</f>
        <v>1.2320200672360873</v>
      </c>
      <c r="F333">
        <f t="shared" ref="F333:F370" ca="1" si="65">3*B333^2+B333^5-6*B333</f>
        <v>0</v>
      </c>
      <c r="G333">
        <f t="shared" ref="G333:G370" ca="1" si="66">3*C333^2+C333^5-6*C333</f>
        <v>0</v>
      </c>
      <c r="H333">
        <f t="shared" ref="H333:H370" ca="1" si="67">3*D333^2+D333^5-6*D333</f>
        <v>0</v>
      </c>
      <c r="J333" t="str">
        <f t="shared" ref="J333:J370" ca="1" si="68">IF(G333=0,"Result",F333*H333&lt;0)</f>
        <v>Result</v>
      </c>
    </row>
    <row r="334" spans="2:10" x14ac:dyDescent="0.25">
      <c r="B334">
        <f t="shared" ca="1" si="63"/>
        <v>1.2320200672360873</v>
      </c>
      <c r="C334">
        <f t="shared" ref="C334:C370" ca="1" si="69">(B334+D334)/2</f>
        <v>1.2320200672360873</v>
      </c>
      <c r="D334">
        <f t="shared" ca="1" si="64"/>
        <v>1.2320200672360873</v>
      </c>
      <c r="F334">
        <f t="shared" ca="1" si="65"/>
        <v>0</v>
      </c>
      <c r="G334">
        <f t="shared" ca="1" si="66"/>
        <v>0</v>
      </c>
      <c r="H334">
        <f t="shared" ca="1" si="67"/>
        <v>0</v>
      </c>
      <c r="J334" t="str">
        <f t="shared" ca="1" si="68"/>
        <v>Result</v>
      </c>
    </row>
    <row r="335" spans="2:10" x14ac:dyDescent="0.25">
      <c r="B335">
        <f t="shared" ca="1" si="63"/>
        <v>1.2320200672360873</v>
      </c>
      <c r="C335">
        <f t="shared" ca="1" si="69"/>
        <v>1.2320200672360873</v>
      </c>
      <c r="D335">
        <f t="shared" ca="1" si="64"/>
        <v>1.2320200672360873</v>
      </c>
      <c r="F335">
        <f t="shared" ca="1" si="65"/>
        <v>0</v>
      </c>
      <c r="G335">
        <f t="shared" ca="1" si="66"/>
        <v>0</v>
      </c>
      <c r="H335">
        <f t="shared" ca="1" si="67"/>
        <v>0</v>
      </c>
      <c r="J335" t="str">
        <f t="shared" ca="1" si="68"/>
        <v>Result</v>
      </c>
    </row>
    <row r="336" spans="2:10" x14ac:dyDescent="0.25">
      <c r="B336">
        <f t="shared" ca="1" si="63"/>
        <v>1.2320200672360873</v>
      </c>
      <c r="C336">
        <f t="shared" ca="1" si="69"/>
        <v>1.2320200672360873</v>
      </c>
      <c r="D336">
        <f t="shared" ca="1" si="64"/>
        <v>1.2320200672360873</v>
      </c>
      <c r="F336">
        <f t="shared" ca="1" si="65"/>
        <v>0</v>
      </c>
      <c r="G336">
        <f t="shared" ca="1" si="66"/>
        <v>0</v>
      </c>
      <c r="H336">
        <f t="shared" ca="1" si="67"/>
        <v>0</v>
      </c>
      <c r="J336" t="str">
        <f t="shared" ca="1" si="68"/>
        <v>Result</v>
      </c>
    </row>
    <row r="337" spans="2:10" x14ac:dyDescent="0.25">
      <c r="B337">
        <f t="shared" ca="1" si="63"/>
        <v>1.2320200672360873</v>
      </c>
      <c r="C337">
        <f t="shared" ca="1" si="69"/>
        <v>1.2320200672360873</v>
      </c>
      <c r="D337">
        <f t="shared" ca="1" si="64"/>
        <v>1.2320200672360873</v>
      </c>
      <c r="F337">
        <f t="shared" ca="1" si="65"/>
        <v>0</v>
      </c>
      <c r="G337">
        <f t="shared" ca="1" si="66"/>
        <v>0</v>
      </c>
      <c r="H337">
        <f t="shared" ca="1" si="67"/>
        <v>0</v>
      </c>
      <c r="J337" t="str">
        <f t="shared" ca="1" si="68"/>
        <v>Result</v>
      </c>
    </row>
    <row r="338" spans="2:10" x14ac:dyDescent="0.25">
      <c r="B338">
        <f t="shared" ca="1" si="63"/>
        <v>1.2320200672360873</v>
      </c>
      <c r="C338">
        <f t="shared" ca="1" si="69"/>
        <v>1.2320200672360873</v>
      </c>
      <c r="D338">
        <f t="shared" ca="1" si="64"/>
        <v>1.2320200672360873</v>
      </c>
      <c r="F338">
        <f t="shared" ca="1" si="65"/>
        <v>0</v>
      </c>
      <c r="G338">
        <f t="shared" ca="1" si="66"/>
        <v>0</v>
      </c>
      <c r="H338">
        <f t="shared" ca="1" si="67"/>
        <v>0</v>
      </c>
      <c r="J338" t="str">
        <f t="shared" ca="1" si="68"/>
        <v>Result</v>
      </c>
    </row>
    <row r="339" spans="2:10" x14ac:dyDescent="0.25">
      <c r="B339">
        <f t="shared" ca="1" si="63"/>
        <v>1.2320200672360873</v>
      </c>
      <c r="C339">
        <f t="shared" ca="1" si="69"/>
        <v>1.2320200672360873</v>
      </c>
      <c r="D339">
        <f t="shared" ca="1" si="64"/>
        <v>1.2320200672360873</v>
      </c>
      <c r="F339">
        <f t="shared" ca="1" si="65"/>
        <v>0</v>
      </c>
      <c r="G339">
        <f t="shared" ca="1" si="66"/>
        <v>0</v>
      </c>
      <c r="H339">
        <f t="shared" ca="1" si="67"/>
        <v>0</v>
      </c>
      <c r="J339" t="str">
        <f t="shared" ca="1" si="68"/>
        <v>Result</v>
      </c>
    </row>
    <row r="340" spans="2:10" x14ac:dyDescent="0.25">
      <c r="B340">
        <f t="shared" ca="1" si="63"/>
        <v>1.2320200672360873</v>
      </c>
      <c r="C340">
        <f t="shared" ca="1" si="69"/>
        <v>1.2320200672360873</v>
      </c>
      <c r="D340">
        <f t="shared" ca="1" si="64"/>
        <v>1.2320200672360873</v>
      </c>
      <c r="F340">
        <f t="shared" ca="1" si="65"/>
        <v>0</v>
      </c>
      <c r="G340">
        <f t="shared" ca="1" si="66"/>
        <v>0</v>
      </c>
      <c r="H340">
        <f t="shared" ca="1" si="67"/>
        <v>0</v>
      </c>
      <c r="J340" t="str">
        <f t="shared" ca="1" si="68"/>
        <v>Result</v>
      </c>
    </row>
    <row r="341" spans="2:10" x14ac:dyDescent="0.25">
      <c r="B341">
        <f t="shared" ca="1" si="63"/>
        <v>1.2320200672360873</v>
      </c>
      <c r="C341">
        <f t="shared" ca="1" si="69"/>
        <v>1.2320200672360873</v>
      </c>
      <c r="D341">
        <f t="shared" ca="1" si="64"/>
        <v>1.2320200672360873</v>
      </c>
      <c r="F341">
        <f t="shared" ca="1" si="65"/>
        <v>0</v>
      </c>
      <c r="G341">
        <f t="shared" ca="1" si="66"/>
        <v>0</v>
      </c>
      <c r="H341">
        <f t="shared" ca="1" si="67"/>
        <v>0</v>
      </c>
      <c r="J341" t="str">
        <f t="shared" ca="1" si="68"/>
        <v>Result</v>
      </c>
    </row>
    <row r="342" spans="2:10" x14ac:dyDescent="0.25">
      <c r="B342">
        <f t="shared" ca="1" si="63"/>
        <v>1.2320200672360873</v>
      </c>
      <c r="C342">
        <f t="shared" ca="1" si="69"/>
        <v>1.2320200672360873</v>
      </c>
      <c r="D342">
        <f t="shared" ca="1" si="64"/>
        <v>1.2320200672360873</v>
      </c>
      <c r="F342">
        <f t="shared" ca="1" si="65"/>
        <v>0</v>
      </c>
      <c r="G342">
        <f t="shared" ca="1" si="66"/>
        <v>0</v>
      </c>
      <c r="H342">
        <f t="shared" ca="1" si="67"/>
        <v>0</v>
      </c>
      <c r="J342" t="str">
        <f t="shared" ca="1" si="68"/>
        <v>Result</v>
      </c>
    </row>
    <row r="343" spans="2:10" x14ac:dyDescent="0.25">
      <c r="B343">
        <f t="shared" ca="1" si="63"/>
        <v>1.2320200672360873</v>
      </c>
      <c r="C343">
        <f t="shared" ca="1" si="69"/>
        <v>1.2320200672360873</v>
      </c>
      <c r="D343">
        <f t="shared" ca="1" si="64"/>
        <v>1.2320200672360873</v>
      </c>
      <c r="F343">
        <f t="shared" ca="1" si="65"/>
        <v>0</v>
      </c>
      <c r="G343">
        <f t="shared" ca="1" si="66"/>
        <v>0</v>
      </c>
      <c r="H343">
        <f t="shared" ca="1" si="67"/>
        <v>0</v>
      </c>
      <c r="J343" t="str">
        <f t="shared" ca="1" si="68"/>
        <v>Result</v>
      </c>
    </row>
    <row r="344" spans="2:10" x14ac:dyDescent="0.25">
      <c r="B344">
        <f t="shared" ca="1" si="63"/>
        <v>1.2320200672360873</v>
      </c>
      <c r="C344">
        <f t="shared" ca="1" si="69"/>
        <v>1.2320200672360873</v>
      </c>
      <c r="D344">
        <f t="shared" ca="1" si="64"/>
        <v>1.2320200672360873</v>
      </c>
      <c r="F344">
        <f t="shared" ca="1" si="65"/>
        <v>0</v>
      </c>
      <c r="G344">
        <f t="shared" ca="1" si="66"/>
        <v>0</v>
      </c>
      <c r="H344">
        <f t="shared" ca="1" si="67"/>
        <v>0</v>
      </c>
      <c r="J344" t="str">
        <f t="shared" ca="1" si="68"/>
        <v>Result</v>
      </c>
    </row>
    <row r="345" spans="2:10" x14ac:dyDescent="0.25">
      <c r="B345">
        <f t="shared" ca="1" si="63"/>
        <v>1.2320200672360873</v>
      </c>
      <c r="C345">
        <f t="shared" ca="1" si="69"/>
        <v>1.2320200672360873</v>
      </c>
      <c r="D345">
        <f t="shared" ca="1" si="64"/>
        <v>1.2320200672360873</v>
      </c>
      <c r="F345">
        <f t="shared" ca="1" si="65"/>
        <v>0</v>
      </c>
      <c r="G345">
        <f t="shared" ca="1" si="66"/>
        <v>0</v>
      </c>
      <c r="H345">
        <f t="shared" ca="1" si="67"/>
        <v>0</v>
      </c>
      <c r="J345" t="str">
        <f t="shared" ca="1" si="68"/>
        <v>Result</v>
      </c>
    </row>
    <row r="346" spans="2:10" x14ac:dyDescent="0.25">
      <c r="B346">
        <f t="shared" ca="1" si="63"/>
        <v>1.2320200672360873</v>
      </c>
      <c r="C346">
        <f t="shared" ca="1" si="69"/>
        <v>1.2320200672360873</v>
      </c>
      <c r="D346">
        <f t="shared" ca="1" si="64"/>
        <v>1.2320200672360873</v>
      </c>
      <c r="F346">
        <f t="shared" ca="1" si="65"/>
        <v>0</v>
      </c>
      <c r="G346">
        <f t="shared" ca="1" si="66"/>
        <v>0</v>
      </c>
      <c r="H346">
        <f t="shared" ca="1" si="67"/>
        <v>0</v>
      </c>
      <c r="J346" t="str">
        <f t="shared" ca="1" si="68"/>
        <v>Result</v>
      </c>
    </row>
    <row r="347" spans="2:10" x14ac:dyDescent="0.25">
      <c r="B347">
        <f t="shared" ca="1" si="63"/>
        <v>1.2320200672360873</v>
      </c>
      <c r="C347">
        <f t="shared" ca="1" si="69"/>
        <v>1.2320200672360873</v>
      </c>
      <c r="D347">
        <f t="shared" ca="1" si="64"/>
        <v>1.2320200672360873</v>
      </c>
      <c r="F347">
        <f t="shared" ca="1" si="65"/>
        <v>0</v>
      </c>
      <c r="G347">
        <f t="shared" ca="1" si="66"/>
        <v>0</v>
      </c>
      <c r="H347">
        <f t="shared" ca="1" si="67"/>
        <v>0</v>
      </c>
      <c r="J347" t="str">
        <f t="shared" ca="1" si="68"/>
        <v>Result</v>
      </c>
    </row>
    <row r="348" spans="2:10" x14ac:dyDescent="0.25">
      <c r="B348">
        <f t="shared" ca="1" si="63"/>
        <v>1.2320200672360873</v>
      </c>
      <c r="C348">
        <f t="shared" ca="1" si="69"/>
        <v>1.2320200672360873</v>
      </c>
      <c r="D348">
        <f t="shared" ca="1" si="64"/>
        <v>1.2320200672360873</v>
      </c>
      <c r="F348">
        <f t="shared" ca="1" si="65"/>
        <v>0</v>
      </c>
      <c r="G348">
        <f t="shared" ca="1" si="66"/>
        <v>0</v>
      </c>
      <c r="H348">
        <f t="shared" ca="1" si="67"/>
        <v>0</v>
      </c>
      <c r="J348" t="str">
        <f t="shared" ca="1" si="68"/>
        <v>Result</v>
      </c>
    </row>
    <row r="349" spans="2:10" x14ac:dyDescent="0.25">
      <c r="B349">
        <f t="shared" ca="1" si="63"/>
        <v>1.2320200672360873</v>
      </c>
      <c r="C349">
        <f t="shared" ca="1" si="69"/>
        <v>1.2320200672360873</v>
      </c>
      <c r="D349">
        <f t="shared" ca="1" si="64"/>
        <v>1.2320200672360873</v>
      </c>
      <c r="F349">
        <f t="shared" ca="1" si="65"/>
        <v>0</v>
      </c>
      <c r="G349">
        <f t="shared" ca="1" si="66"/>
        <v>0</v>
      </c>
      <c r="H349">
        <f t="shared" ca="1" si="67"/>
        <v>0</v>
      </c>
      <c r="J349" t="str">
        <f t="shared" ca="1" si="68"/>
        <v>Result</v>
      </c>
    </row>
    <row r="350" spans="2:10" x14ac:dyDescent="0.25">
      <c r="B350">
        <f t="shared" ca="1" si="63"/>
        <v>1.2320200672360873</v>
      </c>
      <c r="C350">
        <f t="shared" ca="1" si="69"/>
        <v>1.2320200672360873</v>
      </c>
      <c r="D350">
        <f t="shared" ca="1" si="64"/>
        <v>1.2320200672360873</v>
      </c>
      <c r="F350">
        <f t="shared" ca="1" si="65"/>
        <v>0</v>
      </c>
      <c r="G350">
        <f t="shared" ca="1" si="66"/>
        <v>0</v>
      </c>
      <c r="H350">
        <f t="shared" ca="1" si="67"/>
        <v>0</v>
      </c>
      <c r="J350" t="str">
        <f t="shared" ca="1" si="68"/>
        <v>Result</v>
      </c>
    </row>
    <row r="351" spans="2:10" x14ac:dyDescent="0.25">
      <c r="B351">
        <f t="shared" ca="1" si="63"/>
        <v>1.2320200672360873</v>
      </c>
      <c r="C351">
        <f t="shared" ca="1" si="69"/>
        <v>1.2320200672360873</v>
      </c>
      <c r="D351">
        <f t="shared" ca="1" si="64"/>
        <v>1.2320200672360873</v>
      </c>
      <c r="F351">
        <f t="shared" ca="1" si="65"/>
        <v>0</v>
      </c>
      <c r="G351">
        <f t="shared" ca="1" si="66"/>
        <v>0</v>
      </c>
      <c r="H351">
        <f t="shared" ca="1" si="67"/>
        <v>0</v>
      </c>
      <c r="J351" t="str">
        <f t="shared" ca="1" si="68"/>
        <v>Result</v>
      </c>
    </row>
    <row r="352" spans="2:10" x14ac:dyDescent="0.25">
      <c r="B352">
        <f t="shared" ca="1" si="63"/>
        <v>1.2320200672360873</v>
      </c>
      <c r="C352">
        <f t="shared" ca="1" si="69"/>
        <v>1.2320200672360873</v>
      </c>
      <c r="D352">
        <f t="shared" ca="1" si="64"/>
        <v>1.2320200672360873</v>
      </c>
      <c r="F352">
        <f t="shared" ca="1" si="65"/>
        <v>0</v>
      </c>
      <c r="G352">
        <f t="shared" ca="1" si="66"/>
        <v>0</v>
      </c>
      <c r="H352">
        <f t="shared" ca="1" si="67"/>
        <v>0</v>
      </c>
      <c r="J352" t="str">
        <f t="shared" ca="1" si="68"/>
        <v>Result</v>
      </c>
    </row>
    <row r="353" spans="2:10" x14ac:dyDescent="0.25">
      <c r="B353">
        <f t="shared" ca="1" si="63"/>
        <v>1.2320200672360873</v>
      </c>
      <c r="C353">
        <f t="shared" ca="1" si="69"/>
        <v>1.2320200672360873</v>
      </c>
      <c r="D353">
        <f t="shared" ca="1" si="64"/>
        <v>1.2320200672360873</v>
      </c>
      <c r="F353">
        <f t="shared" ca="1" si="65"/>
        <v>0</v>
      </c>
      <c r="G353">
        <f t="shared" ca="1" si="66"/>
        <v>0</v>
      </c>
      <c r="H353">
        <f t="shared" ca="1" si="67"/>
        <v>0</v>
      </c>
      <c r="J353" t="str">
        <f t="shared" ca="1" si="68"/>
        <v>Result</v>
      </c>
    </row>
    <row r="354" spans="2:10" x14ac:dyDescent="0.25">
      <c r="B354">
        <f t="shared" ca="1" si="63"/>
        <v>1.2320200672360873</v>
      </c>
      <c r="C354">
        <f t="shared" ca="1" si="69"/>
        <v>1.2320200672360873</v>
      </c>
      <c r="D354">
        <f t="shared" ca="1" si="64"/>
        <v>1.2320200672360873</v>
      </c>
      <c r="F354">
        <f t="shared" ca="1" si="65"/>
        <v>0</v>
      </c>
      <c r="G354">
        <f t="shared" ca="1" si="66"/>
        <v>0</v>
      </c>
      <c r="H354">
        <f t="shared" ca="1" si="67"/>
        <v>0</v>
      </c>
      <c r="J354" t="str">
        <f t="shared" ca="1" si="68"/>
        <v>Result</v>
      </c>
    </row>
    <row r="355" spans="2:10" x14ac:dyDescent="0.25">
      <c r="B355">
        <f t="shared" ca="1" si="63"/>
        <v>1.2320200672360873</v>
      </c>
      <c r="C355">
        <f t="shared" ca="1" si="69"/>
        <v>1.2320200672360873</v>
      </c>
      <c r="D355">
        <f t="shared" ca="1" si="64"/>
        <v>1.2320200672360873</v>
      </c>
      <c r="F355">
        <f t="shared" ca="1" si="65"/>
        <v>0</v>
      </c>
      <c r="G355">
        <f t="shared" ca="1" si="66"/>
        <v>0</v>
      </c>
      <c r="H355">
        <f t="shared" ca="1" si="67"/>
        <v>0</v>
      </c>
      <c r="J355" t="str">
        <f t="shared" ca="1" si="68"/>
        <v>Result</v>
      </c>
    </row>
    <row r="356" spans="2:10" x14ac:dyDescent="0.25">
      <c r="B356">
        <f t="shared" ca="1" si="63"/>
        <v>1.2320200672360873</v>
      </c>
      <c r="C356">
        <f t="shared" ca="1" si="69"/>
        <v>1.2320200672360873</v>
      </c>
      <c r="D356">
        <f t="shared" ca="1" si="64"/>
        <v>1.2320200672360873</v>
      </c>
      <c r="F356">
        <f t="shared" ca="1" si="65"/>
        <v>0</v>
      </c>
      <c r="G356">
        <f t="shared" ca="1" si="66"/>
        <v>0</v>
      </c>
      <c r="H356">
        <f t="shared" ca="1" si="67"/>
        <v>0</v>
      </c>
      <c r="J356" t="str">
        <f t="shared" ca="1" si="68"/>
        <v>Result</v>
      </c>
    </row>
    <row r="357" spans="2:10" x14ac:dyDescent="0.25">
      <c r="B357">
        <f t="shared" ca="1" si="63"/>
        <v>1.2320200672360873</v>
      </c>
      <c r="C357">
        <f t="shared" ca="1" si="69"/>
        <v>1.2320200672360873</v>
      </c>
      <c r="D357">
        <f t="shared" ca="1" si="64"/>
        <v>1.2320200672360873</v>
      </c>
      <c r="F357">
        <f t="shared" ca="1" si="65"/>
        <v>0</v>
      </c>
      <c r="G357">
        <f t="shared" ca="1" si="66"/>
        <v>0</v>
      </c>
      <c r="H357">
        <f t="shared" ca="1" si="67"/>
        <v>0</v>
      </c>
      <c r="J357" t="str">
        <f t="shared" ca="1" si="68"/>
        <v>Result</v>
      </c>
    </row>
    <row r="358" spans="2:10" x14ac:dyDescent="0.25">
      <c r="B358">
        <f t="shared" ca="1" si="63"/>
        <v>1.2320200672360873</v>
      </c>
      <c r="C358">
        <f t="shared" ca="1" si="69"/>
        <v>1.2320200672360873</v>
      </c>
      <c r="D358">
        <f t="shared" ca="1" si="64"/>
        <v>1.2320200672360873</v>
      </c>
      <c r="F358">
        <f t="shared" ca="1" si="65"/>
        <v>0</v>
      </c>
      <c r="G358">
        <f t="shared" ca="1" si="66"/>
        <v>0</v>
      </c>
      <c r="H358">
        <f t="shared" ca="1" si="67"/>
        <v>0</v>
      </c>
      <c r="J358" t="str">
        <f t="shared" ca="1" si="68"/>
        <v>Result</v>
      </c>
    </row>
    <row r="359" spans="2:10" x14ac:dyDescent="0.25">
      <c r="B359">
        <f t="shared" ca="1" si="63"/>
        <v>1.2320200672360873</v>
      </c>
      <c r="C359">
        <f t="shared" ca="1" si="69"/>
        <v>1.2320200672360873</v>
      </c>
      <c r="D359">
        <f t="shared" ca="1" si="64"/>
        <v>1.2320200672360873</v>
      </c>
      <c r="F359">
        <f t="shared" ca="1" si="65"/>
        <v>0</v>
      </c>
      <c r="G359">
        <f t="shared" ca="1" si="66"/>
        <v>0</v>
      </c>
      <c r="H359">
        <f t="shared" ca="1" si="67"/>
        <v>0</v>
      </c>
      <c r="J359" t="str">
        <f t="shared" ca="1" si="68"/>
        <v>Result</v>
      </c>
    </row>
    <row r="360" spans="2:10" x14ac:dyDescent="0.25">
      <c r="B360">
        <f t="shared" ca="1" si="63"/>
        <v>1.2320200672360873</v>
      </c>
      <c r="C360">
        <f t="shared" ca="1" si="69"/>
        <v>1.2320200672360873</v>
      </c>
      <c r="D360">
        <f t="shared" ca="1" si="64"/>
        <v>1.2320200672360873</v>
      </c>
      <c r="F360">
        <f t="shared" ca="1" si="65"/>
        <v>0</v>
      </c>
      <c r="G360">
        <f t="shared" ca="1" si="66"/>
        <v>0</v>
      </c>
      <c r="H360">
        <f t="shared" ca="1" si="67"/>
        <v>0</v>
      </c>
      <c r="J360" t="str">
        <f t="shared" ca="1" si="68"/>
        <v>Result</v>
      </c>
    </row>
    <row r="361" spans="2:10" x14ac:dyDescent="0.25">
      <c r="B361">
        <f t="shared" ca="1" si="63"/>
        <v>1.2320200672360873</v>
      </c>
      <c r="C361">
        <f t="shared" ca="1" si="69"/>
        <v>1.2320200672360873</v>
      </c>
      <c r="D361">
        <f t="shared" ca="1" si="64"/>
        <v>1.2320200672360873</v>
      </c>
      <c r="F361">
        <f t="shared" ca="1" si="65"/>
        <v>0</v>
      </c>
      <c r="G361">
        <f t="shared" ca="1" si="66"/>
        <v>0</v>
      </c>
      <c r="H361">
        <f t="shared" ca="1" si="67"/>
        <v>0</v>
      </c>
      <c r="J361" t="str">
        <f t="shared" ca="1" si="68"/>
        <v>Result</v>
      </c>
    </row>
    <row r="362" spans="2:10" x14ac:dyDescent="0.25">
      <c r="B362">
        <f t="shared" ca="1" si="63"/>
        <v>1.2320200672360873</v>
      </c>
      <c r="C362">
        <f t="shared" ca="1" si="69"/>
        <v>1.2320200672360873</v>
      </c>
      <c r="D362">
        <f t="shared" ca="1" si="64"/>
        <v>1.2320200672360873</v>
      </c>
      <c r="F362">
        <f t="shared" ca="1" si="65"/>
        <v>0</v>
      </c>
      <c r="G362">
        <f t="shared" ca="1" si="66"/>
        <v>0</v>
      </c>
      <c r="H362">
        <f t="shared" ca="1" si="67"/>
        <v>0</v>
      </c>
      <c r="J362" t="str">
        <f t="shared" ca="1" si="68"/>
        <v>Result</v>
      </c>
    </row>
    <row r="363" spans="2:10" x14ac:dyDescent="0.25">
      <c r="B363">
        <f t="shared" ca="1" si="63"/>
        <v>1.2320200672360873</v>
      </c>
      <c r="C363">
        <f t="shared" ca="1" si="69"/>
        <v>1.2320200672360873</v>
      </c>
      <c r="D363">
        <f t="shared" ca="1" si="64"/>
        <v>1.2320200672360873</v>
      </c>
      <c r="F363">
        <f t="shared" ca="1" si="65"/>
        <v>0</v>
      </c>
      <c r="G363">
        <f t="shared" ca="1" si="66"/>
        <v>0</v>
      </c>
      <c r="H363">
        <f t="shared" ca="1" si="67"/>
        <v>0</v>
      </c>
      <c r="J363" t="str">
        <f t="shared" ca="1" si="68"/>
        <v>Result</v>
      </c>
    </row>
    <row r="364" spans="2:10" x14ac:dyDescent="0.25">
      <c r="B364">
        <f t="shared" ca="1" si="63"/>
        <v>1.2320200672360873</v>
      </c>
      <c r="C364">
        <f t="shared" ca="1" si="69"/>
        <v>1.2320200672360873</v>
      </c>
      <c r="D364">
        <f t="shared" ca="1" si="64"/>
        <v>1.2320200672360873</v>
      </c>
      <c r="F364">
        <f t="shared" ca="1" si="65"/>
        <v>0</v>
      </c>
      <c r="G364">
        <f t="shared" ca="1" si="66"/>
        <v>0</v>
      </c>
      <c r="H364">
        <f t="shared" ca="1" si="67"/>
        <v>0</v>
      </c>
      <c r="J364" t="str">
        <f t="shared" ca="1" si="68"/>
        <v>Result</v>
      </c>
    </row>
    <row r="365" spans="2:10" x14ac:dyDescent="0.25">
      <c r="B365">
        <f t="shared" ca="1" si="63"/>
        <v>1.2320200672360873</v>
      </c>
      <c r="C365">
        <f t="shared" ca="1" si="69"/>
        <v>1.2320200672360873</v>
      </c>
      <c r="D365">
        <f t="shared" ca="1" si="64"/>
        <v>1.2320200672360873</v>
      </c>
      <c r="F365">
        <f t="shared" ca="1" si="65"/>
        <v>0</v>
      </c>
      <c r="G365">
        <f t="shared" ca="1" si="66"/>
        <v>0</v>
      </c>
      <c r="H365">
        <f t="shared" ca="1" si="67"/>
        <v>0</v>
      </c>
      <c r="J365" t="str">
        <f t="shared" ca="1" si="68"/>
        <v>Result</v>
      </c>
    </row>
    <row r="366" spans="2:10" x14ac:dyDescent="0.25">
      <c r="B366">
        <f t="shared" ca="1" si="63"/>
        <v>1.2320200672360873</v>
      </c>
      <c r="C366">
        <f t="shared" ca="1" si="69"/>
        <v>1.2320200672360873</v>
      </c>
      <c r="D366">
        <f t="shared" ca="1" si="64"/>
        <v>1.2320200672360873</v>
      </c>
      <c r="F366">
        <f t="shared" ca="1" si="65"/>
        <v>0</v>
      </c>
      <c r="G366">
        <f t="shared" ca="1" si="66"/>
        <v>0</v>
      </c>
      <c r="H366">
        <f t="shared" ca="1" si="67"/>
        <v>0</v>
      </c>
      <c r="J366" t="str">
        <f t="shared" ca="1" si="68"/>
        <v>Result</v>
      </c>
    </row>
    <row r="367" spans="2:10" x14ac:dyDescent="0.25">
      <c r="B367">
        <f t="shared" ca="1" si="63"/>
        <v>1.2320200672360873</v>
      </c>
      <c r="C367">
        <f t="shared" ca="1" si="69"/>
        <v>1.2320200672360873</v>
      </c>
      <c r="D367">
        <f t="shared" ca="1" si="64"/>
        <v>1.2320200672360873</v>
      </c>
      <c r="F367">
        <f t="shared" ca="1" si="65"/>
        <v>0</v>
      </c>
      <c r="G367">
        <f t="shared" ca="1" si="66"/>
        <v>0</v>
      </c>
      <c r="H367">
        <f t="shared" ca="1" si="67"/>
        <v>0</v>
      </c>
      <c r="J367" t="str">
        <f t="shared" ca="1" si="68"/>
        <v>Result</v>
      </c>
    </row>
    <row r="368" spans="2:10" x14ac:dyDescent="0.25">
      <c r="B368">
        <f t="shared" ca="1" si="63"/>
        <v>1.2320200672360873</v>
      </c>
      <c r="C368">
        <f t="shared" ca="1" si="69"/>
        <v>1.2320200672360873</v>
      </c>
      <c r="D368">
        <f t="shared" ca="1" si="64"/>
        <v>1.2320200672360873</v>
      </c>
      <c r="F368">
        <f t="shared" ca="1" si="65"/>
        <v>0</v>
      </c>
      <c r="G368">
        <f t="shared" ca="1" si="66"/>
        <v>0</v>
      </c>
      <c r="H368">
        <f t="shared" ca="1" si="67"/>
        <v>0</v>
      </c>
      <c r="J368" t="str">
        <f t="shared" ca="1" si="68"/>
        <v>Result</v>
      </c>
    </row>
    <row r="369" spans="2:10" x14ac:dyDescent="0.25">
      <c r="B369">
        <f t="shared" ca="1" si="63"/>
        <v>1.2320200672360873</v>
      </c>
      <c r="C369">
        <f t="shared" ca="1" si="69"/>
        <v>1.2320200672360873</v>
      </c>
      <c r="D369">
        <f t="shared" ca="1" si="64"/>
        <v>1.2320200672360873</v>
      </c>
      <c r="F369">
        <f t="shared" ca="1" si="65"/>
        <v>0</v>
      </c>
      <c r="G369">
        <f t="shared" ca="1" si="66"/>
        <v>0</v>
      </c>
      <c r="H369">
        <f t="shared" ca="1" si="67"/>
        <v>0</v>
      </c>
      <c r="J369" t="str">
        <f t="shared" ca="1" si="68"/>
        <v>Result</v>
      </c>
    </row>
    <row r="370" spans="2:10" x14ac:dyDescent="0.25">
      <c r="B370">
        <f t="shared" ca="1" si="63"/>
        <v>1.2320200672360873</v>
      </c>
      <c r="C370">
        <f t="shared" ca="1" si="69"/>
        <v>1.2320200672360873</v>
      </c>
      <c r="D370">
        <f t="shared" ca="1" si="64"/>
        <v>1.2320200672360873</v>
      </c>
      <c r="F370">
        <f t="shared" ca="1" si="65"/>
        <v>0</v>
      </c>
      <c r="G370">
        <f t="shared" ca="1" si="66"/>
        <v>0</v>
      </c>
      <c r="H370">
        <f t="shared" ca="1" si="67"/>
        <v>0</v>
      </c>
      <c r="J370" t="str">
        <f t="shared" ca="1" si="68"/>
        <v>Result</v>
      </c>
    </row>
  </sheetData>
  <mergeCells count="2">
    <mergeCell ref="F5:G5"/>
    <mergeCell ref="J1:J2"/>
  </mergeCells>
  <phoneticPr fontId="10" type="noConversion"/>
  <conditionalFormatting sqref="Q4:U21">
    <cfRule type="expression" dxfId="1" priority="1">
      <formula>_xlfn.IFNA($T4,-1)&lt;0</formula>
    </cfRule>
  </conditionalFormatting>
  <dataValidations count="1">
    <dataValidation type="list" allowBlank="1" showInputMessage="1" showErrorMessage="1" sqref="C3" xr:uid="{C2A427E5-F651-495B-9C50-F1B9E5F51136}">
      <formula1>possible_solution</formula1>
    </dataValidation>
  </dataValidations>
  <pageMargins left="0.7" right="0.7" top="0.75" bottom="0.75" header="0.3" footer="0.3"/>
  <ignoredErrors>
    <ignoredError sqref="R6:T9 R11:T18 R10:S10" evalErro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5A8D-6DCD-40EE-9DAE-DCC87D79969F}">
  <dimension ref="A1:Y271"/>
  <sheetViews>
    <sheetView topLeftCell="A2" workbookViewId="0">
      <selection activeCell="F5" sqref="F5:G5"/>
    </sheetView>
  </sheetViews>
  <sheetFormatPr defaultRowHeight="15" x14ac:dyDescent="0.25"/>
  <cols>
    <col min="9" max="9" width="7.140625" customWidth="1"/>
    <col min="10" max="10" width="5.5703125" customWidth="1"/>
    <col min="11" max="11" width="5.140625" customWidth="1"/>
    <col min="12" max="12" width="9.85546875" customWidth="1"/>
    <col min="13" max="13" width="6.28515625" customWidth="1"/>
    <col min="14" max="14" width="6.42578125" customWidth="1"/>
    <col min="15" max="15" width="8.140625" customWidth="1"/>
    <col min="22" max="22" width="12" customWidth="1"/>
  </cols>
  <sheetData>
    <row r="1" spans="1:25" ht="21" thickBot="1" x14ac:dyDescent="0.3">
      <c r="A1" s="5"/>
      <c r="B1" s="5"/>
      <c r="C1" s="5"/>
      <c r="D1" s="4"/>
      <c r="E1" s="10" t="s">
        <v>45</v>
      </c>
      <c r="F1" s="9"/>
      <c r="G1" s="9"/>
      <c r="H1" s="4"/>
      <c r="I1" s="5"/>
      <c r="J1" s="5"/>
      <c r="K1" s="5"/>
      <c r="L1" s="24" t="s">
        <v>17</v>
      </c>
      <c r="M1" s="25" t="s">
        <v>17</v>
      </c>
      <c r="N1" s="5"/>
      <c r="O1" s="37" t="s">
        <v>54</v>
      </c>
      <c r="P1" s="38"/>
      <c r="Q1" s="5"/>
      <c r="R1" s="5"/>
      <c r="S1" s="5"/>
      <c r="T1" s="5"/>
      <c r="U1" s="5"/>
      <c r="V1" s="5"/>
      <c r="X1" t="str">
        <f ca="1">CELL("filename",W1)</f>
        <v>C:\Users\Godswill Otto\Desktop\Excel techpet\Excel techpet\[Numerical Methods Excel.xlsx]Newton Raphson</v>
      </c>
    </row>
    <row r="2" spans="1:25" ht="15.75" thickBot="1" x14ac:dyDescent="0.3">
      <c r="A2" s="5"/>
      <c r="B2" s="5"/>
      <c r="C2" s="43" t="s">
        <v>39</v>
      </c>
      <c r="D2" s="4"/>
      <c r="E2" s="30"/>
      <c r="F2" s="30" t="s">
        <v>5</v>
      </c>
      <c r="G2" s="30" t="s">
        <v>6</v>
      </c>
      <c r="H2" s="4"/>
      <c r="I2" s="5"/>
      <c r="J2" s="5"/>
      <c r="K2" s="5"/>
      <c r="L2" s="23">
        <v>-3</v>
      </c>
      <c r="M2" s="22">
        <v>10.029999999999999</v>
      </c>
      <c r="N2" s="5"/>
      <c r="O2" s="48">
        <f t="array" aca="1" ref="O2" ca="1">SUM(IF(_xlfn.IFNA(U3:U18,-1)&lt;0,0,1))</f>
        <v>2</v>
      </c>
      <c r="P2" s="49"/>
      <c r="Q2" s="5"/>
      <c r="R2" s="5"/>
      <c r="S2" s="4"/>
      <c r="T2" s="4" t="s">
        <v>50</v>
      </c>
      <c r="U2" s="4" t="s">
        <v>21</v>
      </c>
      <c r="V2" s="5"/>
      <c r="Y2" t="s">
        <v>41</v>
      </c>
    </row>
    <row r="3" spans="1:25" ht="26.25" thickBot="1" x14ac:dyDescent="0.3">
      <c r="A3" s="5"/>
      <c r="B3" s="5"/>
      <c r="C3" s="44" t="s">
        <v>19</v>
      </c>
      <c r="D3" s="4"/>
      <c r="E3" s="33" t="s">
        <v>49</v>
      </c>
      <c r="F3" s="31">
        <v>-1</v>
      </c>
      <c r="G3" s="31">
        <f ca="1">INDEX(T3:T18,MATCH($C$3,$S3:$S18,0))</f>
        <v>1.1696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41" t="s">
        <v>18</v>
      </c>
      <c r="T3" s="41">
        <f ca="1">INDIRECT(CONCATENATE("O",U3))</f>
        <v>-1.4363999999999999</v>
      </c>
      <c r="U3" s="41">
        <f ca="1">10+MATCH(TRUE,INDIRECT(CONCATENATE(,"R11:","R",10+$Q$5)),0)</f>
        <v>19</v>
      </c>
      <c r="V3" s="5"/>
      <c r="X3" t="str">
        <f ca="1">RIGHT(X1,LEN(X1)-Y3)</f>
        <v>Newton Raphson</v>
      </c>
      <c r="Y3">
        <f ca="1">FIND(Y2,X1)</f>
        <v>89</v>
      </c>
    </row>
    <row r="4" spans="1:25" ht="16.5" thickBot="1" x14ac:dyDescent="0.3">
      <c r="A4" s="5"/>
      <c r="B4" s="5"/>
      <c r="C4" s="5"/>
      <c r="D4" s="4"/>
      <c r="E4" s="32"/>
      <c r="F4" s="5"/>
      <c r="G4" s="5"/>
      <c r="H4" s="4"/>
      <c r="I4" s="5"/>
      <c r="L4" s="40" t="s">
        <v>55</v>
      </c>
      <c r="M4" s="19">
        <v>100</v>
      </c>
      <c r="N4" s="5"/>
      <c r="O4" s="26" t="s">
        <v>43</v>
      </c>
      <c r="P4" s="19"/>
      <c r="Q4" s="17">
        <f>IF(COUNTBLANK(P4)=1,ABS(M2-L2)/P5,P4)</f>
        <v>0.2606</v>
      </c>
      <c r="R4" s="5"/>
      <c r="S4" s="41" t="s">
        <v>19</v>
      </c>
      <c r="T4" s="41">
        <f t="shared" ref="T4:T18" ca="1" si="0">INDIRECT(CONCATENATE("O",U4))</f>
        <v>1.1696</v>
      </c>
      <c r="U4" s="42">
        <f t="shared" ref="U4:U18" ca="1" si="1">U3+MATCH(TRUE,INDIRECT(CONCATENATE(,"R",U3+1,":","R",10+bin_newt)),0)</f>
        <v>29</v>
      </c>
      <c r="V4" s="5"/>
    </row>
    <row r="5" spans="1:25" ht="16.5" thickBot="1" x14ac:dyDescent="0.3">
      <c r="A5" s="5"/>
      <c r="B5" s="5"/>
      <c r="C5" s="5"/>
      <c r="D5" s="4"/>
      <c r="E5" s="8" t="s">
        <v>7</v>
      </c>
      <c r="F5" s="45">
        <f ca="1">INDIRECT(CONCATENATE("D",MATCH(TRUE,INDIRECT(CONCATENATE("$H$12:$H$",max_iter+12)),0)+12))</f>
        <v>1.1640351402897695</v>
      </c>
      <c r="G5" s="45"/>
      <c r="H5" s="4"/>
      <c r="I5" s="5"/>
      <c r="J5" t="s">
        <v>48</v>
      </c>
      <c r="N5" s="5"/>
      <c r="O5" s="27" t="s">
        <v>44</v>
      </c>
      <c r="P5" s="20">
        <v>50</v>
      </c>
      <c r="Q5" s="18">
        <f>IF(COUNTBLANK(P5)=1, INT(ABS(M2-L2)/$L$4),P5)</f>
        <v>50</v>
      </c>
      <c r="R5" s="5"/>
      <c r="S5" s="41" t="s">
        <v>20</v>
      </c>
      <c r="T5" s="41" t="e">
        <f t="shared" ca="1" si="0"/>
        <v>#N/A</v>
      </c>
      <c r="U5" s="42" t="e">
        <f t="shared" ca="1" si="1"/>
        <v>#N/A</v>
      </c>
      <c r="V5" s="5"/>
      <c r="X5" t="s">
        <v>51</v>
      </c>
    </row>
    <row r="6" spans="1:25" x14ac:dyDescent="0.25">
      <c r="A6" s="5"/>
      <c r="B6" s="5"/>
      <c r="C6" s="5"/>
      <c r="D6" s="4"/>
      <c r="E6" s="5"/>
      <c r="F6" s="5"/>
      <c r="G6" s="5"/>
      <c r="H6" s="4"/>
      <c r="I6" s="5"/>
      <c r="J6" t="s">
        <v>47</v>
      </c>
      <c r="N6" s="5"/>
      <c r="O6" s="5"/>
      <c r="P6" s="5"/>
      <c r="Q6" s="5"/>
      <c r="R6" s="5"/>
      <c r="S6" s="41" t="s">
        <v>23</v>
      </c>
      <c r="T6" s="41" t="e">
        <f t="shared" ca="1" si="0"/>
        <v>#N/A</v>
      </c>
      <c r="U6" s="42" t="e">
        <f t="shared" ca="1" si="1"/>
        <v>#N/A</v>
      </c>
      <c r="V6" s="5"/>
    </row>
    <row r="7" spans="1:25" x14ac:dyDescent="0.25">
      <c r="A7" s="5"/>
      <c r="B7" s="5"/>
      <c r="C7" s="5"/>
      <c r="D7" s="4"/>
      <c r="E7" s="4"/>
      <c r="F7" s="4"/>
      <c r="G7" s="4"/>
      <c r="H7" s="4"/>
      <c r="I7" s="5"/>
      <c r="N7" s="5"/>
      <c r="O7" s="5"/>
      <c r="P7" s="5"/>
      <c r="Q7" s="5"/>
      <c r="R7" s="5"/>
      <c r="S7" s="41" t="s">
        <v>26</v>
      </c>
      <c r="T7" s="41" t="e">
        <f t="shared" ca="1" si="0"/>
        <v>#N/A</v>
      </c>
      <c r="U7" s="42" t="e">
        <f t="shared" ca="1" si="1"/>
        <v>#N/A</v>
      </c>
      <c r="V7" s="5"/>
      <c r="W7" t="str">
        <f ca="1">(CONCATENATE("'",'Newton Raphson'!$X$3,"'!s3:s",'Newton Raphson'!$O$2+2))</f>
        <v>'Newton Raphson'!s3:s4</v>
      </c>
    </row>
    <row r="8" spans="1:25" x14ac:dyDescent="0.25">
      <c r="A8" s="5"/>
      <c r="B8" s="5"/>
      <c r="C8" s="5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41" t="s">
        <v>27</v>
      </c>
      <c r="T8" s="41" t="e">
        <f t="shared" ca="1" si="0"/>
        <v>#N/A</v>
      </c>
      <c r="U8" s="42" t="e">
        <f t="shared" ca="1" si="1"/>
        <v>#N/A</v>
      </c>
      <c r="V8" s="5"/>
    </row>
    <row r="9" spans="1:2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1" t="s">
        <v>28</v>
      </c>
      <c r="T9" s="41" t="e">
        <f t="shared" ca="1" si="0"/>
        <v>#N/A</v>
      </c>
      <c r="U9" s="42" t="e">
        <f t="shared" ca="1" si="1"/>
        <v>#N/A</v>
      </c>
      <c r="V9" s="5"/>
    </row>
    <row r="10" spans="1:25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1" t="s">
        <v>29</v>
      </c>
      <c r="T10" s="41" t="e">
        <f t="shared" ca="1" si="0"/>
        <v>#N/A</v>
      </c>
      <c r="U10" s="42" t="e">
        <f t="shared" ca="1" si="1"/>
        <v>#N/A</v>
      </c>
      <c r="V10" s="5"/>
    </row>
    <row r="11" spans="1:25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1" t="s">
        <v>30</v>
      </c>
      <c r="T11" s="41" t="e">
        <f t="shared" ca="1" si="0"/>
        <v>#N/A</v>
      </c>
      <c r="U11" s="42" t="e">
        <f t="shared" ca="1" si="1"/>
        <v>#N/A</v>
      </c>
      <c r="V11" s="5"/>
    </row>
    <row r="12" spans="1:25" ht="30" customHeight="1" x14ac:dyDescent="0.25">
      <c r="A12" s="5"/>
      <c r="B12" s="5"/>
      <c r="C12" s="28"/>
      <c r="D12" s="36" t="s">
        <v>46</v>
      </c>
      <c r="E12" s="36"/>
      <c r="F12" s="36" t="s">
        <v>7</v>
      </c>
      <c r="G12" s="36"/>
      <c r="H12" s="36" t="s">
        <v>14</v>
      </c>
      <c r="I12" s="35">
        <f>10^(-101)</f>
        <v>1.0000000000000001E-101</v>
      </c>
      <c r="J12" s="28"/>
      <c r="K12" s="28"/>
      <c r="L12" s="28"/>
      <c r="M12" s="28"/>
      <c r="N12" s="28"/>
      <c r="O12" s="39" t="s">
        <v>52</v>
      </c>
      <c r="P12" s="39"/>
      <c r="Q12" s="39" t="s">
        <v>53</v>
      </c>
      <c r="R12" s="39" t="s">
        <v>14</v>
      </c>
      <c r="S12" s="41" t="s">
        <v>31</v>
      </c>
      <c r="T12" s="41" t="e">
        <f t="shared" ca="1" si="0"/>
        <v>#N/A</v>
      </c>
      <c r="U12" s="42" t="e">
        <f t="shared" ca="1" si="1"/>
        <v>#N/A</v>
      </c>
      <c r="V12" s="5"/>
    </row>
    <row r="13" spans="1:25" x14ac:dyDescent="0.25">
      <c r="A13" s="5"/>
      <c r="B13" s="5"/>
      <c r="D13">
        <f ca="1">G3</f>
        <v>1.1696</v>
      </c>
      <c r="F13">
        <f ca="1">D13^4+D13-3</f>
        <v>4.0925943044505253E-2</v>
      </c>
      <c r="O13">
        <f t="shared" ref="O13:O76" si="2">IF(MIN($L$2:$M$2)+Alpha_newt*(ROW(N11)-11)&lt;=MAX($L$2:$M$2),MIN($L$2:$M$2)+Alpha_newt*(ROW(N11)-11),MAX($L$2:$M$2))</f>
        <v>-3</v>
      </c>
      <c r="Q13">
        <f>O13^4+O13-3</f>
        <v>75</v>
      </c>
      <c r="S13" s="41" t="s">
        <v>32</v>
      </c>
      <c r="T13" s="41" t="e">
        <f t="shared" ca="1" si="0"/>
        <v>#N/A</v>
      </c>
      <c r="U13" s="42" t="e">
        <f t="shared" ca="1" si="1"/>
        <v>#N/A</v>
      </c>
      <c r="V13" s="5"/>
    </row>
    <row r="14" spans="1:25" x14ac:dyDescent="0.25">
      <c r="A14" s="5"/>
      <c r="B14" s="5"/>
      <c r="D14">
        <f ca="1">D13-(D13^4+D13-3)/(4*D13^3 +1)</f>
        <v>1.1640693801057931</v>
      </c>
      <c r="F14">
        <f t="shared" ref="F14:F18" ca="1" si="3">D14^4+D14-3</f>
        <v>2.5026722122856171E-4</v>
      </c>
      <c r="H14" t="b">
        <f ca="1">OR(F14=0,ABS(D14-D13)&lt;=$I$12)</f>
        <v>0</v>
      </c>
      <c r="O14">
        <f t="shared" si="2"/>
        <v>-2.7393999999999998</v>
      </c>
      <c r="Q14">
        <f t="shared" ref="Q14:Q77" si="4">O14^4+O14-3</f>
        <v>50.575303996448753</v>
      </c>
      <c r="R14" t="b">
        <f>Q14*Q13&lt;=0</f>
        <v>0</v>
      </c>
      <c r="S14" s="41" t="s">
        <v>33</v>
      </c>
      <c r="T14" s="41" t="e">
        <f t="shared" ca="1" si="0"/>
        <v>#N/A</v>
      </c>
      <c r="U14" s="42" t="e">
        <f t="shared" ca="1" si="1"/>
        <v>#N/A</v>
      </c>
      <c r="V14" s="5"/>
    </row>
    <row r="15" spans="1:25" x14ac:dyDescent="0.25">
      <c r="A15" s="5"/>
      <c r="B15" s="5"/>
      <c r="D15">
        <f t="shared" ref="D15:D18" ca="1" si="5">D14-(D14^4+D14-3)/(4*D14^3 +1)</f>
        <v>1.1640351415937595</v>
      </c>
      <c r="F15">
        <f t="shared" ca="1" si="3"/>
        <v>9.5308196890186991E-9</v>
      </c>
      <c r="H15" t="b">
        <f t="shared" ref="H15:H18" ca="1" si="6">OR(F15=0,ABS(D15-D14)&lt;=$I$12)</f>
        <v>0</v>
      </c>
      <c r="O15">
        <f t="shared" si="2"/>
        <v>-2.4788000000000001</v>
      </c>
      <c r="Q15">
        <f t="shared" si="4"/>
        <v>32.275458920716325</v>
      </c>
      <c r="R15" t="b">
        <f t="shared" ref="R15:R78" si="7">Q15*Q14&lt;=0</f>
        <v>0</v>
      </c>
      <c r="S15" s="41" t="s">
        <v>34</v>
      </c>
      <c r="T15" s="41" t="e">
        <f t="shared" ca="1" si="0"/>
        <v>#N/A</v>
      </c>
      <c r="U15" s="42" t="e">
        <f t="shared" ca="1" si="1"/>
        <v>#N/A</v>
      </c>
      <c r="V15" s="5"/>
    </row>
    <row r="16" spans="1:25" x14ac:dyDescent="0.25">
      <c r="A16" s="5"/>
      <c r="B16" s="5"/>
      <c r="D16">
        <f t="shared" ca="1" si="5"/>
        <v>1.1640351402897695</v>
      </c>
      <c r="F16">
        <f t="shared" ca="1" si="3"/>
        <v>0</v>
      </c>
      <c r="H16" t="b">
        <f t="shared" ca="1" si="6"/>
        <v>1</v>
      </c>
      <c r="O16">
        <f t="shared" si="2"/>
        <v>-2.2181999999999999</v>
      </c>
      <c r="Q16">
        <f t="shared" si="4"/>
        <v>18.992246770718339</v>
      </c>
      <c r="R16" t="b">
        <f t="shared" si="7"/>
        <v>0</v>
      </c>
      <c r="S16" s="41" t="s">
        <v>35</v>
      </c>
      <c r="T16" s="41" t="e">
        <f t="shared" ca="1" si="0"/>
        <v>#N/A</v>
      </c>
      <c r="U16" s="42" t="e">
        <f t="shared" ca="1" si="1"/>
        <v>#N/A</v>
      </c>
      <c r="V16" s="5"/>
    </row>
    <row r="17" spans="1:22" x14ac:dyDescent="0.25">
      <c r="A17" s="5"/>
      <c r="B17" s="5"/>
      <c r="D17">
        <f t="shared" ca="1" si="5"/>
        <v>1.1640351402897695</v>
      </c>
      <c r="F17">
        <f t="shared" ca="1" si="3"/>
        <v>0</v>
      </c>
      <c r="H17" t="b">
        <f t="shared" ca="1" si="6"/>
        <v>1</v>
      </c>
      <c r="O17">
        <f t="shared" si="2"/>
        <v>-1.9576</v>
      </c>
      <c r="Q17">
        <f t="shared" si="4"/>
        <v>9.7281396717490196</v>
      </c>
      <c r="R17" t="b">
        <f t="shared" si="7"/>
        <v>0</v>
      </c>
      <c r="S17" s="41" t="s">
        <v>36</v>
      </c>
      <c r="T17" s="41" t="e">
        <f t="shared" ca="1" si="0"/>
        <v>#N/A</v>
      </c>
      <c r="U17" s="42" t="e">
        <f t="shared" ca="1" si="1"/>
        <v>#N/A</v>
      </c>
      <c r="V17" s="5"/>
    </row>
    <row r="18" spans="1:22" x14ac:dyDescent="0.25">
      <c r="A18" s="5"/>
      <c r="B18" s="5"/>
      <c r="D18">
        <f t="shared" ca="1" si="5"/>
        <v>1.1640351402897695</v>
      </c>
      <c r="F18">
        <f t="shared" ca="1" si="3"/>
        <v>0</v>
      </c>
      <c r="H18" t="b">
        <f t="shared" ca="1" si="6"/>
        <v>1</v>
      </c>
      <c r="O18">
        <f t="shared" si="2"/>
        <v>-1.6970000000000001</v>
      </c>
      <c r="Q18">
        <f t="shared" si="4"/>
        <v>3.5962998764810008</v>
      </c>
      <c r="R18" t="b">
        <f t="shared" si="7"/>
        <v>0</v>
      </c>
      <c r="S18" s="41" t="s">
        <v>37</v>
      </c>
      <c r="T18" s="41" t="e">
        <f t="shared" ca="1" si="0"/>
        <v>#N/A</v>
      </c>
      <c r="U18" s="42" t="e">
        <f t="shared" ca="1" si="1"/>
        <v>#N/A</v>
      </c>
      <c r="V18" s="5"/>
    </row>
    <row r="19" spans="1:22" x14ac:dyDescent="0.25">
      <c r="A19" s="5"/>
      <c r="B19" s="5"/>
      <c r="D19">
        <f t="shared" ref="D19:D82" ca="1" si="8">D18-(D18^4+D18-3)/(4*D18^3 +1)</f>
        <v>1.1640351402897695</v>
      </c>
      <c r="F19">
        <f t="shared" ref="F19:F82" ca="1" si="9">D19^4+D19-3</f>
        <v>0</v>
      </c>
      <c r="H19" t="b">
        <f t="shared" ref="H19:H82" ca="1" si="10">OR(F19=0,ABS(D19-D18)&lt;=$I$12)</f>
        <v>1</v>
      </c>
      <c r="O19">
        <f t="shared" si="2"/>
        <v>-1.4363999999999999</v>
      </c>
      <c r="Q19">
        <f t="shared" si="4"/>
        <v>-0.17942023503460014</v>
      </c>
      <c r="R19" t="b">
        <f t="shared" si="7"/>
        <v>1</v>
      </c>
      <c r="S19" s="5"/>
      <c r="T19" s="5"/>
      <c r="U19" s="5"/>
      <c r="V19" s="5"/>
    </row>
    <row r="20" spans="1:22" x14ac:dyDescent="0.25">
      <c r="A20" s="5"/>
      <c r="B20" s="5"/>
      <c r="D20">
        <f t="shared" ca="1" si="8"/>
        <v>1.1640351402897695</v>
      </c>
      <c r="F20">
        <f t="shared" ca="1" si="9"/>
        <v>0</v>
      </c>
      <c r="H20" t="b">
        <f t="shared" ca="1" si="10"/>
        <v>1</v>
      </c>
      <c r="O20">
        <f t="shared" si="2"/>
        <v>-1.1758</v>
      </c>
      <c r="Q20">
        <f t="shared" si="4"/>
        <v>-2.2644781553681903</v>
      </c>
      <c r="R20" t="b">
        <f t="shared" si="7"/>
        <v>0</v>
      </c>
      <c r="S20" s="5"/>
      <c r="T20" s="5"/>
      <c r="U20" s="5"/>
      <c r="V20" s="5"/>
    </row>
    <row r="21" spans="1:22" x14ac:dyDescent="0.25">
      <c r="A21" s="5"/>
      <c r="B21" s="5"/>
      <c r="D21">
        <f t="shared" ca="1" si="8"/>
        <v>1.1640351402897695</v>
      </c>
      <c r="F21">
        <f t="shared" ca="1" si="9"/>
        <v>0</v>
      </c>
      <c r="H21" t="b">
        <f t="shared" ca="1" si="10"/>
        <v>1</v>
      </c>
      <c r="O21">
        <f t="shared" si="2"/>
        <v>-0.91520000000000001</v>
      </c>
      <c r="Q21">
        <f t="shared" si="4"/>
        <v>-3.2136412497117184</v>
      </c>
      <c r="R21" t="b">
        <f t="shared" si="7"/>
        <v>0</v>
      </c>
      <c r="S21" s="5"/>
      <c r="T21" s="5"/>
      <c r="U21" s="5"/>
      <c r="V21" s="5"/>
    </row>
    <row r="22" spans="1:22" x14ac:dyDescent="0.25">
      <c r="A22" s="5"/>
      <c r="B22" s="5"/>
      <c r="D22">
        <f t="shared" ca="1" si="8"/>
        <v>1.1640351402897695</v>
      </c>
      <c r="F22">
        <f t="shared" ca="1" si="9"/>
        <v>0</v>
      </c>
      <c r="H22" t="b">
        <f t="shared" ca="1" si="10"/>
        <v>1</v>
      </c>
      <c r="O22">
        <f t="shared" si="2"/>
        <v>-0.65459999999999985</v>
      </c>
      <c r="Q22">
        <f t="shared" si="4"/>
        <v>-3.4709867558786542</v>
      </c>
      <c r="R22" t="b">
        <f t="shared" si="7"/>
        <v>0</v>
      </c>
      <c r="S22" s="5"/>
      <c r="T22" s="5"/>
      <c r="U22" s="5"/>
      <c r="V22" s="5"/>
    </row>
    <row r="23" spans="1:22" x14ac:dyDescent="0.25">
      <c r="A23" s="5"/>
      <c r="B23" s="5"/>
      <c r="D23">
        <f t="shared" ca="1" si="8"/>
        <v>1.1640351402897695</v>
      </c>
      <c r="F23">
        <f t="shared" ca="1" si="9"/>
        <v>0</v>
      </c>
      <c r="H23" t="b">
        <f t="shared" ca="1" si="10"/>
        <v>1</v>
      </c>
      <c r="O23">
        <f t="shared" si="2"/>
        <v>-0.39400000000000013</v>
      </c>
      <c r="Q23">
        <f t="shared" si="4"/>
        <v>-3.369901784304</v>
      </c>
      <c r="R23" t="b">
        <f t="shared" si="7"/>
        <v>0</v>
      </c>
      <c r="S23" s="5"/>
      <c r="T23" s="5"/>
      <c r="U23" s="5"/>
      <c r="V23" s="5"/>
    </row>
    <row r="24" spans="1:22" x14ac:dyDescent="0.25">
      <c r="A24" s="5"/>
      <c r="B24" s="5"/>
      <c r="D24">
        <f t="shared" ca="1" si="8"/>
        <v>1.1640351402897695</v>
      </c>
      <c r="F24">
        <f t="shared" ca="1" si="9"/>
        <v>0</v>
      </c>
      <c r="H24" t="b">
        <f t="shared" ca="1" si="10"/>
        <v>1</v>
      </c>
      <c r="O24">
        <f t="shared" si="2"/>
        <v>-0.13339999999999996</v>
      </c>
      <c r="Q24">
        <f t="shared" si="4"/>
        <v>-3.1330833180442865</v>
      </c>
      <c r="R24" t="b">
        <f t="shared" si="7"/>
        <v>0</v>
      </c>
      <c r="S24" s="5"/>
      <c r="T24" s="5"/>
      <c r="U24" s="5"/>
      <c r="V24" s="5"/>
    </row>
    <row r="25" spans="1:22" x14ac:dyDescent="0.25">
      <c r="A25" s="5"/>
      <c r="B25" s="5"/>
      <c r="D25">
        <f t="shared" ca="1" si="8"/>
        <v>1.1640351402897695</v>
      </c>
      <c r="F25">
        <f t="shared" ca="1" si="9"/>
        <v>0</v>
      </c>
      <c r="H25" t="b">
        <f t="shared" ca="1" si="10"/>
        <v>1</v>
      </c>
      <c r="O25">
        <f t="shared" si="2"/>
        <v>0.1272000000000002</v>
      </c>
      <c r="Q25">
        <f t="shared" si="4"/>
        <v>-2.8725382127775743</v>
      </c>
      <c r="R25" t="b">
        <f t="shared" si="7"/>
        <v>0</v>
      </c>
      <c r="S25" s="5"/>
      <c r="T25" s="5"/>
      <c r="U25" s="5"/>
      <c r="V25" s="5"/>
    </row>
    <row r="26" spans="1:22" x14ac:dyDescent="0.25">
      <c r="A26" s="5"/>
      <c r="B26" s="5"/>
      <c r="D26">
        <f t="shared" ca="1" si="8"/>
        <v>1.1640351402897695</v>
      </c>
      <c r="F26">
        <f t="shared" ca="1" si="9"/>
        <v>0</v>
      </c>
      <c r="H26" t="b">
        <f t="shared" ca="1" si="10"/>
        <v>1</v>
      </c>
      <c r="O26">
        <f t="shared" si="2"/>
        <v>0.38779999999999992</v>
      </c>
      <c r="Q26">
        <f t="shared" si="4"/>
        <v>-2.5895831968034546</v>
      </c>
      <c r="R26" t="b">
        <f t="shared" si="7"/>
        <v>0</v>
      </c>
      <c r="S26" s="5"/>
      <c r="T26" s="5"/>
      <c r="U26" s="5"/>
      <c r="V26" s="5"/>
    </row>
    <row r="27" spans="1:22" x14ac:dyDescent="0.25">
      <c r="A27" s="5"/>
      <c r="B27" s="5"/>
      <c r="D27">
        <f t="shared" ca="1" si="8"/>
        <v>1.1640351402897695</v>
      </c>
      <c r="F27">
        <f t="shared" ca="1" si="9"/>
        <v>0</v>
      </c>
      <c r="H27" t="b">
        <f t="shared" ca="1" si="10"/>
        <v>1</v>
      </c>
      <c r="O27">
        <f t="shared" si="2"/>
        <v>0.64840000000000009</v>
      </c>
      <c r="Q27">
        <f t="shared" si="4"/>
        <v>-2.1748448710430464</v>
      </c>
      <c r="R27" t="b">
        <f t="shared" si="7"/>
        <v>0</v>
      </c>
      <c r="S27" s="5"/>
      <c r="T27" s="5"/>
      <c r="U27" s="5"/>
      <c r="V27" s="5"/>
    </row>
    <row r="28" spans="1:22" x14ac:dyDescent="0.25">
      <c r="A28" s="5"/>
      <c r="B28" s="5"/>
      <c r="D28">
        <f t="shared" ca="1" si="8"/>
        <v>1.1640351402897695</v>
      </c>
      <c r="F28">
        <f t="shared" ca="1" si="9"/>
        <v>0</v>
      </c>
      <c r="H28" t="b">
        <f t="shared" ca="1" si="10"/>
        <v>1</v>
      </c>
      <c r="O28">
        <f t="shared" si="2"/>
        <v>0.90899999999999981</v>
      </c>
      <c r="Q28">
        <f t="shared" si="4"/>
        <v>-1.408259709039001</v>
      </c>
      <c r="R28" t="b">
        <f t="shared" si="7"/>
        <v>0</v>
      </c>
      <c r="S28" s="5"/>
      <c r="T28" s="5"/>
      <c r="U28" s="5"/>
      <c r="V28" s="5"/>
    </row>
    <row r="29" spans="1:22" x14ac:dyDescent="0.25">
      <c r="A29" s="5"/>
      <c r="B29" s="5"/>
      <c r="D29">
        <f t="shared" ca="1" si="8"/>
        <v>1.1640351402897695</v>
      </c>
      <c r="F29">
        <f t="shared" ca="1" si="9"/>
        <v>0</v>
      </c>
      <c r="H29" t="b">
        <f t="shared" ca="1" si="10"/>
        <v>1</v>
      </c>
      <c r="O29">
        <f t="shared" si="2"/>
        <v>1.1696</v>
      </c>
      <c r="Q29">
        <f t="shared" si="4"/>
        <v>4.0925943044505253E-2</v>
      </c>
      <c r="R29" t="b">
        <f t="shared" si="7"/>
        <v>1</v>
      </c>
      <c r="S29" s="5"/>
      <c r="T29" s="5"/>
      <c r="U29" s="5"/>
      <c r="V29" s="5"/>
    </row>
    <row r="30" spans="1:22" x14ac:dyDescent="0.25">
      <c r="A30" s="5"/>
      <c r="B30" s="5"/>
      <c r="D30">
        <f t="shared" ca="1" si="8"/>
        <v>1.1640351402897695</v>
      </c>
      <c r="F30">
        <f t="shared" ca="1" si="9"/>
        <v>0</v>
      </c>
      <c r="H30" t="b">
        <f t="shared" ca="1" si="10"/>
        <v>1</v>
      </c>
      <c r="O30">
        <f t="shared" si="2"/>
        <v>1.4302000000000001</v>
      </c>
      <c r="Q30">
        <f t="shared" si="4"/>
        <v>2.614155866421763</v>
      </c>
      <c r="R30" t="b">
        <f t="shared" si="7"/>
        <v>0</v>
      </c>
      <c r="S30" s="5"/>
      <c r="T30" s="5"/>
      <c r="U30" s="5"/>
      <c r="V30" s="5"/>
    </row>
    <row r="31" spans="1:22" x14ac:dyDescent="0.25">
      <c r="A31" s="5"/>
      <c r="B31" s="5"/>
      <c r="D31">
        <f t="shared" ca="1" si="8"/>
        <v>1.1640351402897695</v>
      </c>
      <c r="F31">
        <f t="shared" ca="1" si="9"/>
        <v>0</v>
      </c>
      <c r="H31" t="b">
        <f t="shared" ca="1" si="10"/>
        <v>1</v>
      </c>
      <c r="O31">
        <f t="shared" si="2"/>
        <v>1.6908000000000003</v>
      </c>
      <c r="Q31">
        <f t="shared" si="4"/>
        <v>6.8635639696855364</v>
      </c>
      <c r="R31" t="b">
        <f t="shared" si="7"/>
        <v>0</v>
      </c>
      <c r="S31" s="5"/>
      <c r="T31" s="5"/>
      <c r="U31" s="5"/>
      <c r="V31" s="5"/>
    </row>
    <row r="32" spans="1:22" x14ac:dyDescent="0.25">
      <c r="A32" s="5"/>
      <c r="B32" s="5"/>
      <c r="D32">
        <f t="shared" ca="1" si="8"/>
        <v>1.1640351402897695</v>
      </c>
      <c r="F32">
        <f t="shared" ca="1" si="9"/>
        <v>0</v>
      </c>
      <c r="H32" t="b">
        <f t="shared" ca="1" si="10"/>
        <v>1</v>
      </c>
      <c r="O32">
        <f t="shared" si="2"/>
        <v>1.9513999999999996</v>
      </c>
      <c r="Q32">
        <f t="shared" si="4"/>
        <v>13.45197428880703</v>
      </c>
      <c r="R32" t="b">
        <f t="shared" si="7"/>
        <v>0</v>
      </c>
      <c r="S32" s="5"/>
      <c r="T32" s="5"/>
      <c r="U32" s="5"/>
      <c r="V32" s="5"/>
    </row>
    <row r="33" spans="1:18" x14ac:dyDescent="0.25">
      <c r="A33" s="5"/>
      <c r="B33" s="5"/>
      <c r="D33">
        <f t="shared" ca="1" si="8"/>
        <v>1.1640351402897695</v>
      </c>
      <c r="F33">
        <f t="shared" ca="1" si="9"/>
        <v>0</v>
      </c>
      <c r="H33" t="b">
        <f t="shared" ca="1" si="10"/>
        <v>1</v>
      </c>
      <c r="O33">
        <f t="shared" si="2"/>
        <v>2.2119999999999997</v>
      </c>
      <c r="Q33">
        <f t="shared" si="4"/>
        <v>23.15290098713599</v>
      </c>
      <c r="R33" t="b">
        <f t="shared" si="7"/>
        <v>0</v>
      </c>
    </row>
    <row r="34" spans="1:18" x14ac:dyDescent="0.25">
      <c r="A34" s="5"/>
      <c r="B34" s="5"/>
      <c r="D34">
        <f t="shared" ca="1" si="8"/>
        <v>1.1640351402897695</v>
      </c>
      <c r="F34">
        <f t="shared" ca="1" si="9"/>
        <v>0</v>
      </c>
      <c r="H34" t="b">
        <f t="shared" ca="1" si="10"/>
        <v>1</v>
      </c>
      <c r="O34">
        <f t="shared" si="2"/>
        <v>2.4725999999999999</v>
      </c>
      <c r="Q34">
        <f t="shared" si="4"/>
        <v>36.850548355400569</v>
      </c>
      <c r="R34" t="b">
        <f t="shared" si="7"/>
        <v>0</v>
      </c>
    </row>
    <row r="35" spans="1:18" x14ac:dyDescent="0.25">
      <c r="A35" s="5"/>
      <c r="B35" s="5"/>
      <c r="D35">
        <f t="shared" ca="1" si="8"/>
        <v>1.1640351402897695</v>
      </c>
      <c r="F35">
        <f t="shared" ca="1" si="9"/>
        <v>0</v>
      </c>
      <c r="H35" t="b">
        <f t="shared" ca="1" si="10"/>
        <v>1</v>
      </c>
      <c r="O35">
        <f t="shared" si="2"/>
        <v>2.7332000000000001</v>
      </c>
      <c r="Q35">
        <f t="shared" si="4"/>
        <v>55.539810811707426</v>
      </c>
      <c r="R35" t="b">
        <f t="shared" si="7"/>
        <v>0</v>
      </c>
    </row>
    <row r="36" spans="1:18" x14ac:dyDescent="0.25">
      <c r="A36" s="5"/>
      <c r="B36" s="5"/>
      <c r="D36">
        <f t="shared" ca="1" si="8"/>
        <v>1.1640351402897695</v>
      </c>
      <c r="F36">
        <f t="shared" ca="1" si="9"/>
        <v>0</v>
      </c>
      <c r="H36" t="b">
        <f t="shared" ca="1" si="10"/>
        <v>1</v>
      </c>
      <c r="O36">
        <f t="shared" si="2"/>
        <v>2.9938000000000002</v>
      </c>
      <c r="Q36">
        <f t="shared" si="4"/>
        <v>80.326272901541671</v>
      </c>
      <c r="R36" t="b">
        <f t="shared" si="7"/>
        <v>0</v>
      </c>
    </row>
    <row r="37" spans="1:18" x14ac:dyDescent="0.25">
      <c r="A37" s="5"/>
      <c r="B37" s="5"/>
      <c r="D37">
        <f t="shared" ca="1" si="8"/>
        <v>1.1640351402897695</v>
      </c>
      <c r="F37">
        <f t="shared" ca="1" si="9"/>
        <v>0</v>
      </c>
      <c r="H37" t="b">
        <f t="shared" ca="1" si="10"/>
        <v>1</v>
      </c>
      <c r="O37">
        <f t="shared" si="2"/>
        <v>3.2544000000000004</v>
      </c>
      <c r="Q37">
        <f t="shared" si="4"/>
        <v>112.42620929776686</v>
      </c>
      <c r="R37" t="b">
        <f t="shared" si="7"/>
        <v>0</v>
      </c>
    </row>
    <row r="38" spans="1:18" x14ac:dyDescent="0.25">
      <c r="A38" s="5"/>
      <c r="B38" s="5"/>
      <c r="D38">
        <f t="shared" ca="1" si="8"/>
        <v>1.1640351402897695</v>
      </c>
      <c r="F38">
        <f t="shared" ca="1" si="9"/>
        <v>0</v>
      </c>
      <c r="H38" t="b">
        <f t="shared" ca="1" si="10"/>
        <v>1</v>
      </c>
      <c r="O38">
        <f t="shared" si="2"/>
        <v>3.5149999999999997</v>
      </c>
      <c r="Q38">
        <f t="shared" si="4"/>
        <v>153.16658480062492</v>
      </c>
      <c r="R38" t="b">
        <f t="shared" si="7"/>
        <v>0</v>
      </c>
    </row>
    <row r="39" spans="1:18" x14ac:dyDescent="0.25">
      <c r="A39" s="5"/>
      <c r="B39" s="5"/>
      <c r="D39">
        <f t="shared" ca="1" si="8"/>
        <v>1.1640351402897695</v>
      </c>
      <c r="F39">
        <f t="shared" ca="1" si="9"/>
        <v>0</v>
      </c>
      <c r="H39" t="b">
        <f t="shared" ca="1" si="10"/>
        <v>1</v>
      </c>
      <c r="O39">
        <f t="shared" si="2"/>
        <v>3.7755999999999998</v>
      </c>
      <c r="Q39">
        <f t="shared" si="4"/>
        <v>203.98505433773667</v>
      </c>
      <c r="R39" t="b">
        <f t="shared" si="7"/>
        <v>0</v>
      </c>
    </row>
    <row r="40" spans="1:18" x14ac:dyDescent="0.25">
      <c r="A40" s="5"/>
      <c r="B40" s="5"/>
      <c r="D40">
        <f t="shared" ca="1" si="8"/>
        <v>1.1640351402897695</v>
      </c>
      <c r="F40">
        <f t="shared" ca="1" si="9"/>
        <v>0</v>
      </c>
      <c r="H40" t="b">
        <f t="shared" ca="1" si="10"/>
        <v>1</v>
      </c>
      <c r="O40">
        <f t="shared" si="2"/>
        <v>4.0362</v>
      </c>
      <c r="Q40">
        <f t="shared" si="4"/>
        <v>266.42996296410104</v>
      </c>
      <c r="R40" t="b">
        <f t="shared" si="7"/>
        <v>0</v>
      </c>
    </row>
    <row r="41" spans="1:18" x14ac:dyDescent="0.25">
      <c r="A41" s="5"/>
      <c r="B41" s="5"/>
      <c r="D41">
        <f t="shared" ca="1" si="8"/>
        <v>1.1640351402897695</v>
      </c>
      <c r="F41">
        <f t="shared" ca="1" si="9"/>
        <v>0</v>
      </c>
      <c r="H41" t="b">
        <f t="shared" ca="1" si="10"/>
        <v>1</v>
      </c>
      <c r="O41">
        <f t="shared" si="2"/>
        <v>4.2968000000000002</v>
      </c>
      <c r="Q41">
        <f t="shared" si="4"/>
        <v>342.16034586209531</v>
      </c>
      <c r="R41" t="b">
        <f t="shared" si="7"/>
        <v>0</v>
      </c>
    </row>
    <row r="42" spans="1:18" x14ac:dyDescent="0.25">
      <c r="A42" s="5"/>
      <c r="B42" s="5"/>
      <c r="D42">
        <f t="shared" ca="1" si="8"/>
        <v>1.1640351402897695</v>
      </c>
      <c r="F42">
        <f t="shared" ca="1" si="9"/>
        <v>0</v>
      </c>
      <c r="H42" t="b">
        <f t="shared" ca="1" si="10"/>
        <v>1</v>
      </c>
      <c r="O42">
        <f t="shared" si="2"/>
        <v>4.5574000000000003</v>
      </c>
      <c r="Q42">
        <f t="shared" si="4"/>
        <v>432.94592834147556</v>
      </c>
      <c r="R42" t="b">
        <f t="shared" si="7"/>
        <v>0</v>
      </c>
    </row>
    <row r="43" spans="1:18" x14ac:dyDescent="0.25">
      <c r="A43" s="5"/>
      <c r="B43" s="5"/>
      <c r="D43">
        <f t="shared" ca="1" si="8"/>
        <v>1.1640351402897695</v>
      </c>
      <c r="F43">
        <f t="shared" ca="1" si="9"/>
        <v>0</v>
      </c>
      <c r="H43" t="b">
        <f t="shared" ca="1" si="10"/>
        <v>1</v>
      </c>
      <c r="O43">
        <f t="shared" si="2"/>
        <v>4.8179999999999996</v>
      </c>
      <c r="Q43">
        <f t="shared" si="4"/>
        <v>540.6671258393759</v>
      </c>
      <c r="R43" t="b">
        <f t="shared" si="7"/>
        <v>0</v>
      </c>
    </row>
    <row r="44" spans="1:18" x14ac:dyDescent="0.25">
      <c r="A44" s="5"/>
      <c r="B44" s="5"/>
      <c r="D44">
        <f t="shared" ca="1" si="8"/>
        <v>1.1640351402897695</v>
      </c>
      <c r="F44">
        <f t="shared" ca="1" si="9"/>
        <v>0</v>
      </c>
      <c r="H44" t="b">
        <f t="shared" ca="1" si="10"/>
        <v>1</v>
      </c>
      <c r="O44">
        <f t="shared" si="2"/>
        <v>5.0785999999999998</v>
      </c>
      <c r="Q44">
        <f t="shared" si="4"/>
        <v>667.31504392030968</v>
      </c>
      <c r="R44" t="b">
        <f t="shared" si="7"/>
        <v>0</v>
      </c>
    </row>
    <row r="45" spans="1:18" x14ac:dyDescent="0.25">
      <c r="A45" s="5"/>
      <c r="B45" s="5"/>
      <c r="D45">
        <f t="shared" ca="1" si="8"/>
        <v>1.1640351402897695</v>
      </c>
      <c r="F45">
        <f t="shared" ca="1" si="9"/>
        <v>0</v>
      </c>
      <c r="H45" t="b">
        <f t="shared" ca="1" si="10"/>
        <v>1</v>
      </c>
      <c r="O45">
        <f t="shared" si="2"/>
        <v>5.3391999999999999</v>
      </c>
      <c r="Q45">
        <f t="shared" si="4"/>
        <v>814.99147827616798</v>
      </c>
      <c r="R45" t="b">
        <f t="shared" si="7"/>
        <v>0</v>
      </c>
    </row>
    <row r="46" spans="1:18" x14ac:dyDescent="0.25">
      <c r="A46" s="5"/>
      <c r="B46" s="5"/>
      <c r="D46">
        <f t="shared" ca="1" si="8"/>
        <v>1.1640351402897695</v>
      </c>
      <c r="F46">
        <f t="shared" ca="1" si="9"/>
        <v>0</v>
      </c>
      <c r="H46" t="b">
        <f t="shared" ca="1" si="10"/>
        <v>1</v>
      </c>
      <c r="O46">
        <f t="shared" si="2"/>
        <v>5.5998000000000001</v>
      </c>
      <c r="Q46">
        <f t="shared" si="4"/>
        <v>985.90891472622093</v>
      </c>
      <c r="R46" t="b">
        <f t="shared" si="7"/>
        <v>0</v>
      </c>
    </row>
    <row r="47" spans="1:18" x14ac:dyDescent="0.25">
      <c r="A47" s="5"/>
      <c r="B47" s="5"/>
      <c r="D47">
        <f t="shared" ca="1" si="8"/>
        <v>1.1640351402897695</v>
      </c>
      <c r="F47">
        <f t="shared" ca="1" si="9"/>
        <v>0</v>
      </c>
      <c r="H47" t="b">
        <f t="shared" ca="1" si="10"/>
        <v>1</v>
      </c>
      <c r="O47">
        <f t="shared" si="2"/>
        <v>5.8604000000000003</v>
      </c>
      <c r="Q47">
        <f t="shared" si="4"/>
        <v>1182.3905292171166</v>
      </c>
      <c r="R47" t="b">
        <f t="shared" si="7"/>
        <v>0</v>
      </c>
    </row>
    <row r="48" spans="1:18" x14ac:dyDescent="0.25">
      <c r="A48" s="5"/>
      <c r="B48" s="5"/>
      <c r="D48">
        <f t="shared" ca="1" si="8"/>
        <v>1.1640351402897695</v>
      </c>
      <c r="F48">
        <f t="shared" ca="1" si="9"/>
        <v>0</v>
      </c>
      <c r="H48" t="b">
        <f t="shared" ca="1" si="10"/>
        <v>1</v>
      </c>
      <c r="O48">
        <f t="shared" si="2"/>
        <v>6.1210000000000004</v>
      </c>
      <c r="Q48">
        <f t="shared" si="4"/>
        <v>1406.8701878228812</v>
      </c>
      <c r="R48" t="b">
        <f t="shared" si="7"/>
        <v>0</v>
      </c>
    </row>
    <row r="49" spans="1:18" x14ac:dyDescent="0.25">
      <c r="A49" s="5"/>
      <c r="B49" s="5"/>
      <c r="D49">
        <f t="shared" ca="1" si="8"/>
        <v>1.1640351402897695</v>
      </c>
      <c r="F49">
        <f t="shared" ca="1" si="9"/>
        <v>0</v>
      </c>
      <c r="H49" t="b">
        <f t="shared" ca="1" si="10"/>
        <v>1</v>
      </c>
      <c r="O49">
        <f t="shared" si="2"/>
        <v>6.3816000000000006</v>
      </c>
      <c r="Q49">
        <f t="shared" si="4"/>
        <v>1661.8924467449212</v>
      </c>
      <c r="R49" t="b">
        <f t="shared" si="7"/>
        <v>0</v>
      </c>
    </row>
    <row r="50" spans="1:18" x14ac:dyDescent="0.25">
      <c r="A50" s="5"/>
      <c r="B50" s="5"/>
      <c r="D50">
        <f t="shared" ca="1" si="8"/>
        <v>1.1640351402897695</v>
      </c>
      <c r="F50">
        <f t="shared" ca="1" si="9"/>
        <v>0</v>
      </c>
      <c r="H50" t="b">
        <f t="shared" ca="1" si="10"/>
        <v>1</v>
      </c>
      <c r="O50">
        <f t="shared" si="2"/>
        <v>6.6422000000000008</v>
      </c>
      <c r="Q50">
        <f t="shared" si="4"/>
        <v>1950.1125523120195</v>
      </c>
      <c r="R50" t="b">
        <f t="shared" si="7"/>
        <v>0</v>
      </c>
    </row>
    <row r="51" spans="1:18" x14ac:dyDescent="0.25">
      <c r="A51" s="5"/>
      <c r="B51" s="5"/>
      <c r="D51">
        <f t="shared" ca="1" si="8"/>
        <v>1.1640351402897695</v>
      </c>
      <c r="F51">
        <f t="shared" ca="1" si="9"/>
        <v>0</v>
      </c>
      <c r="H51" t="b">
        <f t="shared" ca="1" si="10"/>
        <v>1</v>
      </c>
      <c r="O51">
        <f t="shared" si="2"/>
        <v>6.9027999999999992</v>
      </c>
      <c r="Q51">
        <f t="shared" si="4"/>
        <v>2274.2964409803353</v>
      </c>
      <c r="R51" t="b">
        <f t="shared" si="7"/>
        <v>0</v>
      </c>
    </row>
    <row r="52" spans="1:18" x14ac:dyDescent="0.25">
      <c r="A52" s="5"/>
      <c r="B52" s="5"/>
      <c r="D52">
        <f t="shared" ca="1" si="8"/>
        <v>1.1640351402897695</v>
      </c>
      <c r="F52">
        <f t="shared" ca="1" si="9"/>
        <v>0</v>
      </c>
      <c r="H52" t="b">
        <f t="shared" ca="1" si="10"/>
        <v>1</v>
      </c>
      <c r="O52">
        <f t="shared" si="2"/>
        <v>7.1633999999999993</v>
      </c>
      <c r="Q52">
        <f t="shared" si="4"/>
        <v>2637.3207393334151</v>
      </c>
      <c r="R52" t="b">
        <f t="shared" si="7"/>
        <v>0</v>
      </c>
    </row>
    <row r="53" spans="1:18" x14ac:dyDescent="0.25">
      <c r="A53" s="5"/>
      <c r="B53" s="5"/>
      <c r="D53">
        <f t="shared" ca="1" si="8"/>
        <v>1.1640351402897695</v>
      </c>
      <c r="F53">
        <f t="shared" ca="1" si="9"/>
        <v>0</v>
      </c>
      <c r="H53" t="b">
        <f t="shared" ca="1" si="10"/>
        <v>1</v>
      </c>
      <c r="O53">
        <f t="shared" si="2"/>
        <v>7.4239999999999995</v>
      </c>
      <c r="Q53">
        <f t="shared" si="4"/>
        <v>3042.172764082175</v>
      </c>
      <c r="R53" t="b">
        <f t="shared" si="7"/>
        <v>0</v>
      </c>
    </row>
    <row r="54" spans="1:18" x14ac:dyDescent="0.25">
      <c r="A54" s="5"/>
      <c r="B54" s="5"/>
      <c r="D54">
        <f t="shared" ca="1" si="8"/>
        <v>1.1640351402897695</v>
      </c>
      <c r="F54">
        <f t="shared" ca="1" si="9"/>
        <v>0</v>
      </c>
      <c r="H54" t="b">
        <f t="shared" ca="1" si="10"/>
        <v>1</v>
      </c>
      <c r="O54">
        <f t="shared" si="2"/>
        <v>7.6845999999999997</v>
      </c>
      <c r="Q54">
        <f t="shared" si="4"/>
        <v>3491.950522064913</v>
      </c>
      <c r="R54" t="b">
        <f t="shared" si="7"/>
        <v>0</v>
      </c>
    </row>
    <row r="55" spans="1:18" x14ac:dyDescent="0.25">
      <c r="A55" s="5"/>
      <c r="B55" s="5"/>
      <c r="D55">
        <f t="shared" ca="1" si="8"/>
        <v>1.1640351402897695</v>
      </c>
      <c r="F55">
        <f t="shared" ca="1" si="9"/>
        <v>0</v>
      </c>
      <c r="H55" t="b">
        <f t="shared" ca="1" si="10"/>
        <v>1</v>
      </c>
      <c r="O55">
        <f t="shared" si="2"/>
        <v>7.9451999999999998</v>
      </c>
      <c r="Q55">
        <f t="shared" si="4"/>
        <v>3989.8627102473056</v>
      </c>
      <c r="R55" t="b">
        <f t="shared" si="7"/>
        <v>0</v>
      </c>
    </row>
    <row r="56" spans="1:18" x14ac:dyDescent="0.25">
      <c r="A56" s="5"/>
      <c r="B56" s="5"/>
      <c r="D56">
        <f t="shared" ca="1" si="8"/>
        <v>1.1640351402897695</v>
      </c>
      <c r="F56">
        <f t="shared" ca="1" si="9"/>
        <v>0</v>
      </c>
      <c r="H56" t="b">
        <f t="shared" ca="1" si="10"/>
        <v>1</v>
      </c>
      <c r="O56">
        <f t="shared" si="2"/>
        <v>8.2058</v>
      </c>
      <c r="Q56">
        <f t="shared" si="4"/>
        <v>4539.2287157224055</v>
      </c>
      <c r="R56" t="b">
        <f t="shared" si="7"/>
        <v>0</v>
      </c>
    </row>
    <row r="57" spans="1:18" x14ac:dyDescent="0.25">
      <c r="A57" s="5"/>
      <c r="B57" s="5"/>
      <c r="D57">
        <f t="shared" ca="1" si="8"/>
        <v>1.1640351402897695</v>
      </c>
      <c r="F57">
        <f t="shared" ca="1" si="9"/>
        <v>0</v>
      </c>
      <c r="H57" t="b">
        <f t="shared" ca="1" si="10"/>
        <v>1</v>
      </c>
      <c r="O57">
        <f t="shared" si="2"/>
        <v>8.4664000000000001</v>
      </c>
      <c r="Q57">
        <f t="shared" si="4"/>
        <v>5143.4786157106464</v>
      </c>
      <c r="R57" t="b">
        <f t="shared" si="7"/>
        <v>0</v>
      </c>
    </row>
    <row r="58" spans="1:18" x14ac:dyDescent="0.25">
      <c r="A58" s="5"/>
      <c r="B58" s="5"/>
      <c r="D58">
        <f t="shared" ca="1" si="8"/>
        <v>1.1640351402897695</v>
      </c>
      <c r="F58">
        <f t="shared" ca="1" si="9"/>
        <v>0</v>
      </c>
      <c r="H58" t="b">
        <f t="shared" ca="1" si="10"/>
        <v>1</v>
      </c>
      <c r="O58">
        <f t="shared" si="2"/>
        <v>8.7270000000000003</v>
      </c>
      <c r="Q58">
        <f t="shared" si="4"/>
        <v>5806.1531775598423</v>
      </c>
      <c r="R58" t="b">
        <f t="shared" si="7"/>
        <v>0</v>
      </c>
    </row>
    <row r="59" spans="1:18" x14ac:dyDescent="0.25">
      <c r="A59" s="5"/>
      <c r="B59" s="5"/>
      <c r="D59">
        <f t="shared" ca="1" si="8"/>
        <v>1.1640351402897695</v>
      </c>
      <c r="F59">
        <f t="shared" ca="1" si="9"/>
        <v>0</v>
      </c>
      <c r="H59" t="b">
        <f t="shared" ca="1" si="10"/>
        <v>1</v>
      </c>
      <c r="O59">
        <f t="shared" si="2"/>
        <v>8.9876000000000005</v>
      </c>
      <c r="Q59">
        <f t="shared" si="4"/>
        <v>6530.9038587451805</v>
      </c>
      <c r="R59" t="b">
        <f t="shared" si="7"/>
        <v>0</v>
      </c>
    </row>
    <row r="60" spans="1:18" x14ac:dyDescent="0.25">
      <c r="A60" s="5"/>
      <c r="B60" s="5"/>
      <c r="D60">
        <f t="shared" ca="1" si="8"/>
        <v>1.1640351402897695</v>
      </c>
      <c r="F60">
        <f t="shared" ca="1" si="9"/>
        <v>0</v>
      </c>
      <c r="H60" t="b">
        <f t="shared" ca="1" si="10"/>
        <v>1</v>
      </c>
      <c r="O60">
        <f t="shared" si="2"/>
        <v>9.2482000000000006</v>
      </c>
      <c r="Q60">
        <f t="shared" si="4"/>
        <v>7321.4928068692288</v>
      </c>
      <c r="R60" t="b">
        <f t="shared" si="7"/>
        <v>0</v>
      </c>
    </row>
    <row r="61" spans="1:18" x14ac:dyDescent="0.25">
      <c r="A61" s="5"/>
      <c r="B61" s="5"/>
      <c r="D61">
        <f t="shared" ca="1" si="8"/>
        <v>1.1640351402897695</v>
      </c>
      <c r="F61">
        <f t="shared" ca="1" si="9"/>
        <v>0</v>
      </c>
      <c r="H61" t="b">
        <f t="shared" ca="1" si="10"/>
        <v>1</v>
      </c>
      <c r="O61">
        <f t="shared" si="2"/>
        <v>9.5088000000000008</v>
      </c>
      <c r="Q61">
        <f t="shared" si="4"/>
        <v>8181.7928596619367</v>
      </c>
      <c r="R61" t="b">
        <f t="shared" si="7"/>
        <v>0</v>
      </c>
    </row>
    <row r="62" spans="1:18" x14ac:dyDescent="0.25">
      <c r="A62" s="5"/>
      <c r="B62" s="5"/>
      <c r="D62">
        <f t="shared" ca="1" si="8"/>
        <v>1.1640351402897695</v>
      </c>
      <c r="F62">
        <f t="shared" ca="1" si="9"/>
        <v>0</v>
      </c>
      <c r="H62" t="b">
        <f t="shared" ca="1" si="10"/>
        <v>1</v>
      </c>
      <c r="O62">
        <f t="shared" si="2"/>
        <v>9.7693999999999992</v>
      </c>
      <c r="Q62">
        <f t="shared" si="4"/>
        <v>9115.7875449806197</v>
      </c>
      <c r="R62" t="b">
        <f t="shared" si="7"/>
        <v>0</v>
      </c>
    </row>
    <row r="63" spans="1:18" x14ac:dyDescent="0.25">
      <c r="A63" s="5"/>
      <c r="B63" s="5"/>
      <c r="D63">
        <f t="shared" ca="1" si="8"/>
        <v>1.1640351402897695</v>
      </c>
      <c r="F63">
        <f t="shared" ca="1" si="9"/>
        <v>0</v>
      </c>
      <c r="H63" t="b">
        <f t="shared" ca="1" si="10"/>
        <v>1</v>
      </c>
      <c r="O63">
        <f t="shared" si="2"/>
        <v>10.029999999999999</v>
      </c>
      <c r="Q63">
        <f t="shared" si="4"/>
        <v>10127.571080809998</v>
      </c>
      <c r="R63" t="b">
        <f t="shared" si="7"/>
        <v>0</v>
      </c>
    </row>
    <row r="64" spans="1:18" x14ac:dyDescent="0.25">
      <c r="A64" s="5"/>
      <c r="B64" s="5"/>
      <c r="D64">
        <f t="shared" ca="1" si="8"/>
        <v>1.1640351402897695</v>
      </c>
      <c r="F64">
        <f t="shared" ca="1" si="9"/>
        <v>0</v>
      </c>
      <c r="H64" t="b">
        <f t="shared" ca="1" si="10"/>
        <v>1</v>
      </c>
      <c r="O64">
        <f t="shared" si="2"/>
        <v>10.029999999999999</v>
      </c>
      <c r="Q64">
        <f t="shared" si="4"/>
        <v>10127.571080809998</v>
      </c>
      <c r="R64" t="b">
        <f t="shared" si="7"/>
        <v>0</v>
      </c>
    </row>
    <row r="65" spans="1:18" x14ac:dyDescent="0.25">
      <c r="A65" s="5"/>
      <c r="B65" s="5"/>
      <c r="D65">
        <f t="shared" ca="1" si="8"/>
        <v>1.1640351402897695</v>
      </c>
      <c r="F65">
        <f t="shared" ca="1" si="9"/>
        <v>0</v>
      </c>
      <c r="H65" t="b">
        <f t="shared" ca="1" si="10"/>
        <v>1</v>
      </c>
      <c r="O65">
        <f t="shared" si="2"/>
        <v>10.029999999999999</v>
      </c>
      <c r="Q65">
        <f t="shared" si="4"/>
        <v>10127.571080809998</v>
      </c>
      <c r="R65" t="b">
        <f t="shared" si="7"/>
        <v>0</v>
      </c>
    </row>
    <row r="66" spans="1:18" x14ac:dyDescent="0.25">
      <c r="A66" s="5"/>
      <c r="B66" s="5"/>
      <c r="D66">
        <f t="shared" ca="1" si="8"/>
        <v>1.1640351402897695</v>
      </c>
      <c r="F66">
        <f t="shared" ca="1" si="9"/>
        <v>0</v>
      </c>
      <c r="H66" t="b">
        <f t="shared" ca="1" si="10"/>
        <v>1</v>
      </c>
      <c r="O66">
        <f t="shared" si="2"/>
        <v>10.029999999999999</v>
      </c>
      <c r="Q66">
        <f t="shared" si="4"/>
        <v>10127.571080809998</v>
      </c>
      <c r="R66" t="b">
        <f t="shared" si="7"/>
        <v>0</v>
      </c>
    </row>
    <row r="67" spans="1:18" x14ac:dyDescent="0.25">
      <c r="A67" s="5"/>
      <c r="B67" s="5"/>
      <c r="D67">
        <f t="shared" ca="1" si="8"/>
        <v>1.1640351402897695</v>
      </c>
      <c r="F67">
        <f t="shared" ca="1" si="9"/>
        <v>0</v>
      </c>
      <c r="H67" t="b">
        <f t="shared" ca="1" si="10"/>
        <v>1</v>
      </c>
      <c r="O67">
        <f t="shared" si="2"/>
        <v>10.029999999999999</v>
      </c>
      <c r="Q67">
        <f t="shared" si="4"/>
        <v>10127.571080809998</v>
      </c>
      <c r="R67" t="b">
        <f t="shared" si="7"/>
        <v>0</v>
      </c>
    </row>
    <row r="68" spans="1:18" x14ac:dyDescent="0.25">
      <c r="A68" s="5"/>
      <c r="B68" s="5"/>
      <c r="D68">
        <f t="shared" ca="1" si="8"/>
        <v>1.1640351402897695</v>
      </c>
      <c r="F68">
        <f t="shared" ca="1" si="9"/>
        <v>0</v>
      </c>
      <c r="H68" t="b">
        <f t="shared" ca="1" si="10"/>
        <v>1</v>
      </c>
      <c r="O68">
        <f t="shared" si="2"/>
        <v>10.029999999999999</v>
      </c>
      <c r="Q68">
        <f t="shared" si="4"/>
        <v>10127.571080809998</v>
      </c>
      <c r="R68" t="b">
        <f t="shared" si="7"/>
        <v>0</v>
      </c>
    </row>
    <row r="69" spans="1:18" x14ac:dyDescent="0.25">
      <c r="A69" s="5"/>
      <c r="B69" s="5"/>
      <c r="D69">
        <f t="shared" ca="1" si="8"/>
        <v>1.1640351402897695</v>
      </c>
      <c r="F69">
        <f t="shared" ca="1" si="9"/>
        <v>0</v>
      </c>
      <c r="H69" t="b">
        <f t="shared" ca="1" si="10"/>
        <v>1</v>
      </c>
      <c r="O69">
        <f t="shared" si="2"/>
        <v>10.029999999999999</v>
      </c>
      <c r="Q69">
        <f t="shared" si="4"/>
        <v>10127.571080809998</v>
      </c>
      <c r="R69" t="b">
        <f t="shared" si="7"/>
        <v>0</v>
      </c>
    </row>
    <row r="70" spans="1:18" x14ac:dyDescent="0.25">
      <c r="A70" s="5"/>
      <c r="B70" s="5"/>
      <c r="D70">
        <f t="shared" ca="1" si="8"/>
        <v>1.1640351402897695</v>
      </c>
      <c r="F70">
        <f t="shared" ca="1" si="9"/>
        <v>0</v>
      </c>
      <c r="H70" t="b">
        <f t="shared" ca="1" si="10"/>
        <v>1</v>
      </c>
      <c r="O70">
        <f t="shared" si="2"/>
        <v>10.029999999999999</v>
      </c>
      <c r="Q70">
        <f t="shared" si="4"/>
        <v>10127.571080809998</v>
      </c>
      <c r="R70" t="b">
        <f t="shared" si="7"/>
        <v>0</v>
      </c>
    </row>
    <row r="71" spans="1:18" x14ac:dyDescent="0.25">
      <c r="A71" s="5"/>
      <c r="B71" s="5"/>
      <c r="D71">
        <f t="shared" ca="1" si="8"/>
        <v>1.1640351402897695</v>
      </c>
      <c r="F71">
        <f t="shared" ca="1" si="9"/>
        <v>0</v>
      </c>
      <c r="H71" t="b">
        <f t="shared" ca="1" si="10"/>
        <v>1</v>
      </c>
      <c r="O71">
        <f t="shared" si="2"/>
        <v>10.029999999999999</v>
      </c>
      <c r="Q71">
        <f t="shared" si="4"/>
        <v>10127.571080809998</v>
      </c>
      <c r="R71" t="b">
        <f t="shared" si="7"/>
        <v>0</v>
      </c>
    </row>
    <row r="72" spans="1:18" x14ac:dyDescent="0.25">
      <c r="A72" s="5"/>
      <c r="B72" s="5"/>
      <c r="D72">
        <f t="shared" ca="1" si="8"/>
        <v>1.1640351402897695</v>
      </c>
      <c r="F72">
        <f t="shared" ca="1" si="9"/>
        <v>0</v>
      </c>
      <c r="H72" t="b">
        <f t="shared" ca="1" si="10"/>
        <v>1</v>
      </c>
      <c r="O72">
        <f t="shared" si="2"/>
        <v>10.029999999999999</v>
      </c>
      <c r="Q72">
        <f t="shared" si="4"/>
        <v>10127.571080809998</v>
      </c>
      <c r="R72" t="b">
        <f t="shared" si="7"/>
        <v>0</v>
      </c>
    </row>
    <row r="73" spans="1:18" x14ac:dyDescent="0.25">
      <c r="A73" s="5"/>
      <c r="B73" s="5"/>
      <c r="D73">
        <f t="shared" ca="1" si="8"/>
        <v>1.1640351402897695</v>
      </c>
      <c r="F73">
        <f t="shared" ca="1" si="9"/>
        <v>0</v>
      </c>
      <c r="H73" t="b">
        <f t="shared" ca="1" si="10"/>
        <v>1</v>
      </c>
      <c r="O73">
        <f t="shared" si="2"/>
        <v>10.029999999999999</v>
      </c>
      <c r="Q73">
        <f t="shared" si="4"/>
        <v>10127.571080809998</v>
      </c>
      <c r="R73" t="b">
        <f t="shared" si="7"/>
        <v>0</v>
      </c>
    </row>
    <row r="74" spans="1:18" x14ac:dyDescent="0.25">
      <c r="A74" s="5"/>
      <c r="B74" s="5"/>
      <c r="D74">
        <f t="shared" ca="1" si="8"/>
        <v>1.1640351402897695</v>
      </c>
      <c r="F74">
        <f t="shared" ca="1" si="9"/>
        <v>0</v>
      </c>
      <c r="H74" t="b">
        <f t="shared" ca="1" si="10"/>
        <v>1</v>
      </c>
      <c r="O74">
        <f t="shared" si="2"/>
        <v>10.029999999999999</v>
      </c>
      <c r="Q74">
        <f t="shared" si="4"/>
        <v>10127.571080809998</v>
      </c>
      <c r="R74" t="b">
        <f t="shared" si="7"/>
        <v>0</v>
      </c>
    </row>
    <row r="75" spans="1:18" x14ac:dyDescent="0.25">
      <c r="A75" s="5"/>
      <c r="B75" s="5"/>
      <c r="D75">
        <f t="shared" ca="1" si="8"/>
        <v>1.1640351402897695</v>
      </c>
      <c r="F75">
        <f t="shared" ca="1" si="9"/>
        <v>0</v>
      </c>
      <c r="H75" t="b">
        <f t="shared" ca="1" si="10"/>
        <v>1</v>
      </c>
      <c r="O75">
        <f t="shared" si="2"/>
        <v>10.029999999999999</v>
      </c>
      <c r="Q75">
        <f t="shared" si="4"/>
        <v>10127.571080809998</v>
      </c>
      <c r="R75" t="b">
        <f t="shared" si="7"/>
        <v>0</v>
      </c>
    </row>
    <row r="76" spans="1:18" x14ac:dyDescent="0.25">
      <c r="A76" s="5"/>
      <c r="B76" s="5"/>
      <c r="D76">
        <f t="shared" ca="1" si="8"/>
        <v>1.1640351402897695</v>
      </c>
      <c r="F76">
        <f t="shared" ca="1" si="9"/>
        <v>0</v>
      </c>
      <c r="H76" t="b">
        <f t="shared" ca="1" si="10"/>
        <v>1</v>
      </c>
      <c r="O76">
        <f t="shared" si="2"/>
        <v>10.029999999999999</v>
      </c>
      <c r="Q76">
        <f t="shared" si="4"/>
        <v>10127.571080809998</v>
      </c>
      <c r="R76" t="b">
        <f t="shared" si="7"/>
        <v>0</v>
      </c>
    </row>
    <row r="77" spans="1:18" x14ac:dyDescent="0.25">
      <c r="D77">
        <f t="shared" ca="1" si="8"/>
        <v>1.1640351402897695</v>
      </c>
      <c r="F77">
        <f t="shared" ca="1" si="9"/>
        <v>0</v>
      </c>
      <c r="H77" t="b">
        <f t="shared" ca="1" si="10"/>
        <v>1</v>
      </c>
      <c r="O77">
        <f t="shared" ref="O77:O140" si="11">IF(MIN($L$2:$M$2)+Alpha_newt*(ROW(N75)-11)&lt;=MAX($L$2:$M$2),MIN($L$2:$M$2)+Alpha_newt*(ROW(N75)-11),MAX($L$2:$M$2))</f>
        <v>10.029999999999999</v>
      </c>
      <c r="Q77">
        <f t="shared" si="4"/>
        <v>10127.571080809998</v>
      </c>
      <c r="R77" t="b">
        <f t="shared" si="7"/>
        <v>0</v>
      </c>
    </row>
    <row r="78" spans="1:18" x14ac:dyDescent="0.25">
      <c r="D78">
        <f t="shared" ca="1" si="8"/>
        <v>1.1640351402897695</v>
      </c>
      <c r="F78">
        <f t="shared" ca="1" si="9"/>
        <v>0</v>
      </c>
      <c r="H78" t="b">
        <f t="shared" ca="1" si="10"/>
        <v>1</v>
      </c>
      <c r="O78">
        <f t="shared" si="11"/>
        <v>10.029999999999999</v>
      </c>
      <c r="Q78">
        <f t="shared" ref="Q78:Q141" si="12">O78^4+O78-3</f>
        <v>10127.571080809998</v>
      </c>
      <c r="R78" t="b">
        <f t="shared" si="7"/>
        <v>0</v>
      </c>
    </row>
    <row r="79" spans="1:18" x14ac:dyDescent="0.25">
      <c r="D79">
        <f t="shared" ca="1" si="8"/>
        <v>1.1640351402897695</v>
      </c>
      <c r="F79">
        <f t="shared" ca="1" si="9"/>
        <v>0</v>
      </c>
      <c r="H79" t="b">
        <f t="shared" ca="1" si="10"/>
        <v>1</v>
      </c>
      <c r="O79">
        <f t="shared" si="11"/>
        <v>10.029999999999999</v>
      </c>
      <c r="Q79">
        <f t="shared" si="12"/>
        <v>10127.571080809998</v>
      </c>
      <c r="R79" t="b">
        <f t="shared" ref="R79:R142" si="13">Q79*Q78&lt;=0</f>
        <v>0</v>
      </c>
    </row>
    <row r="80" spans="1:18" x14ac:dyDescent="0.25">
      <c r="D80">
        <f t="shared" ca="1" si="8"/>
        <v>1.1640351402897695</v>
      </c>
      <c r="F80">
        <f t="shared" ca="1" si="9"/>
        <v>0</v>
      </c>
      <c r="H80" t="b">
        <f t="shared" ca="1" si="10"/>
        <v>1</v>
      </c>
      <c r="O80">
        <f t="shared" si="11"/>
        <v>10.029999999999999</v>
      </c>
      <c r="Q80">
        <f t="shared" si="12"/>
        <v>10127.571080809998</v>
      </c>
      <c r="R80" t="b">
        <f t="shared" si="13"/>
        <v>0</v>
      </c>
    </row>
    <row r="81" spans="4:18" x14ac:dyDescent="0.25">
      <c r="D81">
        <f t="shared" ca="1" si="8"/>
        <v>1.1640351402897695</v>
      </c>
      <c r="F81">
        <f t="shared" ca="1" si="9"/>
        <v>0</v>
      </c>
      <c r="H81" t="b">
        <f t="shared" ca="1" si="10"/>
        <v>1</v>
      </c>
      <c r="O81">
        <f t="shared" si="11"/>
        <v>10.029999999999999</v>
      </c>
      <c r="Q81">
        <f t="shared" si="12"/>
        <v>10127.571080809998</v>
      </c>
      <c r="R81" t="b">
        <f t="shared" si="13"/>
        <v>0</v>
      </c>
    </row>
    <row r="82" spans="4:18" x14ac:dyDescent="0.25">
      <c r="D82">
        <f t="shared" ca="1" si="8"/>
        <v>1.1640351402897695</v>
      </c>
      <c r="F82">
        <f t="shared" ca="1" si="9"/>
        <v>0</v>
      </c>
      <c r="H82" t="b">
        <f t="shared" ca="1" si="10"/>
        <v>1</v>
      </c>
      <c r="O82">
        <f t="shared" si="11"/>
        <v>10.029999999999999</v>
      </c>
      <c r="Q82">
        <f t="shared" si="12"/>
        <v>10127.571080809998</v>
      </c>
      <c r="R82" t="b">
        <f t="shared" si="13"/>
        <v>0</v>
      </c>
    </row>
    <row r="83" spans="4:18" x14ac:dyDescent="0.25">
      <c r="D83">
        <f t="shared" ref="D83:D121" ca="1" si="14">D82-(D82^4+D82-3)/(4*D82^3 +1)</f>
        <v>1.1640351402897695</v>
      </c>
      <c r="F83">
        <f t="shared" ref="F83:F121" ca="1" si="15">D83^4+D83-3</f>
        <v>0</v>
      </c>
      <c r="H83" t="b">
        <f t="shared" ref="H83:H121" ca="1" si="16">OR(F83=0,ABS(D83-D82)&lt;=$I$12)</f>
        <v>1</v>
      </c>
      <c r="O83">
        <f t="shared" si="11"/>
        <v>10.029999999999999</v>
      </c>
      <c r="Q83">
        <f t="shared" si="12"/>
        <v>10127.571080809998</v>
      </c>
      <c r="R83" t="b">
        <f t="shared" si="13"/>
        <v>0</v>
      </c>
    </row>
    <row r="84" spans="4:18" x14ac:dyDescent="0.25">
      <c r="D84">
        <f t="shared" ca="1" si="14"/>
        <v>1.1640351402897695</v>
      </c>
      <c r="F84">
        <f t="shared" ca="1" si="15"/>
        <v>0</v>
      </c>
      <c r="H84" t="b">
        <f t="shared" ca="1" si="16"/>
        <v>1</v>
      </c>
      <c r="O84">
        <f t="shared" si="11"/>
        <v>10.029999999999999</v>
      </c>
      <c r="Q84">
        <f t="shared" si="12"/>
        <v>10127.571080809998</v>
      </c>
      <c r="R84" t="b">
        <f t="shared" si="13"/>
        <v>0</v>
      </c>
    </row>
    <row r="85" spans="4:18" x14ac:dyDescent="0.25">
      <c r="D85">
        <f t="shared" ca="1" si="14"/>
        <v>1.1640351402897695</v>
      </c>
      <c r="F85">
        <f t="shared" ca="1" si="15"/>
        <v>0</v>
      </c>
      <c r="H85" t="b">
        <f t="shared" ca="1" si="16"/>
        <v>1</v>
      </c>
      <c r="O85">
        <f t="shared" si="11"/>
        <v>10.029999999999999</v>
      </c>
      <c r="Q85">
        <f t="shared" si="12"/>
        <v>10127.571080809998</v>
      </c>
      <c r="R85" t="b">
        <f t="shared" si="13"/>
        <v>0</v>
      </c>
    </row>
    <row r="86" spans="4:18" x14ac:dyDescent="0.25">
      <c r="D86">
        <f t="shared" ca="1" si="14"/>
        <v>1.1640351402897695</v>
      </c>
      <c r="F86">
        <f t="shared" ca="1" si="15"/>
        <v>0</v>
      </c>
      <c r="H86" t="b">
        <f t="shared" ca="1" si="16"/>
        <v>1</v>
      </c>
      <c r="O86">
        <f t="shared" si="11"/>
        <v>10.029999999999999</v>
      </c>
      <c r="Q86">
        <f t="shared" si="12"/>
        <v>10127.571080809998</v>
      </c>
      <c r="R86" t="b">
        <f t="shared" si="13"/>
        <v>0</v>
      </c>
    </row>
    <row r="87" spans="4:18" x14ac:dyDescent="0.25">
      <c r="D87">
        <f t="shared" ca="1" si="14"/>
        <v>1.1640351402897695</v>
      </c>
      <c r="F87">
        <f t="shared" ca="1" si="15"/>
        <v>0</v>
      </c>
      <c r="H87" t="b">
        <f t="shared" ca="1" si="16"/>
        <v>1</v>
      </c>
      <c r="O87">
        <f t="shared" si="11"/>
        <v>10.029999999999999</v>
      </c>
      <c r="Q87">
        <f t="shared" si="12"/>
        <v>10127.571080809998</v>
      </c>
      <c r="R87" t="b">
        <f t="shared" si="13"/>
        <v>0</v>
      </c>
    </row>
    <row r="88" spans="4:18" x14ac:dyDescent="0.25">
      <c r="D88">
        <f t="shared" ca="1" si="14"/>
        <v>1.1640351402897695</v>
      </c>
      <c r="F88">
        <f t="shared" ca="1" si="15"/>
        <v>0</v>
      </c>
      <c r="H88" t="b">
        <f t="shared" ca="1" si="16"/>
        <v>1</v>
      </c>
      <c r="O88">
        <f t="shared" si="11"/>
        <v>10.029999999999999</v>
      </c>
      <c r="Q88">
        <f t="shared" si="12"/>
        <v>10127.571080809998</v>
      </c>
      <c r="R88" t="b">
        <f t="shared" si="13"/>
        <v>0</v>
      </c>
    </row>
    <row r="89" spans="4:18" x14ac:dyDescent="0.25">
      <c r="D89">
        <f t="shared" ca="1" si="14"/>
        <v>1.1640351402897695</v>
      </c>
      <c r="F89">
        <f t="shared" ca="1" si="15"/>
        <v>0</v>
      </c>
      <c r="H89" t="b">
        <f t="shared" ca="1" si="16"/>
        <v>1</v>
      </c>
      <c r="O89">
        <f t="shared" si="11"/>
        <v>10.029999999999999</v>
      </c>
      <c r="Q89">
        <f t="shared" si="12"/>
        <v>10127.571080809998</v>
      </c>
      <c r="R89" t="b">
        <f t="shared" si="13"/>
        <v>0</v>
      </c>
    </row>
    <row r="90" spans="4:18" x14ac:dyDescent="0.25">
      <c r="D90">
        <f t="shared" ca="1" si="14"/>
        <v>1.1640351402897695</v>
      </c>
      <c r="F90">
        <f t="shared" ca="1" si="15"/>
        <v>0</v>
      </c>
      <c r="H90" t="b">
        <f t="shared" ca="1" si="16"/>
        <v>1</v>
      </c>
      <c r="O90">
        <f t="shared" si="11"/>
        <v>10.029999999999999</v>
      </c>
      <c r="Q90">
        <f t="shared" si="12"/>
        <v>10127.571080809998</v>
      </c>
      <c r="R90" t="b">
        <f t="shared" si="13"/>
        <v>0</v>
      </c>
    </row>
    <row r="91" spans="4:18" x14ac:dyDescent="0.25">
      <c r="D91">
        <f t="shared" ca="1" si="14"/>
        <v>1.1640351402897695</v>
      </c>
      <c r="F91">
        <f t="shared" ca="1" si="15"/>
        <v>0</v>
      </c>
      <c r="H91" t="b">
        <f t="shared" ca="1" si="16"/>
        <v>1</v>
      </c>
      <c r="O91">
        <f t="shared" si="11"/>
        <v>10.029999999999999</v>
      </c>
      <c r="Q91">
        <f t="shared" si="12"/>
        <v>10127.571080809998</v>
      </c>
      <c r="R91" t="b">
        <f t="shared" si="13"/>
        <v>0</v>
      </c>
    </row>
    <row r="92" spans="4:18" x14ac:dyDescent="0.25">
      <c r="D92">
        <f t="shared" ca="1" si="14"/>
        <v>1.1640351402897695</v>
      </c>
      <c r="F92">
        <f t="shared" ca="1" si="15"/>
        <v>0</v>
      </c>
      <c r="H92" t="b">
        <f t="shared" ca="1" si="16"/>
        <v>1</v>
      </c>
      <c r="O92">
        <f t="shared" si="11"/>
        <v>10.029999999999999</v>
      </c>
      <c r="Q92">
        <f t="shared" si="12"/>
        <v>10127.571080809998</v>
      </c>
      <c r="R92" t="b">
        <f t="shared" si="13"/>
        <v>0</v>
      </c>
    </row>
    <row r="93" spans="4:18" x14ac:dyDescent="0.25">
      <c r="D93">
        <f t="shared" ca="1" si="14"/>
        <v>1.1640351402897695</v>
      </c>
      <c r="F93">
        <f t="shared" ca="1" si="15"/>
        <v>0</v>
      </c>
      <c r="H93" t="b">
        <f t="shared" ca="1" si="16"/>
        <v>1</v>
      </c>
      <c r="O93">
        <f t="shared" si="11"/>
        <v>10.029999999999999</v>
      </c>
      <c r="Q93">
        <f t="shared" si="12"/>
        <v>10127.571080809998</v>
      </c>
      <c r="R93" t="b">
        <f t="shared" si="13"/>
        <v>0</v>
      </c>
    </row>
    <row r="94" spans="4:18" x14ac:dyDescent="0.25">
      <c r="D94">
        <f t="shared" ca="1" si="14"/>
        <v>1.1640351402897695</v>
      </c>
      <c r="F94">
        <f t="shared" ca="1" si="15"/>
        <v>0</v>
      </c>
      <c r="H94" t="b">
        <f t="shared" ca="1" si="16"/>
        <v>1</v>
      </c>
      <c r="O94">
        <f t="shared" si="11"/>
        <v>10.029999999999999</v>
      </c>
      <c r="Q94">
        <f t="shared" si="12"/>
        <v>10127.571080809998</v>
      </c>
      <c r="R94" t="b">
        <f t="shared" si="13"/>
        <v>0</v>
      </c>
    </row>
    <row r="95" spans="4:18" x14ac:dyDescent="0.25">
      <c r="D95">
        <f t="shared" ca="1" si="14"/>
        <v>1.1640351402897695</v>
      </c>
      <c r="F95">
        <f t="shared" ca="1" si="15"/>
        <v>0</v>
      </c>
      <c r="H95" t="b">
        <f t="shared" ca="1" si="16"/>
        <v>1</v>
      </c>
      <c r="O95">
        <f t="shared" si="11"/>
        <v>10.029999999999999</v>
      </c>
      <c r="Q95">
        <f t="shared" si="12"/>
        <v>10127.571080809998</v>
      </c>
      <c r="R95" t="b">
        <f t="shared" si="13"/>
        <v>0</v>
      </c>
    </row>
    <row r="96" spans="4:18" x14ac:dyDescent="0.25">
      <c r="D96">
        <f t="shared" ca="1" si="14"/>
        <v>1.1640351402897695</v>
      </c>
      <c r="F96">
        <f t="shared" ca="1" si="15"/>
        <v>0</v>
      </c>
      <c r="H96" t="b">
        <f t="shared" ca="1" si="16"/>
        <v>1</v>
      </c>
      <c r="O96">
        <f t="shared" si="11"/>
        <v>10.029999999999999</v>
      </c>
      <c r="Q96">
        <f t="shared" si="12"/>
        <v>10127.571080809998</v>
      </c>
      <c r="R96" t="b">
        <f t="shared" si="13"/>
        <v>0</v>
      </c>
    </row>
    <row r="97" spans="4:18" x14ac:dyDescent="0.25">
      <c r="D97">
        <f t="shared" ca="1" si="14"/>
        <v>1.1640351402897695</v>
      </c>
      <c r="F97">
        <f t="shared" ca="1" si="15"/>
        <v>0</v>
      </c>
      <c r="H97" t="b">
        <f t="shared" ca="1" si="16"/>
        <v>1</v>
      </c>
      <c r="O97">
        <f t="shared" si="11"/>
        <v>10.029999999999999</v>
      </c>
      <c r="Q97">
        <f t="shared" si="12"/>
        <v>10127.571080809998</v>
      </c>
      <c r="R97" t="b">
        <f t="shared" si="13"/>
        <v>0</v>
      </c>
    </row>
    <row r="98" spans="4:18" x14ac:dyDescent="0.25">
      <c r="D98">
        <f t="shared" ca="1" si="14"/>
        <v>1.1640351402897695</v>
      </c>
      <c r="F98">
        <f t="shared" ca="1" si="15"/>
        <v>0</v>
      </c>
      <c r="H98" t="b">
        <f t="shared" ca="1" si="16"/>
        <v>1</v>
      </c>
      <c r="O98">
        <f t="shared" si="11"/>
        <v>10.029999999999999</v>
      </c>
      <c r="Q98">
        <f t="shared" si="12"/>
        <v>10127.571080809998</v>
      </c>
      <c r="R98" t="b">
        <f t="shared" si="13"/>
        <v>0</v>
      </c>
    </row>
    <row r="99" spans="4:18" x14ac:dyDescent="0.25">
      <c r="D99">
        <f t="shared" ca="1" si="14"/>
        <v>1.1640351402897695</v>
      </c>
      <c r="F99">
        <f t="shared" ca="1" si="15"/>
        <v>0</v>
      </c>
      <c r="H99" t="b">
        <f t="shared" ca="1" si="16"/>
        <v>1</v>
      </c>
      <c r="O99">
        <f t="shared" si="11"/>
        <v>10.029999999999999</v>
      </c>
      <c r="Q99">
        <f t="shared" si="12"/>
        <v>10127.571080809998</v>
      </c>
      <c r="R99" t="b">
        <f t="shared" si="13"/>
        <v>0</v>
      </c>
    </row>
    <row r="100" spans="4:18" x14ac:dyDescent="0.25">
      <c r="D100">
        <f t="shared" ca="1" si="14"/>
        <v>1.1640351402897695</v>
      </c>
      <c r="F100">
        <f t="shared" ca="1" si="15"/>
        <v>0</v>
      </c>
      <c r="H100" t="b">
        <f t="shared" ca="1" si="16"/>
        <v>1</v>
      </c>
      <c r="O100">
        <f t="shared" si="11"/>
        <v>10.029999999999999</v>
      </c>
      <c r="Q100">
        <f t="shared" si="12"/>
        <v>10127.571080809998</v>
      </c>
      <c r="R100" t="b">
        <f t="shared" si="13"/>
        <v>0</v>
      </c>
    </row>
    <row r="101" spans="4:18" x14ac:dyDescent="0.25">
      <c r="D101">
        <f t="shared" ca="1" si="14"/>
        <v>1.1640351402897695</v>
      </c>
      <c r="F101">
        <f t="shared" ca="1" si="15"/>
        <v>0</v>
      </c>
      <c r="H101" t="b">
        <f t="shared" ca="1" si="16"/>
        <v>1</v>
      </c>
      <c r="O101">
        <f t="shared" si="11"/>
        <v>10.029999999999999</v>
      </c>
      <c r="Q101">
        <f t="shared" si="12"/>
        <v>10127.571080809998</v>
      </c>
      <c r="R101" t="b">
        <f t="shared" si="13"/>
        <v>0</v>
      </c>
    </row>
    <row r="102" spans="4:18" x14ac:dyDescent="0.25">
      <c r="D102">
        <f t="shared" ca="1" si="14"/>
        <v>1.1640351402897695</v>
      </c>
      <c r="F102">
        <f t="shared" ca="1" si="15"/>
        <v>0</v>
      </c>
      <c r="H102" t="b">
        <f t="shared" ca="1" si="16"/>
        <v>1</v>
      </c>
      <c r="O102">
        <f t="shared" si="11"/>
        <v>10.029999999999999</v>
      </c>
      <c r="Q102">
        <f t="shared" si="12"/>
        <v>10127.571080809998</v>
      </c>
      <c r="R102" t="b">
        <f t="shared" si="13"/>
        <v>0</v>
      </c>
    </row>
    <row r="103" spans="4:18" x14ac:dyDescent="0.25">
      <c r="D103">
        <f t="shared" ca="1" si="14"/>
        <v>1.1640351402897695</v>
      </c>
      <c r="F103">
        <f t="shared" ca="1" si="15"/>
        <v>0</v>
      </c>
      <c r="H103" t="b">
        <f t="shared" ca="1" si="16"/>
        <v>1</v>
      </c>
      <c r="O103">
        <f t="shared" si="11"/>
        <v>10.029999999999999</v>
      </c>
      <c r="Q103">
        <f t="shared" si="12"/>
        <v>10127.571080809998</v>
      </c>
      <c r="R103" t="b">
        <f t="shared" si="13"/>
        <v>0</v>
      </c>
    </row>
    <row r="104" spans="4:18" x14ac:dyDescent="0.25">
      <c r="D104">
        <f t="shared" ca="1" si="14"/>
        <v>1.1640351402897695</v>
      </c>
      <c r="F104">
        <f t="shared" ca="1" si="15"/>
        <v>0</v>
      </c>
      <c r="H104" t="b">
        <f t="shared" ca="1" si="16"/>
        <v>1</v>
      </c>
      <c r="O104">
        <f t="shared" si="11"/>
        <v>10.029999999999999</v>
      </c>
      <c r="Q104">
        <f t="shared" si="12"/>
        <v>10127.571080809998</v>
      </c>
      <c r="R104" t="b">
        <f t="shared" si="13"/>
        <v>0</v>
      </c>
    </row>
    <row r="105" spans="4:18" x14ac:dyDescent="0.25">
      <c r="D105">
        <f t="shared" ca="1" si="14"/>
        <v>1.1640351402897695</v>
      </c>
      <c r="F105">
        <f t="shared" ca="1" si="15"/>
        <v>0</v>
      </c>
      <c r="H105" t="b">
        <f t="shared" ca="1" si="16"/>
        <v>1</v>
      </c>
      <c r="O105">
        <f t="shared" si="11"/>
        <v>10.029999999999999</v>
      </c>
      <c r="Q105">
        <f t="shared" si="12"/>
        <v>10127.571080809998</v>
      </c>
      <c r="R105" t="b">
        <f t="shared" si="13"/>
        <v>0</v>
      </c>
    </row>
    <row r="106" spans="4:18" x14ac:dyDescent="0.25">
      <c r="D106">
        <f t="shared" ca="1" si="14"/>
        <v>1.1640351402897695</v>
      </c>
      <c r="F106">
        <f t="shared" ca="1" si="15"/>
        <v>0</v>
      </c>
      <c r="H106" t="b">
        <f t="shared" ca="1" si="16"/>
        <v>1</v>
      </c>
      <c r="O106">
        <f t="shared" si="11"/>
        <v>10.029999999999999</v>
      </c>
      <c r="Q106">
        <f t="shared" si="12"/>
        <v>10127.571080809998</v>
      </c>
      <c r="R106" t="b">
        <f t="shared" si="13"/>
        <v>0</v>
      </c>
    </row>
    <row r="107" spans="4:18" x14ac:dyDescent="0.25">
      <c r="D107">
        <f t="shared" ca="1" si="14"/>
        <v>1.1640351402897695</v>
      </c>
      <c r="F107">
        <f t="shared" ca="1" si="15"/>
        <v>0</v>
      </c>
      <c r="H107" t="b">
        <f t="shared" ca="1" si="16"/>
        <v>1</v>
      </c>
      <c r="O107">
        <f t="shared" si="11"/>
        <v>10.029999999999999</v>
      </c>
      <c r="Q107">
        <f t="shared" si="12"/>
        <v>10127.571080809998</v>
      </c>
      <c r="R107" t="b">
        <f t="shared" si="13"/>
        <v>0</v>
      </c>
    </row>
    <row r="108" spans="4:18" x14ac:dyDescent="0.25">
      <c r="D108">
        <f t="shared" ca="1" si="14"/>
        <v>1.1640351402897695</v>
      </c>
      <c r="F108">
        <f t="shared" ca="1" si="15"/>
        <v>0</v>
      </c>
      <c r="H108" t="b">
        <f t="shared" ca="1" si="16"/>
        <v>1</v>
      </c>
      <c r="O108">
        <f t="shared" si="11"/>
        <v>10.029999999999999</v>
      </c>
      <c r="Q108">
        <f t="shared" si="12"/>
        <v>10127.571080809998</v>
      </c>
      <c r="R108" t="b">
        <f t="shared" si="13"/>
        <v>0</v>
      </c>
    </row>
    <row r="109" spans="4:18" x14ac:dyDescent="0.25">
      <c r="D109">
        <f t="shared" ca="1" si="14"/>
        <v>1.1640351402897695</v>
      </c>
      <c r="F109">
        <f t="shared" ca="1" si="15"/>
        <v>0</v>
      </c>
      <c r="H109" t="b">
        <f t="shared" ca="1" si="16"/>
        <v>1</v>
      </c>
      <c r="O109">
        <f t="shared" si="11"/>
        <v>10.029999999999999</v>
      </c>
      <c r="Q109">
        <f t="shared" si="12"/>
        <v>10127.571080809998</v>
      </c>
      <c r="R109" t="b">
        <f t="shared" si="13"/>
        <v>0</v>
      </c>
    </row>
    <row r="110" spans="4:18" x14ac:dyDescent="0.25">
      <c r="D110">
        <f t="shared" ca="1" si="14"/>
        <v>1.1640351402897695</v>
      </c>
      <c r="F110">
        <f t="shared" ca="1" si="15"/>
        <v>0</v>
      </c>
      <c r="H110" t="b">
        <f t="shared" ca="1" si="16"/>
        <v>1</v>
      </c>
      <c r="O110">
        <f t="shared" si="11"/>
        <v>10.029999999999999</v>
      </c>
      <c r="Q110">
        <f t="shared" si="12"/>
        <v>10127.571080809998</v>
      </c>
      <c r="R110" t="b">
        <f t="shared" si="13"/>
        <v>0</v>
      </c>
    </row>
    <row r="111" spans="4:18" x14ac:dyDescent="0.25">
      <c r="D111">
        <f t="shared" ca="1" si="14"/>
        <v>1.1640351402897695</v>
      </c>
      <c r="F111">
        <f t="shared" ca="1" si="15"/>
        <v>0</v>
      </c>
      <c r="H111" t="b">
        <f t="shared" ca="1" si="16"/>
        <v>1</v>
      </c>
      <c r="O111">
        <f t="shared" si="11"/>
        <v>10.029999999999999</v>
      </c>
      <c r="Q111">
        <f t="shared" si="12"/>
        <v>10127.571080809998</v>
      </c>
      <c r="R111" t="b">
        <f t="shared" si="13"/>
        <v>0</v>
      </c>
    </row>
    <row r="112" spans="4:18" x14ac:dyDescent="0.25">
      <c r="D112">
        <f t="shared" ca="1" si="14"/>
        <v>1.1640351402897695</v>
      </c>
      <c r="F112">
        <f t="shared" ca="1" si="15"/>
        <v>0</v>
      </c>
      <c r="H112" t="b">
        <f t="shared" ca="1" si="16"/>
        <v>1</v>
      </c>
      <c r="O112">
        <f t="shared" si="11"/>
        <v>10.029999999999999</v>
      </c>
      <c r="Q112">
        <f t="shared" si="12"/>
        <v>10127.571080809998</v>
      </c>
      <c r="R112" t="b">
        <f t="shared" si="13"/>
        <v>0</v>
      </c>
    </row>
    <row r="113" spans="4:18" x14ac:dyDescent="0.25">
      <c r="D113">
        <f t="shared" ca="1" si="14"/>
        <v>1.1640351402897695</v>
      </c>
      <c r="F113">
        <f t="shared" ca="1" si="15"/>
        <v>0</v>
      </c>
      <c r="H113" t="b">
        <f t="shared" ca="1" si="16"/>
        <v>1</v>
      </c>
      <c r="O113">
        <f t="shared" si="11"/>
        <v>10.029999999999999</v>
      </c>
      <c r="Q113">
        <f t="shared" si="12"/>
        <v>10127.571080809998</v>
      </c>
      <c r="R113" t="b">
        <f t="shared" si="13"/>
        <v>0</v>
      </c>
    </row>
    <row r="114" spans="4:18" x14ac:dyDescent="0.25">
      <c r="D114">
        <f t="shared" ca="1" si="14"/>
        <v>1.1640351402897695</v>
      </c>
      <c r="F114">
        <f t="shared" ca="1" si="15"/>
        <v>0</v>
      </c>
      <c r="H114" t="b">
        <f t="shared" ca="1" si="16"/>
        <v>1</v>
      </c>
      <c r="O114">
        <f t="shared" si="11"/>
        <v>10.029999999999999</v>
      </c>
      <c r="Q114">
        <f t="shared" si="12"/>
        <v>10127.571080809998</v>
      </c>
      <c r="R114" t="b">
        <f t="shared" si="13"/>
        <v>0</v>
      </c>
    </row>
    <row r="115" spans="4:18" x14ac:dyDescent="0.25">
      <c r="D115">
        <f t="shared" ca="1" si="14"/>
        <v>1.1640351402897695</v>
      </c>
      <c r="F115">
        <f t="shared" ca="1" si="15"/>
        <v>0</v>
      </c>
      <c r="H115" t="b">
        <f t="shared" ca="1" si="16"/>
        <v>1</v>
      </c>
      <c r="O115">
        <f t="shared" si="11"/>
        <v>10.029999999999999</v>
      </c>
      <c r="Q115">
        <f t="shared" si="12"/>
        <v>10127.571080809998</v>
      </c>
      <c r="R115" t="b">
        <f t="shared" si="13"/>
        <v>0</v>
      </c>
    </row>
    <row r="116" spans="4:18" x14ac:dyDescent="0.25">
      <c r="D116">
        <f t="shared" ca="1" si="14"/>
        <v>1.1640351402897695</v>
      </c>
      <c r="F116">
        <f t="shared" ca="1" si="15"/>
        <v>0</v>
      </c>
      <c r="H116" t="b">
        <f t="shared" ca="1" si="16"/>
        <v>1</v>
      </c>
      <c r="O116">
        <f t="shared" si="11"/>
        <v>10.029999999999999</v>
      </c>
      <c r="Q116">
        <f t="shared" si="12"/>
        <v>10127.571080809998</v>
      </c>
      <c r="R116" t="b">
        <f t="shared" si="13"/>
        <v>0</v>
      </c>
    </row>
    <row r="117" spans="4:18" x14ac:dyDescent="0.25">
      <c r="D117">
        <f t="shared" ca="1" si="14"/>
        <v>1.1640351402897695</v>
      </c>
      <c r="F117">
        <f t="shared" ca="1" si="15"/>
        <v>0</v>
      </c>
      <c r="H117" t="b">
        <f t="shared" ca="1" si="16"/>
        <v>1</v>
      </c>
      <c r="O117">
        <f t="shared" si="11"/>
        <v>10.029999999999999</v>
      </c>
      <c r="Q117">
        <f t="shared" si="12"/>
        <v>10127.571080809998</v>
      </c>
      <c r="R117" t="b">
        <f t="shared" si="13"/>
        <v>0</v>
      </c>
    </row>
    <row r="118" spans="4:18" x14ac:dyDescent="0.25">
      <c r="D118">
        <f t="shared" ca="1" si="14"/>
        <v>1.1640351402897695</v>
      </c>
      <c r="F118">
        <f t="shared" ca="1" si="15"/>
        <v>0</v>
      </c>
      <c r="H118" t="b">
        <f t="shared" ca="1" si="16"/>
        <v>1</v>
      </c>
      <c r="O118">
        <f t="shared" si="11"/>
        <v>10.029999999999999</v>
      </c>
      <c r="Q118">
        <f t="shared" si="12"/>
        <v>10127.571080809998</v>
      </c>
      <c r="R118" t="b">
        <f t="shared" si="13"/>
        <v>0</v>
      </c>
    </row>
    <row r="119" spans="4:18" x14ac:dyDescent="0.25">
      <c r="D119">
        <f t="shared" ca="1" si="14"/>
        <v>1.1640351402897695</v>
      </c>
      <c r="F119">
        <f t="shared" ca="1" si="15"/>
        <v>0</v>
      </c>
      <c r="H119" t="b">
        <f t="shared" ca="1" si="16"/>
        <v>1</v>
      </c>
      <c r="O119">
        <f t="shared" si="11"/>
        <v>10.029999999999999</v>
      </c>
      <c r="Q119">
        <f t="shared" si="12"/>
        <v>10127.571080809998</v>
      </c>
      <c r="R119" t="b">
        <f t="shared" si="13"/>
        <v>0</v>
      </c>
    </row>
    <row r="120" spans="4:18" x14ac:dyDescent="0.25">
      <c r="D120">
        <f t="shared" ca="1" si="14"/>
        <v>1.1640351402897695</v>
      </c>
      <c r="F120">
        <f t="shared" ca="1" si="15"/>
        <v>0</v>
      </c>
      <c r="H120" t="b">
        <f t="shared" ca="1" si="16"/>
        <v>1</v>
      </c>
      <c r="O120">
        <f t="shared" si="11"/>
        <v>10.029999999999999</v>
      </c>
      <c r="Q120">
        <f t="shared" si="12"/>
        <v>10127.571080809998</v>
      </c>
      <c r="R120" t="b">
        <f t="shared" si="13"/>
        <v>0</v>
      </c>
    </row>
    <row r="121" spans="4:18" x14ac:dyDescent="0.25">
      <c r="D121">
        <f t="shared" ca="1" si="14"/>
        <v>1.1640351402897695</v>
      </c>
      <c r="F121">
        <f t="shared" ca="1" si="15"/>
        <v>0</v>
      </c>
      <c r="H121" t="b">
        <f t="shared" ca="1" si="16"/>
        <v>1</v>
      </c>
      <c r="O121">
        <f t="shared" si="11"/>
        <v>10.029999999999999</v>
      </c>
      <c r="Q121">
        <f t="shared" si="12"/>
        <v>10127.571080809998</v>
      </c>
      <c r="R121" t="b">
        <f t="shared" si="13"/>
        <v>0</v>
      </c>
    </row>
    <row r="122" spans="4:18" x14ac:dyDescent="0.25">
      <c r="O122">
        <f t="shared" si="11"/>
        <v>10.029999999999999</v>
      </c>
      <c r="Q122">
        <f t="shared" si="12"/>
        <v>10127.571080809998</v>
      </c>
      <c r="R122" t="b">
        <f t="shared" si="13"/>
        <v>0</v>
      </c>
    </row>
    <row r="123" spans="4:18" x14ac:dyDescent="0.25">
      <c r="O123">
        <f t="shared" si="11"/>
        <v>10.029999999999999</v>
      </c>
      <c r="Q123">
        <f t="shared" si="12"/>
        <v>10127.571080809998</v>
      </c>
      <c r="R123" t="b">
        <f t="shared" si="13"/>
        <v>0</v>
      </c>
    </row>
    <row r="124" spans="4:18" x14ac:dyDescent="0.25">
      <c r="O124">
        <f t="shared" si="11"/>
        <v>10.029999999999999</v>
      </c>
      <c r="Q124">
        <f t="shared" si="12"/>
        <v>10127.571080809998</v>
      </c>
      <c r="R124" t="b">
        <f t="shared" si="13"/>
        <v>0</v>
      </c>
    </row>
    <row r="125" spans="4:18" x14ac:dyDescent="0.25">
      <c r="O125">
        <f t="shared" si="11"/>
        <v>10.029999999999999</v>
      </c>
      <c r="Q125">
        <f t="shared" si="12"/>
        <v>10127.571080809998</v>
      </c>
      <c r="R125" t="b">
        <f t="shared" si="13"/>
        <v>0</v>
      </c>
    </row>
    <row r="126" spans="4:18" x14ac:dyDescent="0.25">
      <c r="O126">
        <f t="shared" si="11"/>
        <v>10.029999999999999</v>
      </c>
      <c r="Q126">
        <f t="shared" si="12"/>
        <v>10127.571080809998</v>
      </c>
      <c r="R126" t="b">
        <f t="shared" si="13"/>
        <v>0</v>
      </c>
    </row>
    <row r="127" spans="4:18" x14ac:dyDescent="0.25">
      <c r="O127">
        <f t="shared" si="11"/>
        <v>10.029999999999999</v>
      </c>
      <c r="Q127">
        <f t="shared" si="12"/>
        <v>10127.571080809998</v>
      </c>
      <c r="R127" t="b">
        <f t="shared" si="13"/>
        <v>0</v>
      </c>
    </row>
    <row r="128" spans="4:18" x14ac:dyDescent="0.25">
      <c r="O128">
        <f t="shared" si="11"/>
        <v>10.029999999999999</v>
      </c>
      <c r="Q128">
        <f t="shared" si="12"/>
        <v>10127.571080809998</v>
      </c>
      <c r="R128" t="b">
        <f t="shared" si="13"/>
        <v>0</v>
      </c>
    </row>
    <row r="129" spans="15:18" x14ac:dyDescent="0.25">
      <c r="O129">
        <f t="shared" si="11"/>
        <v>10.029999999999999</v>
      </c>
      <c r="Q129">
        <f t="shared" si="12"/>
        <v>10127.571080809998</v>
      </c>
      <c r="R129" t="b">
        <f t="shared" si="13"/>
        <v>0</v>
      </c>
    </row>
    <row r="130" spans="15:18" x14ac:dyDescent="0.25">
      <c r="O130">
        <f t="shared" si="11"/>
        <v>10.029999999999999</v>
      </c>
      <c r="Q130">
        <f t="shared" si="12"/>
        <v>10127.571080809998</v>
      </c>
      <c r="R130" t="b">
        <f t="shared" si="13"/>
        <v>0</v>
      </c>
    </row>
    <row r="131" spans="15:18" x14ac:dyDescent="0.25">
      <c r="O131">
        <f t="shared" si="11"/>
        <v>10.029999999999999</v>
      </c>
      <c r="Q131">
        <f t="shared" si="12"/>
        <v>10127.571080809998</v>
      </c>
      <c r="R131" t="b">
        <f t="shared" si="13"/>
        <v>0</v>
      </c>
    </row>
    <row r="132" spans="15:18" x14ac:dyDescent="0.25">
      <c r="O132">
        <f t="shared" si="11"/>
        <v>10.029999999999999</v>
      </c>
      <c r="Q132">
        <f t="shared" si="12"/>
        <v>10127.571080809998</v>
      </c>
      <c r="R132" t="b">
        <f t="shared" si="13"/>
        <v>0</v>
      </c>
    </row>
    <row r="133" spans="15:18" x14ac:dyDescent="0.25">
      <c r="O133">
        <f t="shared" si="11"/>
        <v>10.029999999999999</v>
      </c>
      <c r="Q133">
        <f t="shared" si="12"/>
        <v>10127.571080809998</v>
      </c>
      <c r="R133" t="b">
        <f t="shared" si="13"/>
        <v>0</v>
      </c>
    </row>
    <row r="134" spans="15:18" x14ac:dyDescent="0.25">
      <c r="O134">
        <f t="shared" si="11"/>
        <v>10.029999999999999</v>
      </c>
      <c r="Q134">
        <f t="shared" si="12"/>
        <v>10127.571080809998</v>
      </c>
      <c r="R134" t="b">
        <f t="shared" si="13"/>
        <v>0</v>
      </c>
    </row>
    <row r="135" spans="15:18" x14ac:dyDescent="0.25">
      <c r="O135">
        <f t="shared" si="11"/>
        <v>10.029999999999999</v>
      </c>
      <c r="Q135">
        <f t="shared" si="12"/>
        <v>10127.571080809998</v>
      </c>
      <c r="R135" t="b">
        <f t="shared" si="13"/>
        <v>0</v>
      </c>
    </row>
    <row r="136" spans="15:18" x14ac:dyDescent="0.25">
      <c r="O136">
        <f t="shared" si="11"/>
        <v>10.029999999999999</v>
      </c>
      <c r="Q136">
        <f t="shared" si="12"/>
        <v>10127.571080809998</v>
      </c>
      <c r="R136" t="b">
        <f t="shared" si="13"/>
        <v>0</v>
      </c>
    </row>
    <row r="137" spans="15:18" x14ac:dyDescent="0.25">
      <c r="O137">
        <f t="shared" si="11"/>
        <v>10.029999999999999</v>
      </c>
      <c r="Q137">
        <f t="shared" si="12"/>
        <v>10127.571080809998</v>
      </c>
      <c r="R137" t="b">
        <f t="shared" si="13"/>
        <v>0</v>
      </c>
    </row>
    <row r="138" spans="15:18" x14ac:dyDescent="0.25">
      <c r="O138">
        <f t="shared" si="11"/>
        <v>10.029999999999999</v>
      </c>
      <c r="Q138">
        <f t="shared" si="12"/>
        <v>10127.571080809998</v>
      </c>
      <c r="R138" t="b">
        <f t="shared" si="13"/>
        <v>0</v>
      </c>
    </row>
    <row r="139" spans="15:18" x14ac:dyDescent="0.25">
      <c r="O139">
        <f t="shared" si="11"/>
        <v>10.029999999999999</v>
      </c>
      <c r="Q139">
        <f t="shared" si="12"/>
        <v>10127.571080809998</v>
      </c>
      <c r="R139" t="b">
        <f t="shared" si="13"/>
        <v>0</v>
      </c>
    </row>
    <row r="140" spans="15:18" x14ac:dyDescent="0.25">
      <c r="O140">
        <f t="shared" si="11"/>
        <v>10.029999999999999</v>
      </c>
      <c r="Q140">
        <f t="shared" si="12"/>
        <v>10127.571080809998</v>
      </c>
      <c r="R140" t="b">
        <f t="shared" si="13"/>
        <v>0</v>
      </c>
    </row>
    <row r="141" spans="15:18" x14ac:dyDescent="0.25">
      <c r="O141">
        <f t="shared" ref="O141:O204" si="17">IF(MIN($L$2:$M$2)+Alpha_newt*(ROW(N139)-11)&lt;=MAX($L$2:$M$2),MIN($L$2:$M$2)+Alpha_newt*(ROW(N139)-11),MAX($L$2:$M$2))</f>
        <v>10.029999999999999</v>
      </c>
      <c r="Q141">
        <f t="shared" si="12"/>
        <v>10127.571080809998</v>
      </c>
      <c r="R141" t="b">
        <f t="shared" si="13"/>
        <v>0</v>
      </c>
    </row>
    <row r="142" spans="15:18" x14ac:dyDescent="0.25">
      <c r="O142">
        <f t="shared" si="17"/>
        <v>10.029999999999999</v>
      </c>
      <c r="Q142">
        <f t="shared" ref="Q142:Q205" si="18">O142^4+O142-3</f>
        <v>10127.571080809998</v>
      </c>
      <c r="R142" t="b">
        <f t="shared" si="13"/>
        <v>0</v>
      </c>
    </row>
    <row r="143" spans="15:18" x14ac:dyDescent="0.25">
      <c r="O143">
        <f t="shared" si="17"/>
        <v>10.029999999999999</v>
      </c>
      <c r="Q143">
        <f t="shared" si="18"/>
        <v>10127.571080809998</v>
      </c>
      <c r="R143" t="b">
        <f t="shared" ref="R143:R206" si="19">Q143*Q142&lt;=0</f>
        <v>0</v>
      </c>
    </row>
    <row r="144" spans="15:18" x14ac:dyDescent="0.25">
      <c r="O144">
        <f t="shared" si="17"/>
        <v>10.029999999999999</v>
      </c>
      <c r="Q144">
        <f t="shared" si="18"/>
        <v>10127.571080809998</v>
      </c>
      <c r="R144" t="b">
        <f t="shared" si="19"/>
        <v>0</v>
      </c>
    </row>
    <row r="145" spans="15:18" x14ac:dyDescent="0.25">
      <c r="O145">
        <f t="shared" si="17"/>
        <v>10.029999999999999</v>
      </c>
      <c r="Q145">
        <f t="shared" si="18"/>
        <v>10127.571080809998</v>
      </c>
      <c r="R145" t="b">
        <f t="shared" si="19"/>
        <v>0</v>
      </c>
    </row>
    <row r="146" spans="15:18" x14ac:dyDescent="0.25">
      <c r="O146">
        <f t="shared" si="17"/>
        <v>10.029999999999999</v>
      </c>
      <c r="Q146">
        <f t="shared" si="18"/>
        <v>10127.571080809998</v>
      </c>
      <c r="R146" t="b">
        <f t="shared" si="19"/>
        <v>0</v>
      </c>
    </row>
    <row r="147" spans="15:18" x14ac:dyDescent="0.25">
      <c r="O147">
        <f t="shared" si="17"/>
        <v>10.029999999999999</v>
      </c>
      <c r="Q147">
        <f t="shared" si="18"/>
        <v>10127.571080809998</v>
      </c>
      <c r="R147" t="b">
        <f t="shared" si="19"/>
        <v>0</v>
      </c>
    </row>
    <row r="148" spans="15:18" x14ac:dyDescent="0.25">
      <c r="O148">
        <f t="shared" si="17"/>
        <v>10.029999999999999</v>
      </c>
      <c r="Q148">
        <f t="shared" si="18"/>
        <v>10127.571080809998</v>
      </c>
      <c r="R148" t="b">
        <f t="shared" si="19"/>
        <v>0</v>
      </c>
    </row>
    <row r="149" spans="15:18" x14ac:dyDescent="0.25">
      <c r="O149">
        <f t="shared" si="17"/>
        <v>10.029999999999999</v>
      </c>
      <c r="Q149">
        <f t="shared" si="18"/>
        <v>10127.571080809998</v>
      </c>
      <c r="R149" t="b">
        <f t="shared" si="19"/>
        <v>0</v>
      </c>
    </row>
    <row r="150" spans="15:18" x14ac:dyDescent="0.25">
      <c r="O150">
        <f t="shared" si="17"/>
        <v>10.029999999999999</v>
      </c>
      <c r="Q150">
        <f t="shared" si="18"/>
        <v>10127.571080809998</v>
      </c>
      <c r="R150" t="b">
        <f t="shared" si="19"/>
        <v>0</v>
      </c>
    </row>
    <row r="151" spans="15:18" x14ac:dyDescent="0.25">
      <c r="O151">
        <f t="shared" si="17"/>
        <v>10.029999999999999</v>
      </c>
      <c r="Q151">
        <f t="shared" si="18"/>
        <v>10127.571080809998</v>
      </c>
      <c r="R151" t="b">
        <f t="shared" si="19"/>
        <v>0</v>
      </c>
    </row>
    <row r="152" spans="15:18" x14ac:dyDescent="0.25">
      <c r="O152">
        <f t="shared" si="17"/>
        <v>10.029999999999999</v>
      </c>
      <c r="Q152">
        <f t="shared" si="18"/>
        <v>10127.571080809998</v>
      </c>
      <c r="R152" t="b">
        <f t="shared" si="19"/>
        <v>0</v>
      </c>
    </row>
    <row r="153" spans="15:18" x14ac:dyDescent="0.25">
      <c r="O153">
        <f t="shared" si="17"/>
        <v>10.029999999999999</v>
      </c>
      <c r="Q153">
        <f t="shared" si="18"/>
        <v>10127.571080809998</v>
      </c>
      <c r="R153" t="b">
        <f t="shared" si="19"/>
        <v>0</v>
      </c>
    </row>
    <row r="154" spans="15:18" x14ac:dyDescent="0.25">
      <c r="O154">
        <f t="shared" si="17"/>
        <v>10.029999999999999</v>
      </c>
      <c r="Q154">
        <f t="shared" si="18"/>
        <v>10127.571080809998</v>
      </c>
      <c r="R154" t="b">
        <f t="shared" si="19"/>
        <v>0</v>
      </c>
    </row>
    <row r="155" spans="15:18" x14ac:dyDescent="0.25">
      <c r="O155">
        <f t="shared" si="17"/>
        <v>10.029999999999999</v>
      </c>
      <c r="Q155">
        <f t="shared" si="18"/>
        <v>10127.571080809998</v>
      </c>
      <c r="R155" t="b">
        <f t="shared" si="19"/>
        <v>0</v>
      </c>
    </row>
    <row r="156" spans="15:18" x14ac:dyDescent="0.25">
      <c r="O156">
        <f t="shared" si="17"/>
        <v>10.029999999999999</v>
      </c>
      <c r="Q156">
        <f t="shared" si="18"/>
        <v>10127.571080809998</v>
      </c>
      <c r="R156" t="b">
        <f t="shared" si="19"/>
        <v>0</v>
      </c>
    </row>
    <row r="157" spans="15:18" x14ac:dyDescent="0.25">
      <c r="O157">
        <f t="shared" si="17"/>
        <v>10.029999999999999</v>
      </c>
      <c r="Q157">
        <f t="shared" si="18"/>
        <v>10127.571080809998</v>
      </c>
      <c r="R157" t="b">
        <f t="shared" si="19"/>
        <v>0</v>
      </c>
    </row>
    <row r="158" spans="15:18" x14ac:dyDescent="0.25">
      <c r="O158">
        <f t="shared" si="17"/>
        <v>10.029999999999999</v>
      </c>
      <c r="Q158">
        <f t="shared" si="18"/>
        <v>10127.571080809998</v>
      </c>
      <c r="R158" t="b">
        <f t="shared" si="19"/>
        <v>0</v>
      </c>
    </row>
    <row r="159" spans="15:18" x14ac:dyDescent="0.25">
      <c r="O159">
        <f t="shared" si="17"/>
        <v>10.029999999999999</v>
      </c>
      <c r="Q159">
        <f t="shared" si="18"/>
        <v>10127.571080809998</v>
      </c>
      <c r="R159" t="b">
        <f t="shared" si="19"/>
        <v>0</v>
      </c>
    </row>
    <row r="160" spans="15:18" x14ac:dyDescent="0.25">
      <c r="O160">
        <f t="shared" si="17"/>
        <v>10.029999999999999</v>
      </c>
      <c r="Q160">
        <f t="shared" si="18"/>
        <v>10127.571080809998</v>
      </c>
      <c r="R160" t="b">
        <f t="shared" si="19"/>
        <v>0</v>
      </c>
    </row>
    <row r="161" spans="15:18" x14ac:dyDescent="0.25">
      <c r="O161">
        <f t="shared" si="17"/>
        <v>10.029999999999999</v>
      </c>
      <c r="Q161">
        <f t="shared" si="18"/>
        <v>10127.571080809998</v>
      </c>
      <c r="R161" t="b">
        <f t="shared" si="19"/>
        <v>0</v>
      </c>
    </row>
    <row r="162" spans="15:18" x14ac:dyDescent="0.25">
      <c r="O162">
        <f t="shared" si="17"/>
        <v>10.029999999999999</v>
      </c>
      <c r="Q162">
        <f t="shared" si="18"/>
        <v>10127.571080809998</v>
      </c>
      <c r="R162" t="b">
        <f t="shared" si="19"/>
        <v>0</v>
      </c>
    </row>
    <row r="163" spans="15:18" x14ac:dyDescent="0.25">
      <c r="O163">
        <f t="shared" si="17"/>
        <v>10.029999999999999</v>
      </c>
      <c r="Q163">
        <f t="shared" si="18"/>
        <v>10127.571080809998</v>
      </c>
      <c r="R163" t="b">
        <f t="shared" si="19"/>
        <v>0</v>
      </c>
    </row>
    <row r="164" spans="15:18" x14ac:dyDescent="0.25">
      <c r="O164">
        <f t="shared" si="17"/>
        <v>10.029999999999999</v>
      </c>
      <c r="Q164">
        <f t="shared" si="18"/>
        <v>10127.571080809998</v>
      </c>
      <c r="R164" t="b">
        <f t="shared" si="19"/>
        <v>0</v>
      </c>
    </row>
    <row r="165" spans="15:18" x14ac:dyDescent="0.25">
      <c r="O165">
        <f t="shared" si="17"/>
        <v>10.029999999999999</v>
      </c>
      <c r="Q165">
        <f t="shared" si="18"/>
        <v>10127.571080809998</v>
      </c>
      <c r="R165" t="b">
        <f t="shared" si="19"/>
        <v>0</v>
      </c>
    </row>
    <row r="166" spans="15:18" x14ac:dyDescent="0.25">
      <c r="O166">
        <f t="shared" si="17"/>
        <v>10.029999999999999</v>
      </c>
      <c r="Q166">
        <f t="shared" si="18"/>
        <v>10127.571080809998</v>
      </c>
      <c r="R166" t="b">
        <f t="shared" si="19"/>
        <v>0</v>
      </c>
    </row>
    <row r="167" spans="15:18" x14ac:dyDescent="0.25">
      <c r="O167">
        <f t="shared" si="17"/>
        <v>10.029999999999999</v>
      </c>
      <c r="Q167">
        <f t="shared" si="18"/>
        <v>10127.571080809998</v>
      </c>
      <c r="R167" t="b">
        <f t="shared" si="19"/>
        <v>0</v>
      </c>
    </row>
    <row r="168" spans="15:18" x14ac:dyDescent="0.25">
      <c r="O168">
        <f t="shared" si="17"/>
        <v>10.029999999999999</v>
      </c>
      <c r="Q168">
        <f t="shared" si="18"/>
        <v>10127.571080809998</v>
      </c>
      <c r="R168" t="b">
        <f t="shared" si="19"/>
        <v>0</v>
      </c>
    </row>
    <row r="169" spans="15:18" x14ac:dyDescent="0.25">
      <c r="O169">
        <f t="shared" si="17"/>
        <v>10.029999999999999</v>
      </c>
      <c r="Q169">
        <f t="shared" si="18"/>
        <v>10127.571080809998</v>
      </c>
      <c r="R169" t="b">
        <f t="shared" si="19"/>
        <v>0</v>
      </c>
    </row>
    <row r="170" spans="15:18" x14ac:dyDescent="0.25">
      <c r="O170">
        <f t="shared" si="17"/>
        <v>10.029999999999999</v>
      </c>
      <c r="Q170">
        <f t="shared" si="18"/>
        <v>10127.571080809998</v>
      </c>
      <c r="R170" t="b">
        <f t="shared" si="19"/>
        <v>0</v>
      </c>
    </row>
    <row r="171" spans="15:18" x14ac:dyDescent="0.25">
      <c r="O171">
        <f t="shared" si="17"/>
        <v>10.029999999999999</v>
      </c>
      <c r="Q171">
        <f t="shared" si="18"/>
        <v>10127.571080809998</v>
      </c>
      <c r="R171" t="b">
        <f t="shared" si="19"/>
        <v>0</v>
      </c>
    </row>
    <row r="172" spans="15:18" x14ac:dyDescent="0.25">
      <c r="O172">
        <f t="shared" si="17"/>
        <v>10.029999999999999</v>
      </c>
      <c r="Q172">
        <f t="shared" si="18"/>
        <v>10127.571080809998</v>
      </c>
      <c r="R172" t="b">
        <f t="shared" si="19"/>
        <v>0</v>
      </c>
    </row>
    <row r="173" spans="15:18" x14ac:dyDescent="0.25">
      <c r="O173">
        <f t="shared" si="17"/>
        <v>10.029999999999999</v>
      </c>
      <c r="Q173">
        <f t="shared" si="18"/>
        <v>10127.571080809998</v>
      </c>
      <c r="R173" t="b">
        <f t="shared" si="19"/>
        <v>0</v>
      </c>
    </row>
    <row r="174" spans="15:18" x14ac:dyDescent="0.25">
      <c r="O174">
        <f t="shared" si="17"/>
        <v>10.029999999999999</v>
      </c>
      <c r="Q174">
        <f t="shared" si="18"/>
        <v>10127.571080809998</v>
      </c>
      <c r="R174" t="b">
        <f t="shared" si="19"/>
        <v>0</v>
      </c>
    </row>
    <row r="175" spans="15:18" x14ac:dyDescent="0.25">
      <c r="O175">
        <f t="shared" si="17"/>
        <v>10.029999999999999</v>
      </c>
      <c r="Q175">
        <f t="shared" si="18"/>
        <v>10127.571080809998</v>
      </c>
      <c r="R175" t="b">
        <f t="shared" si="19"/>
        <v>0</v>
      </c>
    </row>
    <row r="176" spans="15:18" x14ac:dyDescent="0.25">
      <c r="O176">
        <f t="shared" si="17"/>
        <v>10.029999999999999</v>
      </c>
      <c r="Q176">
        <f t="shared" si="18"/>
        <v>10127.571080809998</v>
      </c>
      <c r="R176" t="b">
        <f t="shared" si="19"/>
        <v>0</v>
      </c>
    </row>
    <row r="177" spans="15:18" x14ac:dyDescent="0.25">
      <c r="O177">
        <f t="shared" si="17"/>
        <v>10.029999999999999</v>
      </c>
      <c r="Q177">
        <f t="shared" si="18"/>
        <v>10127.571080809998</v>
      </c>
      <c r="R177" t="b">
        <f t="shared" si="19"/>
        <v>0</v>
      </c>
    </row>
    <row r="178" spans="15:18" x14ac:dyDescent="0.25">
      <c r="O178">
        <f t="shared" si="17"/>
        <v>10.029999999999999</v>
      </c>
      <c r="Q178">
        <f t="shared" si="18"/>
        <v>10127.571080809998</v>
      </c>
      <c r="R178" t="b">
        <f t="shared" si="19"/>
        <v>0</v>
      </c>
    </row>
    <row r="179" spans="15:18" x14ac:dyDescent="0.25">
      <c r="O179">
        <f t="shared" si="17"/>
        <v>10.029999999999999</v>
      </c>
      <c r="Q179">
        <f t="shared" si="18"/>
        <v>10127.571080809998</v>
      </c>
      <c r="R179" t="b">
        <f t="shared" si="19"/>
        <v>0</v>
      </c>
    </row>
    <row r="180" spans="15:18" x14ac:dyDescent="0.25">
      <c r="O180">
        <f t="shared" si="17"/>
        <v>10.029999999999999</v>
      </c>
      <c r="Q180">
        <f t="shared" si="18"/>
        <v>10127.571080809998</v>
      </c>
      <c r="R180" t="b">
        <f t="shared" si="19"/>
        <v>0</v>
      </c>
    </row>
    <row r="181" spans="15:18" x14ac:dyDescent="0.25">
      <c r="O181">
        <f t="shared" si="17"/>
        <v>10.029999999999999</v>
      </c>
      <c r="Q181">
        <f t="shared" si="18"/>
        <v>10127.571080809998</v>
      </c>
      <c r="R181" t="b">
        <f t="shared" si="19"/>
        <v>0</v>
      </c>
    </row>
    <row r="182" spans="15:18" x14ac:dyDescent="0.25">
      <c r="O182">
        <f t="shared" si="17"/>
        <v>10.029999999999999</v>
      </c>
      <c r="Q182">
        <f t="shared" si="18"/>
        <v>10127.571080809998</v>
      </c>
      <c r="R182" t="b">
        <f t="shared" si="19"/>
        <v>0</v>
      </c>
    </row>
    <row r="183" spans="15:18" x14ac:dyDescent="0.25">
      <c r="O183">
        <f t="shared" si="17"/>
        <v>10.029999999999999</v>
      </c>
      <c r="Q183">
        <f t="shared" si="18"/>
        <v>10127.571080809998</v>
      </c>
      <c r="R183" t="b">
        <f t="shared" si="19"/>
        <v>0</v>
      </c>
    </row>
    <row r="184" spans="15:18" x14ac:dyDescent="0.25">
      <c r="O184">
        <f t="shared" si="17"/>
        <v>10.029999999999999</v>
      </c>
      <c r="Q184">
        <f t="shared" si="18"/>
        <v>10127.571080809998</v>
      </c>
      <c r="R184" t="b">
        <f t="shared" si="19"/>
        <v>0</v>
      </c>
    </row>
    <row r="185" spans="15:18" x14ac:dyDescent="0.25">
      <c r="O185">
        <f t="shared" si="17"/>
        <v>10.029999999999999</v>
      </c>
      <c r="Q185">
        <f t="shared" si="18"/>
        <v>10127.571080809998</v>
      </c>
      <c r="R185" t="b">
        <f t="shared" si="19"/>
        <v>0</v>
      </c>
    </row>
    <row r="186" spans="15:18" x14ac:dyDescent="0.25">
      <c r="O186">
        <f t="shared" si="17"/>
        <v>10.029999999999999</v>
      </c>
      <c r="Q186">
        <f t="shared" si="18"/>
        <v>10127.571080809998</v>
      </c>
      <c r="R186" t="b">
        <f t="shared" si="19"/>
        <v>0</v>
      </c>
    </row>
    <row r="187" spans="15:18" x14ac:dyDescent="0.25">
      <c r="O187">
        <f t="shared" si="17"/>
        <v>10.029999999999999</v>
      </c>
      <c r="Q187">
        <f t="shared" si="18"/>
        <v>10127.571080809998</v>
      </c>
      <c r="R187" t="b">
        <f t="shared" si="19"/>
        <v>0</v>
      </c>
    </row>
    <row r="188" spans="15:18" x14ac:dyDescent="0.25">
      <c r="O188">
        <f t="shared" si="17"/>
        <v>10.029999999999999</v>
      </c>
      <c r="Q188">
        <f t="shared" si="18"/>
        <v>10127.571080809998</v>
      </c>
      <c r="R188" t="b">
        <f t="shared" si="19"/>
        <v>0</v>
      </c>
    </row>
    <row r="189" spans="15:18" x14ac:dyDescent="0.25">
      <c r="O189">
        <f t="shared" si="17"/>
        <v>10.029999999999999</v>
      </c>
      <c r="Q189">
        <f t="shared" si="18"/>
        <v>10127.571080809998</v>
      </c>
      <c r="R189" t="b">
        <f t="shared" si="19"/>
        <v>0</v>
      </c>
    </row>
    <row r="190" spans="15:18" x14ac:dyDescent="0.25">
      <c r="O190">
        <f t="shared" si="17"/>
        <v>10.029999999999999</v>
      </c>
      <c r="Q190">
        <f t="shared" si="18"/>
        <v>10127.571080809998</v>
      </c>
      <c r="R190" t="b">
        <f t="shared" si="19"/>
        <v>0</v>
      </c>
    </row>
    <row r="191" spans="15:18" x14ac:dyDescent="0.25">
      <c r="O191">
        <f t="shared" si="17"/>
        <v>10.029999999999999</v>
      </c>
      <c r="Q191">
        <f t="shared" si="18"/>
        <v>10127.571080809998</v>
      </c>
      <c r="R191" t="b">
        <f t="shared" si="19"/>
        <v>0</v>
      </c>
    </row>
    <row r="192" spans="15:18" x14ac:dyDescent="0.25">
      <c r="O192">
        <f t="shared" si="17"/>
        <v>10.029999999999999</v>
      </c>
      <c r="Q192">
        <f t="shared" si="18"/>
        <v>10127.571080809998</v>
      </c>
      <c r="R192" t="b">
        <f t="shared" si="19"/>
        <v>0</v>
      </c>
    </row>
    <row r="193" spans="15:18" x14ac:dyDescent="0.25">
      <c r="O193">
        <f t="shared" si="17"/>
        <v>10.029999999999999</v>
      </c>
      <c r="Q193">
        <f t="shared" si="18"/>
        <v>10127.571080809998</v>
      </c>
      <c r="R193" t="b">
        <f t="shared" si="19"/>
        <v>0</v>
      </c>
    </row>
    <row r="194" spans="15:18" x14ac:dyDescent="0.25">
      <c r="O194">
        <f t="shared" si="17"/>
        <v>10.029999999999999</v>
      </c>
      <c r="Q194">
        <f t="shared" si="18"/>
        <v>10127.571080809998</v>
      </c>
      <c r="R194" t="b">
        <f t="shared" si="19"/>
        <v>0</v>
      </c>
    </row>
    <row r="195" spans="15:18" x14ac:dyDescent="0.25">
      <c r="O195">
        <f t="shared" si="17"/>
        <v>10.029999999999999</v>
      </c>
      <c r="Q195">
        <f t="shared" si="18"/>
        <v>10127.571080809998</v>
      </c>
      <c r="R195" t="b">
        <f t="shared" si="19"/>
        <v>0</v>
      </c>
    </row>
    <row r="196" spans="15:18" x14ac:dyDescent="0.25">
      <c r="O196">
        <f t="shared" si="17"/>
        <v>10.029999999999999</v>
      </c>
      <c r="Q196">
        <f t="shared" si="18"/>
        <v>10127.571080809998</v>
      </c>
      <c r="R196" t="b">
        <f t="shared" si="19"/>
        <v>0</v>
      </c>
    </row>
    <row r="197" spans="15:18" x14ac:dyDescent="0.25">
      <c r="O197">
        <f t="shared" si="17"/>
        <v>10.029999999999999</v>
      </c>
      <c r="Q197">
        <f t="shared" si="18"/>
        <v>10127.571080809998</v>
      </c>
      <c r="R197" t="b">
        <f t="shared" si="19"/>
        <v>0</v>
      </c>
    </row>
    <row r="198" spans="15:18" x14ac:dyDescent="0.25">
      <c r="O198">
        <f t="shared" si="17"/>
        <v>10.029999999999999</v>
      </c>
      <c r="Q198">
        <f t="shared" si="18"/>
        <v>10127.571080809998</v>
      </c>
      <c r="R198" t="b">
        <f t="shared" si="19"/>
        <v>0</v>
      </c>
    </row>
    <row r="199" spans="15:18" x14ac:dyDescent="0.25">
      <c r="O199">
        <f t="shared" si="17"/>
        <v>10.029999999999999</v>
      </c>
      <c r="Q199">
        <f t="shared" si="18"/>
        <v>10127.571080809998</v>
      </c>
      <c r="R199" t="b">
        <f t="shared" si="19"/>
        <v>0</v>
      </c>
    </row>
    <row r="200" spans="15:18" x14ac:dyDescent="0.25">
      <c r="O200">
        <f t="shared" si="17"/>
        <v>10.029999999999999</v>
      </c>
      <c r="Q200">
        <f t="shared" si="18"/>
        <v>10127.571080809998</v>
      </c>
      <c r="R200" t="b">
        <f t="shared" si="19"/>
        <v>0</v>
      </c>
    </row>
    <row r="201" spans="15:18" x14ac:dyDescent="0.25">
      <c r="O201">
        <f t="shared" si="17"/>
        <v>10.029999999999999</v>
      </c>
      <c r="Q201">
        <f t="shared" si="18"/>
        <v>10127.571080809998</v>
      </c>
      <c r="R201" t="b">
        <f t="shared" si="19"/>
        <v>0</v>
      </c>
    </row>
    <row r="202" spans="15:18" x14ac:dyDescent="0.25">
      <c r="O202">
        <f t="shared" si="17"/>
        <v>10.029999999999999</v>
      </c>
      <c r="Q202">
        <f t="shared" si="18"/>
        <v>10127.571080809998</v>
      </c>
      <c r="R202" t="b">
        <f t="shared" si="19"/>
        <v>0</v>
      </c>
    </row>
    <row r="203" spans="15:18" x14ac:dyDescent="0.25">
      <c r="O203">
        <f t="shared" si="17"/>
        <v>10.029999999999999</v>
      </c>
      <c r="Q203">
        <f t="shared" si="18"/>
        <v>10127.571080809998</v>
      </c>
      <c r="R203" t="b">
        <f t="shared" si="19"/>
        <v>0</v>
      </c>
    </row>
    <row r="204" spans="15:18" x14ac:dyDescent="0.25">
      <c r="O204">
        <f t="shared" si="17"/>
        <v>10.029999999999999</v>
      </c>
      <c r="Q204">
        <f t="shared" si="18"/>
        <v>10127.571080809998</v>
      </c>
      <c r="R204" t="b">
        <f t="shared" si="19"/>
        <v>0</v>
      </c>
    </row>
    <row r="205" spans="15:18" x14ac:dyDescent="0.25">
      <c r="O205">
        <f t="shared" ref="O205:O268" si="20">IF(MIN($L$2:$M$2)+Alpha_newt*(ROW(N203)-11)&lt;=MAX($L$2:$M$2),MIN($L$2:$M$2)+Alpha_newt*(ROW(N203)-11),MAX($L$2:$M$2))</f>
        <v>10.029999999999999</v>
      </c>
      <c r="Q205">
        <f t="shared" si="18"/>
        <v>10127.571080809998</v>
      </c>
      <c r="R205" t="b">
        <f t="shared" si="19"/>
        <v>0</v>
      </c>
    </row>
    <row r="206" spans="15:18" x14ac:dyDescent="0.25">
      <c r="O206">
        <f t="shared" si="20"/>
        <v>10.029999999999999</v>
      </c>
      <c r="Q206">
        <f t="shared" ref="Q206:Q269" si="21">O206^4+O206-3</f>
        <v>10127.571080809998</v>
      </c>
      <c r="R206" t="b">
        <f t="shared" si="19"/>
        <v>0</v>
      </c>
    </row>
    <row r="207" spans="15:18" x14ac:dyDescent="0.25">
      <c r="O207">
        <f t="shared" si="20"/>
        <v>10.029999999999999</v>
      </c>
      <c r="Q207">
        <f t="shared" si="21"/>
        <v>10127.571080809998</v>
      </c>
      <c r="R207" t="b">
        <f t="shared" ref="R207:R270" si="22">Q207*Q206&lt;=0</f>
        <v>0</v>
      </c>
    </row>
    <row r="208" spans="15:18" x14ac:dyDescent="0.25">
      <c r="O208">
        <f t="shared" si="20"/>
        <v>10.029999999999999</v>
      </c>
      <c r="Q208">
        <f t="shared" si="21"/>
        <v>10127.571080809998</v>
      </c>
      <c r="R208" t="b">
        <f t="shared" si="22"/>
        <v>0</v>
      </c>
    </row>
    <row r="209" spans="15:18" x14ac:dyDescent="0.25">
      <c r="O209">
        <f t="shared" si="20"/>
        <v>10.029999999999999</v>
      </c>
      <c r="Q209">
        <f t="shared" si="21"/>
        <v>10127.571080809998</v>
      </c>
      <c r="R209" t="b">
        <f t="shared" si="22"/>
        <v>0</v>
      </c>
    </row>
    <row r="210" spans="15:18" x14ac:dyDescent="0.25">
      <c r="O210">
        <f t="shared" si="20"/>
        <v>10.029999999999999</v>
      </c>
      <c r="Q210">
        <f t="shared" si="21"/>
        <v>10127.571080809998</v>
      </c>
      <c r="R210" t="b">
        <f t="shared" si="22"/>
        <v>0</v>
      </c>
    </row>
    <row r="211" spans="15:18" x14ac:dyDescent="0.25">
      <c r="O211">
        <f t="shared" si="20"/>
        <v>10.029999999999999</v>
      </c>
      <c r="Q211">
        <f t="shared" si="21"/>
        <v>10127.571080809998</v>
      </c>
      <c r="R211" t="b">
        <f t="shared" si="22"/>
        <v>0</v>
      </c>
    </row>
    <row r="212" spans="15:18" x14ac:dyDescent="0.25">
      <c r="O212">
        <f t="shared" si="20"/>
        <v>10.029999999999999</v>
      </c>
      <c r="Q212">
        <f t="shared" si="21"/>
        <v>10127.571080809998</v>
      </c>
      <c r="R212" t="b">
        <f t="shared" si="22"/>
        <v>0</v>
      </c>
    </row>
    <row r="213" spans="15:18" x14ac:dyDescent="0.25">
      <c r="O213">
        <f t="shared" si="20"/>
        <v>10.029999999999999</v>
      </c>
      <c r="Q213">
        <f t="shared" si="21"/>
        <v>10127.571080809998</v>
      </c>
      <c r="R213" t="b">
        <f t="shared" si="22"/>
        <v>0</v>
      </c>
    </row>
    <row r="214" spans="15:18" x14ac:dyDescent="0.25">
      <c r="O214">
        <f t="shared" si="20"/>
        <v>10.029999999999999</v>
      </c>
      <c r="Q214">
        <f t="shared" si="21"/>
        <v>10127.571080809998</v>
      </c>
      <c r="R214" t="b">
        <f t="shared" si="22"/>
        <v>0</v>
      </c>
    </row>
    <row r="215" spans="15:18" x14ac:dyDescent="0.25">
      <c r="O215">
        <f t="shared" si="20"/>
        <v>10.029999999999999</v>
      </c>
      <c r="Q215">
        <f t="shared" si="21"/>
        <v>10127.571080809998</v>
      </c>
      <c r="R215" t="b">
        <f t="shared" si="22"/>
        <v>0</v>
      </c>
    </row>
    <row r="216" spans="15:18" x14ac:dyDescent="0.25">
      <c r="O216">
        <f t="shared" si="20"/>
        <v>10.029999999999999</v>
      </c>
      <c r="Q216">
        <f t="shared" si="21"/>
        <v>10127.571080809998</v>
      </c>
      <c r="R216" t="b">
        <f t="shared" si="22"/>
        <v>0</v>
      </c>
    </row>
    <row r="217" spans="15:18" x14ac:dyDescent="0.25">
      <c r="O217">
        <f t="shared" si="20"/>
        <v>10.029999999999999</v>
      </c>
      <c r="Q217">
        <f t="shared" si="21"/>
        <v>10127.571080809998</v>
      </c>
      <c r="R217" t="b">
        <f t="shared" si="22"/>
        <v>0</v>
      </c>
    </row>
    <row r="218" spans="15:18" x14ac:dyDescent="0.25">
      <c r="O218">
        <f t="shared" si="20"/>
        <v>10.029999999999999</v>
      </c>
      <c r="Q218">
        <f t="shared" si="21"/>
        <v>10127.571080809998</v>
      </c>
      <c r="R218" t="b">
        <f t="shared" si="22"/>
        <v>0</v>
      </c>
    </row>
    <row r="219" spans="15:18" x14ac:dyDescent="0.25">
      <c r="O219">
        <f t="shared" si="20"/>
        <v>10.029999999999999</v>
      </c>
      <c r="Q219">
        <f t="shared" si="21"/>
        <v>10127.571080809998</v>
      </c>
      <c r="R219" t="b">
        <f t="shared" si="22"/>
        <v>0</v>
      </c>
    </row>
    <row r="220" spans="15:18" x14ac:dyDescent="0.25">
      <c r="O220">
        <f t="shared" si="20"/>
        <v>10.029999999999999</v>
      </c>
      <c r="Q220">
        <f t="shared" si="21"/>
        <v>10127.571080809998</v>
      </c>
      <c r="R220" t="b">
        <f t="shared" si="22"/>
        <v>0</v>
      </c>
    </row>
    <row r="221" spans="15:18" x14ac:dyDescent="0.25">
      <c r="O221">
        <f t="shared" si="20"/>
        <v>10.029999999999999</v>
      </c>
      <c r="Q221">
        <f t="shared" si="21"/>
        <v>10127.571080809998</v>
      </c>
      <c r="R221" t="b">
        <f t="shared" si="22"/>
        <v>0</v>
      </c>
    </row>
    <row r="222" spans="15:18" x14ac:dyDescent="0.25">
      <c r="O222">
        <f t="shared" si="20"/>
        <v>10.029999999999999</v>
      </c>
      <c r="Q222">
        <f t="shared" si="21"/>
        <v>10127.571080809998</v>
      </c>
      <c r="R222" t="b">
        <f t="shared" si="22"/>
        <v>0</v>
      </c>
    </row>
    <row r="223" spans="15:18" x14ac:dyDescent="0.25">
      <c r="O223">
        <f t="shared" si="20"/>
        <v>10.029999999999999</v>
      </c>
      <c r="Q223">
        <f t="shared" si="21"/>
        <v>10127.571080809998</v>
      </c>
      <c r="R223" t="b">
        <f t="shared" si="22"/>
        <v>0</v>
      </c>
    </row>
    <row r="224" spans="15:18" x14ac:dyDescent="0.25">
      <c r="O224">
        <f t="shared" si="20"/>
        <v>10.029999999999999</v>
      </c>
      <c r="Q224">
        <f t="shared" si="21"/>
        <v>10127.571080809998</v>
      </c>
      <c r="R224" t="b">
        <f t="shared" si="22"/>
        <v>0</v>
      </c>
    </row>
    <row r="225" spans="15:18" x14ac:dyDescent="0.25">
      <c r="O225">
        <f t="shared" si="20"/>
        <v>10.029999999999999</v>
      </c>
      <c r="Q225">
        <f t="shared" si="21"/>
        <v>10127.571080809998</v>
      </c>
      <c r="R225" t="b">
        <f t="shared" si="22"/>
        <v>0</v>
      </c>
    </row>
    <row r="226" spans="15:18" x14ac:dyDescent="0.25">
      <c r="O226">
        <f t="shared" si="20"/>
        <v>10.029999999999999</v>
      </c>
      <c r="Q226">
        <f t="shared" si="21"/>
        <v>10127.571080809998</v>
      </c>
      <c r="R226" t="b">
        <f t="shared" si="22"/>
        <v>0</v>
      </c>
    </row>
    <row r="227" spans="15:18" x14ac:dyDescent="0.25">
      <c r="O227">
        <f t="shared" si="20"/>
        <v>10.029999999999999</v>
      </c>
      <c r="Q227">
        <f t="shared" si="21"/>
        <v>10127.571080809998</v>
      </c>
      <c r="R227" t="b">
        <f t="shared" si="22"/>
        <v>0</v>
      </c>
    </row>
    <row r="228" spans="15:18" x14ac:dyDescent="0.25">
      <c r="O228">
        <f t="shared" si="20"/>
        <v>10.029999999999999</v>
      </c>
      <c r="Q228">
        <f t="shared" si="21"/>
        <v>10127.571080809998</v>
      </c>
      <c r="R228" t="b">
        <f t="shared" si="22"/>
        <v>0</v>
      </c>
    </row>
    <row r="229" spans="15:18" x14ac:dyDescent="0.25">
      <c r="O229">
        <f t="shared" si="20"/>
        <v>10.029999999999999</v>
      </c>
      <c r="Q229">
        <f t="shared" si="21"/>
        <v>10127.571080809998</v>
      </c>
      <c r="R229" t="b">
        <f t="shared" si="22"/>
        <v>0</v>
      </c>
    </row>
    <row r="230" spans="15:18" x14ac:dyDescent="0.25">
      <c r="O230">
        <f t="shared" si="20"/>
        <v>10.029999999999999</v>
      </c>
      <c r="Q230">
        <f t="shared" si="21"/>
        <v>10127.571080809998</v>
      </c>
      <c r="R230" t="b">
        <f t="shared" si="22"/>
        <v>0</v>
      </c>
    </row>
    <row r="231" spans="15:18" x14ac:dyDescent="0.25">
      <c r="O231">
        <f t="shared" si="20"/>
        <v>10.029999999999999</v>
      </c>
      <c r="Q231">
        <f t="shared" si="21"/>
        <v>10127.571080809998</v>
      </c>
      <c r="R231" t="b">
        <f t="shared" si="22"/>
        <v>0</v>
      </c>
    </row>
    <row r="232" spans="15:18" x14ac:dyDescent="0.25">
      <c r="O232">
        <f t="shared" si="20"/>
        <v>10.029999999999999</v>
      </c>
      <c r="Q232">
        <f t="shared" si="21"/>
        <v>10127.571080809998</v>
      </c>
      <c r="R232" t="b">
        <f t="shared" si="22"/>
        <v>0</v>
      </c>
    </row>
    <row r="233" spans="15:18" x14ac:dyDescent="0.25">
      <c r="O233">
        <f t="shared" si="20"/>
        <v>10.029999999999999</v>
      </c>
      <c r="Q233">
        <f t="shared" si="21"/>
        <v>10127.571080809998</v>
      </c>
      <c r="R233" t="b">
        <f t="shared" si="22"/>
        <v>0</v>
      </c>
    </row>
    <row r="234" spans="15:18" x14ac:dyDescent="0.25">
      <c r="O234">
        <f t="shared" si="20"/>
        <v>10.029999999999999</v>
      </c>
      <c r="Q234">
        <f t="shared" si="21"/>
        <v>10127.571080809998</v>
      </c>
      <c r="R234" t="b">
        <f t="shared" si="22"/>
        <v>0</v>
      </c>
    </row>
    <row r="235" spans="15:18" x14ac:dyDescent="0.25">
      <c r="O235">
        <f t="shared" si="20"/>
        <v>10.029999999999999</v>
      </c>
      <c r="Q235">
        <f t="shared" si="21"/>
        <v>10127.571080809998</v>
      </c>
      <c r="R235" t="b">
        <f t="shared" si="22"/>
        <v>0</v>
      </c>
    </row>
    <row r="236" spans="15:18" x14ac:dyDescent="0.25">
      <c r="O236">
        <f t="shared" si="20"/>
        <v>10.029999999999999</v>
      </c>
      <c r="Q236">
        <f t="shared" si="21"/>
        <v>10127.571080809998</v>
      </c>
      <c r="R236" t="b">
        <f t="shared" si="22"/>
        <v>0</v>
      </c>
    </row>
    <row r="237" spans="15:18" x14ac:dyDescent="0.25">
      <c r="O237">
        <f t="shared" si="20"/>
        <v>10.029999999999999</v>
      </c>
      <c r="Q237">
        <f t="shared" si="21"/>
        <v>10127.571080809998</v>
      </c>
      <c r="R237" t="b">
        <f t="shared" si="22"/>
        <v>0</v>
      </c>
    </row>
    <row r="238" spans="15:18" x14ac:dyDescent="0.25">
      <c r="O238">
        <f t="shared" si="20"/>
        <v>10.029999999999999</v>
      </c>
      <c r="Q238">
        <f t="shared" si="21"/>
        <v>10127.571080809998</v>
      </c>
      <c r="R238" t="b">
        <f t="shared" si="22"/>
        <v>0</v>
      </c>
    </row>
    <row r="239" spans="15:18" x14ac:dyDescent="0.25">
      <c r="O239">
        <f t="shared" si="20"/>
        <v>10.029999999999999</v>
      </c>
      <c r="Q239">
        <f t="shared" si="21"/>
        <v>10127.571080809998</v>
      </c>
      <c r="R239" t="b">
        <f t="shared" si="22"/>
        <v>0</v>
      </c>
    </row>
    <row r="240" spans="15:18" x14ac:dyDescent="0.25">
      <c r="O240">
        <f t="shared" si="20"/>
        <v>10.029999999999999</v>
      </c>
      <c r="Q240">
        <f t="shared" si="21"/>
        <v>10127.571080809998</v>
      </c>
      <c r="R240" t="b">
        <f t="shared" si="22"/>
        <v>0</v>
      </c>
    </row>
    <row r="241" spans="15:18" x14ac:dyDescent="0.25">
      <c r="O241">
        <f t="shared" si="20"/>
        <v>10.029999999999999</v>
      </c>
      <c r="Q241">
        <f t="shared" si="21"/>
        <v>10127.571080809998</v>
      </c>
      <c r="R241" t="b">
        <f t="shared" si="22"/>
        <v>0</v>
      </c>
    </row>
    <row r="242" spans="15:18" x14ac:dyDescent="0.25">
      <c r="O242">
        <f t="shared" si="20"/>
        <v>10.029999999999999</v>
      </c>
      <c r="Q242">
        <f t="shared" si="21"/>
        <v>10127.571080809998</v>
      </c>
      <c r="R242" t="b">
        <f t="shared" si="22"/>
        <v>0</v>
      </c>
    </row>
    <row r="243" spans="15:18" x14ac:dyDescent="0.25">
      <c r="O243">
        <f t="shared" si="20"/>
        <v>10.029999999999999</v>
      </c>
      <c r="Q243">
        <f t="shared" si="21"/>
        <v>10127.571080809998</v>
      </c>
      <c r="R243" t="b">
        <f t="shared" si="22"/>
        <v>0</v>
      </c>
    </row>
    <row r="244" spans="15:18" x14ac:dyDescent="0.25">
      <c r="O244">
        <f t="shared" si="20"/>
        <v>10.029999999999999</v>
      </c>
      <c r="Q244">
        <f t="shared" si="21"/>
        <v>10127.571080809998</v>
      </c>
      <c r="R244" t="b">
        <f t="shared" si="22"/>
        <v>0</v>
      </c>
    </row>
    <row r="245" spans="15:18" x14ac:dyDescent="0.25">
      <c r="O245">
        <f t="shared" si="20"/>
        <v>10.029999999999999</v>
      </c>
      <c r="Q245">
        <f t="shared" si="21"/>
        <v>10127.571080809998</v>
      </c>
      <c r="R245" t="b">
        <f t="shared" si="22"/>
        <v>0</v>
      </c>
    </row>
    <row r="246" spans="15:18" x14ac:dyDescent="0.25">
      <c r="O246">
        <f t="shared" si="20"/>
        <v>10.029999999999999</v>
      </c>
      <c r="Q246">
        <f t="shared" si="21"/>
        <v>10127.571080809998</v>
      </c>
      <c r="R246" t="b">
        <f t="shared" si="22"/>
        <v>0</v>
      </c>
    </row>
    <row r="247" spans="15:18" x14ac:dyDescent="0.25">
      <c r="O247">
        <f t="shared" si="20"/>
        <v>10.029999999999999</v>
      </c>
      <c r="Q247">
        <f t="shared" si="21"/>
        <v>10127.571080809998</v>
      </c>
      <c r="R247" t="b">
        <f t="shared" si="22"/>
        <v>0</v>
      </c>
    </row>
    <row r="248" spans="15:18" x14ac:dyDescent="0.25">
      <c r="O248">
        <f t="shared" si="20"/>
        <v>10.029999999999999</v>
      </c>
      <c r="Q248">
        <f t="shared" si="21"/>
        <v>10127.571080809998</v>
      </c>
      <c r="R248" t="b">
        <f t="shared" si="22"/>
        <v>0</v>
      </c>
    </row>
    <row r="249" spans="15:18" x14ac:dyDescent="0.25">
      <c r="O249">
        <f t="shared" si="20"/>
        <v>10.029999999999999</v>
      </c>
      <c r="Q249">
        <f t="shared" si="21"/>
        <v>10127.571080809998</v>
      </c>
      <c r="R249" t="b">
        <f t="shared" si="22"/>
        <v>0</v>
      </c>
    </row>
    <row r="250" spans="15:18" x14ac:dyDescent="0.25">
      <c r="O250">
        <f t="shared" si="20"/>
        <v>10.029999999999999</v>
      </c>
      <c r="Q250">
        <f t="shared" si="21"/>
        <v>10127.571080809998</v>
      </c>
      <c r="R250" t="b">
        <f t="shared" si="22"/>
        <v>0</v>
      </c>
    </row>
    <row r="251" spans="15:18" x14ac:dyDescent="0.25">
      <c r="O251">
        <f t="shared" si="20"/>
        <v>10.029999999999999</v>
      </c>
      <c r="Q251">
        <f t="shared" si="21"/>
        <v>10127.571080809998</v>
      </c>
      <c r="R251" t="b">
        <f t="shared" si="22"/>
        <v>0</v>
      </c>
    </row>
    <row r="252" spans="15:18" x14ac:dyDescent="0.25">
      <c r="O252">
        <f t="shared" si="20"/>
        <v>10.029999999999999</v>
      </c>
      <c r="Q252">
        <f t="shared" si="21"/>
        <v>10127.571080809998</v>
      </c>
      <c r="R252" t="b">
        <f t="shared" si="22"/>
        <v>0</v>
      </c>
    </row>
    <row r="253" spans="15:18" x14ac:dyDescent="0.25">
      <c r="O253">
        <f t="shared" si="20"/>
        <v>10.029999999999999</v>
      </c>
      <c r="Q253">
        <f t="shared" si="21"/>
        <v>10127.571080809998</v>
      </c>
      <c r="R253" t="b">
        <f t="shared" si="22"/>
        <v>0</v>
      </c>
    </row>
    <row r="254" spans="15:18" x14ac:dyDescent="0.25">
      <c r="O254">
        <f t="shared" si="20"/>
        <v>10.029999999999999</v>
      </c>
      <c r="Q254">
        <f t="shared" si="21"/>
        <v>10127.571080809998</v>
      </c>
      <c r="R254" t="b">
        <f t="shared" si="22"/>
        <v>0</v>
      </c>
    </row>
    <row r="255" spans="15:18" x14ac:dyDescent="0.25">
      <c r="O255">
        <f t="shared" si="20"/>
        <v>10.029999999999999</v>
      </c>
      <c r="Q255">
        <f t="shared" si="21"/>
        <v>10127.571080809998</v>
      </c>
      <c r="R255" t="b">
        <f t="shared" si="22"/>
        <v>0</v>
      </c>
    </row>
    <row r="256" spans="15:18" x14ac:dyDescent="0.25">
      <c r="O256">
        <f t="shared" si="20"/>
        <v>10.029999999999999</v>
      </c>
      <c r="Q256">
        <f t="shared" si="21"/>
        <v>10127.571080809998</v>
      </c>
      <c r="R256" t="b">
        <f t="shared" si="22"/>
        <v>0</v>
      </c>
    </row>
    <row r="257" spans="15:18" x14ac:dyDescent="0.25">
      <c r="O257">
        <f t="shared" si="20"/>
        <v>10.029999999999999</v>
      </c>
      <c r="Q257">
        <f t="shared" si="21"/>
        <v>10127.571080809998</v>
      </c>
      <c r="R257" t="b">
        <f t="shared" si="22"/>
        <v>0</v>
      </c>
    </row>
    <row r="258" spans="15:18" x14ac:dyDescent="0.25">
      <c r="O258">
        <f t="shared" si="20"/>
        <v>10.029999999999999</v>
      </c>
      <c r="Q258">
        <f t="shared" si="21"/>
        <v>10127.571080809998</v>
      </c>
      <c r="R258" t="b">
        <f t="shared" si="22"/>
        <v>0</v>
      </c>
    </row>
    <row r="259" spans="15:18" x14ac:dyDescent="0.25">
      <c r="O259">
        <f t="shared" si="20"/>
        <v>10.029999999999999</v>
      </c>
      <c r="Q259">
        <f t="shared" si="21"/>
        <v>10127.571080809998</v>
      </c>
      <c r="R259" t="b">
        <f t="shared" si="22"/>
        <v>0</v>
      </c>
    </row>
    <row r="260" spans="15:18" x14ac:dyDescent="0.25">
      <c r="O260">
        <f t="shared" si="20"/>
        <v>10.029999999999999</v>
      </c>
      <c r="Q260">
        <f t="shared" si="21"/>
        <v>10127.571080809998</v>
      </c>
      <c r="R260" t="b">
        <f t="shared" si="22"/>
        <v>0</v>
      </c>
    </row>
    <row r="261" spans="15:18" x14ac:dyDescent="0.25">
      <c r="O261">
        <f t="shared" si="20"/>
        <v>10.029999999999999</v>
      </c>
      <c r="Q261">
        <f t="shared" si="21"/>
        <v>10127.571080809998</v>
      </c>
      <c r="R261" t="b">
        <f t="shared" si="22"/>
        <v>0</v>
      </c>
    </row>
    <row r="262" spans="15:18" x14ac:dyDescent="0.25">
      <c r="O262">
        <f t="shared" si="20"/>
        <v>10.029999999999999</v>
      </c>
      <c r="Q262">
        <f t="shared" si="21"/>
        <v>10127.571080809998</v>
      </c>
      <c r="R262" t="b">
        <f t="shared" si="22"/>
        <v>0</v>
      </c>
    </row>
    <row r="263" spans="15:18" x14ac:dyDescent="0.25">
      <c r="O263">
        <f t="shared" si="20"/>
        <v>10.029999999999999</v>
      </c>
      <c r="Q263">
        <f t="shared" si="21"/>
        <v>10127.571080809998</v>
      </c>
      <c r="R263" t="b">
        <f t="shared" si="22"/>
        <v>0</v>
      </c>
    </row>
    <row r="264" spans="15:18" x14ac:dyDescent="0.25">
      <c r="O264">
        <f t="shared" si="20"/>
        <v>10.029999999999999</v>
      </c>
      <c r="Q264">
        <f t="shared" si="21"/>
        <v>10127.571080809998</v>
      </c>
      <c r="R264" t="b">
        <f t="shared" si="22"/>
        <v>0</v>
      </c>
    </row>
    <row r="265" spans="15:18" x14ac:dyDescent="0.25">
      <c r="O265">
        <f t="shared" si="20"/>
        <v>10.029999999999999</v>
      </c>
      <c r="Q265">
        <f t="shared" si="21"/>
        <v>10127.571080809998</v>
      </c>
      <c r="R265" t="b">
        <f t="shared" si="22"/>
        <v>0</v>
      </c>
    </row>
    <row r="266" spans="15:18" x14ac:dyDescent="0.25">
      <c r="O266">
        <f t="shared" si="20"/>
        <v>10.029999999999999</v>
      </c>
      <c r="Q266">
        <f t="shared" si="21"/>
        <v>10127.571080809998</v>
      </c>
      <c r="R266" t="b">
        <f t="shared" si="22"/>
        <v>0</v>
      </c>
    </row>
    <row r="267" spans="15:18" x14ac:dyDescent="0.25">
      <c r="O267">
        <f t="shared" si="20"/>
        <v>10.029999999999999</v>
      </c>
      <c r="Q267">
        <f t="shared" si="21"/>
        <v>10127.571080809998</v>
      </c>
      <c r="R267" t="b">
        <f t="shared" si="22"/>
        <v>0</v>
      </c>
    </row>
    <row r="268" spans="15:18" x14ac:dyDescent="0.25">
      <c r="O268">
        <f t="shared" si="20"/>
        <v>10.029999999999999</v>
      </c>
      <c r="Q268">
        <f t="shared" si="21"/>
        <v>10127.571080809998</v>
      </c>
      <c r="R268" t="b">
        <f t="shared" si="22"/>
        <v>0</v>
      </c>
    </row>
    <row r="269" spans="15:18" x14ac:dyDescent="0.25">
      <c r="O269">
        <f t="shared" ref="O269:O271" si="23">IF(MIN($L$2:$M$2)+Alpha_newt*(ROW(N267)-11)&lt;=MAX($L$2:$M$2),MIN($L$2:$M$2)+Alpha_newt*(ROW(N267)-11),MAX($L$2:$M$2))</f>
        <v>10.029999999999999</v>
      </c>
      <c r="Q269">
        <f t="shared" si="21"/>
        <v>10127.571080809998</v>
      </c>
      <c r="R269" t="b">
        <f t="shared" si="22"/>
        <v>0</v>
      </c>
    </row>
    <row r="270" spans="15:18" x14ac:dyDescent="0.25">
      <c r="O270">
        <f t="shared" si="23"/>
        <v>10.029999999999999</v>
      </c>
      <c r="Q270">
        <f t="shared" ref="Q270:Q271" si="24">O270^4+O270-3</f>
        <v>10127.571080809998</v>
      </c>
      <c r="R270" t="b">
        <f t="shared" si="22"/>
        <v>0</v>
      </c>
    </row>
    <row r="271" spans="15:18" x14ac:dyDescent="0.25">
      <c r="O271">
        <f t="shared" si="23"/>
        <v>10.029999999999999</v>
      </c>
      <c r="Q271">
        <f t="shared" si="24"/>
        <v>10127.571080809998</v>
      </c>
      <c r="R271" t="b">
        <f t="shared" ref="R271" si="25">Q271*Q270&lt;=0</f>
        <v>0</v>
      </c>
    </row>
  </sheetData>
  <mergeCells count="2">
    <mergeCell ref="F5:G5"/>
    <mergeCell ref="O2:P2"/>
  </mergeCells>
  <conditionalFormatting sqref="S3:U18">
    <cfRule type="expression" dxfId="0" priority="2">
      <formula>_xlfn.IFNA($U3,-1)&lt;0</formula>
    </cfRule>
  </conditionalFormatting>
  <dataValidations count="1">
    <dataValidation type="list" allowBlank="1" showInputMessage="1" showErrorMessage="1" sqref="C3" xr:uid="{8FFE76DB-E478-4EBA-B4DB-1126E731480D}">
      <formula1>possible_solution_newt</formula1>
    </dataValidation>
  </dataValidations>
  <pageMargins left="0.7" right="0.7" top="0.75" bottom="0.75" header="0.3" footer="0.3"/>
  <ignoredErrors>
    <ignoredError sqref="T5:U17" evalErro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E70F-3D1A-4DE7-9798-9F5BA34DB24E}">
  <dimension ref="C6:C7"/>
  <sheetViews>
    <sheetView workbookViewId="0">
      <selection activeCell="C8" sqref="C8"/>
    </sheetView>
  </sheetViews>
  <sheetFormatPr defaultRowHeight="15" x14ac:dyDescent="0.25"/>
  <sheetData>
    <row r="6" spans="3:3" x14ac:dyDescent="0.25">
      <c r="C6" t="s">
        <v>56</v>
      </c>
    </row>
    <row r="7" spans="3:3" x14ac:dyDescent="0.25">
      <c r="C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4754-99B4-4D2B-B91F-7E6C6D97D74E}">
  <dimension ref="B8:D14"/>
  <sheetViews>
    <sheetView workbookViewId="0">
      <selection activeCell="D18" sqref="D18"/>
    </sheetView>
  </sheetViews>
  <sheetFormatPr defaultRowHeight="15" x14ac:dyDescent="0.25"/>
  <sheetData>
    <row r="8" spans="2:4" x14ac:dyDescent="0.25">
      <c r="B8" t="e">
        <f>#REF!</f>
        <v>#REF!</v>
      </c>
      <c r="C8" t="e">
        <f>(B8+D8)/2</f>
        <v>#REF!</v>
      </c>
      <c r="D8" t="e">
        <f>#REF!</f>
        <v>#REF!</v>
      </c>
    </row>
    <row r="9" spans="2:4" x14ac:dyDescent="0.25">
      <c r="B9" t="e">
        <f>IF(F8=0,B8,IF(G8=0,C8,IF((ABS(F8)/F8)=(ABS(G8)/G8),C8,B8)))</f>
        <v>#REF!</v>
      </c>
      <c r="C9" t="e">
        <f>(B9+D9)/2</f>
        <v>#REF!</v>
      </c>
      <c r="D9" t="e">
        <f>IF(H8=0,D8,IF(G8=0,C8,IF((ABS(H8)/H8)=(ABS($G8)/$G8),$C8,D8)))</f>
        <v>#REF!</v>
      </c>
    </row>
    <row r="13" spans="2:4" x14ac:dyDescent="0.25">
      <c r="B13" t="s">
        <v>15</v>
      </c>
      <c r="D13">
        <f>IF(COUNTBLANK(C13)=1,ABS(C11-B11)/C14,C13)</f>
        <v>0</v>
      </c>
    </row>
    <row r="14" spans="2:4" x14ac:dyDescent="0.25">
      <c r="B14" t="s">
        <v>16</v>
      </c>
      <c r="C14">
        <v>200</v>
      </c>
      <c r="D14">
        <f>IF(COUNTBLANK(C14)=1, INT(ABS(C11-B11)/$M$4),C14)</f>
        <v>200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2DE1-A0A2-4268-8C00-763A96CF2919}">
  <dimension ref="C4:R21"/>
  <sheetViews>
    <sheetView workbookViewId="0">
      <selection activeCell="J11" sqref="J11"/>
    </sheetView>
  </sheetViews>
  <sheetFormatPr defaultRowHeight="15" x14ac:dyDescent="0.25"/>
  <sheetData>
    <row r="4" spans="3:18" x14ac:dyDescent="0.25">
      <c r="C4" s="1" t="s">
        <v>9</v>
      </c>
    </row>
    <row r="7" spans="3:18" x14ac:dyDescent="0.25">
      <c r="Q7">
        <v>-5</v>
      </c>
      <c r="R7">
        <v>21</v>
      </c>
    </row>
    <row r="8" spans="3:18" x14ac:dyDescent="0.25">
      <c r="Q8">
        <v>-4.9248500000000002</v>
      </c>
      <c r="R8">
        <v>20.254147522500002</v>
      </c>
    </row>
    <row r="9" spans="3:18" x14ac:dyDescent="0.25">
      <c r="H9">
        <v>15</v>
      </c>
      <c r="Q9">
        <v>-4.8497000000000003</v>
      </c>
      <c r="R9">
        <v>19.519590090000005</v>
      </c>
    </row>
    <row r="10" spans="3:18" x14ac:dyDescent="0.25">
      <c r="F10" t="e">
        <f ca="1">ROWS(try)</f>
        <v>#REF!</v>
      </c>
    </row>
    <row r="11" spans="3:18" x14ac:dyDescent="0.25">
      <c r="G11" t="s">
        <v>25</v>
      </c>
      <c r="Q11">
        <f ca="1">ROWS(auto_bin_y)</f>
        <v>200</v>
      </c>
    </row>
    <row r="12" spans="3:18" x14ac:dyDescent="0.25">
      <c r="F12">
        <v>1</v>
      </c>
      <c r="G12">
        <v>1</v>
      </c>
      <c r="Q12">
        <f ca="1">ROWS(auto_bin_x)</f>
        <v>200</v>
      </c>
    </row>
    <row r="13" spans="3:18" x14ac:dyDescent="0.25">
      <c r="F13">
        <v>2</v>
      </c>
      <c r="G13">
        <v>1</v>
      </c>
    </row>
    <row r="14" spans="3:18" x14ac:dyDescent="0.25">
      <c r="F14">
        <v>3</v>
      </c>
      <c r="G14">
        <v>1</v>
      </c>
    </row>
    <row r="15" spans="3:18" x14ac:dyDescent="0.25">
      <c r="F15">
        <v>4</v>
      </c>
      <c r="G15">
        <v>1</v>
      </c>
    </row>
    <row r="17" spans="4:4" x14ac:dyDescent="0.25">
      <c r="D17" t="s">
        <v>18</v>
      </c>
    </row>
    <row r="18" spans="4:4" x14ac:dyDescent="0.25">
      <c r="D18" t="s">
        <v>19</v>
      </c>
    </row>
    <row r="19" spans="4:4" x14ac:dyDescent="0.25">
      <c r="D19" t="s">
        <v>20</v>
      </c>
    </row>
    <row r="20" spans="4:4" x14ac:dyDescent="0.25">
      <c r="D20" t="s">
        <v>23</v>
      </c>
    </row>
    <row r="21" spans="4:4" x14ac:dyDescent="0.25">
      <c r="D21" t="s">
        <v>26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HOME</vt:lpstr>
      <vt:lpstr>Bisection Method</vt:lpstr>
      <vt:lpstr>Bisection Method _pro</vt:lpstr>
      <vt:lpstr>Newton Raphson</vt:lpstr>
      <vt:lpstr>Newton Raphson Documentation</vt:lpstr>
      <vt:lpstr>Bisection documentation</vt:lpstr>
      <vt:lpstr>wdw</vt:lpstr>
      <vt:lpstr>alpha</vt:lpstr>
      <vt:lpstr>Alpha_newt</vt:lpstr>
      <vt:lpstr>auto_bin</vt:lpstr>
      <vt:lpstr>bin_newt</vt:lpstr>
      <vt:lpstr>bin_size</vt:lpstr>
      <vt:lpstr>bounds_newt</vt:lpstr>
      <vt:lpstr>max_iter</vt:lpstr>
      <vt:lpstr>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Otto</dc:creator>
  <cp:lastModifiedBy>Godswill Otto</cp:lastModifiedBy>
  <dcterms:created xsi:type="dcterms:W3CDTF">2021-06-05T11:39:31Z</dcterms:created>
  <dcterms:modified xsi:type="dcterms:W3CDTF">2022-05-13T05:09:47Z</dcterms:modified>
</cp:coreProperties>
</file>