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xwhx\SourceControl\SGU_Science_or_Fiction\"/>
    </mc:Choice>
  </mc:AlternateContent>
  <xr:revisionPtr revIDLastSave="0" documentId="13_ncr:1_{C14F5CA6-2DBE-4619-BFCF-372B27E0CBFA}" xr6:coauthVersionLast="44" xr6:coauthVersionMax="44" xr10:uidLastSave="{00000000-0000-0000-0000-000000000000}"/>
  <bookViews>
    <workbookView xWindow="9660" yWindow="2280" windowWidth="13695" windowHeight="12450" activeTab="6"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Summary 2020" sheetId="9" r:id="rId7"/>
    <sheet name="Visuals 2017" sheetId="4" r:id="rId8"/>
    <sheet name="Visuals 2018" sheetId="7" r:id="rId9"/>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Answers!$A$2:$F$500</definedName>
    <definedName name="Episode">Answers!$A$2:$F$500</definedName>
    <definedName name="LookupName">Answers!$F$2:$F$500</definedName>
    <definedName name="LookupOrder">Answers!$E$2:$E$500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6" i="2" l="1"/>
  <c r="B176" i="2"/>
  <c r="A176" i="2"/>
  <c r="C175" i="2"/>
  <c r="B175" i="2"/>
  <c r="A175" i="2"/>
  <c r="C174" i="2"/>
  <c r="B174" i="2"/>
  <c r="A174" i="2"/>
  <c r="C173" i="2"/>
  <c r="B173" i="2"/>
  <c r="A173" i="2"/>
  <c r="C172" i="2"/>
  <c r="B172" i="2"/>
  <c r="A172" i="2"/>
  <c r="Z175" i="1"/>
  <c r="U176" i="2" s="1"/>
  <c r="Y175" i="1"/>
  <c r="T176" i="2" s="1"/>
  <c r="X175" i="1"/>
  <c r="S176" i="2" s="1"/>
  <c r="W175" i="1"/>
  <c r="R176" i="2" s="1"/>
  <c r="V175" i="1"/>
  <c r="Q176" i="2" s="1"/>
  <c r="U175" i="1"/>
  <c r="P176" i="2" s="1"/>
  <c r="T175" i="1"/>
  <c r="O176" i="2" s="1"/>
  <c r="S175" i="1"/>
  <c r="N176" i="2" s="1"/>
  <c r="R175" i="1"/>
  <c r="M176" i="2" s="1"/>
  <c r="Q175" i="1"/>
  <c r="L176" i="2" s="1"/>
  <c r="P175" i="1"/>
  <c r="K176" i="2" s="1"/>
  <c r="O175" i="1"/>
  <c r="J176" i="2" s="1"/>
  <c r="N175" i="1"/>
  <c r="I176" i="2" s="1"/>
  <c r="M175" i="1"/>
  <c r="H176" i="2" s="1"/>
  <c r="AD176" i="2" s="1"/>
  <c r="L175" i="1"/>
  <c r="G176" i="2" s="1"/>
  <c r="AT176" i="2" s="1"/>
  <c r="K175" i="1"/>
  <c r="F176" i="2" s="1"/>
  <c r="AS176" i="2" s="1"/>
  <c r="J175" i="1"/>
  <c r="E176" i="2" s="1"/>
  <c r="E490" i="5"/>
  <c r="F490" i="5"/>
  <c r="E489" i="5"/>
  <c r="F489" i="5"/>
  <c r="E488" i="5"/>
  <c r="F488" i="5"/>
  <c r="E487" i="5"/>
  <c r="F487" i="5"/>
  <c r="E486" i="5"/>
  <c r="F486" i="5"/>
  <c r="Z174" i="1"/>
  <c r="U175" i="2" s="1"/>
  <c r="Y174" i="1"/>
  <c r="T175" i="2" s="1"/>
  <c r="X174" i="1"/>
  <c r="S175" i="2" s="1"/>
  <c r="W174" i="1"/>
  <c r="R175" i="2" s="1"/>
  <c r="V174" i="1"/>
  <c r="Q175" i="2" s="1"/>
  <c r="U174" i="1"/>
  <c r="P175" i="2" s="1"/>
  <c r="T174" i="1"/>
  <c r="O175" i="2" s="1"/>
  <c r="S174" i="1"/>
  <c r="N175" i="2" s="1"/>
  <c r="R174" i="1"/>
  <c r="M175" i="2" s="1"/>
  <c r="Q174" i="1"/>
  <c r="L175" i="2" s="1"/>
  <c r="P174" i="1"/>
  <c r="K175" i="2" s="1"/>
  <c r="O174" i="1"/>
  <c r="J175" i="2" s="1"/>
  <c r="N174" i="1"/>
  <c r="I175" i="2" s="1"/>
  <c r="M174" i="1"/>
  <c r="H175" i="2" s="1"/>
  <c r="AD175" i="2" s="1"/>
  <c r="L174" i="1"/>
  <c r="G175" i="2" s="1"/>
  <c r="AT175" i="2" s="1"/>
  <c r="K174" i="1"/>
  <c r="F175" i="2" s="1"/>
  <c r="AS175" i="2" s="1"/>
  <c r="J174" i="1"/>
  <c r="E175" i="2" s="1"/>
  <c r="AR175" i="2" s="1"/>
  <c r="Z173" i="1"/>
  <c r="U174" i="2" s="1"/>
  <c r="Y173" i="1"/>
  <c r="T174" i="2" s="1"/>
  <c r="X173" i="1"/>
  <c r="S174" i="2" s="1"/>
  <c r="W173" i="1"/>
  <c r="R174" i="2" s="1"/>
  <c r="V173" i="1"/>
  <c r="Q174" i="2" s="1"/>
  <c r="U173" i="1"/>
  <c r="P174" i="2" s="1"/>
  <c r="T173" i="1"/>
  <c r="O174" i="2" s="1"/>
  <c r="S173" i="1"/>
  <c r="N174" i="2" s="1"/>
  <c r="R173" i="1"/>
  <c r="M174" i="2" s="1"/>
  <c r="Q173" i="1"/>
  <c r="L174" i="2" s="1"/>
  <c r="AY174" i="2" s="1"/>
  <c r="P173" i="1"/>
  <c r="K174" i="2" s="1"/>
  <c r="O173" i="1"/>
  <c r="J174" i="2" s="1"/>
  <c r="N173" i="1"/>
  <c r="I174" i="2" s="1"/>
  <c r="M173" i="1"/>
  <c r="H174" i="2" s="1"/>
  <c r="AU174" i="2" s="1"/>
  <c r="L173" i="1"/>
  <c r="G174" i="2" s="1"/>
  <c r="AT174" i="2" s="1"/>
  <c r="K173" i="1"/>
  <c r="F174" i="2" s="1"/>
  <c r="AS174" i="2" s="1"/>
  <c r="J173" i="1"/>
  <c r="E174" i="2" s="1"/>
  <c r="AR174" i="2" s="1"/>
  <c r="Z172" i="1"/>
  <c r="U173" i="2" s="1"/>
  <c r="Y172" i="1"/>
  <c r="T173" i="2" s="1"/>
  <c r="X172" i="1"/>
  <c r="S173" i="2" s="1"/>
  <c r="W172" i="1"/>
  <c r="R173" i="2" s="1"/>
  <c r="V172" i="1"/>
  <c r="Q173" i="2" s="1"/>
  <c r="U172" i="1"/>
  <c r="P173" i="2" s="1"/>
  <c r="T172" i="1"/>
  <c r="O173" i="2" s="1"/>
  <c r="S172" i="1"/>
  <c r="N173" i="2" s="1"/>
  <c r="R172" i="1"/>
  <c r="M173" i="2" s="1"/>
  <c r="Q172" i="1"/>
  <c r="L173" i="2" s="1"/>
  <c r="P172" i="1"/>
  <c r="K173" i="2" s="1"/>
  <c r="O172" i="1"/>
  <c r="J173" i="2" s="1"/>
  <c r="N172" i="1"/>
  <c r="I173" i="2" s="1"/>
  <c r="M172" i="1"/>
  <c r="H173" i="2" s="1"/>
  <c r="AD173" i="2" s="1"/>
  <c r="AD174" i="2" s="1"/>
  <c r="L172" i="1"/>
  <c r="G173" i="2" s="1"/>
  <c r="AT173" i="2" s="1"/>
  <c r="K172" i="1"/>
  <c r="F173" i="2" s="1"/>
  <c r="J172" i="1"/>
  <c r="E173" i="2" s="1"/>
  <c r="Z171" i="1"/>
  <c r="U172" i="2" s="1"/>
  <c r="Y171" i="1"/>
  <c r="T172" i="2" s="1"/>
  <c r="X171" i="1"/>
  <c r="S172" i="2" s="1"/>
  <c r="W171" i="1"/>
  <c r="R172" i="2" s="1"/>
  <c r="V171" i="1"/>
  <c r="Q172" i="2" s="1"/>
  <c r="U171" i="1"/>
  <c r="P172" i="2" s="1"/>
  <c r="T171" i="1"/>
  <c r="O172" i="2" s="1"/>
  <c r="S171" i="1"/>
  <c r="N172" i="2" s="1"/>
  <c r="R171" i="1"/>
  <c r="M172" i="2" s="1"/>
  <c r="Q171" i="1"/>
  <c r="L172" i="2" s="1"/>
  <c r="P171" i="1"/>
  <c r="K172" i="2" s="1"/>
  <c r="O171" i="1"/>
  <c r="J172" i="2" s="1"/>
  <c r="N171" i="1"/>
  <c r="I172" i="2" s="1"/>
  <c r="M171" i="1"/>
  <c r="H172" i="2" s="1"/>
  <c r="L171" i="1"/>
  <c r="G172" i="2" s="1"/>
  <c r="K171" i="1"/>
  <c r="F172" i="2" s="1"/>
  <c r="J171" i="1"/>
  <c r="E172" i="2" s="1"/>
  <c r="AR172" i="2" s="1"/>
  <c r="I171" i="1"/>
  <c r="D172" i="2" s="1"/>
  <c r="E485" i="5"/>
  <c r="I173" i="1" s="1"/>
  <c r="D174" i="2" s="1"/>
  <c r="F485" i="5"/>
  <c r="E484" i="5"/>
  <c r="F484" i="5"/>
  <c r="E483" i="5"/>
  <c r="F483" i="5"/>
  <c r="E482" i="5"/>
  <c r="F482" i="5"/>
  <c r="E481" i="5"/>
  <c r="F481" i="5"/>
  <c r="E480" i="5"/>
  <c r="F480" i="5"/>
  <c r="E479" i="5"/>
  <c r="F479" i="5"/>
  <c r="E478" i="5"/>
  <c r="F478" i="5"/>
  <c r="E477" i="5"/>
  <c r="F477" i="5"/>
  <c r="E476" i="5"/>
  <c r="F476" i="5"/>
  <c r="E475" i="5"/>
  <c r="F475" i="5"/>
  <c r="E474" i="5"/>
  <c r="F474" i="5"/>
  <c r="E473" i="5"/>
  <c r="F473" i="5"/>
  <c r="E472" i="5"/>
  <c r="F472" i="5"/>
  <c r="E471" i="5"/>
  <c r="F471" i="5"/>
  <c r="E470" i="5"/>
  <c r="F470" i="5"/>
  <c r="E469" i="5"/>
  <c r="F469" i="5"/>
  <c r="B171" i="1"/>
  <c r="AU172" i="2" l="1"/>
  <c r="AU173" i="2" s="1"/>
  <c r="AC172" i="2"/>
  <c r="AC173" i="2" s="1"/>
  <c r="AC174" i="2" s="1"/>
  <c r="AC175" i="2" s="1"/>
  <c r="AC176" i="2" s="1"/>
  <c r="AT172" i="2"/>
  <c r="AS173" i="2"/>
  <c r="AS172" i="2"/>
  <c r="AU175" i="2"/>
  <c r="AY175" i="2"/>
  <c r="I172" i="1"/>
  <c r="D173" i="2" s="1"/>
  <c r="I174" i="1"/>
  <c r="D175" i="2" s="1"/>
  <c r="I175" i="1"/>
  <c r="D176" i="2" s="1"/>
  <c r="AR176" i="2"/>
  <c r="AR173" i="2"/>
  <c r="AU176" i="2"/>
  <c r="AY176" i="2"/>
  <c r="V172" i="2"/>
  <c r="V173" i="2"/>
  <c r="V174" i="2"/>
  <c r="V175" i="2"/>
  <c r="W172" i="2"/>
  <c r="W173" i="2"/>
  <c r="W174" i="2"/>
  <c r="W175" i="2"/>
  <c r="W176" i="2"/>
  <c r="AA176" i="2"/>
  <c r="AQ176" i="2"/>
  <c r="V176" i="2"/>
  <c r="AA173" i="2"/>
  <c r="AA174" i="2" s="1"/>
  <c r="AA175" i="2" s="1"/>
  <c r="C171" i="2"/>
  <c r="B171" i="2"/>
  <c r="A171" i="2"/>
  <c r="C170" i="2"/>
  <c r="B170" i="2"/>
  <c r="A170" i="2"/>
  <c r="C169" i="2"/>
  <c r="B169" i="2"/>
  <c r="A169" i="2"/>
  <c r="C168" i="2"/>
  <c r="B168" i="2"/>
  <c r="A168" i="2"/>
  <c r="C167" i="2"/>
  <c r="B167" i="2"/>
  <c r="A167" i="2"/>
  <c r="Z170" i="1"/>
  <c r="U171" i="2" s="1"/>
  <c r="Y170" i="1"/>
  <c r="T171" i="2" s="1"/>
  <c r="X170" i="1"/>
  <c r="S171" i="2" s="1"/>
  <c r="W170" i="1"/>
  <c r="R171" i="2" s="1"/>
  <c r="V170" i="1"/>
  <c r="Q171" i="2" s="1"/>
  <c r="U170" i="1"/>
  <c r="P171" i="2" s="1"/>
  <c r="T170" i="1"/>
  <c r="O171" i="2" s="1"/>
  <c r="S170" i="1"/>
  <c r="N171" i="2" s="1"/>
  <c r="R170" i="1"/>
  <c r="M171" i="2" s="1"/>
  <c r="Q170" i="1"/>
  <c r="L171" i="2" s="1"/>
  <c r="P170" i="1"/>
  <c r="K171" i="2" s="1"/>
  <c r="O170" i="1"/>
  <c r="J171" i="2" s="1"/>
  <c r="N170" i="1"/>
  <c r="I171" i="2" s="1"/>
  <c r="M170" i="1"/>
  <c r="H171" i="2" s="1"/>
  <c r="L170" i="1"/>
  <c r="G171" i="2" s="1"/>
  <c r="AC171" i="2" s="1"/>
  <c r="K170" i="1"/>
  <c r="F171" i="2" s="1"/>
  <c r="AB171" i="2" s="1"/>
  <c r="AB172" i="2" s="1"/>
  <c r="AB173" i="2" s="1"/>
  <c r="AB174" i="2" s="1"/>
  <c r="AB175" i="2" s="1"/>
  <c r="AB176" i="2" s="1"/>
  <c r="J170" i="1"/>
  <c r="E171" i="2" s="1"/>
  <c r="AR171" i="2" s="1"/>
  <c r="I170" i="1"/>
  <c r="D171" i="2" s="1"/>
  <c r="Z169" i="1"/>
  <c r="U170" i="2" s="1"/>
  <c r="Y169" i="1"/>
  <c r="T170" i="2" s="1"/>
  <c r="X169" i="1"/>
  <c r="S170" i="2" s="1"/>
  <c r="W169" i="1"/>
  <c r="R170" i="2" s="1"/>
  <c r="V169" i="1"/>
  <c r="Q170" i="2" s="1"/>
  <c r="U169" i="1"/>
  <c r="P170" i="2" s="1"/>
  <c r="T169" i="1"/>
  <c r="O170" i="2" s="1"/>
  <c r="S169" i="1"/>
  <c r="N170" i="2" s="1"/>
  <c r="R169" i="1"/>
  <c r="M170" i="2" s="1"/>
  <c r="Q169" i="1"/>
  <c r="L170" i="2" s="1"/>
  <c r="P169" i="1"/>
  <c r="K170" i="2" s="1"/>
  <c r="O169" i="1"/>
  <c r="J170" i="2" s="1"/>
  <c r="N169" i="1"/>
  <c r="I170" i="2" s="1"/>
  <c r="M169" i="1"/>
  <c r="H170" i="2" s="1"/>
  <c r="AD170" i="2" s="1"/>
  <c r="L169" i="1"/>
  <c r="G170" i="2" s="1"/>
  <c r="AC170" i="2" s="1"/>
  <c r="K169" i="1"/>
  <c r="F170" i="2" s="1"/>
  <c r="AB170" i="2" s="1"/>
  <c r="J169" i="1"/>
  <c r="E170" i="2" s="1"/>
  <c r="I169" i="1"/>
  <c r="D170" i="2" s="1"/>
  <c r="Z168" i="1"/>
  <c r="U169" i="2" s="1"/>
  <c r="Y168" i="1"/>
  <c r="T169" i="2" s="1"/>
  <c r="X168" i="1"/>
  <c r="S169" i="2" s="1"/>
  <c r="W168" i="1"/>
  <c r="R169" i="2" s="1"/>
  <c r="V168" i="1"/>
  <c r="Q169" i="2" s="1"/>
  <c r="U168" i="1"/>
  <c r="P169" i="2" s="1"/>
  <c r="T168" i="1"/>
  <c r="O169" i="2" s="1"/>
  <c r="S168" i="1"/>
  <c r="N169" i="2" s="1"/>
  <c r="R168" i="1"/>
  <c r="M169" i="2" s="1"/>
  <c r="Q168" i="1"/>
  <c r="L169" i="2" s="1"/>
  <c r="P168" i="1"/>
  <c r="K169" i="2" s="1"/>
  <c r="O168" i="1"/>
  <c r="J169" i="2" s="1"/>
  <c r="N168" i="1"/>
  <c r="I169" i="2" s="1"/>
  <c r="M168" i="1"/>
  <c r="H169" i="2" s="1"/>
  <c r="AD169" i="2" s="1"/>
  <c r="L168" i="1"/>
  <c r="G169" i="2" s="1"/>
  <c r="AC169" i="2" s="1"/>
  <c r="K168" i="1"/>
  <c r="F169" i="2" s="1"/>
  <c r="AS169" i="2" s="1"/>
  <c r="J168" i="1"/>
  <c r="E169" i="2" s="1"/>
  <c r="I168" i="1"/>
  <c r="D169" i="2" s="1"/>
  <c r="Z167" i="1"/>
  <c r="U168" i="2" s="1"/>
  <c r="Y167" i="1"/>
  <c r="T168" i="2" s="1"/>
  <c r="X167" i="1"/>
  <c r="S168" i="2" s="1"/>
  <c r="W167" i="1"/>
  <c r="R168" i="2" s="1"/>
  <c r="V167" i="1"/>
  <c r="Q168" i="2" s="1"/>
  <c r="U167" i="1"/>
  <c r="P168" i="2" s="1"/>
  <c r="T167" i="1"/>
  <c r="O168" i="2" s="1"/>
  <c r="S167" i="1"/>
  <c r="N168" i="2" s="1"/>
  <c r="R167" i="1"/>
  <c r="M168" i="2" s="1"/>
  <c r="Q167" i="1"/>
  <c r="L168" i="2" s="1"/>
  <c r="P167" i="1"/>
  <c r="K168" i="2" s="1"/>
  <c r="O167" i="1"/>
  <c r="J168" i="2" s="1"/>
  <c r="N167" i="1"/>
  <c r="I168" i="2" s="1"/>
  <c r="M167" i="1"/>
  <c r="H168" i="2" s="1"/>
  <c r="AD168" i="2" s="1"/>
  <c r="L167" i="1"/>
  <c r="G168" i="2" s="1"/>
  <c r="AT168" i="2" s="1"/>
  <c r="K167" i="1"/>
  <c r="F168" i="2" s="1"/>
  <c r="J167" i="1"/>
  <c r="E168" i="2" s="1"/>
  <c r="AR168" i="2" s="1"/>
  <c r="I167" i="1"/>
  <c r="D168" i="2" s="1"/>
  <c r="Z166" i="1"/>
  <c r="U167" i="2" s="1"/>
  <c r="Y166" i="1"/>
  <c r="T167" i="2" s="1"/>
  <c r="X166" i="1"/>
  <c r="S167" i="2" s="1"/>
  <c r="W166" i="1"/>
  <c r="R167" i="2" s="1"/>
  <c r="V166" i="1"/>
  <c r="Q167" i="2" s="1"/>
  <c r="U166" i="1"/>
  <c r="P167" i="2" s="1"/>
  <c r="T166" i="1"/>
  <c r="O167" i="2" s="1"/>
  <c r="S166" i="1"/>
  <c r="N167" i="2" s="1"/>
  <c r="R166" i="1"/>
  <c r="M167" i="2" s="1"/>
  <c r="Q166" i="1"/>
  <c r="L167" i="2" s="1"/>
  <c r="P166" i="1"/>
  <c r="K167" i="2" s="1"/>
  <c r="O166" i="1"/>
  <c r="J167" i="2" s="1"/>
  <c r="N166" i="1"/>
  <c r="I167" i="2" s="1"/>
  <c r="M166" i="1"/>
  <c r="H167" i="2" s="1"/>
  <c r="L166" i="1"/>
  <c r="G167" i="2" s="1"/>
  <c r="K166" i="1"/>
  <c r="F167" i="2" s="1"/>
  <c r="J166" i="1"/>
  <c r="E167" i="2" s="1"/>
  <c r="I166" i="1"/>
  <c r="D167" i="2" s="1"/>
  <c r="E468" i="5"/>
  <c r="F468" i="5"/>
  <c r="E467" i="5"/>
  <c r="F467" i="5"/>
  <c r="E466" i="5"/>
  <c r="F466" i="5"/>
  <c r="E465" i="5"/>
  <c r="F465" i="5"/>
  <c r="E464" i="5"/>
  <c r="F464" i="5"/>
  <c r="E463" i="5"/>
  <c r="F463" i="5"/>
  <c r="E462" i="5"/>
  <c r="F462" i="5"/>
  <c r="E461" i="5"/>
  <c r="F461" i="5"/>
  <c r="Y176" i="2" l="1"/>
  <c r="Y173" i="2"/>
  <c r="X172" i="2"/>
  <c r="Z172" i="2"/>
  <c r="Y175" i="2"/>
  <c r="X173" i="2"/>
  <c r="Z173" i="2"/>
  <c r="X175" i="2"/>
  <c r="Z175" i="2"/>
  <c r="Y172" i="2"/>
  <c r="X176" i="2"/>
  <c r="Z176" i="2"/>
  <c r="X174" i="2"/>
  <c r="Z174" i="2"/>
  <c r="Y174" i="2"/>
  <c r="AR169" i="2"/>
  <c r="AR170" i="2" s="1"/>
  <c r="AS167" i="2"/>
  <c r="AS170" i="2"/>
  <c r="AS171" i="2" s="1"/>
  <c r="AS168" i="2"/>
  <c r="AT167" i="2"/>
  <c r="AT169" i="2"/>
  <c r="AT170" i="2" s="1"/>
  <c r="AT171" i="2" s="1"/>
  <c r="V167" i="2"/>
  <c r="V168" i="2"/>
  <c r="V169" i="2"/>
  <c r="V170" i="2"/>
  <c r="V171" i="2"/>
  <c r="AD171" i="2"/>
  <c r="AD172" i="2" s="1"/>
  <c r="W168" i="2"/>
  <c r="AA169" i="2"/>
  <c r="W170" i="2"/>
  <c r="AA170" i="2"/>
  <c r="AA171" i="2" s="1"/>
  <c r="AA172" i="2" s="1"/>
  <c r="W171" i="2"/>
  <c r="W167" i="2"/>
  <c r="AA167" i="2"/>
  <c r="AA168" i="2" s="1"/>
  <c r="W169" i="2"/>
  <c r="B174" i="1"/>
  <c r="E460" i="5"/>
  <c r="F460" i="5"/>
  <c r="E459" i="5"/>
  <c r="F459" i="5"/>
  <c r="E458" i="5"/>
  <c r="F458" i="5"/>
  <c r="E457" i="5"/>
  <c r="F457" i="5"/>
  <c r="E456" i="5"/>
  <c r="F456" i="5"/>
  <c r="E455" i="5"/>
  <c r="F455" i="5"/>
  <c r="E454" i="5"/>
  <c r="F454" i="5"/>
  <c r="E453" i="5"/>
  <c r="F453" i="5"/>
  <c r="B167" i="1"/>
  <c r="E452" i="5"/>
  <c r="F452" i="5"/>
  <c r="E451" i="5"/>
  <c r="F451" i="5"/>
  <c r="E450" i="5"/>
  <c r="F450" i="5"/>
  <c r="X168" i="2" l="1"/>
  <c r="Z168" i="2"/>
  <c r="Y170" i="2"/>
  <c r="X169" i="2"/>
  <c r="Z169" i="2"/>
  <c r="Y169" i="2"/>
  <c r="X171" i="2"/>
  <c r="Z171" i="2"/>
  <c r="X167" i="2"/>
  <c r="Z167" i="2"/>
  <c r="X170" i="2"/>
  <c r="Z170" i="2"/>
  <c r="Y168" i="2"/>
  <c r="Y171" i="2"/>
  <c r="Y167" i="2"/>
  <c r="P18" i="9"/>
  <c r="O18" i="9"/>
  <c r="N18" i="9"/>
  <c r="M18" i="9"/>
  <c r="L18" i="9"/>
  <c r="K18" i="9"/>
  <c r="J18" i="9"/>
  <c r="I18" i="9"/>
  <c r="H18" i="9"/>
  <c r="F18" i="9"/>
  <c r="E18" i="9"/>
  <c r="C18" i="9"/>
  <c r="P18" i="8"/>
  <c r="O18" i="8"/>
  <c r="N18" i="8"/>
  <c r="M18" i="8"/>
  <c r="L18" i="8"/>
  <c r="K18" i="8"/>
  <c r="J18" i="8"/>
  <c r="I18" i="8"/>
  <c r="H18" i="8"/>
  <c r="F18" i="8"/>
  <c r="E18" i="8"/>
  <c r="D18" i="8"/>
  <c r="C18" i="8"/>
  <c r="P1" i="9"/>
  <c r="O1" i="9"/>
  <c r="N1" i="9"/>
  <c r="M1" i="9"/>
  <c r="L1" i="9"/>
  <c r="K1" i="9"/>
  <c r="J1" i="9"/>
  <c r="I1" i="9"/>
  <c r="H1" i="9"/>
  <c r="G1" i="9"/>
  <c r="F1" i="9"/>
  <c r="E1" i="9"/>
  <c r="D1" i="9"/>
  <c r="C1" i="9"/>
  <c r="B1" i="9"/>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E409" i="5"/>
  <c r="F409" i="5"/>
  <c r="E410" i="5"/>
  <c r="F410" i="5"/>
  <c r="E411" i="5"/>
  <c r="F411" i="5"/>
  <c r="E412" i="5"/>
  <c r="F412" i="5"/>
  <c r="I165" i="1"/>
  <c r="D166" i="2" s="1"/>
  <c r="M164" i="1"/>
  <c r="H165" i="2" s="1"/>
  <c r="K164" i="1"/>
  <c r="F165" i="2" s="1"/>
  <c r="AS165" i="2" s="1"/>
  <c r="I164" i="1"/>
  <c r="D165" i="2" s="1"/>
  <c r="M163" i="1"/>
  <c r="H164" i="2" s="1"/>
  <c r="AD164" i="2" s="1"/>
  <c r="L163" i="1"/>
  <c r="G164" i="2" s="1"/>
  <c r="K163" i="1"/>
  <c r="F164" i="2" s="1"/>
  <c r="J163" i="1"/>
  <c r="E164" i="2" s="1"/>
  <c r="AA164" i="2" s="1"/>
  <c r="I163" i="1"/>
  <c r="D164" i="2" s="1"/>
  <c r="N162" i="1"/>
  <c r="I163" i="2" s="1"/>
  <c r="AE163" i="2" s="1"/>
  <c r="L162" i="1"/>
  <c r="G163" i="2" s="1"/>
  <c r="K162" i="1"/>
  <c r="F163" i="2" s="1"/>
  <c r="AB163" i="2" s="1"/>
  <c r="J162" i="1"/>
  <c r="E163" i="2" s="1"/>
  <c r="I162" i="1"/>
  <c r="D163" i="2" s="1"/>
  <c r="O161" i="1"/>
  <c r="J162" i="2" s="1"/>
  <c r="AW162" i="2" s="1"/>
  <c r="M161" i="1"/>
  <c r="H162" i="2" s="1"/>
  <c r="K161" i="1"/>
  <c r="F162" i="2" s="1"/>
  <c r="AB162" i="2" s="1"/>
  <c r="J161" i="1"/>
  <c r="E162" i="2" s="1"/>
  <c r="AR162" i="2" s="1"/>
  <c r="I161" i="1"/>
  <c r="D162" i="2" s="1"/>
  <c r="N160" i="1"/>
  <c r="I161" i="2" s="1"/>
  <c r="AV161" i="2" s="1"/>
  <c r="M160" i="1"/>
  <c r="H161" i="2" s="1"/>
  <c r="L160" i="1"/>
  <c r="G161" i="2" s="1"/>
  <c r="K160" i="1"/>
  <c r="F161" i="2" s="1"/>
  <c r="AB161" i="2" s="1"/>
  <c r="J160" i="1"/>
  <c r="E161" i="2" s="1"/>
  <c r="AA161" i="2" s="1"/>
  <c r="I160" i="1"/>
  <c r="D161" i="2" s="1"/>
  <c r="M159" i="1"/>
  <c r="H160" i="2" s="1"/>
  <c r="AU160" i="2" s="1"/>
  <c r="L159" i="1"/>
  <c r="G160" i="2" s="1"/>
  <c r="K159" i="1"/>
  <c r="F160" i="2" s="1"/>
  <c r="J159" i="1"/>
  <c r="E160" i="2" s="1"/>
  <c r="I159" i="1"/>
  <c r="D160" i="2" s="1"/>
  <c r="Z158" i="1"/>
  <c r="U159" i="2" s="1"/>
  <c r="M158" i="1"/>
  <c r="H159" i="2" s="1"/>
  <c r="AD159" i="2" s="1"/>
  <c r="L158" i="1"/>
  <c r="G159" i="2" s="1"/>
  <c r="K158" i="1"/>
  <c r="F159" i="2" s="1"/>
  <c r="J158" i="1"/>
  <c r="E159" i="2" s="1"/>
  <c r="I158" i="1"/>
  <c r="D159" i="2" s="1"/>
  <c r="M157" i="1"/>
  <c r="H158" i="2" s="1"/>
  <c r="AU158" i="2" s="1"/>
  <c r="L157" i="1"/>
  <c r="G158" i="2" s="1"/>
  <c r="AT158" i="2" s="1"/>
  <c r="J157" i="1"/>
  <c r="E158" i="2" s="1"/>
  <c r="AR158" i="2" s="1"/>
  <c r="I157" i="1"/>
  <c r="D158" i="2" s="1"/>
  <c r="M156" i="1"/>
  <c r="H157" i="2" s="1"/>
  <c r="L156" i="1"/>
  <c r="G157" i="2" s="1"/>
  <c r="K156" i="1"/>
  <c r="F157" i="2" s="1"/>
  <c r="J156" i="1"/>
  <c r="E157" i="2" s="1"/>
  <c r="I156" i="1"/>
  <c r="P155" i="1"/>
  <c r="K156" i="2" s="1"/>
  <c r="O155" i="1"/>
  <c r="J156" i="2" s="1"/>
  <c r="N155" i="1"/>
  <c r="I156" i="2" s="1"/>
  <c r="M155" i="1"/>
  <c r="H156" i="2" s="1"/>
  <c r="L155" i="1"/>
  <c r="G156" i="2" s="1"/>
  <c r="K155" i="1"/>
  <c r="F156" i="2" s="1"/>
  <c r="J155" i="1"/>
  <c r="E156" i="2" s="1"/>
  <c r="I155" i="1"/>
  <c r="D156" i="2" s="1"/>
  <c r="E449" i="5"/>
  <c r="F449" i="5"/>
  <c r="E448" i="5"/>
  <c r="F448" i="5"/>
  <c r="E447" i="5"/>
  <c r="F447" i="5"/>
  <c r="E446" i="5"/>
  <c r="F446" i="5"/>
  <c r="E445" i="5"/>
  <c r="F445" i="5"/>
  <c r="E444" i="5"/>
  <c r="F444" i="5"/>
  <c r="N164" i="1" s="1"/>
  <c r="I165" i="2" s="1"/>
  <c r="E443" i="5"/>
  <c r="F443" i="5"/>
  <c r="E442" i="5"/>
  <c r="F442" i="5"/>
  <c r="E441" i="5"/>
  <c r="F441" i="5"/>
  <c r="E440" i="5"/>
  <c r="F440" i="5"/>
  <c r="E439" i="5"/>
  <c r="F439" i="5"/>
  <c r="E438" i="5"/>
  <c r="F438" i="5"/>
  <c r="E437" i="5"/>
  <c r="F437" i="5"/>
  <c r="E436" i="5"/>
  <c r="F436" i="5"/>
  <c r="E435" i="5"/>
  <c r="F435" i="5"/>
  <c r="E434" i="5"/>
  <c r="F434" i="5"/>
  <c r="E433" i="5"/>
  <c r="F433" i="5"/>
  <c r="E432" i="5"/>
  <c r="F432" i="5"/>
  <c r="E431" i="5"/>
  <c r="F431" i="5"/>
  <c r="E430" i="5"/>
  <c r="F430" i="5"/>
  <c r="E429" i="5"/>
  <c r="F429" i="5"/>
  <c r="E428" i="5"/>
  <c r="F428" i="5"/>
  <c r="E427" i="5"/>
  <c r="F427" i="5"/>
  <c r="E426" i="5"/>
  <c r="F426" i="5"/>
  <c r="E425" i="5"/>
  <c r="F425" i="5"/>
  <c r="E424" i="5"/>
  <c r="F424" i="5"/>
  <c r="E423" i="5"/>
  <c r="F423" i="5"/>
  <c r="E422" i="5"/>
  <c r="F422" i="5"/>
  <c r="E421" i="5"/>
  <c r="F421" i="5"/>
  <c r="B159" i="1"/>
  <c r="E420" i="5"/>
  <c r="F420" i="5"/>
  <c r="E419" i="5"/>
  <c r="F419" i="5"/>
  <c r="E418" i="5"/>
  <c r="F418" i="5"/>
  <c r="E417" i="5"/>
  <c r="F417" i="5"/>
  <c r="E416" i="5"/>
  <c r="F416" i="5"/>
  <c r="E415" i="5"/>
  <c r="F415" i="5"/>
  <c r="E414" i="5"/>
  <c r="F414" i="5"/>
  <c r="E413" i="5"/>
  <c r="F413" i="5"/>
  <c r="B156" i="1"/>
  <c r="E408" i="5"/>
  <c r="F408" i="5"/>
  <c r="E407" i="5"/>
  <c r="F407" i="5"/>
  <c r="E406" i="5"/>
  <c r="F406" i="5"/>
  <c r="E405" i="5"/>
  <c r="F405" i="5"/>
  <c r="E404" i="5"/>
  <c r="F404" i="5"/>
  <c r="AA162" i="2" l="1"/>
  <c r="T155" i="1"/>
  <c r="O156" i="2" s="1"/>
  <c r="X155" i="1"/>
  <c r="S156" i="2" s="1"/>
  <c r="AR157" i="2"/>
  <c r="B16" i="9"/>
  <c r="B17" i="9"/>
  <c r="B4" i="9"/>
  <c r="N156" i="1"/>
  <c r="I157" i="2" s="1"/>
  <c r="R156" i="1"/>
  <c r="M157" i="2" s="1"/>
  <c r="V156" i="1"/>
  <c r="Q157" i="2" s="1"/>
  <c r="Z156" i="1"/>
  <c r="U157" i="2" s="1"/>
  <c r="P157" i="1"/>
  <c r="K158" i="2" s="1"/>
  <c r="T157" i="1"/>
  <c r="O158" i="2" s="1"/>
  <c r="X157" i="1"/>
  <c r="S158" i="2" s="1"/>
  <c r="N158" i="1"/>
  <c r="I159" i="2" s="1"/>
  <c r="R158" i="1"/>
  <c r="M159" i="2" s="1"/>
  <c r="V158" i="1"/>
  <c r="Q159" i="2" s="1"/>
  <c r="P159" i="1"/>
  <c r="K160" i="2" s="1"/>
  <c r="T159" i="1"/>
  <c r="O160" i="2" s="1"/>
  <c r="X159" i="1"/>
  <c r="S160" i="2" s="1"/>
  <c r="R160" i="1"/>
  <c r="M161" i="2" s="1"/>
  <c r="V160" i="1"/>
  <c r="Q161" i="2" s="1"/>
  <c r="Z160" i="1"/>
  <c r="U161" i="2" s="1"/>
  <c r="L161" i="1"/>
  <c r="G162" i="2" s="1"/>
  <c r="P161" i="1"/>
  <c r="K162" i="2" s="1"/>
  <c r="T161" i="1"/>
  <c r="O162" i="2" s="1"/>
  <c r="X161" i="1"/>
  <c r="S162" i="2" s="1"/>
  <c r="R162" i="1"/>
  <c r="M163" i="2" s="1"/>
  <c r="V162" i="1"/>
  <c r="Q163" i="2" s="1"/>
  <c r="Z162" i="1"/>
  <c r="U163" i="2" s="1"/>
  <c r="P163" i="1"/>
  <c r="K164" i="2" s="1"/>
  <c r="T163" i="1"/>
  <c r="O164" i="2" s="1"/>
  <c r="X163" i="1"/>
  <c r="S164" i="2" s="1"/>
  <c r="J164" i="1"/>
  <c r="E165" i="2" s="1"/>
  <c r="AR165" i="2" s="1"/>
  <c r="W165" i="1"/>
  <c r="R166" i="2" s="1"/>
  <c r="S165" i="1"/>
  <c r="N166" i="2" s="1"/>
  <c r="O165" i="1"/>
  <c r="J166" i="2" s="1"/>
  <c r="K165" i="1"/>
  <c r="F166" i="2" s="1"/>
  <c r="AS166" i="2" s="1"/>
  <c r="Y164" i="1"/>
  <c r="T165" i="2" s="1"/>
  <c r="U164" i="1"/>
  <c r="P165" i="2" s="1"/>
  <c r="Q164" i="1"/>
  <c r="L165" i="2" s="1"/>
  <c r="Z165" i="1"/>
  <c r="U166" i="2" s="1"/>
  <c r="V165" i="1"/>
  <c r="Q166" i="2" s="1"/>
  <c r="R165" i="1"/>
  <c r="M166" i="2" s="1"/>
  <c r="N165" i="1"/>
  <c r="I166" i="2" s="1"/>
  <c r="J165" i="1"/>
  <c r="X164" i="1"/>
  <c r="S165" i="2" s="1"/>
  <c r="T164" i="1"/>
  <c r="O165" i="2" s="1"/>
  <c r="Y165" i="1"/>
  <c r="T166" i="2" s="1"/>
  <c r="U165" i="1"/>
  <c r="P166" i="2" s="1"/>
  <c r="Q165" i="1"/>
  <c r="L166" i="2" s="1"/>
  <c r="M165" i="1"/>
  <c r="W164" i="1"/>
  <c r="R165" i="2" s="1"/>
  <c r="S164" i="1"/>
  <c r="N165" i="2" s="1"/>
  <c r="O164" i="1"/>
  <c r="J165" i="2" s="1"/>
  <c r="X165" i="1"/>
  <c r="S166" i="2" s="1"/>
  <c r="T165" i="1"/>
  <c r="O166" i="2" s="1"/>
  <c r="P165" i="1"/>
  <c r="K166" i="2" s="1"/>
  <c r="L165" i="1"/>
  <c r="Z164" i="1"/>
  <c r="U165" i="2" s="1"/>
  <c r="V164" i="1"/>
  <c r="Q165" i="2" s="1"/>
  <c r="R164" i="1"/>
  <c r="M165" i="2" s="1"/>
  <c r="AU156" i="2"/>
  <c r="Q155" i="1"/>
  <c r="L156" i="2" s="1"/>
  <c r="U155" i="1"/>
  <c r="P156" i="2" s="1"/>
  <c r="Y155" i="1"/>
  <c r="T156" i="2" s="1"/>
  <c r="C17" i="9"/>
  <c r="C4" i="9"/>
  <c r="C16" i="9"/>
  <c r="O156" i="1"/>
  <c r="J157" i="2" s="1"/>
  <c r="S156" i="1"/>
  <c r="N157" i="2" s="1"/>
  <c r="W156" i="1"/>
  <c r="R157" i="2" s="1"/>
  <c r="Q157" i="1"/>
  <c r="L158" i="2" s="1"/>
  <c r="U157" i="1"/>
  <c r="P158" i="2" s="1"/>
  <c r="Y157" i="1"/>
  <c r="T158" i="2" s="1"/>
  <c r="O158" i="1"/>
  <c r="J159" i="2" s="1"/>
  <c r="S158" i="1"/>
  <c r="N159" i="2" s="1"/>
  <c r="W158" i="1"/>
  <c r="R159" i="2" s="1"/>
  <c r="Q159" i="1"/>
  <c r="L160" i="2" s="1"/>
  <c r="U159" i="1"/>
  <c r="P160" i="2" s="1"/>
  <c r="Y159" i="1"/>
  <c r="T160" i="2" s="1"/>
  <c r="O160" i="1"/>
  <c r="J161" i="2" s="1"/>
  <c r="S160" i="1"/>
  <c r="N161" i="2" s="1"/>
  <c r="W160" i="1"/>
  <c r="R161" i="2" s="1"/>
  <c r="Q161" i="1"/>
  <c r="L162" i="2" s="1"/>
  <c r="U161" i="1"/>
  <c r="P162" i="2" s="1"/>
  <c r="Y161" i="1"/>
  <c r="T162" i="2" s="1"/>
  <c r="O162" i="1"/>
  <c r="J163" i="2" s="1"/>
  <c r="AW163" i="2" s="1"/>
  <c r="S162" i="1"/>
  <c r="N163" i="2" s="1"/>
  <c r="W162" i="1"/>
  <c r="R163" i="2" s="1"/>
  <c r="Q163" i="1"/>
  <c r="L164" i="2" s="1"/>
  <c r="U163" i="1"/>
  <c r="P164" i="2" s="1"/>
  <c r="Y163" i="1"/>
  <c r="T164" i="2" s="1"/>
  <c r="P164" i="1"/>
  <c r="K165" i="2" s="1"/>
  <c r="R155" i="1"/>
  <c r="M156" i="2" s="1"/>
  <c r="V155" i="1"/>
  <c r="Q156" i="2" s="1"/>
  <c r="Z155" i="1"/>
  <c r="U156" i="2" s="1"/>
  <c r="AC157" i="2"/>
  <c r="AC158" i="2" s="1"/>
  <c r="AC159" i="2" s="1"/>
  <c r="AC160" i="2" s="1"/>
  <c r="D16" i="9"/>
  <c r="D17" i="9"/>
  <c r="D4" i="9"/>
  <c r="P156" i="1"/>
  <c r="K157" i="2" s="1"/>
  <c r="T156" i="1"/>
  <c r="O157" i="2" s="1"/>
  <c r="X156" i="1"/>
  <c r="S157" i="2" s="1"/>
  <c r="N157" i="1"/>
  <c r="I158" i="2" s="1"/>
  <c r="R157" i="1"/>
  <c r="M158" i="2" s="1"/>
  <c r="V157" i="1"/>
  <c r="Q158" i="2" s="1"/>
  <c r="Z157" i="1"/>
  <c r="U158" i="2" s="1"/>
  <c r="P158" i="1"/>
  <c r="K159" i="2" s="1"/>
  <c r="T158" i="1"/>
  <c r="O159" i="2" s="1"/>
  <c r="X158" i="1"/>
  <c r="S159" i="2" s="1"/>
  <c r="N159" i="1"/>
  <c r="I160" i="2" s="1"/>
  <c r="R159" i="1"/>
  <c r="M160" i="2" s="1"/>
  <c r="V159" i="1"/>
  <c r="Q160" i="2" s="1"/>
  <c r="Z159" i="1"/>
  <c r="U160" i="2" s="1"/>
  <c r="P160" i="1"/>
  <c r="K161" i="2" s="1"/>
  <c r="T160" i="1"/>
  <c r="O161" i="2" s="1"/>
  <c r="X160" i="1"/>
  <c r="S161" i="2" s="1"/>
  <c r="N161" i="1"/>
  <c r="I162" i="2" s="1"/>
  <c r="AV162" i="2" s="1"/>
  <c r="AV163" i="2" s="1"/>
  <c r="R161" i="1"/>
  <c r="M162" i="2" s="1"/>
  <c r="V161" i="1"/>
  <c r="Q162" i="2" s="1"/>
  <c r="Z161" i="1"/>
  <c r="U162" i="2" s="1"/>
  <c r="P162" i="1"/>
  <c r="K163" i="2" s="1"/>
  <c r="T162" i="1"/>
  <c r="O163" i="2" s="1"/>
  <c r="X162" i="1"/>
  <c r="S163" i="2" s="1"/>
  <c r="N163" i="1"/>
  <c r="I164" i="2" s="1"/>
  <c r="AE164" i="2" s="1"/>
  <c r="AE165" i="2" s="1"/>
  <c r="R163" i="1"/>
  <c r="M164" i="2" s="1"/>
  <c r="V163" i="1"/>
  <c r="Q164" i="2" s="1"/>
  <c r="Z163" i="1"/>
  <c r="U164" i="2" s="1"/>
  <c r="L164" i="1"/>
  <c r="G165" i="2" s="1"/>
  <c r="AV156" i="2"/>
  <c r="S155" i="1"/>
  <c r="N156" i="2" s="1"/>
  <c r="W155" i="1"/>
  <c r="R156" i="2" s="1"/>
  <c r="D157" i="2"/>
  <c r="I11" i="9" s="1"/>
  <c r="P10" i="9"/>
  <c r="L10" i="9"/>
  <c r="H10" i="9"/>
  <c r="O10" i="9"/>
  <c r="K10" i="9"/>
  <c r="N10" i="9"/>
  <c r="J10" i="9"/>
  <c r="M10" i="9"/>
  <c r="I10" i="9"/>
  <c r="AU157" i="2"/>
  <c r="E16" i="9"/>
  <c r="E17" i="9"/>
  <c r="E4" i="9"/>
  <c r="Q156" i="1"/>
  <c r="L157" i="2" s="1"/>
  <c r="U156" i="1"/>
  <c r="P157" i="2" s="1"/>
  <c r="Y156" i="1"/>
  <c r="T157" i="2" s="1"/>
  <c r="K157" i="1"/>
  <c r="F158" i="2" s="1"/>
  <c r="O157" i="1"/>
  <c r="J158" i="2" s="1"/>
  <c r="S157" i="1"/>
  <c r="N158" i="2" s="1"/>
  <c r="W157" i="1"/>
  <c r="R158" i="2" s="1"/>
  <c r="Q158" i="1"/>
  <c r="L159" i="2" s="1"/>
  <c r="U158" i="1"/>
  <c r="P159" i="2" s="1"/>
  <c r="Y158" i="1"/>
  <c r="T159" i="2" s="1"/>
  <c r="O159" i="1"/>
  <c r="J160" i="2" s="1"/>
  <c r="S159" i="1"/>
  <c r="N160" i="2" s="1"/>
  <c r="W159" i="1"/>
  <c r="R160" i="2" s="1"/>
  <c r="Q160" i="1"/>
  <c r="L161" i="2" s="1"/>
  <c r="U160" i="1"/>
  <c r="P161" i="2" s="1"/>
  <c r="Y160" i="1"/>
  <c r="T161" i="2" s="1"/>
  <c r="S161" i="1"/>
  <c r="N162" i="2" s="1"/>
  <c r="W161" i="1"/>
  <c r="R162" i="2" s="1"/>
  <c r="M162" i="1"/>
  <c r="H163" i="2" s="1"/>
  <c r="E3" i="9" s="1"/>
  <c r="Q162" i="1"/>
  <c r="L163" i="2" s="1"/>
  <c r="U162" i="1"/>
  <c r="P163" i="2" s="1"/>
  <c r="Y162" i="1"/>
  <c r="T163" i="2" s="1"/>
  <c r="O163" i="1"/>
  <c r="J164" i="2" s="1"/>
  <c r="S163" i="1"/>
  <c r="N164" i="2" s="1"/>
  <c r="W163" i="1"/>
  <c r="R164" i="2" s="1"/>
  <c r="AA163" i="2"/>
  <c r="AR163" i="2"/>
  <c r="AR164" i="2" s="1"/>
  <c r="AB160" i="2"/>
  <c r="AU159" i="2"/>
  <c r="AR159" i="2"/>
  <c r="AR160" i="2" s="1"/>
  <c r="AR161" i="2" s="1"/>
  <c r="AB164" i="2"/>
  <c r="AB165" i="2" s="1"/>
  <c r="AD165" i="2"/>
  <c r="AD166" i="2" s="1"/>
  <c r="AD167" i="2" s="1"/>
  <c r="AA159" i="2"/>
  <c r="AA160" i="2"/>
  <c r="AS156" i="2"/>
  <c r="AW156" i="2"/>
  <c r="AT156" i="2"/>
  <c r="AT157" i="2" s="1"/>
  <c r="AT159" i="2"/>
  <c r="AU161" i="2"/>
  <c r="AS157" i="2"/>
  <c r="AS159" i="2"/>
  <c r="AS160" i="2" s="1"/>
  <c r="AS161" i="2" s="1"/>
  <c r="AS162" i="2" s="1"/>
  <c r="AS163" i="2" s="1"/>
  <c r="AS164" i="2" s="1"/>
  <c r="AC163" i="2"/>
  <c r="AQ159" i="2"/>
  <c r="AT160" i="2"/>
  <c r="AT161" i="2" s="1"/>
  <c r="AC164" i="2"/>
  <c r="AU165" i="2"/>
  <c r="AU166" i="2" s="1"/>
  <c r="AU167" i="2" s="1"/>
  <c r="AU168" i="2" s="1"/>
  <c r="AU169" i="2" s="1"/>
  <c r="AU170" i="2" s="1"/>
  <c r="AU171" i="2" s="1"/>
  <c r="AD160" i="2"/>
  <c r="AD161" i="2" s="1"/>
  <c r="AD162" i="2" s="1"/>
  <c r="AC161" i="2"/>
  <c r="AU162" i="2"/>
  <c r="C155" i="2"/>
  <c r="B155" i="2"/>
  <c r="A155" i="2"/>
  <c r="Z154" i="1"/>
  <c r="U155" i="2" s="1"/>
  <c r="Y154" i="1"/>
  <c r="T155" i="2" s="1"/>
  <c r="X154" i="1"/>
  <c r="S155" i="2" s="1"/>
  <c r="W154" i="1"/>
  <c r="R155" i="2" s="1"/>
  <c r="V154" i="1"/>
  <c r="Q155" i="2" s="1"/>
  <c r="U154" i="1"/>
  <c r="P155" i="2" s="1"/>
  <c r="T154" i="1"/>
  <c r="O155" i="2" s="1"/>
  <c r="S154" i="1"/>
  <c r="N155" i="2" s="1"/>
  <c r="R154" i="1"/>
  <c r="M155" i="2" s="1"/>
  <c r="Q154" i="1"/>
  <c r="L155" i="2" s="1"/>
  <c r="P154" i="1"/>
  <c r="K155" i="2" s="1"/>
  <c r="O154" i="1"/>
  <c r="J155" i="2" s="1"/>
  <c r="N154" i="1"/>
  <c r="I155" i="2" s="1"/>
  <c r="M154" i="1"/>
  <c r="H155" i="2" s="1"/>
  <c r="AU155" i="2" s="1"/>
  <c r="L154" i="1"/>
  <c r="G155" i="2" s="1"/>
  <c r="K154" i="1"/>
  <c r="F155" i="2" s="1"/>
  <c r="J154" i="1"/>
  <c r="E155" i="2" s="1"/>
  <c r="AR155" i="2" s="1"/>
  <c r="AR156" i="2" s="1"/>
  <c r="I154" i="1"/>
  <c r="D155" i="2" s="1"/>
  <c r="E403" i="5"/>
  <c r="F403" i="5"/>
  <c r="E402" i="5"/>
  <c r="F402" i="5"/>
  <c r="E401" i="5"/>
  <c r="F401" i="5"/>
  <c r="E400" i="5"/>
  <c r="F400" i="5"/>
  <c r="AA165" i="2" l="1"/>
  <c r="AA166" i="2" s="1"/>
  <c r="B2" i="9"/>
  <c r="B13" i="9"/>
  <c r="B15" i="9"/>
  <c r="AS158" i="2"/>
  <c r="AB166" i="2"/>
  <c r="AB167" i="2" s="1"/>
  <c r="AB168" i="2" s="1"/>
  <c r="AB169" i="2" s="1"/>
  <c r="AQ160" i="2"/>
  <c r="AQ161" i="2" s="1"/>
  <c r="AQ162" i="2" s="1"/>
  <c r="AQ163" i="2" s="1"/>
  <c r="AQ164" i="2" s="1"/>
  <c r="AQ165" i="2" s="1"/>
  <c r="AQ166" i="2" s="1"/>
  <c r="AQ167" i="2" s="1"/>
  <c r="AQ168" i="2" s="1"/>
  <c r="AQ169" i="2" s="1"/>
  <c r="AQ170" i="2" s="1"/>
  <c r="AQ171" i="2" s="1"/>
  <c r="AQ172" i="2" s="1"/>
  <c r="AQ173" i="2" s="1"/>
  <c r="AQ174" i="2" s="1"/>
  <c r="AQ175" i="2" s="1"/>
  <c r="AV164" i="2"/>
  <c r="AV165" i="2" s="1"/>
  <c r="AV166" i="2" s="1"/>
  <c r="AV167" i="2" s="1"/>
  <c r="AV168" i="2" s="1"/>
  <c r="AV169" i="2" s="1"/>
  <c r="AV170" i="2" s="1"/>
  <c r="AV171" i="2" s="1"/>
  <c r="AV172" i="2" s="1"/>
  <c r="AV173" i="2" s="1"/>
  <c r="AV174" i="2" s="1"/>
  <c r="AV175" i="2" s="1"/>
  <c r="AV176" i="2" s="1"/>
  <c r="AC162" i="2"/>
  <c r="AV157" i="2"/>
  <c r="AC165" i="2"/>
  <c r="AC166" i="2" s="1"/>
  <c r="AC167" i="2" s="1"/>
  <c r="AC168" i="2" s="1"/>
  <c r="V159" i="2"/>
  <c r="F3" i="9"/>
  <c r="AW164" i="2"/>
  <c r="AW165" i="2" s="1"/>
  <c r="AW166" i="2" s="1"/>
  <c r="AW167" i="2" s="1"/>
  <c r="AW168" i="2" s="1"/>
  <c r="AW169" i="2" s="1"/>
  <c r="AW170" i="2" s="1"/>
  <c r="AW171" i="2" s="1"/>
  <c r="AW172" i="2" s="1"/>
  <c r="AW173" i="2" s="1"/>
  <c r="AW174" i="2" s="1"/>
  <c r="AW175" i="2" s="1"/>
  <c r="AW176" i="2" s="1"/>
  <c r="V161" i="2"/>
  <c r="W162" i="2"/>
  <c r="X162" i="2" s="1"/>
  <c r="D18" i="9" s="1"/>
  <c r="V160" i="2"/>
  <c r="V166" i="2"/>
  <c r="AD163" i="2"/>
  <c r="G13" i="9"/>
  <c r="V157" i="2"/>
  <c r="W156" i="2"/>
  <c r="W165" i="2"/>
  <c r="Z165" i="2" s="1"/>
  <c r="F14" i="9"/>
  <c r="F13" i="9"/>
  <c r="V163" i="2"/>
  <c r="W159" i="2"/>
  <c r="V156" i="2"/>
  <c r="V162" i="2"/>
  <c r="AV158" i="2"/>
  <c r="AV159" i="2" s="1"/>
  <c r="AV160" i="2" s="1"/>
  <c r="W166" i="2"/>
  <c r="X166" i="2" s="1"/>
  <c r="W160" i="2"/>
  <c r="Z160" i="2" s="1"/>
  <c r="AE166" i="2"/>
  <c r="AE167" i="2" s="1"/>
  <c r="AE168" i="2" s="1"/>
  <c r="AE169" i="2" s="1"/>
  <c r="AE170" i="2" s="1"/>
  <c r="AE171" i="2" s="1"/>
  <c r="AE172" i="2" s="1"/>
  <c r="AE173" i="2" s="1"/>
  <c r="AE174" i="2" s="1"/>
  <c r="AE175" i="2" s="1"/>
  <c r="AE176" i="2" s="1"/>
  <c r="W161" i="2"/>
  <c r="X161" i="2" s="1"/>
  <c r="W157" i="2"/>
  <c r="V158" i="2"/>
  <c r="AT162" i="2"/>
  <c r="AT163" i="2" s="1"/>
  <c r="AT164" i="2" s="1"/>
  <c r="AT165" i="2" s="1"/>
  <c r="AT166" i="2" s="1"/>
  <c r="W158" i="2"/>
  <c r="Z158" i="2" s="1"/>
  <c r="F12" i="9"/>
  <c r="D12" i="9"/>
  <c r="H13" i="9"/>
  <c r="V165" i="2"/>
  <c r="AU163" i="2"/>
  <c r="AU164" i="2" s="1"/>
  <c r="V164" i="2"/>
  <c r="W163" i="2"/>
  <c r="F2" i="9"/>
  <c r="B3" i="9"/>
  <c r="H3" i="9"/>
  <c r="W164" i="2"/>
  <c r="Z164" i="2" s="1"/>
  <c r="C13" i="9"/>
  <c r="F15" i="9"/>
  <c r="B14" i="9"/>
  <c r="B12" i="9"/>
  <c r="I16" i="9"/>
  <c r="I17" i="9"/>
  <c r="I4" i="9"/>
  <c r="K13" i="9"/>
  <c r="K3" i="9"/>
  <c r="K2" i="9"/>
  <c r="K19" i="9"/>
  <c r="K14" i="9"/>
  <c r="K15" i="9"/>
  <c r="K12" i="9"/>
  <c r="C12" i="9"/>
  <c r="C2" i="9"/>
  <c r="P16" i="9"/>
  <c r="P17" i="9"/>
  <c r="P4" i="9"/>
  <c r="N12" i="9"/>
  <c r="N13" i="9"/>
  <c r="N3" i="9"/>
  <c r="N2" i="9"/>
  <c r="N19" i="9"/>
  <c r="N14" i="9"/>
  <c r="N15" i="9"/>
  <c r="B11" i="9"/>
  <c r="F11" i="9"/>
  <c r="K8" i="9"/>
  <c r="H8" i="9"/>
  <c r="I9" i="9"/>
  <c r="C11" i="9"/>
  <c r="F9" i="9"/>
  <c r="G10" i="9"/>
  <c r="P11" i="9"/>
  <c r="N8" i="9"/>
  <c r="O9" i="9"/>
  <c r="M11" i="9"/>
  <c r="K17" i="9"/>
  <c r="K4" i="9"/>
  <c r="K16" i="9"/>
  <c r="E14" i="9"/>
  <c r="E13" i="9"/>
  <c r="D13" i="9"/>
  <c r="D15" i="9"/>
  <c r="N16" i="9"/>
  <c r="N17" i="9"/>
  <c r="N4" i="9"/>
  <c r="L19" i="9"/>
  <c r="L14" i="9"/>
  <c r="L15" i="9"/>
  <c r="L12" i="9"/>
  <c r="L13" i="9"/>
  <c r="L3" i="9"/>
  <c r="L2" i="9"/>
  <c r="H12" i="9"/>
  <c r="AW157" i="2"/>
  <c r="AW158" i="2" s="1"/>
  <c r="AW159" i="2" s="1"/>
  <c r="AW160" i="2" s="1"/>
  <c r="AW161" i="2" s="1"/>
  <c r="G12" i="9"/>
  <c r="G2" i="9"/>
  <c r="C15" i="9"/>
  <c r="C3" i="9"/>
  <c r="L16" i="9"/>
  <c r="L17" i="9"/>
  <c r="L4" i="9"/>
  <c r="J12" i="9"/>
  <c r="J13" i="9"/>
  <c r="J3" i="9"/>
  <c r="J2" i="9"/>
  <c r="J19" i="9"/>
  <c r="J14" i="9"/>
  <c r="J15" i="9"/>
  <c r="G8" i="9"/>
  <c r="L9" i="9"/>
  <c r="L8" i="9"/>
  <c r="M9" i="9"/>
  <c r="G11" i="9"/>
  <c r="I8" i="9"/>
  <c r="J9" i="9"/>
  <c r="D11" i="9"/>
  <c r="C9" i="9"/>
  <c r="D10" i="9"/>
  <c r="G17" i="9"/>
  <c r="G4" i="9"/>
  <c r="G16" i="9"/>
  <c r="E12" i="9"/>
  <c r="D2" i="9"/>
  <c r="D14" i="9"/>
  <c r="J16" i="9"/>
  <c r="J17" i="9"/>
  <c r="J4" i="9"/>
  <c r="H15" i="9"/>
  <c r="C6" i="9"/>
  <c r="G15" i="9"/>
  <c r="G3" i="9"/>
  <c r="C14" i="9"/>
  <c r="H16" i="9"/>
  <c r="H4" i="9"/>
  <c r="H17" i="9"/>
  <c r="O8" i="9"/>
  <c r="D9" i="9"/>
  <c r="H9" i="9"/>
  <c r="N11" i="9"/>
  <c r="P8" i="9"/>
  <c r="B10" i="9"/>
  <c r="K11" i="9"/>
  <c r="M8" i="9"/>
  <c r="N9" i="9"/>
  <c r="H11" i="9"/>
  <c r="G9" i="9"/>
  <c r="E11" i="9"/>
  <c r="M15" i="9"/>
  <c r="M12" i="9"/>
  <c r="M13" i="9"/>
  <c r="M3" i="9"/>
  <c r="M2" i="9"/>
  <c r="M19" i="9"/>
  <c r="M14" i="9"/>
  <c r="E2" i="9"/>
  <c r="E15" i="9"/>
  <c r="D3" i="9"/>
  <c r="F16" i="9"/>
  <c r="F17" i="9"/>
  <c r="F4" i="9"/>
  <c r="H2" i="9"/>
  <c r="H14" i="9"/>
  <c r="M16" i="9"/>
  <c r="M17" i="9"/>
  <c r="M4" i="9"/>
  <c r="O13" i="9"/>
  <c r="O3" i="9"/>
  <c r="O2" i="9"/>
  <c r="O19" i="9"/>
  <c r="O14" i="9"/>
  <c r="O15" i="9"/>
  <c r="O12" i="9"/>
  <c r="G14" i="9"/>
  <c r="P9" i="9"/>
  <c r="E10" i="9"/>
  <c r="J11" i="9"/>
  <c r="E9" i="9"/>
  <c r="F10" i="9"/>
  <c r="O11" i="9"/>
  <c r="B9" i="9"/>
  <c r="C10" i="9"/>
  <c r="L11" i="9"/>
  <c r="J8" i="9"/>
  <c r="K9" i="9"/>
  <c r="O17" i="9"/>
  <c r="O4" i="9"/>
  <c r="O16" i="9"/>
  <c r="I15" i="9"/>
  <c r="I12" i="9"/>
  <c r="I13" i="9"/>
  <c r="I3" i="9"/>
  <c r="I2" i="9"/>
  <c r="I19" i="9"/>
  <c r="I14" i="9"/>
  <c r="AR166" i="2"/>
  <c r="P19" i="9"/>
  <c r="P14" i="9"/>
  <c r="P15" i="9"/>
  <c r="P12" i="9"/>
  <c r="P13" i="9"/>
  <c r="P3" i="9"/>
  <c r="P2" i="9"/>
  <c r="H19" i="9"/>
  <c r="Z162" i="2"/>
  <c r="AC155" i="2"/>
  <c r="AC156" i="2" s="1"/>
  <c r="AS155" i="2"/>
  <c r="V155" i="2"/>
  <c r="W155" i="2"/>
  <c r="C154" i="2"/>
  <c r="B154" i="2"/>
  <c r="A154" i="2"/>
  <c r="Z153" i="1"/>
  <c r="U154" i="2" s="1"/>
  <c r="Y153" i="1"/>
  <c r="T154" i="2" s="1"/>
  <c r="X153" i="1"/>
  <c r="S154" i="2" s="1"/>
  <c r="W153" i="1"/>
  <c r="R154" i="2" s="1"/>
  <c r="V153" i="1"/>
  <c r="Q154" i="2" s="1"/>
  <c r="U153" i="1"/>
  <c r="P154" i="2" s="1"/>
  <c r="T153" i="1"/>
  <c r="O154" i="2" s="1"/>
  <c r="S153" i="1"/>
  <c r="N154" i="2" s="1"/>
  <c r="R153" i="1"/>
  <c r="M154" i="2" s="1"/>
  <c r="Q153" i="1"/>
  <c r="L154" i="2" s="1"/>
  <c r="P153" i="1"/>
  <c r="K154" i="2" s="1"/>
  <c r="O153" i="1"/>
  <c r="J154" i="2" s="1"/>
  <c r="N153" i="1"/>
  <c r="I154" i="2" s="1"/>
  <c r="M153" i="1"/>
  <c r="H154" i="2" s="1"/>
  <c r="AU154" i="2" s="1"/>
  <c r="L153" i="1"/>
  <c r="G154" i="2" s="1"/>
  <c r="AT154" i="2" s="1"/>
  <c r="AT155" i="2" s="1"/>
  <c r="K153" i="1"/>
  <c r="F154" i="2" s="1"/>
  <c r="J153" i="1"/>
  <c r="E154" i="2" s="1"/>
  <c r="I153" i="1"/>
  <c r="D154" i="2" s="1"/>
  <c r="F399" i="5"/>
  <c r="F398" i="5"/>
  <c r="F397" i="5"/>
  <c r="W152" i="1" s="1"/>
  <c r="R153" i="2" s="1"/>
  <c r="E399" i="5"/>
  <c r="E398" i="5"/>
  <c r="E397" i="5"/>
  <c r="E396" i="5"/>
  <c r="F396" i="5"/>
  <c r="C153" i="2"/>
  <c r="B153" i="2"/>
  <c r="A153" i="2"/>
  <c r="C152" i="2"/>
  <c r="B152" i="2"/>
  <c r="A152" i="2"/>
  <c r="C151" i="2"/>
  <c r="B151" i="2"/>
  <c r="A151" i="2"/>
  <c r="Z152" i="1"/>
  <c r="U153" i="2" s="1"/>
  <c r="Y152" i="1"/>
  <c r="T153" i="2" s="1"/>
  <c r="X152" i="1"/>
  <c r="S153" i="2" s="1"/>
  <c r="V152" i="1"/>
  <c r="Q153" i="2" s="1"/>
  <c r="U152" i="1"/>
  <c r="P153" i="2" s="1"/>
  <c r="T152" i="1"/>
  <c r="O153" i="2" s="1"/>
  <c r="S152" i="1"/>
  <c r="N153" i="2" s="1"/>
  <c r="R152" i="1"/>
  <c r="M153" i="2" s="1"/>
  <c r="Q152" i="1"/>
  <c r="L153" i="2" s="1"/>
  <c r="P152" i="1"/>
  <c r="K153" i="2" s="1"/>
  <c r="O152" i="1"/>
  <c r="J153" i="2" s="1"/>
  <c r="N152" i="1"/>
  <c r="I153" i="2" s="1"/>
  <c r="M152" i="1"/>
  <c r="H153" i="2" s="1"/>
  <c r="L152" i="1"/>
  <c r="G153" i="2" s="1"/>
  <c r="AT153" i="2" s="1"/>
  <c r="K152" i="1"/>
  <c r="F153" i="2" s="1"/>
  <c r="AB153" i="2" s="1"/>
  <c r="J152" i="1"/>
  <c r="E153" i="2" s="1"/>
  <c r="AR153" i="2" s="1"/>
  <c r="I152" i="1"/>
  <c r="D153" i="2" s="1"/>
  <c r="Z151" i="1"/>
  <c r="U152" i="2" s="1"/>
  <c r="Y151" i="1"/>
  <c r="T152" i="2" s="1"/>
  <c r="X151" i="1"/>
  <c r="S152" i="2" s="1"/>
  <c r="W151" i="1"/>
  <c r="R152" i="2" s="1"/>
  <c r="V151" i="1"/>
  <c r="Q152" i="2" s="1"/>
  <c r="U151" i="1"/>
  <c r="P152" i="2" s="1"/>
  <c r="T151" i="1"/>
  <c r="O152" i="2" s="1"/>
  <c r="S151" i="1"/>
  <c r="N152" i="2" s="1"/>
  <c r="R151" i="1"/>
  <c r="M152" i="2" s="1"/>
  <c r="Q151" i="1"/>
  <c r="L152" i="2" s="1"/>
  <c r="P151" i="1"/>
  <c r="K152" i="2" s="1"/>
  <c r="O151" i="1"/>
  <c r="J152" i="2" s="1"/>
  <c r="AW152" i="2" s="1"/>
  <c r="N151" i="1"/>
  <c r="I152" i="2" s="1"/>
  <c r="M151" i="1"/>
  <c r="H152" i="2" s="1"/>
  <c r="AU152" i="2" s="1"/>
  <c r="L151" i="1"/>
  <c r="G152" i="2" s="1"/>
  <c r="AC152" i="2" s="1"/>
  <c r="K151" i="1"/>
  <c r="F152" i="2" s="1"/>
  <c r="AB152" i="2" s="1"/>
  <c r="J151" i="1"/>
  <c r="E152" i="2" s="1"/>
  <c r="I151" i="1"/>
  <c r="D152" i="2" s="1"/>
  <c r="Z150" i="1"/>
  <c r="U151" i="2" s="1"/>
  <c r="Y150" i="1"/>
  <c r="T151" i="2" s="1"/>
  <c r="X150" i="1"/>
  <c r="S151" i="2" s="1"/>
  <c r="W150" i="1"/>
  <c r="R151" i="2" s="1"/>
  <c r="V150" i="1"/>
  <c r="Q151" i="2" s="1"/>
  <c r="U150" i="1"/>
  <c r="P151" i="2" s="1"/>
  <c r="T150" i="1"/>
  <c r="O151" i="2" s="1"/>
  <c r="S150" i="1"/>
  <c r="N151" i="2" s="1"/>
  <c r="R150" i="1"/>
  <c r="M151" i="2" s="1"/>
  <c r="Q150" i="1"/>
  <c r="L151" i="2" s="1"/>
  <c r="P150" i="1"/>
  <c r="K151" i="2" s="1"/>
  <c r="O150" i="1"/>
  <c r="J151" i="2" s="1"/>
  <c r="N150" i="1"/>
  <c r="I151" i="2" s="1"/>
  <c r="M150" i="1"/>
  <c r="H151" i="2" s="1"/>
  <c r="L150" i="1"/>
  <c r="G151" i="2" s="1"/>
  <c r="K150" i="1"/>
  <c r="F151" i="2" s="1"/>
  <c r="J150" i="1"/>
  <c r="E151" i="2" s="1"/>
  <c r="I150" i="1"/>
  <c r="D151" i="2" s="1"/>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AR167" i="2" l="1"/>
  <c r="B6" i="9" s="1"/>
  <c r="Q17" i="9"/>
  <c r="D5" i="9"/>
  <c r="X160" i="2"/>
  <c r="E6" i="9"/>
  <c r="Y162" i="2"/>
  <c r="Y160" i="2"/>
  <c r="Q4" i="9"/>
  <c r="Y159" i="2"/>
  <c r="Z157" i="2"/>
  <c r="X157" i="2"/>
  <c r="Y157" i="2"/>
  <c r="Z161" i="2"/>
  <c r="F8" i="9"/>
  <c r="Y166" i="2"/>
  <c r="Y161" i="2"/>
  <c r="B8" i="9"/>
  <c r="Q16" i="9"/>
  <c r="Y156" i="2"/>
  <c r="Q2" i="9"/>
  <c r="Z156" i="2"/>
  <c r="D8" i="9"/>
  <c r="X156" i="2"/>
  <c r="B18" i="9" s="1"/>
  <c r="Z159" i="2"/>
  <c r="Q15" i="9"/>
  <c r="X165" i="2"/>
  <c r="D6" i="9"/>
  <c r="C8" i="9"/>
  <c r="Y158" i="2"/>
  <c r="X158" i="2"/>
  <c r="Y165" i="2"/>
  <c r="Q14" i="9"/>
  <c r="E8" i="9"/>
  <c r="X159" i="2"/>
  <c r="X164" i="2"/>
  <c r="Q12" i="9"/>
  <c r="F6" i="9"/>
  <c r="Y164" i="2"/>
  <c r="Q3" i="9"/>
  <c r="Q13" i="9"/>
  <c r="Z163" i="2"/>
  <c r="X163" i="2"/>
  <c r="Y163" i="2"/>
  <c r="G6" i="9"/>
  <c r="AB154" i="2"/>
  <c r="AB155" i="2" s="1"/>
  <c r="AB156" i="2" s="1"/>
  <c r="X155" i="2"/>
  <c r="Z155" i="2"/>
  <c r="Y155" i="2"/>
  <c r="AR154" i="2"/>
  <c r="W154" i="2"/>
  <c r="X154" i="2" s="1"/>
  <c r="V154" i="2"/>
  <c r="AS154" i="2"/>
  <c r="AC153" i="2"/>
  <c r="AC154" i="2" s="1"/>
  <c r="AW153" i="2"/>
  <c r="AW154" i="2" s="1"/>
  <c r="AW155" i="2" s="1"/>
  <c r="AF151" i="2"/>
  <c r="AF152" i="2" s="1"/>
  <c r="AF153" i="2" s="1"/>
  <c r="AF154" i="2" s="1"/>
  <c r="AF155" i="2" s="1"/>
  <c r="AF156" i="2" s="1"/>
  <c r="AC151" i="2"/>
  <c r="AD151" i="2"/>
  <c r="AD152" i="2" s="1"/>
  <c r="AU153" i="2"/>
  <c r="V151" i="2"/>
  <c r="V152" i="2"/>
  <c r="V153" i="2"/>
  <c r="AD153" i="2"/>
  <c r="AD154" i="2" s="1"/>
  <c r="AD155" i="2" s="1"/>
  <c r="AD156" i="2" s="1"/>
  <c r="W151" i="2"/>
  <c r="W152" i="2"/>
  <c r="AA152" i="2"/>
  <c r="AA153" i="2" s="1"/>
  <c r="AA154" i="2" s="1"/>
  <c r="AA155" i="2" s="1"/>
  <c r="AA156" i="2" s="1"/>
  <c r="AE152" i="2"/>
  <c r="AE153" i="2" s="1"/>
  <c r="AE154" i="2" s="1"/>
  <c r="AE155" i="2" s="1"/>
  <c r="AE156" i="2" s="1"/>
  <c r="W153" i="2"/>
  <c r="AA151" i="2"/>
  <c r="C150" i="2"/>
  <c r="B150" i="2"/>
  <c r="A150" i="2"/>
  <c r="C149" i="2"/>
  <c r="B149" i="2"/>
  <c r="A149" i="2"/>
  <c r="C148" i="2"/>
  <c r="B148" i="2"/>
  <c r="A148" i="2"/>
  <c r="Z149" i="1"/>
  <c r="U150" i="2" s="1"/>
  <c r="Y149" i="1"/>
  <c r="T150" i="2" s="1"/>
  <c r="X149" i="1"/>
  <c r="S150" i="2" s="1"/>
  <c r="W149" i="1"/>
  <c r="R150" i="2" s="1"/>
  <c r="V149" i="1"/>
  <c r="Q150" i="2" s="1"/>
  <c r="U149" i="1"/>
  <c r="P150" i="2" s="1"/>
  <c r="T149" i="1"/>
  <c r="O150" i="2" s="1"/>
  <c r="S149" i="1"/>
  <c r="N150" i="2" s="1"/>
  <c r="R149" i="1"/>
  <c r="M150" i="2" s="1"/>
  <c r="Q149" i="1"/>
  <c r="L150" i="2" s="1"/>
  <c r="P149" i="1"/>
  <c r="K150" i="2" s="1"/>
  <c r="O149" i="1"/>
  <c r="J150" i="2" s="1"/>
  <c r="N149" i="1"/>
  <c r="I150" i="2" s="1"/>
  <c r="M149" i="1"/>
  <c r="H150" i="2" s="1"/>
  <c r="L149" i="1"/>
  <c r="G150" i="2" s="1"/>
  <c r="AT150" i="2" s="1"/>
  <c r="AT151" i="2" s="1"/>
  <c r="AT152" i="2" s="1"/>
  <c r="K149" i="1"/>
  <c r="F150" i="2" s="1"/>
  <c r="J149" i="1"/>
  <c r="E150" i="2" s="1"/>
  <c r="I149" i="1"/>
  <c r="D150" i="2" s="1"/>
  <c r="Z148" i="1"/>
  <c r="U149" i="2" s="1"/>
  <c r="Y148" i="1"/>
  <c r="T149" i="2" s="1"/>
  <c r="X148" i="1"/>
  <c r="S149" i="2" s="1"/>
  <c r="W148" i="1"/>
  <c r="R149" i="2" s="1"/>
  <c r="V148" i="1"/>
  <c r="Q149" i="2" s="1"/>
  <c r="U148" i="1"/>
  <c r="P149" i="2" s="1"/>
  <c r="T148" i="1"/>
  <c r="O149" i="2" s="1"/>
  <c r="S148" i="1"/>
  <c r="N149" i="2" s="1"/>
  <c r="R148" i="1"/>
  <c r="M149" i="2" s="1"/>
  <c r="Q148" i="1"/>
  <c r="L149" i="2" s="1"/>
  <c r="P148" i="1"/>
  <c r="K149" i="2" s="1"/>
  <c r="O148" i="1"/>
  <c r="J149" i="2" s="1"/>
  <c r="N148" i="1"/>
  <c r="I149" i="2" s="1"/>
  <c r="M148" i="1"/>
  <c r="H149" i="2" s="1"/>
  <c r="AD149" i="2" s="1"/>
  <c r="L148" i="1"/>
  <c r="G149" i="2" s="1"/>
  <c r="K148" i="1"/>
  <c r="F149" i="2" s="1"/>
  <c r="J148" i="1"/>
  <c r="E149" i="2" s="1"/>
  <c r="AA149" i="2" s="1"/>
  <c r="I148" i="1"/>
  <c r="D149" i="2" s="1"/>
  <c r="Z147" i="1"/>
  <c r="U148" i="2" s="1"/>
  <c r="Y147" i="1"/>
  <c r="T148" i="2" s="1"/>
  <c r="X147" i="1"/>
  <c r="S148" i="2" s="1"/>
  <c r="W147" i="1"/>
  <c r="R148" i="2" s="1"/>
  <c r="V147" i="1"/>
  <c r="Q148" i="2" s="1"/>
  <c r="U147" i="1"/>
  <c r="P148" i="2" s="1"/>
  <c r="T147" i="1"/>
  <c r="O148" i="2" s="1"/>
  <c r="S147" i="1"/>
  <c r="N148" i="2" s="1"/>
  <c r="R147" i="1"/>
  <c r="M148" i="2" s="1"/>
  <c r="Q147" i="1"/>
  <c r="L148" i="2" s="1"/>
  <c r="P147" i="1"/>
  <c r="K148" i="2" s="1"/>
  <c r="O147" i="1"/>
  <c r="J148" i="2" s="1"/>
  <c r="N147" i="1"/>
  <c r="I148" i="2" s="1"/>
  <c r="M147" i="1"/>
  <c r="H148" i="2" s="1"/>
  <c r="L147" i="1"/>
  <c r="G148" i="2" s="1"/>
  <c r="K147" i="1"/>
  <c r="F148" i="2" s="1"/>
  <c r="J147" i="1"/>
  <c r="E148" i="2" s="1"/>
  <c r="I147" i="1"/>
  <c r="D148" i="2" s="1"/>
  <c r="E381" i="5"/>
  <c r="E380" i="5"/>
  <c r="E379" i="5"/>
  <c r="E378" i="5"/>
  <c r="E377" i="5"/>
  <c r="F381" i="5"/>
  <c r="F380" i="5"/>
  <c r="F379" i="5"/>
  <c r="F378" i="5"/>
  <c r="F377" i="5"/>
  <c r="B149" i="1"/>
  <c r="E376" i="5"/>
  <c r="E375" i="5"/>
  <c r="E374" i="5"/>
  <c r="E373" i="5"/>
  <c r="F376" i="5"/>
  <c r="F375" i="5"/>
  <c r="F374" i="5"/>
  <c r="F373" i="5"/>
  <c r="F372" i="5"/>
  <c r="F371" i="5"/>
  <c r="F370" i="5"/>
  <c r="E372" i="5"/>
  <c r="E371" i="5"/>
  <c r="E370" i="5"/>
  <c r="E369" i="5"/>
  <c r="F369" i="5"/>
  <c r="B147" i="1"/>
  <c r="G19" i="9" l="1"/>
  <c r="Q19" i="9"/>
  <c r="Q18" i="9"/>
  <c r="E19" i="9"/>
  <c r="G18" i="9"/>
  <c r="D19" i="9"/>
  <c r="C19" i="9"/>
  <c r="B19" i="9"/>
  <c r="F19" i="9"/>
  <c r="AE157" i="2"/>
  <c r="AE158" i="2" s="1"/>
  <c r="AE159" i="2" s="1"/>
  <c r="AE160" i="2" s="1"/>
  <c r="AE161" i="2" s="1"/>
  <c r="AE162" i="2" s="1"/>
  <c r="AD157" i="2"/>
  <c r="AD158" i="2" s="1"/>
  <c r="E5" i="9" s="1"/>
  <c r="AA157" i="2"/>
  <c r="AA158" i="2" s="1"/>
  <c r="AB157" i="2"/>
  <c r="AB158" i="2" s="1"/>
  <c r="AB159" i="2" s="1"/>
  <c r="AF157" i="2"/>
  <c r="AF158" i="2" s="1"/>
  <c r="AF159" i="2" s="1"/>
  <c r="AF160" i="2" s="1"/>
  <c r="AF161" i="2" s="1"/>
  <c r="AF162" i="2" s="1"/>
  <c r="AF163" i="2" s="1"/>
  <c r="AF164" i="2" s="1"/>
  <c r="AF165" i="2" s="1"/>
  <c r="AF166" i="2" s="1"/>
  <c r="AF167" i="2" s="1"/>
  <c r="AF168" i="2" s="1"/>
  <c r="AF169" i="2" s="1"/>
  <c r="AF170" i="2" s="1"/>
  <c r="AF171" i="2" s="1"/>
  <c r="AF172" i="2" s="1"/>
  <c r="AF173" i="2" s="1"/>
  <c r="AF174" i="2" s="1"/>
  <c r="AF175" i="2" s="1"/>
  <c r="AF176" i="2" s="1"/>
  <c r="Y154" i="2"/>
  <c r="Z154" i="2"/>
  <c r="W148" i="2"/>
  <c r="X148" i="2" s="1"/>
  <c r="X153" i="2"/>
  <c r="Z153" i="2"/>
  <c r="Y152" i="2"/>
  <c r="Y151" i="2"/>
  <c r="X152" i="2"/>
  <c r="Z152" i="2"/>
  <c r="X151" i="2"/>
  <c r="Z151" i="2"/>
  <c r="Y153" i="2"/>
  <c r="W149" i="2"/>
  <c r="X149" i="2" s="1"/>
  <c r="AU148" i="2"/>
  <c r="AU149" i="2" s="1"/>
  <c r="AU150" i="2" s="1"/>
  <c r="AU151" i="2" s="1"/>
  <c r="AR148" i="2"/>
  <c r="AR149" i="2" s="1"/>
  <c r="AR150" i="2" s="1"/>
  <c r="AR151" i="2" s="1"/>
  <c r="AR152" i="2" s="1"/>
  <c r="AS148" i="2"/>
  <c r="AS149" i="2"/>
  <c r="AS150" i="2"/>
  <c r="AS151" i="2" s="1"/>
  <c r="AS152" i="2" s="1"/>
  <c r="AS153" i="2" s="1"/>
  <c r="V148" i="2"/>
  <c r="AT148" i="2"/>
  <c r="V149" i="2"/>
  <c r="AT149" i="2"/>
  <c r="V150" i="2"/>
  <c r="AD150" i="2"/>
  <c r="W150" i="2"/>
  <c r="AA150" i="2"/>
  <c r="AQ150" i="2"/>
  <c r="AQ151" i="2" s="1"/>
  <c r="AQ152" i="2" s="1"/>
  <c r="AQ153" i="2" s="1"/>
  <c r="AQ154" i="2" s="1"/>
  <c r="AQ155" i="2" s="1"/>
  <c r="AQ156" i="2" s="1"/>
  <c r="AQ157" i="2" s="1"/>
  <c r="AQ158" i="2" s="1"/>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Z146" i="1"/>
  <c r="U147" i="2" s="1"/>
  <c r="Y146" i="1"/>
  <c r="T147" i="2" s="1"/>
  <c r="X146" i="1"/>
  <c r="S147" i="2" s="1"/>
  <c r="W146" i="1"/>
  <c r="R147" i="2" s="1"/>
  <c r="V146" i="1"/>
  <c r="Q147" i="2" s="1"/>
  <c r="U146" i="1"/>
  <c r="P147" i="2" s="1"/>
  <c r="T146" i="1"/>
  <c r="O147" i="2" s="1"/>
  <c r="S146" i="1"/>
  <c r="N147" i="2" s="1"/>
  <c r="R146" i="1"/>
  <c r="M147" i="2" s="1"/>
  <c r="Q146" i="1"/>
  <c r="L147" i="2" s="1"/>
  <c r="P146" i="1"/>
  <c r="K147" i="2" s="1"/>
  <c r="O146" i="1"/>
  <c r="J147" i="2" s="1"/>
  <c r="N146" i="1"/>
  <c r="I147" i="2" s="1"/>
  <c r="M146" i="1"/>
  <c r="H147" i="2" s="1"/>
  <c r="AU147" i="2" s="1"/>
  <c r="L146" i="1"/>
  <c r="G147" i="2" s="1"/>
  <c r="AT147" i="2" s="1"/>
  <c r="K146" i="1"/>
  <c r="F147" i="2" s="1"/>
  <c r="J146" i="1"/>
  <c r="E147" i="2" s="1"/>
  <c r="I146" i="1"/>
  <c r="D147" i="2" s="1"/>
  <c r="Z145" i="1"/>
  <c r="U146" i="2" s="1"/>
  <c r="Y145" i="1"/>
  <c r="T146" i="2" s="1"/>
  <c r="X145" i="1"/>
  <c r="S146" i="2" s="1"/>
  <c r="W145" i="1"/>
  <c r="R146" i="2" s="1"/>
  <c r="V145" i="1"/>
  <c r="Q146" i="2" s="1"/>
  <c r="U145" i="1"/>
  <c r="P146" i="2" s="1"/>
  <c r="T145" i="1"/>
  <c r="O146" i="2" s="1"/>
  <c r="S145" i="1"/>
  <c r="N146" i="2" s="1"/>
  <c r="R145" i="1"/>
  <c r="M146" i="2" s="1"/>
  <c r="Q145" i="1"/>
  <c r="L146" i="2" s="1"/>
  <c r="P145" i="1"/>
  <c r="K146" i="2" s="1"/>
  <c r="O145" i="1"/>
  <c r="J146" i="2" s="1"/>
  <c r="N145" i="1"/>
  <c r="I146" i="2" s="1"/>
  <c r="M145" i="1"/>
  <c r="H146" i="2" s="1"/>
  <c r="L145" i="1"/>
  <c r="G146" i="2" s="1"/>
  <c r="K145" i="1"/>
  <c r="F146" i="2" s="1"/>
  <c r="J145" i="1"/>
  <c r="E146" i="2" s="1"/>
  <c r="AR146" i="2" s="1"/>
  <c r="I145" i="1"/>
  <c r="D146" i="2" s="1"/>
  <c r="Z144" i="1"/>
  <c r="U145" i="2" s="1"/>
  <c r="Y144" i="1"/>
  <c r="T145" i="2" s="1"/>
  <c r="X144" i="1"/>
  <c r="S145" i="2" s="1"/>
  <c r="W144" i="1"/>
  <c r="R145" i="2" s="1"/>
  <c r="V144" i="1"/>
  <c r="Q145" i="2" s="1"/>
  <c r="U144" i="1"/>
  <c r="P145" i="2" s="1"/>
  <c r="T144" i="1"/>
  <c r="O145" i="2" s="1"/>
  <c r="S144" i="1"/>
  <c r="N145" i="2" s="1"/>
  <c r="R144" i="1"/>
  <c r="M145" i="2" s="1"/>
  <c r="Q144" i="1"/>
  <c r="L145" i="2" s="1"/>
  <c r="P144" i="1"/>
  <c r="K145" i="2" s="1"/>
  <c r="O144" i="1"/>
  <c r="J145" i="2" s="1"/>
  <c r="N144" i="1"/>
  <c r="I145" i="2" s="1"/>
  <c r="M144" i="1"/>
  <c r="H145" i="2" s="1"/>
  <c r="AU145" i="2" s="1"/>
  <c r="L144" i="1"/>
  <c r="G145" i="2" s="1"/>
  <c r="AT145" i="2" s="1"/>
  <c r="K144" i="1"/>
  <c r="F145" i="2" s="1"/>
  <c r="J144" i="1"/>
  <c r="E145" i="2" s="1"/>
  <c r="I144" i="1"/>
  <c r="D145" i="2" s="1"/>
  <c r="Z143" i="1"/>
  <c r="U144" i="2" s="1"/>
  <c r="Y143" i="1"/>
  <c r="T144" i="2" s="1"/>
  <c r="X143" i="1"/>
  <c r="S144" i="2" s="1"/>
  <c r="W143" i="1"/>
  <c r="R144" i="2" s="1"/>
  <c r="V143" i="1"/>
  <c r="Q144" i="2" s="1"/>
  <c r="U143" i="1"/>
  <c r="P144" i="2" s="1"/>
  <c r="T143" i="1"/>
  <c r="O144" i="2" s="1"/>
  <c r="S143" i="1"/>
  <c r="N144" i="2" s="1"/>
  <c r="R143" i="1"/>
  <c r="M144" i="2" s="1"/>
  <c r="Q143" i="1"/>
  <c r="L144" i="2" s="1"/>
  <c r="P143" i="1"/>
  <c r="K144" i="2" s="1"/>
  <c r="O143" i="1"/>
  <c r="J144" i="2" s="1"/>
  <c r="N143" i="1"/>
  <c r="I144" i="2" s="1"/>
  <c r="M143" i="1"/>
  <c r="H144" i="2" s="1"/>
  <c r="AD144" i="2" s="1"/>
  <c r="L143" i="1"/>
  <c r="G144" i="2" s="1"/>
  <c r="K143" i="1"/>
  <c r="F144" i="2" s="1"/>
  <c r="J143" i="1"/>
  <c r="E144" i="2" s="1"/>
  <c r="I143" i="1"/>
  <c r="D144" i="2" s="1"/>
  <c r="Z142" i="1"/>
  <c r="U143" i="2" s="1"/>
  <c r="Y142" i="1"/>
  <c r="T143" i="2" s="1"/>
  <c r="X142" i="1"/>
  <c r="S143" i="2" s="1"/>
  <c r="W142" i="1"/>
  <c r="R143" i="2" s="1"/>
  <c r="V142" i="1"/>
  <c r="Q143" i="2" s="1"/>
  <c r="U142" i="1"/>
  <c r="P143" i="2" s="1"/>
  <c r="T142" i="1"/>
  <c r="O143" i="2" s="1"/>
  <c r="S142" i="1"/>
  <c r="N143" i="2" s="1"/>
  <c r="R142" i="1"/>
  <c r="M143" i="2" s="1"/>
  <c r="Q142" i="1"/>
  <c r="L143" i="2" s="1"/>
  <c r="P142" i="1"/>
  <c r="K143" i="2" s="1"/>
  <c r="O142" i="1"/>
  <c r="J143" i="2" s="1"/>
  <c r="N142" i="1"/>
  <c r="I143" i="2" s="1"/>
  <c r="M142" i="1"/>
  <c r="H143" i="2" s="1"/>
  <c r="L142" i="1"/>
  <c r="G143" i="2" s="1"/>
  <c r="K142" i="1"/>
  <c r="F143" i="2" s="1"/>
  <c r="J142" i="1"/>
  <c r="E143" i="2" s="1"/>
  <c r="AR143" i="2" s="1"/>
  <c r="I142" i="1"/>
  <c r="D143" i="2" s="1"/>
  <c r="Z141" i="1"/>
  <c r="U142" i="2" s="1"/>
  <c r="Y141" i="1"/>
  <c r="T142" i="2" s="1"/>
  <c r="X141" i="1"/>
  <c r="S142" i="2" s="1"/>
  <c r="W141" i="1"/>
  <c r="R142" i="2" s="1"/>
  <c r="V141" i="1"/>
  <c r="Q142" i="2" s="1"/>
  <c r="U141" i="1"/>
  <c r="P142" i="2" s="1"/>
  <c r="T141" i="1"/>
  <c r="O142" i="2" s="1"/>
  <c r="S141" i="1"/>
  <c r="N142" i="2" s="1"/>
  <c r="R141" i="1"/>
  <c r="M142" i="2" s="1"/>
  <c r="Q141" i="1"/>
  <c r="L142" i="2" s="1"/>
  <c r="P141" i="1"/>
  <c r="K142" i="2" s="1"/>
  <c r="O141" i="1"/>
  <c r="J142" i="2" s="1"/>
  <c r="N141" i="1"/>
  <c r="I142" i="2" s="1"/>
  <c r="M141" i="1"/>
  <c r="H142" i="2" s="1"/>
  <c r="AU142" i="2" s="1"/>
  <c r="L141" i="1"/>
  <c r="G142" i="2" s="1"/>
  <c r="K141" i="1"/>
  <c r="F142" i="2" s="1"/>
  <c r="AB142" i="2" s="1"/>
  <c r="J141" i="1"/>
  <c r="E142" i="2" s="1"/>
  <c r="I141" i="1"/>
  <c r="D142" i="2" s="1"/>
  <c r="Z140" i="1"/>
  <c r="U141" i="2" s="1"/>
  <c r="Y140" i="1"/>
  <c r="T141" i="2" s="1"/>
  <c r="X140" i="1"/>
  <c r="S141" i="2" s="1"/>
  <c r="W140" i="1"/>
  <c r="R141" i="2" s="1"/>
  <c r="V140" i="1"/>
  <c r="Q141" i="2" s="1"/>
  <c r="U140" i="1"/>
  <c r="P141" i="2" s="1"/>
  <c r="T140" i="1"/>
  <c r="O141" i="2" s="1"/>
  <c r="S140" i="1"/>
  <c r="N141" i="2" s="1"/>
  <c r="R140" i="1"/>
  <c r="M141" i="2" s="1"/>
  <c r="Q140" i="1"/>
  <c r="L141" i="2" s="1"/>
  <c r="P140" i="1"/>
  <c r="K141" i="2" s="1"/>
  <c r="O140" i="1"/>
  <c r="J141" i="2" s="1"/>
  <c r="N140" i="1"/>
  <c r="I141" i="2" s="1"/>
  <c r="M140" i="1"/>
  <c r="H141" i="2" s="1"/>
  <c r="AU141" i="2" s="1"/>
  <c r="L140" i="1"/>
  <c r="G141" i="2" s="1"/>
  <c r="K140" i="1"/>
  <c r="F141" i="2" s="1"/>
  <c r="J140" i="1"/>
  <c r="E141" i="2" s="1"/>
  <c r="AR141" i="2" s="1"/>
  <c r="I140" i="1"/>
  <c r="D141" i="2" s="1"/>
  <c r="Z139" i="1"/>
  <c r="U140" i="2" s="1"/>
  <c r="Y139" i="1"/>
  <c r="T140" i="2" s="1"/>
  <c r="X139" i="1"/>
  <c r="S140" i="2" s="1"/>
  <c r="W139" i="1"/>
  <c r="R140" i="2" s="1"/>
  <c r="V139" i="1"/>
  <c r="Q140" i="2" s="1"/>
  <c r="U139" i="1"/>
  <c r="P140" i="2" s="1"/>
  <c r="T139" i="1"/>
  <c r="O140" i="2" s="1"/>
  <c r="S139" i="1"/>
  <c r="N140" i="2" s="1"/>
  <c r="R139" i="1"/>
  <c r="M140" i="2" s="1"/>
  <c r="Q139" i="1"/>
  <c r="L140" i="2" s="1"/>
  <c r="P139" i="1"/>
  <c r="K140" i="2" s="1"/>
  <c r="O139" i="1"/>
  <c r="J140" i="2" s="1"/>
  <c r="N139" i="1"/>
  <c r="I140" i="2" s="1"/>
  <c r="M139" i="1"/>
  <c r="H140" i="2" s="1"/>
  <c r="AD140" i="2" s="1"/>
  <c r="L139" i="1"/>
  <c r="G140" i="2" s="1"/>
  <c r="AC140" i="2" s="1"/>
  <c r="K139" i="1"/>
  <c r="F140" i="2" s="1"/>
  <c r="J139" i="1"/>
  <c r="E140" i="2" s="1"/>
  <c r="AA140" i="2" s="1"/>
  <c r="I139" i="1"/>
  <c r="D140" i="2" s="1"/>
  <c r="Z138" i="1"/>
  <c r="U139" i="2" s="1"/>
  <c r="Y138" i="1"/>
  <c r="T139" i="2" s="1"/>
  <c r="X138" i="1"/>
  <c r="S139" i="2" s="1"/>
  <c r="W138" i="1"/>
  <c r="R139" i="2" s="1"/>
  <c r="V138" i="1"/>
  <c r="Q139" i="2" s="1"/>
  <c r="U138" i="1"/>
  <c r="P139" i="2" s="1"/>
  <c r="T138" i="1"/>
  <c r="O139" i="2" s="1"/>
  <c r="S138" i="1"/>
  <c r="N139" i="2" s="1"/>
  <c r="R138" i="1"/>
  <c r="M139" i="2" s="1"/>
  <c r="Q138" i="1"/>
  <c r="L139" i="2" s="1"/>
  <c r="AY139" i="2" s="1"/>
  <c r="P138" i="1"/>
  <c r="K139" i="2" s="1"/>
  <c r="O138" i="1"/>
  <c r="J139" i="2" s="1"/>
  <c r="N138" i="1"/>
  <c r="I139" i="2" s="1"/>
  <c r="M138" i="1"/>
  <c r="H139" i="2" s="1"/>
  <c r="AD139" i="2" s="1"/>
  <c r="L138" i="1"/>
  <c r="G139" i="2" s="1"/>
  <c r="AT139" i="2" s="1"/>
  <c r="K138" i="1"/>
  <c r="F139" i="2" s="1"/>
  <c r="J138" i="1"/>
  <c r="E139" i="2" s="1"/>
  <c r="AR139" i="2" s="1"/>
  <c r="I138" i="1"/>
  <c r="D139" i="2" s="1"/>
  <c r="Z137" i="1"/>
  <c r="U138" i="2" s="1"/>
  <c r="Y137" i="1"/>
  <c r="T138" i="2" s="1"/>
  <c r="X137" i="1"/>
  <c r="S138" i="2" s="1"/>
  <c r="W137" i="1"/>
  <c r="R138" i="2" s="1"/>
  <c r="V137" i="1"/>
  <c r="Q138" i="2" s="1"/>
  <c r="U137" i="1"/>
  <c r="P138" i="2" s="1"/>
  <c r="T137" i="1"/>
  <c r="O138" i="2" s="1"/>
  <c r="S137" i="1"/>
  <c r="N138" i="2" s="1"/>
  <c r="R137" i="1"/>
  <c r="M138" i="2" s="1"/>
  <c r="Q137" i="1"/>
  <c r="L138" i="2" s="1"/>
  <c r="P137" i="1"/>
  <c r="K138" i="2" s="1"/>
  <c r="O137" i="1"/>
  <c r="J138" i="2" s="1"/>
  <c r="N137" i="1"/>
  <c r="I138" i="2" s="1"/>
  <c r="AV138" i="2" s="1"/>
  <c r="M137" i="1"/>
  <c r="H138" i="2" s="1"/>
  <c r="AD138" i="2" s="1"/>
  <c r="L137" i="1"/>
  <c r="G138" i="2" s="1"/>
  <c r="AC138" i="2" s="1"/>
  <c r="K137" i="1"/>
  <c r="F138" i="2" s="1"/>
  <c r="J137" i="1"/>
  <c r="E138" i="2" s="1"/>
  <c r="I137" i="1"/>
  <c r="D138" i="2" s="1"/>
  <c r="Z136" i="1"/>
  <c r="U137" i="2" s="1"/>
  <c r="Y136" i="1"/>
  <c r="T137" i="2" s="1"/>
  <c r="X136" i="1"/>
  <c r="S137" i="2" s="1"/>
  <c r="W136" i="1"/>
  <c r="R137" i="2" s="1"/>
  <c r="V136" i="1"/>
  <c r="Q137" i="2" s="1"/>
  <c r="U136" i="1"/>
  <c r="P137" i="2" s="1"/>
  <c r="T136" i="1"/>
  <c r="O137" i="2" s="1"/>
  <c r="S136" i="1"/>
  <c r="N137" i="2" s="1"/>
  <c r="R136" i="1"/>
  <c r="M137" i="2" s="1"/>
  <c r="Q136" i="1"/>
  <c r="L137" i="2" s="1"/>
  <c r="P136" i="1"/>
  <c r="K137" i="2" s="1"/>
  <c r="O136" i="1"/>
  <c r="J137" i="2" s="1"/>
  <c r="N136" i="1"/>
  <c r="I137" i="2" s="1"/>
  <c r="M136" i="1"/>
  <c r="H137" i="2" s="1"/>
  <c r="AU137" i="2" s="1"/>
  <c r="L136" i="1"/>
  <c r="G137" i="2" s="1"/>
  <c r="AT137" i="2" s="1"/>
  <c r="K136" i="1"/>
  <c r="F137" i="2" s="1"/>
  <c r="AS137" i="2" s="1"/>
  <c r="J136" i="1"/>
  <c r="E137" i="2" s="1"/>
  <c r="AR137" i="2" s="1"/>
  <c r="I136" i="1"/>
  <c r="D137" i="2" s="1"/>
  <c r="Z135" i="1"/>
  <c r="U136" i="2" s="1"/>
  <c r="Y135" i="1"/>
  <c r="T136" i="2" s="1"/>
  <c r="X135" i="1"/>
  <c r="S136" i="2" s="1"/>
  <c r="W135" i="1"/>
  <c r="R136" i="2" s="1"/>
  <c r="V135" i="1"/>
  <c r="Q136" i="2" s="1"/>
  <c r="U135" i="1"/>
  <c r="P136" i="2" s="1"/>
  <c r="T135" i="1"/>
  <c r="O136" i="2" s="1"/>
  <c r="S135" i="1"/>
  <c r="N136" i="2" s="1"/>
  <c r="R135" i="1"/>
  <c r="M136" i="2" s="1"/>
  <c r="Q135" i="1"/>
  <c r="L136" i="2" s="1"/>
  <c r="P135" i="1"/>
  <c r="K136" i="2" s="1"/>
  <c r="O135" i="1"/>
  <c r="J136" i="2" s="1"/>
  <c r="N135" i="1"/>
  <c r="I136" i="2" s="1"/>
  <c r="M135" i="1"/>
  <c r="H136" i="2" s="1"/>
  <c r="AD136" i="2" s="1"/>
  <c r="L135" i="1"/>
  <c r="G136" i="2" s="1"/>
  <c r="AT136" i="2" s="1"/>
  <c r="K135" i="1"/>
  <c r="F136" i="2" s="1"/>
  <c r="J135" i="1"/>
  <c r="E136" i="2" s="1"/>
  <c r="I135" i="1"/>
  <c r="D136" i="2" s="1"/>
  <c r="Z134" i="1"/>
  <c r="U135" i="2" s="1"/>
  <c r="Y134" i="1"/>
  <c r="T135" i="2" s="1"/>
  <c r="X134" i="1"/>
  <c r="S135" i="2" s="1"/>
  <c r="W134" i="1"/>
  <c r="R135" i="2" s="1"/>
  <c r="V134" i="1"/>
  <c r="Q135" i="2" s="1"/>
  <c r="U134" i="1"/>
  <c r="P135" i="2" s="1"/>
  <c r="T134" i="1"/>
  <c r="O135" i="2" s="1"/>
  <c r="S134" i="1"/>
  <c r="N135" i="2" s="1"/>
  <c r="R134" i="1"/>
  <c r="M135" i="2" s="1"/>
  <c r="Q134" i="1"/>
  <c r="L135" i="2" s="1"/>
  <c r="P134" i="1"/>
  <c r="K135" i="2" s="1"/>
  <c r="O134" i="1"/>
  <c r="J135" i="2" s="1"/>
  <c r="N134" i="1"/>
  <c r="I135" i="2" s="1"/>
  <c r="M134" i="1"/>
  <c r="H135" i="2" s="1"/>
  <c r="L134" i="1"/>
  <c r="G135" i="2" s="1"/>
  <c r="K134" i="1"/>
  <c r="F135" i="2" s="1"/>
  <c r="J134" i="1"/>
  <c r="E135" i="2" s="1"/>
  <c r="AA135" i="2" s="1"/>
  <c r="I134" i="1"/>
  <c r="D135" i="2" s="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F5" i="9" l="1"/>
  <c r="B5" i="9"/>
  <c r="C5" i="9"/>
  <c r="G5" i="9"/>
  <c r="Y148" i="2"/>
  <c r="Z148" i="2"/>
  <c r="Y149" i="2"/>
  <c r="Z149" i="2"/>
  <c r="Y150" i="2"/>
  <c r="X150" i="2"/>
  <c r="Z150" i="2"/>
  <c r="W144" i="2"/>
  <c r="X144" i="2" s="1"/>
  <c r="AD137" i="2"/>
  <c r="AU143" i="2"/>
  <c r="AU144" i="2" s="1"/>
  <c r="AD141" i="2"/>
  <c r="AD142" i="2" s="1"/>
  <c r="AD143" i="2" s="1"/>
  <c r="W142" i="2"/>
  <c r="X142" i="2" s="1"/>
  <c r="AT146" i="2"/>
  <c r="V135" i="2"/>
  <c r="AU146" i="2"/>
  <c r="AD146" i="2"/>
  <c r="AD147" i="2" s="1"/>
  <c r="AD148" i="2" s="1"/>
  <c r="AC135" i="2"/>
  <c r="AC136" i="2" s="1"/>
  <c r="AC137" i="2" s="1"/>
  <c r="AA141" i="2"/>
  <c r="W141" i="2"/>
  <c r="X141" i="2" s="1"/>
  <c r="AR142" i="2"/>
  <c r="AA142" i="2"/>
  <c r="AA143" i="2" s="1"/>
  <c r="W143" i="2"/>
  <c r="Z143" i="2" s="1"/>
  <c r="AR144" i="2"/>
  <c r="AR145" i="2" s="1"/>
  <c r="AA144" i="2"/>
  <c r="AD135" i="2"/>
  <c r="V136" i="2"/>
  <c r="AU138" i="2"/>
  <c r="AU139" i="2" s="1"/>
  <c r="AU140" i="2" s="1"/>
  <c r="AY140" i="2"/>
  <c r="AY141" i="2" s="1"/>
  <c r="AY142" i="2" s="1"/>
  <c r="AY143" i="2" s="1"/>
  <c r="AY144" i="2" s="1"/>
  <c r="AY145" i="2" s="1"/>
  <c r="AY146" i="2" s="1"/>
  <c r="AY147" i="2" s="1"/>
  <c r="AY148" i="2" s="1"/>
  <c r="AY149" i="2" s="1"/>
  <c r="AY150" i="2" s="1"/>
  <c r="AY151" i="2" s="1"/>
  <c r="AY152" i="2" s="1"/>
  <c r="AY153" i="2" s="1"/>
  <c r="AY154" i="2" s="1"/>
  <c r="AY155" i="2" s="1"/>
  <c r="AY156" i="2" s="1"/>
  <c r="AB146" i="2"/>
  <c r="AB147" i="2" s="1"/>
  <c r="AB148" i="2" s="1"/>
  <c r="AB149" i="2" s="1"/>
  <c r="AB150" i="2" s="1"/>
  <c r="AB151" i="2" s="1"/>
  <c r="AR147" i="2"/>
  <c r="V146" i="2"/>
  <c r="V147" i="2"/>
  <c r="W146" i="2"/>
  <c r="W147" i="2"/>
  <c r="AA147" i="2"/>
  <c r="AA148" i="2" s="1"/>
  <c r="AA136" i="2"/>
  <c r="AA137" i="2" s="1"/>
  <c r="AA138" i="2" s="1"/>
  <c r="AA139" i="2" s="1"/>
  <c r="AB135" i="2"/>
  <c r="AB136" i="2" s="1"/>
  <c r="AB137" i="2" s="1"/>
  <c r="AR136" i="2"/>
  <c r="AR138" i="2"/>
  <c r="W140" i="2"/>
  <c r="AB143" i="2"/>
  <c r="AB144" i="2" s="1"/>
  <c r="AB145" i="2" s="1"/>
  <c r="AB138" i="2"/>
  <c r="AB139" i="2" s="1"/>
  <c r="AB140" i="2" s="1"/>
  <c r="AB141" i="2" s="1"/>
  <c r="AS138" i="2"/>
  <c r="AS139" i="2" s="1"/>
  <c r="AF138" i="2"/>
  <c r="AF139" i="2" s="1"/>
  <c r="AF140" i="2" s="1"/>
  <c r="AF141" i="2" s="1"/>
  <c r="AF142" i="2" s="1"/>
  <c r="AF143" i="2" s="1"/>
  <c r="AF144" i="2" s="1"/>
  <c r="AF145" i="2" s="1"/>
  <c r="AF146" i="2" s="1"/>
  <c r="AF147" i="2" s="1"/>
  <c r="AF148" i="2" s="1"/>
  <c r="AF149" i="2" s="1"/>
  <c r="AF150" i="2" s="1"/>
  <c r="V138" i="2"/>
  <c r="AT138" i="2"/>
  <c r="AV139" i="2"/>
  <c r="AV140" i="2" s="1"/>
  <c r="AV141" i="2" s="1"/>
  <c r="AV142" i="2" s="1"/>
  <c r="AV143" i="2" s="1"/>
  <c r="AV144" i="2" s="1"/>
  <c r="AV145" i="2" s="1"/>
  <c r="AV146" i="2" s="1"/>
  <c r="AV147" i="2" s="1"/>
  <c r="AV148" i="2" s="1"/>
  <c r="AV149" i="2" s="1"/>
  <c r="AV150" i="2" s="1"/>
  <c r="AV151" i="2" s="1"/>
  <c r="AV152" i="2" s="1"/>
  <c r="AV153" i="2" s="1"/>
  <c r="AV154" i="2" s="1"/>
  <c r="AV155" i="2" s="1"/>
  <c r="AT141" i="2"/>
  <c r="AC141" i="2"/>
  <c r="AC142" i="2" s="1"/>
  <c r="AC143" i="2" s="1"/>
  <c r="X143" i="2"/>
  <c r="V137" i="2"/>
  <c r="W138" i="2"/>
  <c r="V139" i="2"/>
  <c r="AR140" i="2"/>
  <c r="W135" i="2"/>
  <c r="W136" i="2"/>
  <c r="W137" i="2"/>
  <c r="AC139" i="2"/>
  <c r="W139" i="2"/>
  <c r="AS140" i="2"/>
  <c r="V140" i="2"/>
  <c r="AT140" i="2"/>
  <c r="AS141" i="2"/>
  <c r="AS142" i="2" s="1"/>
  <c r="AS143" i="2"/>
  <c r="AC144" i="2"/>
  <c r="AC145" i="2" s="1"/>
  <c r="AC146" i="2" s="1"/>
  <c r="AC147" i="2" s="1"/>
  <c r="AC148" i="2" s="1"/>
  <c r="AC149" i="2" s="1"/>
  <c r="AC150" i="2" s="1"/>
  <c r="AS144" i="2"/>
  <c r="AS145" i="2"/>
  <c r="AS146" i="2" s="1"/>
  <c r="AS147" i="2" s="1"/>
  <c r="V141" i="2"/>
  <c r="V142" i="2"/>
  <c r="AT142" i="2"/>
  <c r="V143" i="2"/>
  <c r="AT143" i="2"/>
  <c r="AT144" i="2" s="1"/>
  <c r="V144" i="2"/>
  <c r="V145" i="2"/>
  <c r="AD145" i="2"/>
  <c r="W145" i="2"/>
  <c r="AA145" i="2"/>
  <c r="AA146" i="2" s="1"/>
  <c r="C134" i="2"/>
  <c r="B134" i="2"/>
  <c r="A134" i="2"/>
  <c r="C133" i="2"/>
  <c r="A133" i="2"/>
  <c r="E318" i="5"/>
  <c r="F318" i="5"/>
  <c r="E317" i="5"/>
  <c r="F317" i="5"/>
  <c r="E316" i="5"/>
  <c r="F316" i="5"/>
  <c r="E315" i="5"/>
  <c r="F315" i="5"/>
  <c r="E314" i="5"/>
  <c r="F314" i="5"/>
  <c r="E313" i="5"/>
  <c r="F313" i="5"/>
  <c r="E312" i="5"/>
  <c r="F312" i="5"/>
  <c r="E311" i="5"/>
  <c r="F311" i="5"/>
  <c r="B132" i="1"/>
  <c r="B133" i="2" s="1"/>
  <c r="AY157" i="2" l="1"/>
  <c r="AY158" i="2" s="1"/>
  <c r="AY159" i="2" s="1"/>
  <c r="AY160" i="2" s="1"/>
  <c r="AY161" i="2" s="1"/>
  <c r="AY162" i="2" s="1"/>
  <c r="AY163" i="2" s="1"/>
  <c r="AY164" i="2" s="1"/>
  <c r="AY165" i="2" s="1"/>
  <c r="AY166" i="2" s="1"/>
  <c r="AY167" i="2" s="1"/>
  <c r="AY168" i="2" s="1"/>
  <c r="AY169" i="2" s="1"/>
  <c r="AY170" i="2" s="1"/>
  <c r="AY171" i="2" s="1"/>
  <c r="AY172" i="2" s="1"/>
  <c r="AY173" i="2" s="1"/>
  <c r="Y144" i="2"/>
  <c r="Z142" i="2"/>
  <c r="Y145" i="2"/>
  <c r="Y140" i="2"/>
  <c r="Y143" i="2"/>
  <c r="Y142" i="2"/>
  <c r="Z141" i="2"/>
  <c r="Y147" i="2"/>
  <c r="Y141" i="2"/>
  <c r="X146" i="2"/>
  <c r="Z146" i="2"/>
  <c r="X147" i="2"/>
  <c r="Z147" i="2"/>
  <c r="Y146" i="2"/>
  <c r="X135" i="2"/>
  <c r="Z135" i="2"/>
  <c r="X138" i="2"/>
  <c r="B18" i="8" s="1"/>
  <c r="Y137" i="2"/>
  <c r="Y135" i="2"/>
  <c r="X145" i="2"/>
  <c r="Z145" i="2"/>
  <c r="X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I6" i="9" l="1"/>
  <c r="AQ4" i="2"/>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P11" i="8" l="1"/>
  <c r="L11" i="8"/>
  <c r="H11" i="8"/>
  <c r="F10" i="8"/>
  <c r="B10" i="8"/>
  <c r="M9" i="8"/>
  <c r="I9" i="8"/>
  <c r="P8" i="8"/>
  <c r="L8" i="8"/>
  <c r="H8" i="8"/>
  <c r="O11" i="8"/>
  <c r="K11" i="8"/>
  <c r="E10" i="8"/>
  <c r="P9" i="8"/>
  <c r="L9" i="8"/>
  <c r="H9" i="8"/>
  <c r="O8" i="8"/>
  <c r="K8" i="8"/>
  <c r="N11" i="8"/>
  <c r="J11" i="8"/>
  <c r="F11" i="8"/>
  <c r="D10" i="8"/>
  <c r="O9" i="8"/>
  <c r="K9" i="8"/>
  <c r="N8" i="8"/>
  <c r="J8" i="8"/>
  <c r="F8" i="8"/>
  <c r="M11" i="8"/>
  <c r="I11" i="8"/>
  <c r="G10" i="8"/>
  <c r="C10" i="8"/>
  <c r="N9" i="8"/>
  <c r="J9" i="8"/>
  <c r="F9" i="8"/>
  <c r="M8" i="8"/>
  <c r="I8" i="8"/>
  <c r="N10" i="8"/>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Q10" i="9" l="1"/>
  <c r="C63" i="2"/>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AS135" i="2" s="1"/>
  <c r="AS136"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D131" i="2" l="1"/>
  <c r="E14" i="8"/>
  <c r="E12" i="8"/>
  <c r="E3" i="8"/>
  <c r="E2" i="8"/>
  <c r="E15" i="8"/>
  <c r="E13" i="8"/>
  <c r="E9" i="8"/>
  <c r="E11" i="8"/>
  <c r="M16" i="8"/>
  <c r="M17" i="8"/>
  <c r="M4" i="8"/>
  <c r="P16" i="8"/>
  <c r="P17" i="8"/>
  <c r="P4" i="8"/>
  <c r="F15" i="8"/>
  <c r="F13" i="8"/>
  <c r="F14" i="8"/>
  <c r="F12" i="8"/>
  <c r="F3" i="8"/>
  <c r="F2" i="8"/>
  <c r="M19" i="8"/>
  <c r="M14" i="8"/>
  <c r="M12" i="8"/>
  <c r="M3" i="8"/>
  <c r="M2" i="8"/>
  <c r="M13" i="8"/>
  <c r="M15" i="8"/>
  <c r="L15" i="8"/>
  <c r="L12" i="8"/>
  <c r="L3" i="8"/>
  <c r="L2" i="8"/>
  <c r="L13" i="8"/>
  <c r="L19" i="8"/>
  <c r="L14" i="8"/>
  <c r="K19" i="8"/>
  <c r="K14" i="8"/>
  <c r="K15" i="8"/>
  <c r="K12" i="8"/>
  <c r="K3" i="8"/>
  <c r="K2" i="8"/>
  <c r="K13" i="8"/>
  <c r="C11" i="8"/>
  <c r="C9" i="8"/>
  <c r="O16" i="8"/>
  <c r="O4" i="8"/>
  <c r="O17" i="8"/>
  <c r="G9" i="8"/>
  <c r="G11" i="8"/>
  <c r="N19" i="8"/>
  <c r="N14" i="8"/>
  <c r="N15" i="8"/>
  <c r="N13" i="8"/>
  <c r="N12" i="8"/>
  <c r="N3" i="8"/>
  <c r="N2" i="8"/>
  <c r="D16" i="8"/>
  <c r="D17" i="8"/>
  <c r="D4" i="8"/>
  <c r="D9" i="8"/>
  <c r="D11" i="8"/>
  <c r="P15" i="8"/>
  <c r="P12" i="8"/>
  <c r="P3" i="8"/>
  <c r="P2" i="8"/>
  <c r="P19" i="8"/>
  <c r="P14" i="8"/>
  <c r="P13" i="8"/>
  <c r="B17" i="8"/>
  <c r="B16" i="8"/>
  <c r="B4" i="8"/>
  <c r="E16" i="8"/>
  <c r="E17" i="8"/>
  <c r="E4" i="8"/>
  <c r="H16" i="8"/>
  <c r="H17" i="8"/>
  <c r="H4" i="8"/>
  <c r="F17" i="8"/>
  <c r="F16" i="8"/>
  <c r="F4" i="8"/>
  <c r="O19" i="8"/>
  <c r="O14" i="8"/>
  <c r="O15" i="8"/>
  <c r="O12" i="8"/>
  <c r="O3" i="8"/>
  <c r="O2" i="8"/>
  <c r="O13" i="8"/>
  <c r="C15" i="8"/>
  <c r="C14" i="8"/>
  <c r="C12" i="8"/>
  <c r="C3" i="8"/>
  <c r="C2" i="8"/>
  <c r="C13" i="8"/>
  <c r="B11" i="8"/>
  <c r="B9" i="8"/>
  <c r="G16" i="8"/>
  <c r="G17" i="8"/>
  <c r="G4" i="8"/>
  <c r="K16" i="8"/>
  <c r="K17" i="8"/>
  <c r="K4" i="8"/>
  <c r="B15" i="8"/>
  <c r="B13" i="8"/>
  <c r="B14" i="8"/>
  <c r="B12" i="8"/>
  <c r="B3" i="8"/>
  <c r="B2" i="8"/>
  <c r="I19" i="8"/>
  <c r="I14" i="8"/>
  <c r="I15" i="8"/>
  <c r="I12" i="8"/>
  <c r="I3" i="8"/>
  <c r="I2" i="8"/>
  <c r="I13" i="8"/>
  <c r="D15" i="8"/>
  <c r="D12" i="8"/>
  <c r="D3" i="8"/>
  <c r="D2" i="8"/>
  <c r="D13" i="8"/>
  <c r="D14" i="8"/>
  <c r="G15" i="8"/>
  <c r="G14" i="8"/>
  <c r="G12" i="8"/>
  <c r="G3" i="8"/>
  <c r="G2" i="8"/>
  <c r="G13" i="8"/>
  <c r="J17" i="8"/>
  <c r="J16" i="8"/>
  <c r="J4" i="8"/>
  <c r="J19" i="8"/>
  <c r="J14" i="8"/>
  <c r="J15" i="8"/>
  <c r="J13" i="8"/>
  <c r="J12" i="8"/>
  <c r="J3" i="8"/>
  <c r="J2" i="8"/>
  <c r="H15" i="8"/>
  <c r="H19" i="8"/>
  <c r="H14" i="8"/>
  <c r="H12" i="8"/>
  <c r="H3" i="8"/>
  <c r="H2" i="8"/>
  <c r="H13" i="8"/>
  <c r="I16" i="8"/>
  <c r="I17" i="8"/>
  <c r="I4" i="8"/>
  <c r="L16" i="8"/>
  <c r="L17" i="8"/>
  <c r="L4" i="8"/>
  <c r="N17" i="8"/>
  <c r="N16" i="8"/>
  <c r="N4" i="8"/>
  <c r="C16" i="8"/>
  <c r="C17" i="8"/>
  <c r="C4" i="8"/>
  <c r="Q9" i="9"/>
  <c r="Q11" i="9" s="1"/>
  <c r="AF118" i="2"/>
  <c r="AF119" i="2" s="1"/>
  <c r="AF120" i="2" s="1"/>
  <c r="AF121" i="2" s="1"/>
  <c r="AF122" i="2" s="1"/>
  <c r="AF123" i="2" s="1"/>
  <c r="AF124" i="2" s="1"/>
  <c r="AF125" i="2" s="1"/>
  <c r="AF126" i="2" s="1"/>
  <c r="AF127" i="2" s="1"/>
  <c r="AF128" i="2" s="1"/>
  <c r="AF129" i="2" s="1"/>
  <c r="AF130" i="2" s="1"/>
  <c r="AF131" i="2" s="1"/>
  <c r="AF132" i="2" s="1"/>
  <c r="AF133" i="2" s="1"/>
  <c r="AF134" i="2" s="1"/>
  <c r="AF135" i="2" s="1"/>
  <c r="AF136" i="2" s="1"/>
  <c r="AF137" i="2" s="1"/>
  <c r="AS119" i="2"/>
  <c r="AS120"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BH154" i="2" s="1"/>
  <c r="BH155" i="2" s="1"/>
  <c r="BH156" i="2" s="1"/>
  <c r="BH157" i="2" s="1"/>
  <c r="BH158" i="2" s="1"/>
  <c r="BH159" i="2" s="1"/>
  <c r="BH160" i="2" s="1"/>
  <c r="BH161" i="2" s="1"/>
  <c r="BH162" i="2" s="1"/>
  <c r="BH163" i="2" s="1"/>
  <c r="BH164" i="2" s="1"/>
  <c r="BH165" i="2" s="1"/>
  <c r="BH166" i="2" s="1"/>
  <c r="BH167" i="2" s="1"/>
  <c r="BH168" i="2" s="1"/>
  <c r="BH169" i="2" s="1"/>
  <c r="BH170" i="2" s="1"/>
  <c r="BH171" i="2" s="1"/>
  <c r="BH172" i="2" s="1"/>
  <c r="BH173" i="2" s="1"/>
  <c r="BH174" i="2" s="1"/>
  <c r="BH175" i="2" s="1"/>
  <c r="BH176"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P154" i="2" s="1"/>
  <c r="AP155" i="2" s="1"/>
  <c r="AP156" i="2" s="1"/>
  <c r="AP157" i="2" s="1"/>
  <c r="AP158" i="2" s="1"/>
  <c r="AP159" i="2" s="1"/>
  <c r="AP160" i="2" s="1"/>
  <c r="AP161" i="2" s="1"/>
  <c r="AP162" i="2" s="1"/>
  <c r="AP163" i="2" s="1"/>
  <c r="AP164" i="2" s="1"/>
  <c r="AP165" i="2" s="1"/>
  <c r="AP166" i="2" s="1"/>
  <c r="AP167" i="2" s="1"/>
  <c r="AP168" i="2" s="1"/>
  <c r="AP169" i="2" s="1"/>
  <c r="AP170" i="2" s="1"/>
  <c r="AP171" i="2" s="1"/>
  <c r="AP172" i="2" s="1"/>
  <c r="AP173" i="2" s="1"/>
  <c r="AP174" i="2" s="1"/>
  <c r="AP175" i="2" s="1"/>
  <c r="AP176" i="2" s="1"/>
  <c r="AU90" i="2"/>
  <c r="P14" i="6"/>
  <c r="O3" i="6"/>
  <c r="P15" i="6"/>
  <c r="P17" i="6"/>
  <c r="BE96" i="2"/>
  <c r="BE97" i="2" s="1"/>
  <c r="BE98" i="2" s="1"/>
  <c r="BE99" i="2" s="1"/>
  <c r="BE100" i="2" s="1"/>
  <c r="BE101" i="2" s="1"/>
  <c r="BE102" i="2" s="1"/>
  <c r="BE103" i="2" s="1"/>
  <c r="BE104" i="2" s="1"/>
  <c r="BE105" i="2" s="1"/>
  <c r="O4" i="6"/>
  <c r="O15" i="6"/>
  <c r="P16" i="6"/>
  <c r="AV100" i="2"/>
  <c r="AV101" i="2" s="1"/>
  <c r="AV102" i="2" s="1"/>
  <c r="AV103" i="2" s="1"/>
  <c r="AV104" i="2" s="1"/>
  <c r="AV105"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D92" i="2"/>
  <c r="AU92" i="2"/>
  <c r="AU93" i="2" s="1"/>
  <c r="AF104" i="2"/>
  <c r="AF105" i="2" s="1"/>
  <c r="BA103" i="2"/>
  <c r="BA104" i="2" s="1"/>
  <c r="BA105" i="2" s="1"/>
  <c r="AR105" i="2"/>
  <c r="V105" i="2"/>
  <c r="W105" i="2"/>
  <c r="AT105" i="2"/>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V104" i="2"/>
  <c r="W104" i="2"/>
  <c r="X104" i="2" s="1"/>
  <c r="AT103" i="2"/>
  <c r="AT104" i="2" s="1"/>
  <c r="AS102" i="2"/>
  <c r="AS103" i="2" s="1"/>
  <c r="AS104" i="2" s="1"/>
  <c r="AB102" i="2"/>
  <c r="AB103" i="2" s="1"/>
  <c r="AB104" i="2" s="1"/>
  <c r="AB105" i="2" s="1"/>
  <c r="AS108" i="2"/>
  <c r="AS109" i="2" s="1"/>
  <c r="AB108" i="2"/>
  <c r="AD104" i="2"/>
  <c r="AU104" i="2"/>
  <c r="AU105" i="2"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BG154" i="2" s="1"/>
  <c r="BG155" i="2" s="1"/>
  <c r="BG156" i="2" s="1"/>
  <c r="BG157" i="2" s="1"/>
  <c r="BG158" i="2" s="1"/>
  <c r="BG159" i="2" s="1"/>
  <c r="BG160" i="2" s="1"/>
  <c r="BG161" i="2" s="1"/>
  <c r="BG162" i="2" s="1"/>
  <c r="BG163" i="2" s="1"/>
  <c r="BG164" i="2" s="1"/>
  <c r="BG165" i="2" s="1"/>
  <c r="BG166" i="2" s="1"/>
  <c r="BG167" i="2" s="1"/>
  <c r="BG168" i="2" s="1"/>
  <c r="BG169" i="2" s="1"/>
  <c r="BG170" i="2" s="1"/>
  <c r="BG171" i="2" s="1"/>
  <c r="BG172" i="2" s="1"/>
  <c r="BG173" i="2" s="1"/>
  <c r="BG174" i="2" s="1"/>
  <c r="BG175" i="2" s="1"/>
  <c r="BG176"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E6" i="8" l="1"/>
  <c r="B8" i="8"/>
  <c r="Q3" i="8"/>
  <c r="Q2" i="8"/>
  <c r="E8" i="8"/>
  <c r="D5" i="8"/>
  <c r="C8" i="8"/>
  <c r="C6" i="8"/>
  <c r="B6" i="8"/>
  <c r="G8" i="8"/>
  <c r="Q4" i="8"/>
  <c r="D8" i="8"/>
  <c r="AN106" i="2"/>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AN154" i="2" s="1"/>
  <c r="AN155" i="2" s="1"/>
  <c r="AN156" i="2" s="1"/>
  <c r="AB106" i="2"/>
  <c r="AB107" i="2" s="1"/>
  <c r="AT106" i="2"/>
  <c r="D6" i="8" s="1"/>
  <c r="AO106" i="2"/>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O154" i="2" s="1"/>
  <c r="AO155" i="2" s="1"/>
  <c r="AO156" i="2" s="1"/>
  <c r="AV106" i="2"/>
  <c r="AV107" i="2" s="1"/>
  <c r="AV108" i="2" s="1"/>
  <c r="AV109" i="2" s="1"/>
  <c r="AV110" i="2" s="1"/>
  <c r="AV111" i="2" s="1"/>
  <c r="AV112" i="2" s="1"/>
  <c r="AV113" i="2" s="1"/>
  <c r="AV114" i="2" s="1"/>
  <c r="AV115" i="2" s="1"/>
  <c r="AV116" i="2" s="1"/>
  <c r="AV117" i="2" s="1"/>
  <c r="AV118" i="2" s="1"/>
  <c r="AV119" i="2" s="1"/>
  <c r="AV120" i="2" s="1"/>
  <c r="BE106" i="2"/>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E155" i="2" s="1"/>
  <c r="BE156" i="2" s="1"/>
  <c r="AA106" i="2"/>
  <c r="B5" i="8" s="1"/>
  <c r="AF106" i="2"/>
  <c r="AF107" i="2" s="1"/>
  <c r="AF108" i="2" s="1"/>
  <c r="AF109" i="2" s="1"/>
  <c r="AF110" i="2" s="1"/>
  <c r="AF111" i="2" s="1"/>
  <c r="AF112" i="2" s="1"/>
  <c r="AF113" i="2" s="1"/>
  <c r="AF114" i="2" s="1"/>
  <c r="AF115" i="2" s="1"/>
  <c r="AF116" i="2" s="1"/>
  <c r="AF117" i="2" s="1"/>
  <c r="Y134" i="2"/>
  <c r="X134" i="2"/>
  <c r="Z134" i="2"/>
  <c r="Y133" i="2"/>
  <c r="Z133" i="2"/>
  <c r="X133" i="2"/>
  <c r="Y130" i="2"/>
  <c r="Y113" i="2"/>
  <c r="Y123" i="2"/>
  <c r="Y122" i="2"/>
  <c r="Y110" i="2"/>
  <c r="Y129" i="2"/>
  <c r="Y112" i="2"/>
  <c r="Y118" i="2"/>
  <c r="G19" i="8" s="1"/>
  <c r="Y124" i="2"/>
  <c r="Y121" i="2"/>
  <c r="F19" i="8" s="1"/>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BA154" i="2" s="1"/>
  <c r="BA155" i="2" s="1"/>
  <c r="BA156"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BF154" i="2" s="1"/>
  <c r="BF155" i="2" s="1"/>
  <c r="BF156"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BE157" i="2" l="1"/>
  <c r="BE158" i="2" s="1"/>
  <c r="BE159" i="2" s="1"/>
  <c r="BE160" i="2" s="1"/>
  <c r="BE161" i="2" s="1"/>
  <c r="BE162" i="2" s="1"/>
  <c r="BE163" i="2" s="1"/>
  <c r="BE164" i="2" s="1"/>
  <c r="BE165" i="2" s="1"/>
  <c r="BE166" i="2" s="1"/>
  <c r="BE167" i="2" s="1"/>
  <c r="BE168" i="2" s="1"/>
  <c r="BE169" i="2" s="1"/>
  <c r="BE170" i="2" s="1"/>
  <c r="BE171" i="2" s="1"/>
  <c r="BE172" i="2" s="1"/>
  <c r="BE173" i="2" s="1"/>
  <c r="BE174" i="2" s="1"/>
  <c r="BE175" i="2" s="1"/>
  <c r="BE176" i="2" s="1"/>
  <c r="O6" i="8"/>
  <c r="K6" i="8"/>
  <c r="F5" i="8"/>
  <c r="G18" i="8"/>
  <c r="Q18" i="8"/>
  <c r="AN157" i="2"/>
  <c r="AN158" i="2" s="1"/>
  <c r="AN159" i="2" s="1"/>
  <c r="AN160" i="2" s="1"/>
  <c r="AN161" i="2" s="1"/>
  <c r="AN162" i="2" s="1"/>
  <c r="AN163" i="2" s="1"/>
  <c r="AN164" i="2" s="1"/>
  <c r="AN165" i="2" s="1"/>
  <c r="AN166" i="2" s="1"/>
  <c r="AN167" i="2" s="1"/>
  <c r="AN168" i="2" s="1"/>
  <c r="AN169" i="2" s="1"/>
  <c r="AN170" i="2" s="1"/>
  <c r="AN171" i="2" s="1"/>
  <c r="AN172" i="2" s="1"/>
  <c r="AN173" i="2" s="1"/>
  <c r="AN174" i="2" s="1"/>
  <c r="AN175" i="2" s="1"/>
  <c r="AN176" i="2" s="1"/>
  <c r="F6" i="8"/>
  <c r="G5" i="8"/>
  <c r="E5" i="8"/>
  <c r="BA157" i="2"/>
  <c r="BA158" i="2" s="1"/>
  <c r="BA159" i="2" s="1"/>
  <c r="BA160" i="2" s="1"/>
  <c r="BA161" i="2" s="1"/>
  <c r="BA162" i="2" s="1"/>
  <c r="BA163" i="2" s="1"/>
  <c r="BA164" i="2" s="1"/>
  <c r="BA165" i="2" s="1"/>
  <c r="BA166" i="2" s="1"/>
  <c r="BA167" i="2" s="1"/>
  <c r="BA168" i="2" s="1"/>
  <c r="BA169" i="2" s="1"/>
  <c r="BA170" i="2" s="1"/>
  <c r="BA171" i="2" s="1"/>
  <c r="BA172" i="2" s="1"/>
  <c r="BA173" i="2" s="1"/>
  <c r="BA174" i="2" s="1"/>
  <c r="BA175" i="2" s="1"/>
  <c r="BA176" i="2" s="1"/>
  <c r="Q19" i="8"/>
  <c r="E19" i="8"/>
  <c r="C19" i="8"/>
  <c r="D19" i="8"/>
  <c r="B19" i="8"/>
  <c r="AO157" i="2"/>
  <c r="AO158" i="2" s="1"/>
  <c r="AO159" i="2" s="1"/>
  <c r="AO160" i="2" s="1"/>
  <c r="AO161" i="2" s="1"/>
  <c r="AO162" i="2" s="1"/>
  <c r="AO163" i="2" s="1"/>
  <c r="AO164" i="2" s="1"/>
  <c r="AO165" i="2" s="1"/>
  <c r="AO166" i="2" s="1"/>
  <c r="P6" i="8"/>
  <c r="C5" i="8"/>
  <c r="BF157" i="2"/>
  <c r="BF158" i="2" s="1"/>
  <c r="BF159" i="2" s="1"/>
  <c r="BF160" i="2" s="1"/>
  <c r="BF161" i="2" s="1"/>
  <c r="BF162" i="2" s="1"/>
  <c r="BF163" i="2" s="1"/>
  <c r="BF164" i="2" s="1"/>
  <c r="BF165" i="2" s="1"/>
  <c r="BF166" i="2" s="1"/>
  <c r="BF167" i="2" s="1"/>
  <c r="BF168" i="2" s="1"/>
  <c r="BF169" i="2" s="1"/>
  <c r="BF170" i="2" s="1"/>
  <c r="BF171" i="2" s="1"/>
  <c r="BF172" i="2" s="1"/>
  <c r="BF173" i="2" s="1"/>
  <c r="BF174" i="2" s="1"/>
  <c r="BF175" i="2" s="1"/>
  <c r="BF176" i="2" s="1"/>
  <c r="P5" i="8"/>
  <c r="O5" i="8"/>
  <c r="AM108" i="2"/>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BD154" i="2" s="1"/>
  <c r="BD155" i="2" s="1"/>
  <c r="BD156"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O167" i="2" l="1"/>
  <c r="AO168" i="2" s="1"/>
  <c r="AO169" i="2" s="1"/>
  <c r="AO170" i="2" s="1"/>
  <c r="AO171" i="2" s="1"/>
  <c r="AO172" i="2" s="1"/>
  <c r="AO173" i="2" s="1"/>
  <c r="AO174" i="2" s="1"/>
  <c r="AO175" i="2" s="1"/>
  <c r="AO176" i="2" s="1"/>
  <c r="O5" i="9"/>
  <c r="K6" i="9"/>
  <c r="N6" i="8"/>
  <c r="BD157" i="2"/>
  <c r="BD158" i="2" s="1"/>
  <c r="BD159" i="2" s="1"/>
  <c r="BD160" i="2" s="1"/>
  <c r="BD161" i="2" s="1"/>
  <c r="BD162" i="2" s="1"/>
  <c r="BD163" i="2" s="1"/>
  <c r="BD164" i="2" s="1"/>
  <c r="BD165" i="2" s="1"/>
  <c r="BD166" i="2" s="1"/>
  <c r="BD167" i="2" s="1"/>
  <c r="BD168" i="2" s="1"/>
  <c r="BD169" i="2" s="1"/>
  <c r="BD170" i="2" s="1"/>
  <c r="BD171" i="2" s="1"/>
  <c r="BD172" i="2" s="1"/>
  <c r="BD173" i="2" s="1"/>
  <c r="BD174" i="2" s="1"/>
  <c r="BD175" i="2" s="1"/>
  <c r="BD176" i="2" s="1"/>
  <c r="P6" i="9"/>
  <c r="O6" i="9"/>
  <c r="AM109" i="2"/>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M154" i="2"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P5" i="9" l="1"/>
  <c r="N6" i="9"/>
  <c r="AM155" i="2"/>
  <c r="Z47" i="2"/>
  <c r="L10" i="8"/>
  <c r="M10"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AM156" i="2" l="1"/>
  <c r="N5" i="8"/>
  <c r="J1" i="6"/>
  <c r="J1" i="8"/>
  <c r="K10"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AM157" i="2" l="1"/>
  <c r="AM158" i="2" s="1"/>
  <c r="AM159" i="2" s="1"/>
  <c r="AM160" i="2" s="1"/>
  <c r="AM161" i="2" s="1"/>
  <c r="AM162" i="2" s="1"/>
  <c r="AM163" i="2" s="1"/>
  <c r="AM164" i="2" s="1"/>
  <c r="AM165" i="2" s="1"/>
  <c r="AM166" i="2" s="1"/>
  <c r="AM167" i="2" s="1"/>
  <c r="AM168" i="2" s="1"/>
  <c r="AM169" i="2" s="1"/>
  <c r="AM170" i="2" s="1"/>
  <c r="AM171" i="2" s="1"/>
  <c r="AM172" i="2" s="1"/>
  <c r="AM173" i="2" s="1"/>
  <c r="AM174" i="2" s="1"/>
  <c r="AM175" i="2" s="1"/>
  <c r="AM176" i="2" s="1"/>
  <c r="G6" i="8"/>
  <c r="J10"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N5" i="9" l="1"/>
  <c r="BC108" i="2"/>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AL155" i="2" s="1"/>
  <c r="AL156"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AL157" i="2" l="1"/>
  <c r="AL158" i="2" s="1"/>
  <c r="AL159" i="2" s="1"/>
  <c r="AL160" i="2" s="1"/>
  <c r="AL161" i="2" s="1"/>
  <c r="AL162" i="2" s="1"/>
  <c r="AL163" i="2" s="1"/>
  <c r="AL164" i="2" s="1"/>
  <c r="AL165" i="2" s="1"/>
  <c r="AL166" i="2" s="1"/>
  <c r="AL167" i="2" s="1"/>
  <c r="AL168" i="2" s="1"/>
  <c r="AL169" i="2" s="1"/>
  <c r="AL170" i="2" s="1"/>
  <c r="AL171" i="2" s="1"/>
  <c r="AL172" i="2" s="1"/>
  <c r="AL173" i="2" s="1"/>
  <c r="AL174" i="2" s="1"/>
  <c r="AL175" i="2" s="1"/>
  <c r="AL176" i="2" s="1"/>
  <c r="M5" i="8"/>
  <c r="BC109" i="2"/>
  <c r="I10" i="8"/>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BB154" i="2" s="1"/>
  <c r="BB155" i="2" s="1"/>
  <c r="BB156"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M5" i="9" l="1"/>
  <c r="L6" i="8"/>
  <c r="BB157" i="2"/>
  <c r="BB158" i="2" s="1"/>
  <c r="BB159" i="2" s="1"/>
  <c r="BB160" i="2" s="1"/>
  <c r="BB161" i="2" s="1"/>
  <c r="BB162" i="2" s="1"/>
  <c r="BB163" i="2" s="1"/>
  <c r="BB164" i="2" s="1"/>
  <c r="BB165" i="2" s="1"/>
  <c r="BB166" i="2" s="1"/>
  <c r="BB167" i="2" s="1"/>
  <c r="BB168" i="2" s="1"/>
  <c r="BB169" i="2" s="1"/>
  <c r="BB170" i="2" s="1"/>
  <c r="BB171" i="2" s="1"/>
  <c r="BB172" i="2" s="1"/>
  <c r="BB173" i="2" s="1"/>
  <c r="BB174" i="2" s="1"/>
  <c r="BB175" i="2" s="1"/>
  <c r="BB176" i="2" s="1"/>
  <c r="BC110" i="2"/>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BC154" i="2" s="1"/>
  <c r="BC155" i="2" s="1"/>
  <c r="AK109" i="2"/>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AK154" i="2" s="1"/>
  <c r="AK155" i="2" s="1"/>
  <c r="AK156"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AZ154" i="2" s="1"/>
  <c r="AZ155" i="2" s="1"/>
  <c r="AZ156"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BC156" i="2" l="1"/>
  <c r="M6" i="8"/>
  <c r="AJ157" i="2"/>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J6" i="8"/>
  <c r="L6" i="9"/>
  <c r="K5" i="8"/>
  <c r="AK157" i="2"/>
  <c r="AK158" i="2" s="1"/>
  <c r="AK159" i="2" s="1"/>
  <c r="AK160" i="2" s="1"/>
  <c r="AK161" i="2" s="1"/>
  <c r="AK162" i="2" s="1"/>
  <c r="AK163" i="2" s="1"/>
  <c r="AK164" i="2" s="1"/>
  <c r="AK165" i="2" s="1"/>
  <c r="AK166" i="2" s="1"/>
  <c r="AK167" i="2" s="1"/>
  <c r="AK168" i="2" s="1"/>
  <c r="AK169" i="2" s="1"/>
  <c r="AK170" i="2" s="1"/>
  <c r="AK171" i="2" s="1"/>
  <c r="AK172" i="2" s="1"/>
  <c r="AK173" i="2" s="1"/>
  <c r="AK174" i="2" s="1"/>
  <c r="AK175" i="2" s="1"/>
  <c r="AK176" i="2" s="1"/>
  <c r="AZ157" i="2"/>
  <c r="AZ158" i="2" s="1"/>
  <c r="AZ159" i="2" s="1"/>
  <c r="AZ160" i="2" s="1"/>
  <c r="AZ161" i="2" s="1"/>
  <c r="AZ162" i="2" s="1"/>
  <c r="AZ163" i="2" s="1"/>
  <c r="AZ164" i="2" s="1"/>
  <c r="AZ165" i="2" s="1"/>
  <c r="AZ166" i="2" s="1"/>
  <c r="AZ167" i="2" s="1"/>
  <c r="AZ168" i="2" s="1"/>
  <c r="AZ169" i="2" s="1"/>
  <c r="AZ170" i="2" s="1"/>
  <c r="AZ171" i="2" s="1"/>
  <c r="AZ172" i="2" s="1"/>
  <c r="AZ173" i="2" s="1"/>
  <c r="AZ174" i="2" s="1"/>
  <c r="AZ175" i="2" s="1"/>
  <c r="AZ176" i="2" s="1"/>
  <c r="L5"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J6" i="9" l="1"/>
  <c r="K5" i="9"/>
  <c r="L5" i="9"/>
  <c r="BC157" i="2"/>
  <c r="BC158" i="2" s="1"/>
  <c r="BC159" i="2" s="1"/>
  <c r="BC160" i="2" s="1"/>
  <c r="BC161" i="2" s="1"/>
  <c r="BC162" i="2" s="1"/>
  <c r="BC163" i="2" s="1"/>
  <c r="BC164" i="2" s="1"/>
  <c r="BC165" i="2" s="1"/>
  <c r="BC166" i="2" s="1"/>
  <c r="BC167" i="2" s="1"/>
  <c r="BC168" i="2" s="1"/>
  <c r="BC169" i="2" s="1"/>
  <c r="BC170" i="2" s="1"/>
  <c r="BC171" i="2" s="1"/>
  <c r="BC172" i="2" s="1"/>
  <c r="BC173" i="2" s="1"/>
  <c r="BC174" i="2" s="1"/>
  <c r="BC175" i="2" s="1"/>
  <c r="BC176" i="2" s="1"/>
  <c r="AY106" i="2"/>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AI154" i="2" s="1"/>
  <c r="AI155" i="2" s="1"/>
  <c r="AI156"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M6" i="9" l="1"/>
  <c r="AI157" i="2"/>
  <c r="AI158" i="2" s="1"/>
  <c r="AI159" i="2" s="1"/>
  <c r="AI160" i="2" s="1"/>
  <c r="AI161" i="2" s="1"/>
  <c r="AI162" i="2" s="1"/>
  <c r="AI163" i="2" s="1"/>
  <c r="AI164" i="2" s="1"/>
  <c r="AI165" i="2" s="1"/>
  <c r="AI166" i="2" s="1"/>
  <c r="AI167" i="2" s="1"/>
  <c r="AI168" i="2" s="1"/>
  <c r="AI169" i="2" s="1"/>
  <c r="AI170" i="2" s="1"/>
  <c r="AI171" i="2" s="1"/>
  <c r="AI172" i="2" s="1"/>
  <c r="AI173" i="2" s="1"/>
  <c r="AI174" i="2" s="1"/>
  <c r="AI175" i="2" s="1"/>
  <c r="AI176" i="2" s="1"/>
  <c r="J5" i="8"/>
  <c r="I6" i="8"/>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G154" i="2" s="1"/>
  <c r="AG155" i="2" s="1"/>
  <c r="AG156"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AH155" i="2" s="1"/>
  <c r="AH156"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AH157" i="2" l="1"/>
  <c r="AH158" i="2" s="1"/>
  <c r="AH159" i="2" s="1"/>
  <c r="AH160" i="2" s="1"/>
  <c r="AH161" i="2" s="1"/>
  <c r="AH162" i="2" s="1"/>
  <c r="AH163" i="2" s="1"/>
  <c r="AH164" i="2" s="1"/>
  <c r="AH165" i="2" s="1"/>
  <c r="AH166" i="2" s="1"/>
  <c r="AH167" i="2" s="1"/>
  <c r="AH168" i="2" s="1"/>
  <c r="AH169" i="2" s="1"/>
  <c r="AH170" i="2" s="1"/>
  <c r="AH171" i="2" s="1"/>
  <c r="AH172" i="2" s="1"/>
  <c r="AH173" i="2" s="1"/>
  <c r="AH174" i="2" s="1"/>
  <c r="AH175" i="2" s="1"/>
  <c r="AH176" i="2" s="1"/>
  <c r="H5" i="8"/>
  <c r="AG157" i="2"/>
  <c r="AG158" i="2" s="1"/>
  <c r="AG159" i="2" s="1"/>
  <c r="AG160" i="2" s="1"/>
  <c r="AG161" i="2" s="1"/>
  <c r="AG162" i="2" s="1"/>
  <c r="AG163" i="2" s="1"/>
  <c r="AG164" i="2" s="1"/>
  <c r="AG165" i="2" s="1"/>
  <c r="AG166" i="2" s="1"/>
  <c r="AG167" i="2" s="1"/>
  <c r="AG168" i="2" s="1"/>
  <c r="AG169" i="2" s="1"/>
  <c r="AG170" i="2" s="1"/>
  <c r="AG171" i="2" s="1"/>
  <c r="AG172" i="2" s="1"/>
  <c r="AG173" i="2" s="1"/>
  <c r="AG174" i="2" s="1"/>
  <c r="AG175" i="2" s="1"/>
  <c r="AG176" i="2" s="1"/>
  <c r="I5" i="8"/>
  <c r="J5" i="9"/>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I5" i="9" l="1"/>
  <c r="H5" i="9"/>
  <c r="Q5" i="8"/>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AX154" i="2" s="1"/>
  <c r="AX155" i="2" s="1"/>
  <c r="AX156"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Q5" i="9" l="1"/>
  <c r="AX157" i="2"/>
  <c r="AX158" i="2" s="1"/>
  <c r="AX159" i="2" s="1"/>
  <c r="AX160" i="2" s="1"/>
  <c r="AX161" i="2" s="1"/>
  <c r="AX162" i="2" s="1"/>
  <c r="AX163" i="2" s="1"/>
  <c r="AX164" i="2" s="1"/>
  <c r="AX165" i="2" s="1"/>
  <c r="AX166" i="2" s="1"/>
  <c r="AX167" i="2" s="1"/>
  <c r="AX168" i="2" s="1"/>
  <c r="AX169" i="2" s="1"/>
  <c r="AX170" i="2" s="1"/>
  <c r="AX171" i="2" s="1"/>
  <c r="AX172" i="2" s="1"/>
  <c r="AX173" i="2" s="1"/>
  <c r="AX174" i="2" s="1"/>
  <c r="AX175" i="2" s="1"/>
  <c r="AX176" i="2" s="1"/>
  <c r="H6" i="8"/>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H6" i="9" l="1"/>
  <c r="Q6" i="9" s="1"/>
  <c r="X16" i="2"/>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Z138" i="2" s="1"/>
  <c r="H2" i="2"/>
  <c r="G2" i="2"/>
  <c r="F2" i="2"/>
  <c r="E2" i="2"/>
  <c r="C2" i="2"/>
  <c r="A2" i="2"/>
  <c r="F2" i="1"/>
  <c r="O2" i="1"/>
  <c r="J3" i="2" s="1"/>
  <c r="K2" i="1"/>
  <c r="F3" i="2" s="1"/>
  <c r="Z166" i="2" l="1"/>
  <c r="Z144" i="2"/>
  <c r="Z140" i="2"/>
  <c r="C1" i="8"/>
  <c r="Z114" i="2"/>
  <c r="Z115" i="2"/>
  <c r="Z108" i="2"/>
  <c r="Z125" i="2"/>
  <c r="Z132" i="2"/>
  <c r="Z131" i="2"/>
  <c r="B1" i="8"/>
  <c r="Z124" i="2"/>
  <c r="Z112" i="2"/>
  <c r="Z98" i="2"/>
  <c r="D1" i="8"/>
  <c r="Z104" i="2"/>
  <c r="E1" i="8"/>
  <c r="G1" i="6"/>
  <c r="G8" i="6" s="1"/>
  <c r="G1"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G7" i="8" l="1"/>
  <c r="F7" i="8"/>
  <c r="E7" i="8"/>
  <c r="D7" i="8"/>
  <c r="C7" i="8"/>
  <c r="B7" i="8"/>
  <c r="P7" i="8"/>
  <c r="O7" i="8"/>
  <c r="N7" i="8"/>
  <c r="M7" i="8"/>
  <c r="L7" i="8"/>
  <c r="K7" i="8"/>
  <c r="J7" i="8"/>
  <c r="I7" i="8"/>
  <c r="H7" i="8"/>
  <c r="E7" i="9"/>
  <c r="D7" i="9"/>
  <c r="C7" i="9"/>
  <c r="N7" i="9"/>
  <c r="P7" i="9"/>
  <c r="O7" i="9"/>
  <c r="J7" i="9"/>
  <c r="M7" i="9"/>
  <c r="L7" i="9"/>
  <c r="K7" i="9"/>
  <c r="F7" i="9"/>
  <c r="I7" i="9"/>
  <c r="H7" i="9"/>
  <c r="G7" i="9"/>
  <c r="B7" i="9"/>
  <c r="F10" i="6"/>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7" i="9" l="1"/>
  <c r="Q9" i="8"/>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tc={64E566BD-A5DC-48CC-B063-2943E486D462}</author>
  </authors>
  <commentList>
    <comment ref="G165" authorId="0" shapeId="0" xr:uid="{64E566BD-A5DC-48CC-B063-2943E486D462}">
      <text>
        <t>[Threaded comment]
Your version of Excel allows you to read this threaded comment; however, any edits to it will get removed if the file is opened in a newer version of Excel. Learn more: https://go.microsoft.com/fwlink/?linkid=870924
Comment:
    Mulligan due to error in question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tc={8A33F90C-E129-4461-9F97-E3CF814723D2}</author>
  </authors>
  <commentList>
    <comment ref="A166" authorId="0" shapeId="0" xr:uid="{8A33F90C-E129-4461-9F97-E3CF814723D2}">
      <text>
        <t>[Threaded comment]
Your version of Excel allows you to read this threaded comment; however, any edits to it will get removed if the file is opened in a newer version of Excel. Learn more: https://go.microsoft.com/fwlink/?linkid=870924
Comment:
    Due to error in question, all panelist answers deemed correct</t>
      </text>
    </comment>
  </commentList>
</comments>
</file>

<file path=xl/sharedStrings.xml><?xml version="1.0" encoding="utf-8"?>
<sst xmlns="http://schemas.openxmlformats.org/spreadsheetml/2006/main" count="1119" uniqueCount="332">
  <si>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</si>
  <si>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</si>
  <si>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</si>
  <si>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</si>
  <si>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</si>
  <si>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</si>
  <si>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</si>
  <si>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</si>
  <si>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</si>
  <si>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</si>
  <si>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</si>
  <si>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</si>
  <si>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</si>
  <si>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</si>
  <si>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</si>
  <si>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</si>
  <si>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</si>
  <si>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</si>
  <si>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</si>
  <si>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</si>
  <si>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</si>
  <si>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</si>
  <si>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</si>
  <si>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</si>
  <si>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</si>
  <si>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</si>
  <si>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</si>
  <si>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</si>
  <si>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</si>
  <si>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</si>
  <si>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</si>
  <si>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</si>
  <si>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</si>
  <si>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</si>
  <si>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</si>
  <si>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</si>
  <si>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</si>
  <si>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</si>
  <si>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</si>
  <si>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</si>
  <si>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</si>
  <si>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</si>
  <si>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</si>
  <si>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</si>
  <si>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</si>
  <si>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</si>
  <si>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</si>
  <si>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</si>
  <si>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</si>
  <si>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</si>
  <si>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</si>
  <si>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</si>
  <si>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</si>
  <si>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</si>
  <si>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</si>
  <si>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</si>
  <si>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</si>
  <si>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</si>
  <si>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</si>
  <si>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</si>
  <si>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</si>
  <si>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</si>
  <si>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</si>
  <si>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</si>
  <si>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</si>
  <si>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</si>
  <si>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</si>
  <si>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</si>
  <si>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</si>
  <si>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</si>
  <si>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</si>
  <si>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</si>
  <si>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</si>
  <si>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</si>
  <si>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</si>
  <si>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</si>
  <si>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</si>
  <si>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</si>
  <si>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</si>
  <si>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</si>
  <si>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</si>
  <si>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</si>
  <si>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</si>
  <si>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</si>
  <si>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</si>
  <si>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</si>
  <si>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</si>
  <si>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</si>
  <si>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</si>
  <si>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</si>
  <si>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</si>
  <si>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</si>
  <si>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</si>
  <si>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</si>
  <si>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</si>
  <si>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</si>
  <si>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</si>
  <si>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</si>
  <si>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</si>
  <si>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</si>
  <si>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</si>
  <si>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</si>
  <si>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</si>
  <si>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</si>
  <si>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</si>
  <si>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</si>
  <si>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</si>
  <si>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</si>
  <si>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</si>
  <si>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</si>
  <si>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</si>
  <si>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</si>
  <si>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</si>
  <si>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</si>
  <si>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</si>
  <si>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</si>
  <si>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</si>
  <si>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</si>
  <si>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</si>
  <si>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</si>
  <si>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</si>
  <si>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</si>
  <si>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</si>
  <si>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</si>
  <si>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</si>
  <si>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</si>
  <si>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</si>
  <si>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</si>
  <si>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</si>
  <si>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</si>
  <si>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</si>
  <si>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</si>
  <si>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</si>
  <si>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</si>
  <si>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</si>
  <si>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</si>
  <si>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</si>
  <si>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</si>
  <si>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</si>
  <si>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</si>
  <si>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</si>
  <si>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</si>
  <si>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</si>
  <si>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</si>
  <si>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</si>
  <si>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</si>
  <si>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</si>
  <si>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</si>
  <si>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</si>
  <si>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</si>
  <si>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</si>
  <si>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</si>
  <si>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</si>
  <si>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</si>
  <si>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</si>
  <si>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</si>
  <si>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</si>
  <si>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</si>
  <si>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</si>
  <si>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</si>
  <si>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</si>
  <si>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</si>
  <si>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</si>
  <si>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</si>
  <si>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</si>
  <si>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</si>
  <si>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</si>
  <si>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</si>
  <si>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</si>
  <si>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</si>
  <si>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</si>
  <si>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</si>
  <si>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</si>
  <si>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</si>
  <si>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</si>
  <si>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</si>
  <si>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</si>
  <si>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</si>
  <si>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</si>
  <si>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</si>
  <si>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</si>
  <si>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</si>
  <si>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</si>
  <si>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</si>
  <si>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</si>
  <si>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</si>
  <si>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</si>
  <si>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</si>
  <si>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</si>
  <si>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</si>
  <si>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</si>
  <si>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</si>
  <si>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</si>
  <si>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</si>
  <si>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</si>
  <si>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</si>
  <si>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</si>
  <si>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</si>
  <si>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</si>
  <si>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</si>
  <si>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</si>
  <si>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</si>
  <si>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</si>
  <si>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</si>
  <si>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</si>
  <si>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</si>
  <si>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</si>
  <si>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</si>
  <si>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</si>
  <si>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</si>
  <si>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</si>
  <si>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</si>
  <si>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</si>
  <si>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</si>
  <si>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</si>
  <si>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</si>
  <si>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</si>
  <si>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</si>
  <si>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</si>
  <si>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</si>
  <si>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</si>
  <si>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</si>
  <si>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</si>
  <si>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</si>
  <si>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</si>
  <si>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</si>
  <si>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</si>
  <si>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</si>
  <si>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</si>
  <si>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</si>
  <si>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</si>
  <si>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</si>
  <si>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</si>
  <si>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</si>
  <si>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</si>
  <si>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</si>
  <si>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</si>
  <si>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</si>
  <si>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</si>
  <si>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</si>
  <si>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</si>
  <si>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</si>
  <si>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</si>
  <si>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</si>
  <si>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</si>
  <si>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</si>
  <si>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</si>
  <si>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</si>
  <si>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</si>
  <si>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</si>
  <si>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</si>
  <si>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</si>
  <si>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</si>
  <si>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</si>
  <si>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</si>
  <si>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</si>
  <si>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</si>
  <si>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</si>
  <si>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</si>
  <si>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</si>
  <si>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</si>
  <si>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</si>
  <si>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</si>
  <si>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</si>
  <si>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</si>
  <si>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</si>
  <si>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</si>
  <si>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</si>
  <si>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</si>
  <si>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</si>
  <si>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</si>
  <si>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</si>
  <si>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</si>
  <si>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</si>
  <si>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</si>
  <si>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</si>
  <si>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</si>
  <si>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</si>
  <si>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</si>
  <si>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</si>
  <si>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</si>
  <si>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</si>
  <si>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</si>
  <si>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</si>
  <si>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</si>
  <si>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</si>
  <si>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</si>
  <si>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</si>
  <si>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</si>
  <si>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</si>
  <si>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</si>
  <si>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</si>
  <si>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</si>
  <si>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</si>
  <si>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</si>
  <si>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</si>
  <si>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</si>
  <si>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</si>
  <si>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</si>
  <si>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</si>
  <si>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</si>
  <si>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</si>
  <si>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</si>
  <si>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</si>
  <si>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</si>
  <si>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</si>
  <si>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</si>
  <si>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</si>
  <si>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</si>
  <si>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</si>
  <si>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</si>
  <si>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</si>
  <si>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</si>
  <si>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</si>
  <si>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</si>
  <si>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</si>
  <si>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</si>
  <si>
    <t>Los Angeles</t>
  </si>
  <si>
    <t>Geography</t>
  </si>
  <si>
    <t>New Species in 2019</t>
  </si>
  <si>
    <t>Philadelphia </t>
  </si>
  <si>
    <t>Anxiety </t>
  </si>
  <si>
    <t>Pacific Northwest </t>
  </si>
  <si>
    <t>Whales</t>
  </si>
  <si>
    <t>Robots and Cyborgs</t>
  </si>
  <si>
    <t>Pandemics</t>
  </si>
  <si>
    <t>Superlatives</t>
  </si>
  <si>
    <t>Extinct Mammals</t>
  </si>
  <si>
    <t>COVID 19</t>
  </si>
  <si>
    <t>Memory</t>
  </si>
  <si>
    <t>Agriculture</t>
  </si>
  <si>
    <t>Bread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</si>
</sst>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40">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1" fillId="4" borderId="0" xfId="0" applyFont="1" applyFill="1"/>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ller, Wayne" id="{64FA357D-626B-498E-AB8F-A3E401F9DE88}" userId="S::Wayne.Heller@nordstrom.com::84765391-be36-4735-a613-2ea3ac981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5" dT="2020-05-23T17:00:41.14" personId="{64FA357D-626B-498E-AB8F-A3E401F9DE88}" id="{64E566BD-A5DC-48CC-B063-2943E486D462}">
    <text>Mulligan due to error in question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66" dT="2020-05-23T17:49:11.76" personId="{64FA357D-626B-498E-AB8F-A3E401F9DE88}" id="{8A33F90C-E129-4461-9F97-E3CF814723D2}">
    <text>Due to error in question, all panelist answers deemed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5"/>
  <sheetViews>
    <sheetView workbookViewId="0">
      <pane ySplit="1" topLeftCell="A152" activePane="bottomLeft" state="frozen"/>
      <selection pane="bottomLeft" activeCell="I174" sqref="I174"/>
    </sheetView>
  </sheetViews>
  <sheetFormatPr defaultRowHeight="15" x14ac:dyDescent="0.25"/>
  <cols>
    <col min="2" max="2" width="11.140625" customWidth="1"/>
    <col min="3" max="6" width="0" hidden="1" customWidth="1"/>
    <col min="7" max="7" width="14" customWidth="1"/>
    <col min="9" max="9" width="14.42578125" bestFit="1" customWidth="1"/>
  </cols>
  <sheetData>
    <row r="1" spans="1:26"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2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2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2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2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2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2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2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2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2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2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2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2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2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2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2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2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2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2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2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2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2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2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2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2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2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2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2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2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2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2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2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2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2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2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2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2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2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2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2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2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2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2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2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2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2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2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2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2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2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2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2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2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2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2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2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2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2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2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2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2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2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2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2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2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2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2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2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2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2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2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2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2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75" si="24">INDEX(AnsLkUp,MATCH($A131 &amp; "_"&amp;Z$1,LookupName,0),3)</f>
        <v>#N/A</v>
      </c>
    </row>
    <row r="132" spans="1:26" x14ac:dyDescent="0.25">
      <c r="A132">
        <v>733</v>
      </c>
      <c r="B132" t="e">
        <f>NA()</f>
        <v>#N/A</v>
      </c>
      <c r="G132" s="1">
        <v>1</v>
      </c>
      <c r="H132" s="1" t="s">
        <v>12</v>
      </c>
      <c r="I132" s="22" t="str">
        <f t="shared" ref="I132:I133" si="25">INDEX(AnsLkUp,MATCH(A132 &amp; "_1",LookupOrder,1),2)</f>
        <v>Jay</v>
      </c>
      <c r="J132" s="22">
        <f t="shared" ref="J132:Y147"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2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2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2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2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2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2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2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2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2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2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2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2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2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2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row r="147" spans="1:26" x14ac:dyDescent="0.25">
      <c r="A147">
        <v>748</v>
      </c>
      <c r="B147" t="e">
        <f>NA()</f>
        <v>#N/A</v>
      </c>
      <c r="G147" s="1">
        <v>1</v>
      </c>
      <c r="H147" s="1" t="s">
        <v>12</v>
      </c>
      <c r="I147" s="22" t="str">
        <f t="shared" ref="I147:I149" si="28">INDEX(AnsLkUp,MATCH(A147 &amp; "_1",LookupOrder,1),2)</f>
        <v>Cara</v>
      </c>
      <c r="J147" s="22">
        <f t="shared" si="26"/>
        <v>1</v>
      </c>
      <c r="K147" s="22">
        <f t="shared" si="26"/>
        <v>1</v>
      </c>
      <c r="L147" s="22">
        <f t="shared" si="26"/>
        <v>1</v>
      </c>
      <c r="M147" s="22">
        <f t="shared" si="26"/>
        <v>1</v>
      </c>
      <c r="N147" s="22" t="e">
        <f t="shared" si="26"/>
        <v>#N/A</v>
      </c>
      <c r="O147" s="22" t="e">
        <f t="shared" si="26"/>
        <v>#N/A</v>
      </c>
      <c r="P147" s="22" t="e">
        <f t="shared" si="26"/>
        <v>#N/A</v>
      </c>
      <c r="Q147" s="22" t="e">
        <f t="shared" si="26"/>
        <v>#N/A</v>
      </c>
      <c r="R147" s="22" t="e">
        <f t="shared" si="26"/>
        <v>#N/A</v>
      </c>
      <c r="S147" s="22" t="e">
        <f t="shared" si="26"/>
        <v>#N/A</v>
      </c>
      <c r="T147" s="22" t="e">
        <f t="shared" si="26"/>
        <v>#N/A</v>
      </c>
      <c r="U147" s="22" t="e">
        <f t="shared" si="26"/>
        <v>#N/A</v>
      </c>
      <c r="V147" s="22" t="e">
        <f t="shared" si="26"/>
        <v>#N/A</v>
      </c>
      <c r="W147" s="22" t="e">
        <f t="shared" si="26"/>
        <v>#N/A</v>
      </c>
      <c r="X147" s="22" t="e">
        <f t="shared" si="26"/>
        <v>#N/A</v>
      </c>
      <c r="Y147" s="22" t="e">
        <f t="shared" ref="J147:Y162" si="29">INDEX(AnsLkUp,MATCH($A147 &amp; "_"&amp;Y$1,LookupName,0),3)</f>
        <v>#N/A</v>
      </c>
      <c r="Z147" s="22" t="e">
        <f t="shared" si="24"/>
        <v>#N/A</v>
      </c>
    </row>
    <row r="148" spans="1:26" x14ac:dyDescent="0.25">
      <c r="A148">
        <v>749</v>
      </c>
      <c r="B148" t="s">
        <v>310</v>
      </c>
      <c r="G148" s="1">
        <v>1</v>
      </c>
      <c r="H148" s="1" t="s">
        <v>12</v>
      </c>
      <c r="I148" s="22" t="str">
        <f t="shared" si="28"/>
        <v>Evan</v>
      </c>
      <c r="J148" s="22">
        <f t="shared" si="29"/>
        <v>3</v>
      </c>
      <c r="K148" s="22">
        <f t="shared" si="29"/>
        <v>1</v>
      </c>
      <c r="L148" s="22">
        <f t="shared" si="29"/>
        <v>1</v>
      </c>
      <c r="M148" s="22">
        <f t="shared" si="29"/>
        <v>3</v>
      </c>
      <c r="N148" s="22" t="e">
        <f t="shared" si="29"/>
        <v>#N/A</v>
      </c>
      <c r="O148" s="22" t="e">
        <f t="shared" si="29"/>
        <v>#N/A</v>
      </c>
      <c r="P148" s="22" t="e">
        <f t="shared" si="29"/>
        <v>#N/A</v>
      </c>
      <c r="Q148" s="22" t="e">
        <f t="shared" si="29"/>
        <v>#N/A</v>
      </c>
      <c r="R148" s="22" t="e">
        <f t="shared" si="29"/>
        <v>#N/A</v>
      </c>
      <c r="S148" s="22" t="e">
        <f t="shared" si="29"/>
        <v>#N/A</v>
      </c>
      <c r="T148" s="22" t="e">
        <f t="shared" si="29"/>
        <v>#N/A</v>
      </c>
      <c r="U148" s="22" t="e">
        <f t="shared" si="29"/>
        <v>#N/A</v>
      </c>
      <c r="V148" s="22" t="e">
        <f t="shared" si="29"/>
        <v>#N/A</v>
      </c>
      <c r="W148" s="22" t="e">
        <f t="shared" si="29"/>
        <v>#N/A</v>
      </c>
      <c r="X148" s="22" t="e">
        <f t="shared" si="29"/>
        <v>#N/A</v>
      </c>
      <c r="Y148" s="22" t="e">
        <f t="shared" si="29"/>
        <v>#N/A</v>
      </c>
      <c r="Z148" s="22" t="e">
        <f t="shared" si="24"/>
        <v>#N/A</v>
      </c>
    </row>
    <row r="149" spans="1:26" x14ac:dyDescent="0.25">
      <c r="A149">
        <v>750</v>
      </c>
      <c r="B149" t="e">
        <f>NA()</f>
        <v>#N/A</v>
      </c>
      <c r="G149" s="1">
        <v>3</v>
      </c>
      <c r="H149" s="1" t="s">
        <v>12</v>
      </c>
      <c r="I149" s="22" t="str">
        <f t="shared" si="28"/>
        <v>Guest</v>
      </c>
      <c r="J149" s="22">
        <f t="shared" si="29"/>
        <v>1</v>
      </c>
      <c r="K149" s="22">
        <f t="shared" si="29"/>
        <v>3</v>
      </c>
      <c r="L149" s="22">
        <f t="shared" si="29"/>
        <v>3</v>
      </c>
      <c r="M149" s="22">
        <f t="shared" si="29"/>
        <v>1</v>
      </c>
      <c r="N149" s="22" t="e">
        <f t="shared" si="29"/>
        <v>#N/A</v>
      </c>
      <c r="O149" s="22" t="e">
        <f t="shared" si="29"/>
        <v>#N/A</v>
      </c>
      <c r="P149" s="22" t="e">
        <f t="shared" si="29"/>
        <v>#N/A</v>
      </c>
      <c r="Q149" s="22" t="e">
        <f t="shared" si="29"/>
        <v>#N/A</v>
      </c>
      <c r="R149" s="22" t="e">
        <f t="shared" si="29"/>
        <v>#N/A</v>
      </c>
      <c r="S149" s="22" t="e">
        <f t="shared" si="29"/>
        <v>#N/A</v>
      </c>
      <c r="T149" s="22" t="e">
        <f t="shared" si="29"/>
        <v>#N/A</v>
      </c>
      <c r="U149" s="22" t="e">
        <f t="shared" si="29"/>
        <v>#N/A</v>
      </c>
      <c r="V149" s="22" t="e">
        <f t="shared" si="29"/>
        <v>#N/A</v>
      </c>
      <c r="W149" s="22" t="e">
        <f t="shared" si="29"/>
        <v>#N/A</v>
      </c>
      <c r="X149" s="22" t="e">
        <f t="shared" si="29"/>
        <v>#N/A</v>
      </c>
      <c r="Y149" s="22" t="e">
        <f t="shared" si="29"/>
        <v>#N/A</v>
      </c>
      <c r="Z149" s="22">
        <f t="shared" si="24"/>
        <v>1</v>
      </c>
    </row>
    <row r="150" spans="1:26" x14ac:dyDescent="0.25">
      <c r="A150">
        <v>751</v>
      </c>
      <c r="B150" t="s">
        <v>311</v>
      </c>
      <c r="G150" s="1">
        <v>2</v>
      </c>
      <c r="H150" s="1" t="s">
        <v>312</v>
      </c>
      <c r="I150" s="22" t="str">
        <f t="shared" ref="I150:I152" si="30">INDEX(AnsLkUp,MATCH(A150 &amp; "_1",LookupOrder,1),2)</f>
        <v>Jay</v>
      </c>
      <c r="J150" s="22">
        <f t="shared" si="29"/>
        <v>3</v>
      </c>
      <c r="K150" s="22" t="e">
        <f t="shared" si="29"/>
        <v>#N/A</v>
      </c>
      <c r="L150" s="22">
        <f t="shared" si="29"/>
        <v>4</v>
      </c>
      <c r="M150" s="22">
        <f t="shared" si="29"/>
        <v>4</v>
      </c>
      <c r="N150" s="22" t="e">
        <f t="shared" si="29"/>
        <v>#N/A</v>
      </c>
      <c r="O150" s="22">
        <f t="shared" si="29"/>
        <v>3</v>
      </c>
      <c r="P150" s="22" t="e">
        <f t="shared" si="29"/>
        <v>#N/A</v>
      </c>
      <c r="Q150" s="22" t="e">
        <f t="shared" si="29"/>
        <v>#N/A</v>
      </c>
      <c r="R150" s="22" t="e">
        <f t="shared" si="29"/>
        <v>#N/A</v>
      </c>
      <c r="S150" s="22" t="e">
        <f t="shared" si="29"/>
        <v>#N/A</v>
      </c>
      <c r="T150" s="22" t="e">
        <f t="shared" si="29"/>
        <v>#N/A</v>
      </c>
      <c r="U150" s="22" t="e">
        <f t="shared" si="29"/>
        <v>#N/A</v>
      </c>
      <c r="V150" s="22" t="e">
        <f t="shared" si="29"/>
        <v>#N/A</v>
      </c>
      <c r="W150" s="22" t="e">
        <f t="shared" si="29"/>
        <v>#N/A</v>
      </c>
      <c r="X150" s="22" t="e">
        <f t="shared" si="29"/>
        <v>#N/A</v>
      </c>
      <c r="Y150" s="22" t="e">
        <f t="shared" si="29"/>
        <v>#N/A</v>
      </c>
      <c r="Z150" s="22" t="e">
        <f t="shared" si="24"/>
        <v>#N/A</v>
      </c>
    </row>
    <row r="151" spans="1:26" x14ac:dyDescent="0.25">
      <c r="A151">
        <v>752</v>
      </c>
      <c r="B151" t="s">
        <v>313</v>
      </c>
      <c r="G151" s="1">
        <v>3</v>
      </c>
      <c r="H151" s="1" t="s">
        <v>314</v>
      </c>
      <c r="I151" s="22" t="str">
        <f t="shared" si="30"/>
        <v>George</v>
      </c>
      <c r="J151" s="22">
        <f t="shared" si="29"/>
        <v>2</v>
      </c>
      <c r="K151" s="22">
        <f t="shared" si="29"/>
        <v>1</v>
      </c>
      <c r="L151" s="22">
        <f t="shared" si="29"/>
        <v>2</v>
      </c>
      <c r="M151" s="22">
        <f t="shared" si="29"/>
        <v>3</v>
      </c>
      <c r="N151" s="22">
        <f t="shared" si="29"/>
        <v>2</v>
      </c>
      <c r="O151" s="22">
        <f t="shared" si="29"/>
        <v>3</v>
      </c>
      <c r="P151" s="22" t="e">
        <f t="shared" si="29"/>
        <v>#N/A</v>
      </c>
      <c r="Q151" s="22" t="e">
        <f t="shared" si="29"/>
        <v>#N/A</v>
      </c>
      <c r="R151" s="22" t="e">
        <f t="shared" si="29"/>
        <v>#N/A</v>
      </c>
      <c r="S151" s="22" t="e">
        <f t="shared" si="29"/>
        <v>#N/A</v>
      </c>
      <c r="T151" s="22" t="e">
        <f t="shared" si="29"/>
        <v>#N/A</v>
      </c>
      <c r="U151" s="22" t="e">
        <f t="shared" si="29"/>
        <v>#N/A</v>
      </c>
      <c r="V151" s="22" t="e">
        <f t="shared" si="29"/>
        <v>#N/A</v>
      </c>
      <c r="W151" s="22" t="e">
        <f t="shared" si="29"/>
        <v>#N/A</v>
      </c>
      <c r="X151" s="22" t="e">
        <f t="shared" si="29"/>
        <v>#N/A</v>
      </c>
      <c r="Y151" s="22" t="e">
        <f t="shared" si="29"/>
        <v>#N/A</v>
      </c>
      <c r="Z151" s="22" t="e">
        <f t="shared" si="24"/>
        <v>#N/A</v>
      </c>
    </row>
    <row r="152" spans="1:26" x14ac:dyDescent="0.25">
      <c r="A152">
        <v>753</v>
      </c>
      <c r="B152" t="s">
        <v>315</v>
      </c>
      <c r="G152" s="1">
        <v>2</v>
      </c>
      <c r="H152" s="1" t="s">
        <v>12</v>
      </c>
      <c r="I152" s="22" t="str">
        <f t="shared" si="30"/>
        <v>Evan</v>
      </c>
      <c r="J152" s="22">
        <f t="shared" si="29"/>
        <v>2</v>
      </c>
      <c r="K152" s="22">
        <f t="shared" si="29"/>
        <v>1</v>
      </c>
      <c r="L152" s="22">
        <f t="shared" si="29"/>
        <v>2</v>
      </c>
      <c r="M152" s="22">
        <f t="shared" si="29"/>
        <v>3</v>
      </c>
      <c r="N152" s="22" t="e">
        <f t="shared" si="29"/>
        <v>#N/A</v>
      </c>
      <c r="O152" s="22" t="e">
        <f t="shared" si="29"/>
        <v>#N/A</v>
      </c>
      <c r="P152" s="22" t="e">
        <f t="shared" si="29"/>
        <v>#N/A</v>
      </c>
      <c r="Q152" s="22" t="e">
        <f t="shared" si="29"/>
        <v>#N/A</v>
      </c>
      <c r="R152" s="22" t="e">
        <f t="shared" si="29"/>
        <v>#N/A</v>
      </c>
      <c r="S152" s="22" t="e">
        <f t="shared" si="29"/>
        <v>#N/A</v>
      </c>
      <c r="T152" s="22" t="e">
        <f t="shared" si="29"/>
        <v>#N/A</v>
      </c>
      <c r="U152" s="22" t="e">
        <f t="shared" si="29"/>
        <v>#N/A</v>
      </c>
      <c r="V152" s="22" t="e">
        <f t="shared" si="29"/>
        <v>#N/A</v>
      </c>
      <c r="W152" s="22" t="e">
        <f t="shared" si="29"/>
        <v>#N/A</v>
      </c>
      <c r="X152" s="22" t="e">
        <f t="shared" si="29"/>
        <v>#N/A</v>
      </c>
      <c r="Y152" s="22" t="e">
        <f t="shared" si="29"/>
        <v>#N/A</v>
      </c>
      <c r="Z152" s="22" t="e">
        <f t="shared" si="24"/>
        <v>#N/A</v>
      </c>
    </row>
    <row r="153" spans="1:26" x14ac:dyDescent="0.25">
      <c r="A153">
        <v>754</v>
      </c>
      <c r="B153" t="s">
        <v>316</v>
      </c>
      <c r="G153" s="1">
        <v>3</v>
      </c>
      <c r="H153" s="1" t="s">
        <v>12</v>
      </c>
      <c r="I153" s="22" t="str">
        <f t="shared" ref="I153" si="31">INDEX(AnsLkUp,MATCH(A153 &amp; "_1",LookupOrder,1),2)</f>
        <v>Evan</v>
      </c>
      <c r="J153" s="22">
        <f t="shared" si="29"/>
        <v>3</v>
      </c>
      <c r="K153" s="22">
        <f t="shared" si="29"/>
        <v>3</v>
      </c>
      <c r="L153" s="22">
        <f t="shared" si="29"/>
        <v>3</v>
      </c>
      <c r="M153" s="22">
        <f t="shared" si="29"/>
        <v>3</v>
      </c>
      <c r="N153" s="22" t="e">
        <f t="shared" si="29"/>
        <v>#N/A</v>
      </c>
      <c r="O153" s="22" t="e">
        <f t="shared" si="29"/>
        <v>#N/A</v>
      </c>
      <c r="P153" s="22" t="e">
        <f t="shared" si="29"/>
        <v>#N/A</v>
      </c>
      <c r="Q153" s="22" t="e">
        <f t="shared" si="29"/>
        <v>#N/A</v>
      </c>
      <c r="R153" s="22" t="e">
        <f t="shared" si="29"/>
        <v>#N/A</v>
      </c>
      <c r="S153" s="22" t="e">
        <f t="shared" si="29"/>
        <v>#N/A</v>
      </c>
      <c r="T153" s="22" t="e">
        <f t="shared" si="29"/>
        <v>#N/A</v>
      </c>
      <c r="U153" s="22" t="e">
        <f t="shared" si="29"/>
        <v>#N/A</v>
      </c>
      <c r="V153" s="22" t="e">
        <f t="shared" si="29"/>
        <v>#N/A</v>
      </c>
      <c r="W153" s="22" t="e">
        <f t="shared" si="29"/>
        <v>#N/A</v>
      </c>
      <c r="X153" s="22" t="e">
        <f t="shared" si="29"/>
        <v>#N/A</v>
      </c>
      <c r="Y153" s="22" t="e">
        <f t="shared" si="29"/>
        <v>#N/A</v>
      </c>
      <c r="Z153" s="22" t="e">
        <f t="shared" si="24"/>
        <v>#N/A</v>
      </c>
    </row>
    <row r="154" spans="1:26" x14ac:dyDescent="0.25">
      <c r="A154">
        <v>755</v>
      </c>
      <c r="B154">
        <v>2019</v>
      </c>
      <c r="G154" s="1">
        <v>3</v>
      </c>
      <c r="H154" s="1" t="s">
        <v>12</v>
      </c>
      <c r="I154" s="22" t="str">
        <f t="shared" ref="I154" si="32">INDEX(AnsLkUp,MATCH(A154 &amp; "_1",LookupOrder,1),2)</f>
        <v>Cara</v>
      </c>
      <c r="J154" s="22">
        <f t="shared" si="29"/>
        <v>3</v>
      </c>
      <c r="K154" s="22">
        <f t="shared" si="29"/>
        <v>3</v>
      </c>
      <c r="L154" s="22">
        <f t="shared" si="29"/>
        <v>2</v>
      </c>
      <c r="M154" s="22">
        <f t="shared" si="29"/>
        <v>3</v>
      </c>
      <c r="N154" s="22" t="e">
        <f t="shared" si="29"/>
        <v>#N/A</v>
      </c>
      <c r="O154" s="22" t="e">
        <f t="shared" si="29"/>
        <v>#N/A</v>
      </c>
      <c r="P154" s="22" t="e">
        <f t="shared" si="29"/>
        <v>#N/A</v>
      </c>
      <c r="Q154" s="22" t="e">
        <f t="shared" si="29"/>
        <v>#N/A</v>
      </c>
      <c r="R154" s="22" t="e">
        <f t="shared" si="29"/>
        <v>#N/A</v>
      </c>
      <c r="S154" s="22" t="e">
        <f t="shared" si="29"/>
        <v>#N/A</v>
      </c>
      <c r="T154" s="22" t="e">
        <f t="shared" si="29"/>
        <v>#N/A</v>
      </c>
      <c r="U154" s="22" t="e">
        <f t="shared" si="29"/>
        <v>#N/A</v>
      </c>
      <c r="V154" s="22" t="e">
        <f t="shared" si="29"/>
        <v>#N/A</v>
      </c>
      <c r="W154" s="22" t="e">
        <f t="shared" si="29"/>
        <v>#N/A</v>
      </c>
      <c r="X154" s="22" t="e">
        <f t="shared" si="29"/>
        <v>#N/A</v>
      </c>
      <c r="Y154" s="22" t="e">
        <f t="shared" si="29"/>
        <v>#N/A</v>
      </c>
      <c r="Z154" s="22" t="e">
        <f t="shared" si="24"/>
        <v>#N/A</v>
      </c>
    </row>
    <row r="155" spans="1:26" x14ac:dyDescent="0.25">
      <c r="A155">
        <v>756</v>
      </c>
      <c r="B155" t="s">
        <v>317</v>
      </c>
      <c r="G155" s="1">
        <v>4</v>
      </c>
      <c r="H155" s="1" t="s">
        <v>5</v>
      </c>
      <c r="I155" s="22" t="str">
        <f t="shared" ref="I155:I165" si="33">INDEX(AnsLkUp,MATCH(A155 &amp; "_1",LookupOrder,1),2)</f>
        <v>George</v>
      </c>
      <c r="J155" s="22" t="e">
        <f t="shared" si="29"/>
        <v>#N/A</v>
      </c>
      <c r="K155" s="22">
        <f t="shared" si="29"/>
        <v>4</v>
      </c>
      <c r="L155" s="22">
        <f t="shared" si="29"/>
        <v>4</v>
      </c>
      <c r="M155" s="22">
        <f t="shared" si="29"/>
        <v>4</v>
      </c>
      <c r="N155" s="22">
        <f t="shared" si="29"/>
        <v>4</v>
      </c>
      <c r="O155" s="22">
        <f t="shared" si="29"/>
        <v>4</v>
      </c>
      <c r="P155" s="22" t="e">
        <f t="shared" si="29"/>
        <v>#N/A</v>
      </c>
      <c r="Q155" s="22" t="e">
        <f t="shared" si="29"/>
        <v>#N/A</v>
      </c>
      <c r="R155" s="22" t="e">
        <f t="shared" si="29"/>
        <v>#N/A</v>
      </c>
      <c r="S155" s="22" t="e">
        <f t="shared" si="29"/>
        <v>#N/A</v>
      </c>
      <c r="T155" s="22" t="e">
        <f t="shared" si="29"/>
        <v>#N/A</v>
      </c>
      <c r="U155" s="22" t="e">
        <f t="shared" si="29"/>
        <v>#N/A</v>
      </c>
      <c r="V155" s="22" t="e">
        <f t="shared" si="29"/>
        <v>#N/A</v>
      </c>
      <c r="W155" s="22" t="e">
        <f t="shared" si="29"/>
        <v>#N/A</v>
      </c>
      <c r="X155" s="22" t="e">
        <f t="shared" si="29"/>
        <v>#N/A</v>
      </c>
      <c r="Y155" s="22" t="e">
        <f t="shared" si="29"/>
        <v>#N/A</v>
      </c>
      <c r="Z155" s="22" t="e">
        <f t="shared" si="24"/>
        <v>#N/A</v>
      </c>
    </row>
    <row r="156" spans="1:26" x14ac:dyDescent="0.25">
      <c r="A156">
        <v>757</v>
      </c>
      <c r="B156" t="e">
        <f>NA()</f>
        <v>#N/A</v>
      </c>
      <c r="G156" s="1">
        <v>3</v>
      </c>
      <c r="H156" s="1" t="s">
        <v>12</v>
      </c>
      <c r="I156" s="22" t="str">
        <f t="shared" si="33"/>
        <v>Cara</v>
      </c>
      <c r="J156" s="22">
        <f t="shared" si="29"/>
        <v>3</v>
      </c>
      <c r="K156" s="22">
        <f t="shared" si="29"/>
        <v>3</v>
      </c>
      <c r="L156" s="22">
        <f t="shared" si="29"/>
        <v>2</v>
      </c>
      <c r="M156" s="22">
        <f t="shared" si="29"/>
        <v>3</v>
      </c>
      <c r="N156" s="22" t="e">
        <f t="shared" si="29"/>
        <v>#N/A</v>
      </c>
      <c r="O156" s="22" t="e">
        <f t="shared" si="29"/>
        <v>#N/A</v>
      </c>
      <c r="P156" s="22" t="e">
        <f t="shared" si="29"/>
        <v>#N/A</v>
      </c>
      <c r="Q156" s="22" t="e">
        <f t="shared" si="29"/>
        <v>#N/A</v>
      </c>
      <c r="R156" s="22" t="e">
        <f t="shared" si="29"/>
        <v>#N/A</v>
      </c>
      <c r="S156" s="22" t="e">
        <f t="shared" si="29"/>
        <v>#N/A</v>
      </c>
      <c r="T156" s="22" t="e">
        <f t="shared" si="29"/>
        <v>#N/A</v>
      </c>
      <c r="U156" s="22" t="e">
        <f t="shared" si="29"/>
        <v>#N/A</v>
      </c>
      <c r="V156" s="22" t="e">
        <f t="shared" si="29"/>
        <v>#N/A</v>
      </c>
      <c r="W156" s="22" t="e">
        <f t="shared" si="29"/>
        <v>#N/A</v>
      </c>
      <c r="X156" s="22" t="e">
        <f t="shared" si="29"/>
        <v>#N/A</v>
      </c>
      <c r="Y156" s="22" t="e">
        <f t="shared" si="29"/>
        <v>#N/A</v>
      </c>
      <c r="Z156" s="22" t="e">
        <f t="shared" si="24"/>
        <v>#N/A</v>
      </c>
    </row>
    <row r="157" spans="1:26" x14ac:dyDescent="0.25">
      <c r="A157">
        <v>758</v>
      </c>
      <c r="B157" t="s">
        <v>318</v>
      </c>
      <c r="G157" s="1">
        <v>3</v>
      </c>
      <c r="H157" s="1" t="s">
        <v>12</v>
      </c>
      <c r="I157" s="22" t="str">
        <f t="shared" si="33"/>
        <v>Evan</v>
      </c>
      <c r="J157" s="22">
        <f t="shared" si="29"/>
        <v>3</v>
      </c>
      <c r="K157" s="22" t="e">
        <f t="shared" si="29"/>
        <v>#N/A</v>
      </c>
      <c r="L157" s="22">
        <f t="shared" si="29"/>
        <v>3</v>
      </c>
      <c r="M157" s="22">
        <f t="shared" si="29"/>
        <v>3</v>
      </c>
      <c r="N157" s="22" t="e">
        <f t="shared" si="29"/>
        <v>#N/A</v>
      </c>
      <c r="O157" s="22" t="e">
        <f t="shared" si="29"/>
        <v>#N/A</v>
      </c>
      <c r="P157" s="22" t="e">
        <f t="shared" si="29"/>
        <v>#N/A</v>
      </c>
      <c r="Q157" s="22" t="e">
        <f t="shared" si="29"/>
        <v>#N/A</v>
      </c>
      <c r="R157" s="22" t="e">
        <f t="shared" si="29"/>
        <v>#N/A</v>
      </c>
      <c r="S157" s="22" t="e">
        <f t="shared" si="29"/>
        <v>#N/A</v>
      </c>
      <c r="T157" s="22" t="e">
        <f t="shared" si="29"/>
        <v>#N/A</v>
      </c>
      <c r="U157" s="22" t="e">
        <f t="shared" si="29"/>
        <v>#N/A</v>
      </c>
      <c r="V157" s="22" t="e">
        <f t="shared" si="29"/>
        <v>#N/A</v>
      </c>
      <c r="W157" s="22" t="e">
        <f t="shared" si="29"/>
        <v>#N/A</v>
      </c>
      <c r="X157" s="22" t="e">
        <f t="shared" si="29"/>
        <v>#N/A</v>
      </c>
      <c r="Y157" s="22" t="e">
        <f t="shared" si="29"/>
        <v>#N/A</v>
      </c>
      <c r="Z157" s="22" t="e">
        <f t="shared" si="24"/>
        <v>#N/A</v>
      </c>
    </row>
    <row r="158" spans="1:26" x14ac:dyDescent="0.25">
      <c r="A158">
        <v>759</v>
      </c>
      <c r="B158" t="s">
        <v>319</v>
      </c>
      <c r="G158" s="1">
        <v>3</v>
      </c>
      <c r="H158" s="1" t="s">
        <v>12</v>
      </c>
      <c r="I158" s="22" t="str">
        <f t="shared" si="33"/>
        <v>Guest</v>
      </c>
      <c r="J158" s="22">
        <f t="shared" si="29"/>
        <v>2</v>
      </c>
      <c r="K158" s="22">
        <f t="shared" si="29"/>
        <v>3</v>
      </c>
      <c r="L158" s="22">
        <f t="shared" si="29"/>
        <v>3</v>
      </c>
      <c r="M158" s="22">
        <f t="shared" si="29"/>
        <v>2</v>
      </c>
      <c r="N158" s="22" t="e">
        <f t="shared" si="29"/>
        <v>#N/A</v>
      </c>
      <c r="O158" s="22" t="e">
        <f t="shared" si="29"/>
        <v>#N/A</v>
      </c>
      <c r="P158" s="22" t="e">
        <f t="shared" si="29"/>
        <v>#N/A</v>
      </c>
      <c r="Q158" s="22" t="e">
        <f t="shared" si="29"/>
        <v>#N/A</v>
      </c>
      <c r="R158" s="22" t="e">
        <f t="shared" si="29"/>
        <v>#N/A</v>
      </c>
      <c r="S158" s="22" t="e">
        <f t="shared" si="29"/>
        <v>#N/A</v>
      </c>
      <c r="T158" s="22" t="e">
        <f t="shared" si="29"/>
        <v>#N/A</v>
      </c>
      <c r="U158" s="22" t="e">
        <f t="shared" si="29"/>
        <v>#N/A</v>
      </c>
      <c r="V158" s="22" t="e">
        <f t="shared" si="29"/>
        <v>#N/A</v>
      </c>
      <c r="W158" s="22" t="e">
        <f t="shared" si="29"/>
        <v>#N/A</v>
      </c>
      <c r="X158" s="22" t="e">
        <f t="shared" si="29"/>
        <v>#N/A</v>
      </c>
      <c r="Y158" s="22" t="e">
        <f t="shared" si="29"/>
        <v>#N/A</v>
      </c>
      <c r="Z158" s="22">
        <f t="shared" si="24"/>
        <v>2</v>
      </c>
    </row>
    <row r="159" spans="1:26" x14ac:dyDescent="0.25">
      <c r="A159">
        <v>760</v>
      </c>
      <c r="B159" t="e">
        <f>NA()</f>
        <v>#N/A</v>
      </c>
      <c r="G159" s="1">
        <v>2</v>
      </c>
      <c r="H159" s="1" t="s">
        <v>12</v>
      </c>
      <c r="I159" s="22" t="str">
        <f t="shared" si="33"/>
        <v>Evan</v>
      </c>
      <c r="J159" s="22">
        <f t="shared" si="29"/>
        <v>3</v>
      </c>
      <c r="K159" s="22">
        <f t="shared" si="29"/>
        <v>3</v>
      </c>
      <c r="L159" s="22">
        <f t="shared" si="29"/>
        <v>2</v>
      </c>
      <c r="M159" s="22">
        <f t="shared" si="29"/>
        <v>2</v>
      </c>
      <c r="N159" s="22" t="e">
        <f t="shared" si="29"/>
        <v>#N/A</v>
      </c>
      <c r="O159" s="22" t="e">
        <f t="shared" si="29"/>
        <v>#N/A</v>
      </c>
      <c r="P159" s="22" t="e">
        <f t="shared" si="29"/>
        <v>#N/A</v>
      </c>
      <c r="Q159" s="22" t="e">
        <f t="shared" si="29"/>
        <v>#N/A</v>
      </c>
      <c r="R159" s="22" t="e">
        <f t="shared" si="29"/>
        <v>#N/A</v>
      </c>
      <c r="S159" s="22" t="e">
        <f t="shared" si="29"/>
        <v>#N/A</v>
      </c>
      <c r="T159" s="22" t="e">
        <f t="shared" si="29"/>
        <v>#N/A</v>
      </c>
      <c r="U159" s="22" t="e">
        <f t="shared" si="29"/>
        <v>#N/A</v>
      </c>
      <c r="V159" s="22" t="e">
        <f t="shared" si="29"/>
        <v>#N/A</v>
      </c>
      <c r="W159" s="22" t="e">
        <f t="shared" si="29"/>
        <v>#N/A</v>
      </c>
      <c r="X159" s="22" t="e">
        <f t="shared" si="29"/>
        <v>#N/A</v>
      </c>
      <c r="Y159" s="22" t="e">
        <f t="shared" si="29"/>
        <v>#N/A</v>
      </c>
      <c r="Z159" s="22" t="e">
        <f t="shared" si="24"/>
        <v>#N/A</v>
      </c>
    </row>
    <row r="160" spans="1:26" x14ac:dyDescent="0.25">
      <c r="A160">
        <v>761</v>
      </c>
      <c r="B160" t="s">
        <v>320</v>
      </c>
      <c r="G160" s="1">
        <v>3</v>
      </c>
      <c r="H160" s="1" t="s">
        <v>12</v>
      </c>
      <c r="I160" s="22" t="str">
        <f t="shared" si="33"/>
        <v>Bob</v>
      </c>
      <c r="J160" s="22">
        <f t="shared" si="29"/>
        <v>1</v>
      </c>
      <c r="K160" s="22">
        <f t="shared" si="29"/>
        <v>2</v>
      </c>
      <c r="L160" s="22">
        <f t="shared" si="29"/>
        <v>1</v>
      </c>
      <c r="M160" s="22">
        <f t="shared" si="29"/>
        <v>3</v>
      </c>
      <c r="N160" s="22">
        <f t="shared" si="29"/>
        <v>3</v>
      </c>
      <c r="O160" s="22" t="e">
        <f t="shared" si="29"/>
        <v>#N/A</v>
      </c>
      <c r="P160" s="22" t="e">
        <f t="shared" si="29"/>
        <v>#N/A</v>
      </c>
      <c r="Q160" s="22" t="e">
        <f t="shared" si="29"/>
        <v>#N/A</v>
      </c>
      <c r="R160" s="22" t="e">
        <f t="shared" si="29"/>
        <v>#N/A</v>
      </c>
      <c r="S160" s="22" t="e">
        <f t="shared" si="29"/>
        <v>#N/A</v>
      </c>
      <c r="T160" s="22" t="e">
        <f t="shared" si="29"/>
        <v>#N/A</v>
      </c>
      <c r="U160" s="22" t="e">
        <f t="shared" si="29"/>
        <v>#N/A</v>
      </c>
      <c r="V160" s="22" t="e">
        <f t="shared" si="29"/>
        <v>#N/A</v>
      </c>
      <c r="W160" s="22" t="e">
        <f t="shared" si="29"/>
        <v>#N/A</v>
      </c>
      <c r="X160" s="22" t="e">
        <f t="shared" si="29"/>
        <v>#N/A</v>
      </c>
      <c r="Y160" s="22" t="e">
        <f t="shared" si="29"/>
        <v>#N/A</v>
      </c>
      <c r="Z160" s="22" t="e">
        <f t="shared" si="24"/>
        <v>#N/A</v>
      </c>
    </row>
    <row r="161" spans="1:26" x14ac:dyDescent="0.25">
      <c r="A161">
        <v>762</v>
      </c>
      <c r="B161" t="s">
        <v>321</v>
      </c>
      <c r="G161" s="1">
        <v>2</v>
      </c>
      <c r="H161" s="1" t="s">
        <v>6</v>
      </c>
      <c r="I161" s="22" t="str">
        <f t="shared" si="33"/>
        <v>Bob</v>
      </c>
      <c r="J161" s="22">
        <f t="shared" si="29"/>
        <v>2</v>
      </c>
      <c r="K161" s="22">
        <f t="shared" si="29"/>
        <v>3</v>
      </c>
      <c r="L161" s="22" t="e">
        <f t="shared" si="29"/>
        <v>#N/A</v>
      </c>
      <c r="M161" s="22">
        <f t="shared" si="29"/>
        <v>2</v>
      </c>
      <c r="N161" s="22" t="e">
        <f t="shared" si="29"/>
        <v>#N/A</v>
      </c>
      <c r="O161" s="22">
        <f t="shared" si="29"/>
        <v>2</v>
      </c>
      <c r="P161" s="22" t="e">
        <f t="shared" si="29"/>
        <v>#N/A</v>
      </c>
      <c r="Q161" s="22" t="e">
        <f t="shared" si="29"/>
        <v>#N/A</v>
      </c>
      <c r="R161" s="22" t="e">
        <f t="shared" si="29"/>
        <v>#N/A</v>
      </c>
      <c r="S161" s="22" t="e">
        <f t="shared" si="29"/>
        <v>#N/A</v>
      </c>
      <c r="T161" s="22" t="e">
        <f t="shared" si="29"/>
        <v>#N/A</v>
      </c>
      <c r="U161" s="22" t="e">
        <f t="shared" si="29"/>
        <v>#N/A</v>
      </c>
      <c r="V161" s="22" t="e">
        <f t="shared" si="29"/>
        <v>#N/A</v>
      </c>
      <c r="W161" s="22" t="e">
        <f t="shared" si="29"/>
        <v>#N/A</v>
      </c>
      <c r="X161" s="22" t="e">
        <f t="shared" si="29"/>
        <v>#N/A</v>
      </c>
      <c r="Y161" s="22" t="e">
        <f t="shared" si="29"/>
        <v>#N/A</v>
      </c>
      <c r="Z161" s="22" t="e">
        <f t="shared" si="24"/>
        <v>#N/A</v>
      </c>
    </row>
    <row r="162" spans="1:26" x14ac:dyDescent="0.25">
      <c r="A162">
        <v>763</v>
      </c>
      <c r="B162" t="s">
        <v>322</v>
      </c>
      <c r="G162" s="1">
        <v>1</v>
      </c>
      <c r="H162" s="1" t="s">
        <v>12</v>
      </c>
      <c r="I162" s="22" t="str">
        <f t="shared" si="33"/>
        <v>Bob</v>
      </c>
      <c r="J162" s="22">
        <f t="shared" si="29"/>
        <v>2</v>
      </c>
      <c r="K162" s="22">
        <f t="shared" si="29"/>
        <v>2</v>
      </c>
      <c r="L162" s="22">
        <f t="shared" si="29"/>
        <v>2</v>
      </c>
      <c r="M162" s="22" t="e">
        <f t="shared" si="29"/>
        <v>#N/A</v>
      </c>
      <c r="N162" s="22">
        <f t="shared" si="29"/>
        <v>3</v>
      </c>
      <c r="O162" s="22" t="e">
        <f t="shared" si="29"/>
        <v>#N/A</v>
      </c>
      <c r="P162" s="22" t="e">
        <f t="shared" si="29"/>
        <v>#N/A</v>
      </c>
      <c r="Q162" s="22" t="e">
        <f t="shared" si="29"/>
        <v>#N/A</v>
      </c>
      <c r="R162" s="22" t="e">
        <f t="shared" si="29"/>
        <v>#N/A</v>
      </c>
      <c r="S162" s="22" t="e">
        <f t="shared" si="29"/>
        <v>#N/A</v>
      </c>
      <c r="T162" s="22" t="e">
        <f t="shared" si="29"/>
        <v>#N/A</v>
      </c>
      <c r="U162" s="22" t="e">
        <f t="shared" si="29"/>
        <v>#N/A</v>
      </c>
      <c r="V162" s="22" t="e">
        <f t="shared" si="29"/>
        <v>#N/A</v>
      </c>
      <c r="W162" s="22" t="e">
        <f t="shared" si="29"/>
        <v>#N/A</v>
      </c>
      <c r="X162" s="22" t="e">
        <f t="shared" si="29"/>
        <v>#N/A</v>
      </c>
      <c r="Y162" s="22" t="e">
        <f t="shared" si="29"/>
        <v>#N/A</v>
      </c>
      <c r="Z162" s="22" t="e">
        <f t="shared" si="24"/>
        <v>#N/A</v>
      </c>
    </row>
    <row r="163" spans="1:26" x14ac:dyDescent="0.25">
      <c r="A163">
        <v>764</v>
      </c>
      <c r="B163" t="s">
        <v>323</v>
      </c>
      <c r="G163" s="1">
        <v>3</v>
      </c>
      <c r="H163" s="1" t="s">
        <v>12</v>
      </c>
      <c r="I163" s="22" t="str">
        <f t="shared" si="33"/>
        <v>Evan</v>
      </c>
      <c r="J163" s="22">
        <f t="shared" ref="J163:Y175" si="34">INDEX(AnsLkUp,MATCH($A163 &amp; "_"&amp;J$1,LookupName,0),3)</f>
        <v>1</v>
      </c>
      <c r="K163" s="22">
        <f t="shared" si="34"/>
        <v>2</v>
      </c>
      <c r="L163" s="22">
        <f t="shared" si="34"/>
        <v>1</v>
      </c>
      <c r="M163" s="22">
        <f t="shared" si="34"/>
        <v>1</v>
      </c>
      <c r="N163" s="22" t="e">
        <f t="shared" si="34"/>
        <v>#N/A</v>
      </c>
      <c r="O163" s="22" t="e">
        <f t="shared" si="34"/>
        <v>#N/A</v>
      </c>
      <c r="P163" s="22" t="e">
        <f t="shared" si="34"/>
        <v>#N/A</v>
      </c>
      <c r="Q163" s="22" t="e">
        <f t="shared" si="34"/>
        <v>#N/A</v>
      </c>
      <c r="R163" s="22" t="e">
        <f t="shared" si="34"/>
        <v>#N/A</v>
      </c>
      <c r="S163" s="22" t="e">
        <f t="shared" si="34"/>
        <v>#N/A</v>
      </c>
      <c r="T163" s="22" t="e">
        <f t="shared" si="34"/>
        <v>#N/A</v>
      </c>
      <c r="U163" s="22" t="e">
        <f t="shared" si="34"/>
        <v>#N/A</v>
      </c>
      <c r="V163" s="22" t="e">
        <f t="shared" si="34"/>
        <v>#N/A</v>
      </c>
      <c r="W163" s="22" t="e">
        <f t="shared" si="34"/>
        <v>#N/A</v>
      </c>
      <c r="X163" s="22" t="e">
        <f t="shared" si="34"/>
        <v>#N/A</v>
      </c>
      <c r="Y163" s="22" t="e">
        <f t="shared" si="34"/>
        <v>#N/A</v>
      </c>
      <c r="Z163" s="22" t="e">
        <f t="shared" si="24"/>
        <v>#N/A</v>
      </c>
    </row>
    <row r="164" spans="1:26" x14ac:dyDescent="0.25">
      <c r="A164">
        <v>765</v>
      </c>
      <c r="B164" t="s">
        <v>324</v>
      </c>
      <c r="G164" s="1">
        <v>3</v>
      </c>
      <c r="H164" s="1" t="s">
        <v>12</v>
      </c>
      <c r="I164" s="22" t="str">
        <f t="shared" si="33"/>
        <v>Cara</v>
      </c>
      <c r="J164" s="22">
        <f t="shared" si="34"/>
        <v>3</v>
      </c>
      <c r="K164" s="22">
        <f t="shared" si="34"/>
        <v>3</v>
      </c>
      <c r="L164" s="22">
        <f t="shared" si="34"/>
        <v>3</v>
      </c>
      <c r="M164" s="22">
        <f t="shared" si="34"/>
        <v>3</v>
      </c>
      <c r="N164" s="22" t="e">
        <f t="shared" si="34"/>
        <v>#N/A</v>
      </c>
      <c r="O164" s="22" t="e">
        <f t="shared" si="34"/>
        <v>#N/A</v>
      </c>
      <c r="P164" s="22" t="e">
        <f t="shared" si="34"/>
        <v>#N/A</v>
      </c>
      <c r="Q164" s="22" t="e">
        <f t="shared" si="34"/>
        <v>#N/A</v>
      </c>
      <c r="R164" s="22" t="e">
        <f t="shared" si="34"/>
        <v>#N/A</v>
      </c>
      <c r="S164" s="22" t="e">
        <f t="shared" si="34"/>
        <v>#N/A</v>
      </c>
      <c r="T164" s="22" t="e">
        <f t="shared" si="34"/>
        <v>#N/A</v>
      </c>
      <c r="U164" s="22" t="e">
        <f t="shared" si="34"/>
        <v>#N/A</v>
      </c>
      <c r="V164" s="22" t="e">
        <f t="shared" si="34"/>
        <v>#N/A</v>
      </c>
      <c r="W164" s="22" t="e">
        <f t="shared" si="34"/>
        <v>#N/A</v>
      </c>
      <c r="X164" s="22" t="e">
        <f t="shared" si="34"/>
        <v>#N/A</v>
      </c>
      <c r="Y164" s="22" t="e">
        <f t="shared" si="34"/>
        <v>#N/A</v>
      </c>
      <c r="Z164" s="22" t="e">
        <f t="shared" si="24"/>
        <v>#N/A</v>
      </c>
    </row>
    <row r="165" spans="1:26" x14ac:dyDescent="0.25">
      <c r="A165">
        <v>766</v>
      </c>
      <c r="B165" t="s">
        <v>295</v>
      </c>
      <c r="G165" s="1">
        <v>2</v>
      </c>
      <c r="H165" s="1" t="s">
        <v>12</v>
      </c>
      <c r="I165" s="22" t="str">
        <f t="shared" si="33"/>
        <v>Jay</v>
      </c>
      <c r="J165" s="22">
        <f t="shared" si="34"/>
        <v>1</v>
      </c>
      <c r="K165" s="22">
        <f t="shared" si="34"/>
        <v>2</v>
      </c>
      <c r="L165" s="22">
        <f t="shared" si="34"/>
        <v>1</v>
      </c>
      <c r="M165" s="22">
        <f t="shared" si="34"/>
        <v>1</v>
      </c>
      <c r="N165" s="22" t="e">
        <f t="shared" si="34"/>
        <v>#N/A</v>
      </c>
      <c r="O165" s="22" t="e">
        <f t="shared" si="34"/>
        <v>#N/A</v>
      </c>
      <c r="P165" s="22" t="e">
        <f t="shared" si="34"/>
        <v>#N/A</v>
      </c>
      <c r="Q165" s="22" t="e">
        <f t="shared" si="34"/>
        <v>#N/A</v>
      </c>
      <c r="R165" s="22" t="e">
        <f t="shared" si="34"/>
        <v>#N/A</v>
      </c>
      <c r="S165" s="22" t="e">
        <f t="shared" si="34"/>
        <v>#N/A</v>
      </c>
      <c r="T165" s="22" t="e">
        <f t="shared" si="34"/>
        <v>#N/A</v>
      </c>
      <c r="U165" s="22" t="e">
        <f t="shared" si="34"/>
        <v>#N/A</v>
      </c>
      <c r="V165" s="22" t="e">
        <f t="shared" si="34"/>
        <v>#N/A</v>
      </c>
      <c r="W165" s="22" t="e">
        <f t="shared" si="34"/>
        <v>#N/A</v>
      </c>
      <c r="X165" s="22" t="e">
        <f t="shared" si="34"/>
        <v>#N/A</v>
      </c>
      <c r="Y165" s="22" t="e">
        <f t="shared" si="34"/>
        <v>#N/A</v>
      </c>
      <c r="Z165" s="22" t="e">
        <f t="shared" si="24"/>
        <v>#N/A</v>
      </c>
    </row>
    <row r="166" spans="1:26" x14ac:dyDescent="0.25">
      <c r="A166">
        <v>767</v>
      </c>
      <c r="B166" t="s">
        <v>325</v>
      </c>
      <c r="G166" s="1">
        <v>3</v>
      </c>
      <c r="H166" s="1" t="s">
        <v>12</v>
      </c>
      <c r="I166" s="22" t="str">
        <f t="shared" ref="I166:I170" si="35">INDEX(AnsLkUp,MATCH(A166 &amp; "_1",LookupOrder,1),2)</f>
        <v>Bob</v>
      </c>
      <c r="J166" s="22">
        <f t="shared" si="34"/>
        <v>1</v>
      </c>
      <c r="K166" s="22">
        <f t="shared" si="34"/>
        <v>3</v>
      </c>
      <c r="L166" s="22">
        <f t="shared" si="34"/>
        <v>3</v>
      </c>
      <c r="M166" s="22" t="e">
        <f t="shared" si="34"/>
        <v>#N/A</v>
      </c>
      <c r="N166" s="22" t="e">
        <f t="shared" si="34"/>
        <v>#N/A</v>
      </c>
      <c r="O166" s="22" t="e">
        <f t="shared" si="34"/>
        <v>#N/A</v>
      </c>
      <c r="P166" s="22" t="e">
        <f t="shared" si="34"/>
        <v>#N/A</v>
      </c>
      <c r="Q166" s="22" t="e">
        <f t="shared" si="34"/>
        <v>#N/A</v>
      </c>
      <c r="R166" s="22" t="e">
        <f t="shared" si="34"/>
        <v>#N/A</v>
      </c>
      <c r="S166" s="22" t="e">
        <f t="shared" si="34"/>
        <v>#N/A</v>
      </c>
      <c r="T166" s="22" t="e">
        <f t="shared" si="34"/>
        <v>#N/A</v>
      </c>
      <c r="U166" s="22" t="e">
        <f t="shared" si="34"/>
        <v>#N/A</v>
      </c>
      <c r="V166" s="22" t="e">
        <f t="shared" si="34"/>
        <v>#N/A</v>
      </c>
      <c r="W166" s="22" t="e">
        <f t="shared" si="34"/>
        <v>#N/A</v>
      </c>
      <c r="X166" s="22" t="e">
        <f t="shared" si="34"/>
        <v>#N/A</v>
      </c>
      <c r="Y166" s="22" t="e">
        <f t="shared" si="34"/>
        <v>#N/A</v>
      </c>
      <c r="Z166" s="22" t="e">
        <f t="shared" si="24"/>
        <v>#N/A</v>
      </c>
    </row>
    <row r="167" spans="1:26" x14ac:dyDescent="0.25">
      <c r="A167">
        <v>768</v>
      </c>
      <c r="B167" t="e">
        <f>NA()</f>
        <v>#N/A</v>
      </c>
      <c r="G167" s="1">
        <v>3</v>
      </c>
      <c r="H167" s="1" t="s">
        <v>12</v>
      </c>
      <c r="I167" s="22" t="str">
        <f t="shared" si="35"/>
        <v>Jay</v>
      </c>
      <c r="J167" s="22">
        <f t="shared" si="34"/>
        <v>3</v>
      </c>
      <c r="K167" s="22">
        <f t="shared" si="34"/>
        <v>3</v>
      </c>
      <c r="L167" s="22">
        <f t="shared" si="34"/>
        <v>3</v>
      </c>
      <c r="M167" s="22">
        <f t="shared" si="34"/>
        <v>1</v>
      </c>
      <c r="N167" s="22" t="e">
        <f t="shared" si="34"/>
        <v>#N/A</v>
      </c>
      <c r="O167" s="22" t="e">
        <f t="shared" si="34"/>
        <v>#N/A</v>
      </c>
      <c r="P167" s="22" t="e">
        <f t="shared" si="34"/>
        <v>#N/A</v>
      </c>
      <c r="Q167" s="22" t="e">
        <f t="shared" si="34"/>
        <v>#N/A</v>
      </c>
      <c r="R167" s="22" t="e">
        <f t="shared" si="34"/>
        <v>#N/A</v>
      </c>
      <c r="S167" s="22" t="e">
        <f t="shared" si="34"/>
        <v>#N/A</v>
      </c>
      <c r="T167" s="22" t="e">
        <f t="shared" si="34"/>
        <v>#N/A</v>
      </c>
      <c r="U167" s="22" t="e">
        <f t="shared" si="34"/>
        <v>#N/A</v>
      </c>
      <c r="V167" s="22" t="e">
        <f t="shared" si="34"/>
        <v>#N/A</v>
      </c>
      <c r="W167" s="22" t="e">
        <f t="shared" si="34"/>
        <v>#N/A</v>
      </c>
      <c r="X167" s="22" t="e">
        <f t="shared" si="34"/>
        <v>#N/A</v>
      </c>
      <c r="Y167" s="22" t="e">
        <f t="shared" si="34"/>
        <v>#N/A</v>
      </c>
      <c r="Z167" s="22" t="e">
        <f t="shared" si="24"/>
        <v>#N/A</v>
      </c>
    </row>
    <row r="168" spans="1:26" x14ac:dyDescent="0.25">
      <c r="A168">
        <v>769</v>
      </c>
      <c r="B168" t="s">
        <v>326</v>
      </c>
      <c r="G168" s="1">
        <v>2</v>
      </c>
      <c r="H168" s="1" t="s">
        <v>12</v>
      </c>
      <c r="I168" s="22" t="str">
        <f t="shared" si="35"/>
        <v>Evan</v>
      </c>
      <c r="J168" s="22">
        <f t="shared" si="34"/>
        <v>1</v>
      </c>
      <c r="K168" s="22">
        <f t="shared" si="34"/>
        <v>2</v>
      </c>
      <c r="L168" s="22">
        <f t="shared" si="34"/>
        <v>1</v>
      </c>
      <c r="M168" s="22">
        <f t="shared" si="34"/>
        <v>3</v>
      </c>
      <c r="N168" s="22" t="e">
        <f t="shared" si="34"/>
        <v>#N/A</v>
      </c>
      <c r="O168" s="22" t="e">
        <f t="shared" si="34"/>
        <v>#N/A</v>
      </c>
      <c r="P168" s="22" t="e">
        <f t="shared" si="34"/>
        <v>#N/A</v>
      </c>
      <c r="Q168" s="22" t="e">
        <f t="shared" si="34"/>
        <v>#N/A</v>
      </c>
      <c r="R168" s="22" t="e">
        <f t="shared" si="34"/>
        <v>#N/A</v>
      </c>
      <c r="S168" s="22" t="e">
        <f t="shared" si="34"/>
        <v>#N/A</v>
      </c>
      <c r="T168" s="22" t="e">
        <f t="shared" si="34"/>
        <v>#N/A</v>
      </c>
      <c r="U168" s="22" t="e">
        <f t="shared" si="34"/>
        <v>#N/A</v>
      </c>
      <c r="V168" s="22" t="e">
        <f t="shared" si="34"/>
        <v>#N/A</v>
      </c>
      <c r="W168" s="22" t="e">
        <f t="shared" si="34"/>
        <v>#N/A</v>
      </c>
      <c r="X168" s="22" t="e">
        <f t="shared" si="34"/>
        <v>#N/A</v>
      </c>
      <c r="Y168" s="22" t="e">
        <f t="shared" si="34"/>
        <v>#N/A</v>
      </c>
      <c r="Z168" s="22" t="e">
        <f t="shared" si="24"/>
        <v>#N/A</v>
      </c>
    </row>
    <row r="169" spans="1:26" x14ac:dyDescent="0.25">
      <c r="A169">
        <v>770</v>
      </c>
      <c r="B169" t="s">
        <v>329</v>
      </c>
      <c r="G169" s="1">
        <v>3</v>
      </c>
      <c r="H169" s="1" t="s">
        <v>12</v>
      </c>
      <c r="I169" s="22" t="str">
        <f t="shared" si="35"/>
        <v>Jay</v>
      </c>
      <c r="J169" s="22">
        <f t="shared" si="34"/>
        <v>1</v>
      </c>
      <c r="K169" s="22">
        <f t="shared" si="34"/>
        <v>2</v>
      </c>
      <c r="L169" s="22">
        <f t="shared" si="34"/>
        <v>1</v>
      </c>
      <c r="M169" s="22">
        <f t="shared" si="34"/>
        <v>1</v>
      </c>
      <c r="N169" s="22" t="e">
        <f t="shared" si="34"/>
        <v>#N/A</v>
      </c>
      <c r="O169" s="22" t="e">
        <f t="shared" si="34"/>
        <v>#N/A</v>
      </c>
      <c r="P169" s="22" t="e">
        <f t="shared" si="34"/>
        <v>#N/A</v>
      </c>
      <c r="Q169" s="22" t="e">
        <f t="shared" si="34"/>
        <v>#N/A</v>
      </c>
      <c r="R169" s="22" t="e">
        <f t="shared" si="34"/>
        <v>#N/A</v>
      </c>
      <c r="S169" s="22" t="e">
        <f t="shared" si="34"/>
        <v>#N/A</v>
      </c>
      <c r="T169" s="22" t="e">
        <f t="shared" si="34"/>
        <v>#N/A</v>
      </c>
      <c r="U169" s="22" t="e">
        <f t="shared" si="34"/>
        <v>#N/A</v>
      </c>
      <c r="V169" s="22" t="e">
        <f t="shared" si="34"/>
        <v>#N/A</v>
      </c>
      <c r="W169" s="22" t="e">
        <f t="shared" si="34"/>
        <v>#N/A</v>
      </c>
      <c r="X169" s="22" t="e">
        <f t="shared" si="34"/>
        <v>#N/A</v>
      </c>
      <c r="Y169" s="22" t="e">
        <f t="shared" si="34"/>
        <v>#N/A</v>
      </c>
      <c r="Z169" s="22" t="e">
        <f t="shared" si="24"/>
        <v>#N/A</v>
      </c>
    </row>
    <row r="170" spans="1:26" x14ac:dyDescent="0.25">
      <c r="A170">
        <v>771</v>
      </c>
      <c r="B170" t="s">
        <v>328</v>
      </c>
      <c r="G170" s="1">
        <v>3</v>
      </c>
      <c r="H170" s="1" t="s">
        <v>12</v>
      </c>
      <c r="I170" s="22" t="str">
        <f t="shared" si="35"/>
        <v>Bob</v>
      </c>
      <c r="J170" s="22">
        <f t="shared" si="34"/>
        <v>3</v>
      </c>
      <c r="K170" s="22">
        <f t="shared" si="34"/>
        <v>1</v>
      </c>
      <c r="L170" s="22">
        <f t="shared" si="34"/>
        <v>2</v>
      </c>
      <c r="M170" s="22">
        <f t="shared" si="34"/>
        <v>1</v>
      </c>
      <c r="N170" s="22" t="e">
        <f t="shared" si="34"/>
        <v>#N/A</v>
      </c>
      <c r="O170" s="22" t="e">
        <f t="shared" si="34"/>
        <v>#N/A</v>
      </c>
      <c r="P170" s="22" t="e">
        <f t="shared" si="34"/>
        <v>#N/A</v>
      </c>
      <c r="Q170" s="22" t="e">
        <f t="shared" si="34"/>
        <v>#N/A</v>
      </c>
      <c r="R170" s="22" t="e">
        <f t="shared" si="34"/>
        <v>#N/A</v>
      </c>
      <c r="S170" s="22" t="e">
        <f t="shared" si="34"/>
        <v>#N/A</v>
      </c>
      <c r="T170" s="22" t="e">
        <f t="shared" si="34"/>
        <v>#N/A</v>
      </c>
      <c r="U170" s="22" t="e">
        <f t="shared" si="34"/>
        <v>#N/A</v>
      </c>
      <c r="V170" s="22" t="e">
        <f t="shared" si="34"/>
        <v>#N/A</v>
      </c>
      <c r="W170" s="22" t="e">
        <f t="shared" si="34"/>
        <v>#N/A</v>
      </c>
      <c r="X170" s="22" t="e">
        <f t="shared" si="34"/>
        <v>#N/A</v>
      </c>
      <c r="Y170" s="22" t="e">
        <f t="shared" si="34"/>
        <v>#N/A</v>
      </c>
      <c r="Z170" s="22" t="e">
        <f t="shared" si="24"/>
        <v>#N/A</v>
      </c>
    </row>
    <row r="171" spans="1:26" x14ac:dyDescent="0.25">
      <c r="A171">
        <v>772</v>
      </c>
      <c r="B171" t="e">
        <f>NA()</f>
        <v>#N/A</v>
      </c>
      <c r="G171" s="1">
        <v>2</v>
      </c>
      <c r="H171" s="1" t="s">
        <v>12</v>
      </c>
      <c r="I171" s="22" t="str">
        <f t="shared" ref="I171:I174" si="36">INDEX(AnsLkUp,MATCH(A171 &amp; "_1",LookupOrder,1),2)</f>
        <v>Cara</v>
      </c>
      <c r="J171" s="22">
        <f t="shared" si="34"/>
        <v>2</v>
      </c>
      <c r="K171" s="22">
        <f t="shared" si="34"/>
        <v>2</v>
      </c>
      <c r="L171" s="22">
        <f t="shared" si="34"/>
        <v>2</v>
      </c>
      <c r="M171" s="22">
        <f t="shared" si="34"/>
        <v>2</v>
      </c>
      <c r="N171" s="22" t="e">
        <f t="shared" si="34"/>
        <v>#N/A</v>
      </c>
      <c r="O171" s="22" t="e">
        <f t="shared" si="34"/>
        <v>#N/A</v>
      </c>
      <c r="P171" s="22" t="e">
        <f t="shared" si="34"/>
        <v>#N/A</v>
      </c>
      <c r="Q171" s="22" t="e">
        <f t="shared" si="34"/>
        <v>#N/A</v>
      </c>
      <c r="R171" s="22" t="e">
        <f t="shared" si="34"/>
        <v>#N/A</v>
      </c>
      <c r="S171" s="22" t="e">
        <f t="shared" si="34"/>
        <v>#N/A</v>
      </c>
      <c r="T171" s="22" t="e">
        <f t="shared" si="34"/>
        <v>#N/A</v>
      </c>
      <c r="U171" s="22" t="e">
        <f t="shared" si="34"/>
        <v>#N/A</v>
      </c>
      <c r="V171" s="22" t="e">
        <f t="shared" si="34"/>
        <v>#N/A</v>
      </c>
      <c r="W171" s="22" t="e">
        <f t="shared" si="34"/>
        <v>#N/A</v>
      </c>
      <c r="X171" s="22" t="e">
        <f t="shared" si="34"/>
        <v>#N/A</v>
      </c>
      <c r="Y171" s="22" t="e">
        <f t="shared" si="34"/>
        <v>#N/A</v>
      </c>
      <c r="Z171" s="22" t="e">
        <f t="shared" si="24"/>
        <v>#N/A</v>
      </c>
    </row>
    <row r="172" spans="1:26" x14ac:dyDescent="0.25">
      <c r="A172">
        <v>773</v>
      </c>
      <c r="B172" t="s">
        <v>327</v>
      </c>
      <c r="G172" s="1">
        <v>2</v>
      </c>
      <c r="H172" s="1" t="s">
        <v>12</v>
      </c>
      <c r="I172" s="22" t="str">
        <f t="shared" si="36"/>
        <v>Evan</v>
      </c>
      <c r="J172" s="22">
        <f t="shared" si="34"/>
        <v>3</v>
      </c>
      <c r="K172" s="22">
        <f t="shared" si="34"/>
        <v>2</v>
      </c>
      <c r="L172" s="22">
        <f t="shared" si="34"/>
        <v>2</v>
      </c>
      <c r="M172" s="22">
        <f t="shared" si="34"/>
        <v>3</v>
      </c>
      <c r="N172" s="22" t="e">
        <f t="shared" si="34"/>
        <v>#N/A</v>
      </c>
      <c r="O172" s="22" t="e">
        <f t="shared" si="34"/>
        <v>#N/A</v>
      </c>
      <c r="P172" s="22" t="e">
        <f t="shared" si="34"/>
        <v>#N/A</v>
      </c>
      <c r="Q172" s="22" t="e">
        <f t="shared" si="34"/>
        <v>#N/A</v>
      </c>
      <c r="R172" s="22" t="e">
        <f t="shared" si="34"/>
        <v>#N/A</v>
      </c>
      <c r="S172" s="22" t="e">
        <f t="shared" si="34"/>
        <v>#N/A</v>
      </c>
      <c r="T172" s="22" t="e">
        <f t="shared" si="34"/>
        <v>#N/A</v>
      </c>
      <c r="U172" s="22" t="e">
        <f t="shared" si="34"/>
        <v>#N/A</v>
      </c>
      <c r="V172" s="22" t="e">
        <f t="shared" si="34"/>
        <v>#N/A</v>
      </c>
      <c r="W172" s="22" t="e">
        <f t="shared" si="34"/>
        <v>#N/A</v>
      </c>
      <c r="X172" s="22" t="e">
        <f t="shared" si="34"/>
        <v>#N/A</v>
      </c>
      <c r="Y172" s="22" t="e">
        <f t="shared" si="34"/>
        <v>#N/A</v>
      </c>
      <c r="Z172" s="22" t="e">
        <f t="shared" si="24"/>
        <v>#N/A</v>
      </c>
    </row>
    <row r="173" spans="1:26" x14ac:dyDescent="0.25">
      <c r="A173">
        <v>774</v>
      </c>
      <c r="B173" t="s">
        <v>330</v>
      </c>
      <c r="G173" s="1">
        <v>1</v>
      </c>
      <c r="H173" s="1" t="s">
        <v>12</v>
      </c>
      <c r="I173" s="22" t="str">
        <f t="shared" si="36"/>
        <v>Richard</v>
      </c>
      <c r="J173" s="22">
        <f t="shared" si="34"/>
        <v>1</v>
      </c>
      <c r="K173" s="22">
        <f t="shared" si="34"/>
        <v>1</v>
      </c>
      <c r="L173" s="22">
        <f t="shared" si="34"/>
        <v>1</v>
      </c>
      <c r="M173" s="22">
        <f t="shared" si="34"/>
        <v>1</v>
      </c>
      <c r="N173" s="22" t="e">
        <f t="shared" si="34"/>
        <v>#N/A</v>
      </c>
      <c r="O173" s="22" t="e">
        <f t="shared" si="34"/>
        <v>#N/A</v>
      </c>
      <c r="P173" s="22" t="e">
        <f t="shared" si="34"/>
        <v>#N/A</v>
      </c>
      <c r="Q173" s="22">
        <f t="shared" si="34"/>
        <v>1</v>
      </c>
      <c r="R173" s="22" t="e">
        <f t="shared" si="34"/>
        <v>#N/A</v>
      </c>
      <c r="S173" s="22" t="e">
        <f t="shared" si="34"/>
        <v>#N/A</v>
      </c>
      <c r="T173" s="22" t="e">
        <f t="shared" si="34"/>
        <v>#N/A</v>
      </c>
      <c r="U173" s="22" t="e">
        <f t="shared" si="34"/>
        <v>#N/A</v>
      </c>
      <c r="V173" s="22" t="e">
        <f t="shared" si="34"/>
        <v>#N/A</v>
      </c>
      <c r="W173" s="22" t="e">
        <f t="shared" si="34"/>
        <v>#N/A</v>
      </c>
      <c r="X173" s="22" t="e">
        <f t="shared" si="34"/>
        <v>#N/A</v>
      </c>
      <c r="Y173" s="22" t="e">
        <f t="shared" si="34"/>
        <v>#N/A</v>
      </c>
      <c r="Z173" s="22" t="e">
        <f t="shared" si="24"/>
        <v>#N/A</v>
      </c>
    </row>
    <row r="174" spans="1:26" x14ac:dyDescent="0.25">
      <c r="A174">
        <v>775</v>
      </c>
      <c r="B174" t="e">
        <f>NA()</f>
        <v>#N/A</v>
      </c>
      <c r="G174" s="1">
        <v>1</v>
      </c>
      <c r="H174" s="1" t="s">
        <v>12</v>
      </c>
      <c r="I174" s="22" t="str">
        <f t="shared" si="36"/>
        <v>Jay</v>
      </c>
      <c r="J174" s="22">
        <f t="shared" si="34"/>
        <v>1</v>
      </c>
      <c r="K174" s="22">
        <f t="shared" si="34"/>
        <v>1</v>
      </c>
      <c r="L174" s="22">
        <f t="shared" si="34"/>
        <v>1</v>
      </c>
      <c r="M174" s="22">
        <f t="shared" si="34"/>
        <v>2</v>
      </c>
      <c r="N174" s="22" t="e">
        <f t="shared" si="34"/>
        <v>#N/A</v>
      </c>
      <c r="O174" s="22" t="e">
        <f t="shared" si="34"/>
        <v>#N/A</v>
      </c>
      <c r="P174" s="22" t="e">
        <f t="shared" si="34"/>
        <v>#N/A</v>
      </c>
      <c r="Q174" s="22" t="e">
        <f t="shared" si="34"/>
        <v>#N/A</v>
      </c>
      <c r="R174" s="22" t="e">
        <f t="shared" si="34"/>
        <v>#N/A</v>
      </c>
      <c r="S174" s="22" t="e">
        <f t="shared" si="34"/>
        <v>#N/A</v>
      </c>
      <c r="T174" s="22" t="e">
        <f t="shared" si="34"/>
        <v>#N/A</v>
      </c>
      <c r="U174" s="22" t="e">
        <f t="shared" si="34"/>
        <v>#N/A</v>
      </c>
      <c r="V174" s="22" t="e">
        <f t="shared" si="34"/>
        <v>#N/A</v>
      </c>
      <c r="W174" s="22" t="e">
        <f t="shared" si="34"/>
        <v>#N/A</v>
      </c>
      <c r="X174" s="22" t="e">
        <f t="shared" si="34"/>
        <v>#N/A</v>
      </c>
      <c r="Y174" s="22" t="e">
        <f t="shared" si="34"/>
        <v>#N/A</v>
      </c>
      <c r="Z174" s="22" t="e">
        <f t="shared" si="24"/>
        <v>#N/A</v>
      </c>
    </row>
    <row r="175" spans="1:26" x14ac:dyDescent="0.25">
      <c r="A175">
        <v>776</v>
      </c>
      <c r="B175" t="s">
        <v>331</v>
      </c>
      <c r="G175" s="1">
        <v>3</v>
      </c>
      <c r="H175" s="1" t="s">
        <v>12</v>
      </c>
      <c r="I175" s="22" t="str">
        <f t="shared" ref="I175" si="37">INDEX(AnsLkUp,MATCH(A175 &amp; "_1",LookupOrder,1),2)</f>
        <v>Guest</v>
      </c>
      <c r="J175" s="22">
        <f t="shared" si="34"/>
        <v>2</v>
      </c>
      <c r="K175" s="22">
        <f t="shared" si="34"/>
        <v>3</v>
      </c>
      <c r="L175" s="22">
        <f t="shared" si="34"/>
        <v>3</v>
      </c>
      <c r="M175" s="22">
        <f t="shared" si="34"/>
        <v>2</v>
      </c>
      <c r="N175" s="22" t="e">
        <f t="shared" si="34"/>
        <v>#N/A</v>
      </c>
      <c r="O175" s="22" t="e">
        <f t="shared" si="34"/>
        <v>#N/A</v>
      </c>
      <c r="P175" s="22" t="e">
        <f t="shared" si="34"/>
        <v>#N/A</v>
      </c>
      <c r="Q175" s="22" t="e">
        <f t="shared" si="34"/>
        <v>#N/A</v>
      </c>
      <c r="R175" s="22" t="e">
        <f t="shared" si="34"/>
        <v>#N/A</v>
      </c>
      <c r="S175" s="22" t="e">
        <f t="shared" si="34"/>
        <v>#N/A</v>
      </c>
      <c r="T175" s="22" t="e">
        <f t="shared" si="34"/>
        <v>#N/A</v>
      </c>
      <c r="U175" s="22" t="e">
        <f t="shared" si="34"/>
        <v>#N/A</v>
      </c>
      <c r="V175" s="22" t="e">
        <f t="shared" si="34"/>
        <v>#N/A</v>
      </c>
      <c r="W175" s="22" t="e">
        <f t="shared" si="34"/>
        <v>#N/A</v>
      </c>
      <c r="X175" s="22" t="e">
        <f t="shared" si="34"/>
        <v>#N/A</v>
      </c>
      <c r="Y175" s="22" t="e">
        <f t="shared" si="34"/>
        <v>#N/A</v>
      </c>
      <c r="Z175" s="22">
        <f t="shared" si="24"/>
        <v>2</v>
      </c>
    </row>
  </sheetData>
  <autoFilter ref="A1:U101" xr:uid="{00000000-0009-0000-0000-000000000000}"/>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90"/>
  <sheetViews>
    <sheetView workbookViewId="0">
      <pane ySplit="1" topLeftCell="A465" activePane="bottomLeft" state="frozen"/>
      <selection pane="bottomLeft" activeCell="D487" sqref="D487"/>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238" si="4">A84 &amp; "_" &amp; D84</f>
        <v>674_1</v>
      </c>
      <c r="F84" s="23" t="str">
        <f t="shared" ref="F84:F238"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A141">
        <v>688</v>
      </c>
      <c r="B141" t="s">
        <v>7</v>
      </c>
      <c r="C141" s="1">
        <v>3</v>
      </c>
      <c r="D141" s="1">
        <v>1</v>
      </c>
      <c r="E141" s="23" t="str">
        <f t="shared" si="4"/>
        <v>688_1</v>
      </c>
      <c r="F141" s="23" t="str">
        <f t="shared" si="5"/>
        <v>688_Evan</v>
      </c>
    </row>
    <row r="142" spans="1:6" x14ac:dyDescent="0.25">
      <c r="A142">
        <v>688</v>
      </c>
      <c r="B142" t="s">
        <v>23</v>
      </c>
      <c r="C142" s="1">
        <v>1</v>
      </c>
      <c r="D142" s="1">
        <v>2</v>
      </c>
      <c r="E142" s="23" t="str">
        <f t="shared" si="4"/>
        <v>688_2</v>
      </c>
      <c r="F142" s="23" t="str">
        <f t="shared" si="5"/>
        <v>688_Cara</v>
      </c>
    </row>
    <row r="143" spans="1:6" x14ac:dyDescent="0.25">
      <c r="A143">
        <v>688</v>
      </c>
      <c r="B143" t="s">
        <v>6</v>
      </c>
      <c r="C143" s="1">
        <v>1</v>
      </c>
      <c r="D143" s="1">
        <v>3</v>
      </c>
      <c r="E143" s="23" t="str">
        <f t="shared" si="4"/>
        <v>688_3</v>
      </c>
      <c r="F143" s="23" t="str">
        <f t="shared" si="5"/>
        <v>688_Jay</v>
      </c>
    </row>
    <row r="144" spans="1:6" x14ac:dyDescent="0.25">
      <c r="A144">
        <v>688</v>
      </c>
      <c r="B144" t="s">
        <v>5</v>
      </c>
      <c r="C144" s="1">
        <v>1</v>
      </c>
      <c r="D144" s="1">
        <v>4</v>
      </c>
      <c r="E144" s="23" t="str">
        <f t="shared" si="4"/>
        <v>688_4</v>
      </c>
      <c r="F144" s="23" t="str">
        <f t="shared" si="5"/>
        <v>688_Bob</v>
      </c>
    </row>
    <row r="145" spans="1:6" x14ac:dyDescent="0.25">
      <c r="A145">
        <v>689</v>
      </c>
      <c r="B145" t="s">
        <v>6</v>
      </c>
      <c r="C145" s="1">
        <v>1</v>
      </c>
      <c r="D145" s="1">
        <v>1</v>
      </c>
      <c r="E145" s="23" t="str">
        <f t="shared" si="4"/>
        <v>689_1</v>
      </c>
      <c r="F145" s="23" t="str">
        <f t="shared" si="5"/>
        <v>689_Jay</v>
      </c>
    </row>
    <row r="146" spans="1:6" x14ac:dyDescent="0.25">
      <c r="A146">
        <v>689</v>
      </c>
      <c r="B146" t="s">
        <v>5</v>
      </c>
      <c r="C146" s="1">
        <v>2</v>
      </c>
      <c r="D146" s="1">
        <v>2</v>
      </c>
      <c r="E146" s="23" t="str">
        <f t="shared" si="4"/>
        <v>689_2</v>
      </c>
      <c r="F146" s="23" t="str">
        <f t="shared" si="5"/>
        <v>689_Bob</v>
      </c>
    </row>
    <row r="147" spans="1:6" x14ac:dyDescent="0.25">
      <c r="A147">
        <v>689</v>
      </c>
      <c r="B147" t="s">
        <v>23</v>
      </c>
      <c r="C147" s="1">
        <v>1</v>
      </c>
      <c r="D147" s="1">
        <v>3</v>
      </c>
      <c r="E147" s="23" t="str">
        <f t="shared" si="4"/>
        <v>689_3</v>
      </c>
      <c r="F147" s="23" t="str">
        <f t="shared" si="5"/>
        <v>689_Cara</v>
      </c>
    </row>
    <row r="148" spans="1:6" x14ac:dyDescent="0.25">
      <c r="A148">
        <v>689</v>
      </c>
      <c r="B148" t="s">
        <v>7</v>
      </c>
      <c r="C148" s="1">
        <v>1</v>
      </c>
      <c r="D148" s="1">
        <v>4</v>
      </c>
      <c r="E148" s="23" t="str">
        <f t="shared" si="4"/>
        <v>689_4</v>
      </c>
      <c r="F148" s="23" t="str">
        <f t="shared" si="5"/>
        <v>689_Evan</v>
      </c>
    </row>
    <row r="149" spans="1:6" x14ac:dyDescent="0.25">
      <c r="A149">
        <v>690</v>
      </c>
      <c r="B149" t="s">
        <v>23</v>
      </c>
      <c r="C149" s="1">
        <v>3</v>
      </c>
      <c r="D149" s="1">
        <v>1</v>
      </c>
      <c r="E149" s="23" t="str">
        <f t="shared" si="4"/>
        <v>690_1</v>
      </c>
      <c r="F149" s="23" t="str">
        <f t="shared" si="5"/>
        <v>690_Cara</v>
      </c>
    </row>
    <row r="150" spans="1:6" x14ac:dyDescent="0.25">
      <c r="A150">
        <v>690</v>
      </c>
      <c r="B150" t="s">
        <v>6</v>
      </c>
      <c r="C150" s="1">
        <v>3</v>
      </c>
      <c r="D150" s="1">
        <v>2</v>
      </c>
      <c r="E150" s="23" t="str">
        <f t="shared" si="4"/>
        <v>690_2</v>
      </c>
      <c r="F150" s="23" t="str">
        <f t="shared" si="5"/>
        <v>690_Jay</v>
      </c>
    </row>
    <row r="151" spans="1:6" x14ac:dyDescent="0.25">
      <c r="A151">
        <v>690</v>
      </c>
      <c r="B151" t="s">
        <v>7</v>
      </c>
      <c r="C151" s="1">
        <v>1</v>
      </c>
      <c r="D151" s="1">
        <v>3</v>
      </c>
      <c r="E151" s="23" t="str">
        <f t="shared" si="4"/>
        <v>690_3</v>
      </c>
      <c r="F151" s="23" t="str">
        <f t="shared" si="5"/>
        <v>690_Evan</v>
      </c>
    </row>
    <row r="152" spans="1:6" x14ac:dyDescent="0.25">
      <c r="A152">
        <v>690</v>
      </c>
      <c r="B152" t="s">
        <v>5</v>
      </c>
      <c r="C152" s="1">
        <v>3</v>
      </c>
      <c r="D152" s="1">
        <v>4</v>
      </c>
      <c r="E152" s="23" t="str">
        <f t="shared" si="4"/>
        <v>690_4</v>
      </c>
      <c r="F152" s="23" t="str">
        <f t="shared" si="5"/>
        <v>690_Bob</v>
      </c>
    </row>
    <row r="153" spans="1:6" x14ac:dyDescent="0.25">
      <c r="A153">
        <v>691</v>
      </c>
      <c r="B153" t="s">
        <v>6</v>
      </c>
      <c r="C153" s="1">
        <v>2</v>
      </c>
      <c r="D153" s="1">
        <v>1</v>
      </c>
      <c r="E153" s="23" t="str">
        <f t="shared" si="4"/>
        <v>691_1</v>
      </c>
      <c r="F153" s="23" t="str">
        <f t="shared" si="5"/>
        <v>691_Jay</v>
      </c>
    </row>
    <row r="154" spans="1:6" x14ac:dyDescent="0.25">
      <c r="A154">
        <v>691</v>
      </c>
      <c r="B154" t="s">
        <v>7</v>
      </c>
      <c r="C154" s="1">
        <v>1</v>
      </c>
      <c r="D154" s="1">
        <v>2</v>
      </c>
      <c r="E154" s="23" t="str">
        <f t="shared" si="4"/>
        <v>691_2</v>
      </c>
      <c r="F154" s="23" t="str">
        <f t="shared" si="5"/>
        <v>691_Evan</v>
      </c>
    </row>
    <row r="155" spans="1:6" x14ac:dyDescent="0.25">
      <c r="A155">
        <v>691</v>
      </c>
      <c r="B155" t="s">
        <v>5</v>
      </c>
      <c r="C155" s="1">
        <v>2</v>
      </c>
      <c r="D155" s="1">
        <v>3</v>
      </c>
      <c r="E155" s="23" t="str">
        <f t="shared" si="4"/>
        <v>691_3</v>
      </c>
      <c r="F155" s="23" t="str">
        <f t="shared" si="5"/>
        <v>691_Bob</v>
      </c>
    </row>
    <row r="156" spans="1:6" x14ac:dyDescent="0.25">
      <c r="A156">
        <v>692</v>
      </c>
      <c r="B156" t="s">
        <v>7</v>
      </c>
      <c r="C156" s="1">
        <v>3</v>
      </c>
      <c r="D156" s="1">
        <v>1</v>
      </c>
      <c r="E156" s="23" t="str">
        <f t="shared" si="4"/>
        <v>692_1</v>
      </c>
      <c r="F156" s="23" t="str">
        <f t="shared" si="5"/>
        <v>692_Evan</v>
      </c>
    </row>
    <row r="157" spans="1:6" x14ac:dyDescent="0.25">
      <c r="A157">
        <v>692</v>
      </c>
      <c r="B157" t="s">
        <v>5</v>
      </c>
      <c r="C157" s="1">
        <v>1</v>
      </c>
      <c r="D157" s="1">
        <v>2</v>
      </c>
      <c r="E157" s="23" t="str">
        <f t="shared" si="4"/>
        <v>692_2</v>
      </c>
      <c r="F157" s="23" t="str">
        <f t="shared" si="5"/>
        <v>692_Bob</v>
      </c>
    </row>
    <row r="158" spans="1:6" x14ac:dyDescent="0.25">
      <c r="A158">
        <v>692</v>
      </c>
      <c r="B158" t="s">
        <v>23</v>
      </c>
      <c r="C158" s="1">
        <v>1</v>
      </c>
      <c r="D158" s="1">
        <v>3</v>
      </c>
      <c r="E158" s="23" t="str">
        <f t="shared" si="4"/>
        <v>692_3</v>
      </c>
      <c r="F158" s="23" t="str">
        <f t="shared" si="5"/>
        <v>692_Cara</v>
      </c>
    </row>
    <row r="159" spans="1:6" x14ac:dyDescent="0.25">
      <c r="A159">
        <v>692</v>
      </c>
      <c r="B159" t="s">
        <v>6</v>
      </c>
      <c r="C159" s="1">
        <v>2</v>
      </c>
      <c r="D159" s="1">
        <v>4</v>
      </c>
      <c r="E159" s="23" t="str">
        <f t="shared" si="4"/>
        <v>692_4</v>
      </c>
      <c r="F159" s="23" t="str">
        <f t="shared" si="5"/>
        <v>692_Jay</v>
      </c>
    </row>
    <row r="160" spans="1:6" x14ac:dyDescent="0.25">
      <c r="A160">
        <v>694</v>
      </c>
      <c r="B160" t="s">
        <v>7</v>
      </c>
      <c r="C160" s="1">
        <v>2</v>
      </c>
      <c r="D160" s="1">
        <v>1</v>
      </c>
      <c r="E160" s="23" t="str">
        <f t="shared" si="4"/>
        <v>694_1</v>
      </c>
      <c r="F160" s="23" t="str">
        <f t="shared" si="5"/>
        <v>694_Evan</v>
      </c>
    </row>
    <row r="161" spans="1:6" x14ac:dyDescent="0.25">
      <c r="A161">
        <v>694</v>
      </c>
      <c r="B161" t="s">
        <v>6</v>
      </c>
      <c r="C161" s="1">
        <v>3</v>
      </c>
      <c r="D161" s="1">
        <v>2</v>
      </c>
      <c r="E161" s="23" t="str">
        <f t="shared" si="4"/>
        <v>694_2</v>
      </c>
      <c r="F161" s="23" t="str">
        <f t="shared" si="5"/>
        <v>694_Jay</v>
      </c>
    </row>
    <row r="162" spans="1:6" x14ac:dyDescent="0.25">
      <c r="A162">
        <v>694</v>
      </c>
      <c r="B162" t="s">
        <v>23</v>
      </c>
      <c r="C162" s="1">
        <v>3</v>
      </c>
      <c r="D162" s="1">
        <v>3</v>
      </c>
      <c r="E162" s="23" t="str">
        <f t="shared" si="4"/>
        <v>694_3</v>
      </c>
      <c r="F162" s="23" t="str">
        <f t="shared" si="5"/>
        <v>694_Cara</v>
      </c>
    </row>
    <row r="163" spans="1:6" x14ac:dyDescent="0.25">
      <c r="A163">
        <v>694</v>
      </c>
      <c r="B163" t="s">
        <v>5</v>
      </c>
      <c r="C163" s="1">
        <v>3</v>
      </c>
      <c r="D163" s="1">
        <v>4</v>
      </c>
      <c r="E163" s="23" t="str">
        <f t="shared" si="4"/>
        <v>694_4</v>
      </c>
      <c r="F163" s="23" t="str">
        <f t="shared" si="5"/>
        <v>694_Bob</v>
      </c>
    </row>
    <row r="164" spans="1:6" x14ac:dyDescent="0.25">
      <c r="A164">
        <v>694</v>
      </c>
      <c r="B164" t="s">
        <v>281</v>
      </c>
      <c r="C164" s="1">
        <v>2</v>
      </c>
      <c r="D164" s="1">
        <v>5</v>
      </c>
      <c r="E164" s="23" t="str">
        <f t="shared" si="4"/>
        <v>694_5</v>
      </c>
      <c r="F164" s="23" t="str">
        <f t="shared" si="5"/>
        <v>694_Marsh</v>
      </c>
    </row>
    <row r="165" spans="1:6" x14ac:dyDescent="0.25">
      <c r="A165">
        <v>695</v>
      </c>
      <c r="B165" t="s">
        <v>23</v>
      </c>
      <c r="C165" s="1">
        <v>2</v>
      </c>
      <c r="D165" s="1">
        <v>1</v>
      </c>
      <c r="E165" s="23" t="str">
        <f t="shared" si="4"/>
        <v>695_1</v>
      </c>
      <c r="F165" s="23" t="str">
        <f t="shared" si="5"/>
        <v>695_Cara</v>
      </c>
    </row>
    <row r="166" spans="1:6" x14ac:dyDescent="0.25">
      <c r="A166">
        <v>695</v>
      </c>
      <c r="B166" t="s">
        <v>7</v>
      </c>
      <c r="C166" s="1">
        <v>2</v>
      </c>
      <c r="D166" s="1">
        <v>2</v>
      </c>
      <c r="E166" s="23" t="str">
        <f t="shared" si="4"/>
        <v>695_2</v>
      </c>
      <c r="F166" s="23" t="str">
        <f t="shared" si="5"/>
        <v>695_Evan</v>
      </c>
    </row>
    <row r="167" spans="1:6" x14ac:dyDescent="0.25">
      <c r="A167">
        <v>695</v>
      </c>
      <c r="B167" t="s">
        <v>5</v>
      </c>
      <c r="C167" s="1">
        <v>3</v>
      </c>
      <c r="D167" s="1">
        <v>3</v>
      </c>
      <c r="E167" s="23" t="str">
        <f t="shared" si="4"/>
        <v>695_3</v>
      </c>
      <c r="F167" s="23" t="str">
        <f t="shared" si="5"/>
        <v>695_Bob</v>
      </c>
    </row>
    <row r="168" spans="1:6" x14ac:dyDescent="0.25">
      <c r="A168">
        <v>695</v>
      </c>
      <c r="B168" t="s">
        <v>6</v>
      </c>
      <c r="C168" s="1">
        <v>3</v>
      </c>
      <c r="D168" s="1">
        <v>4</v>
      </c>
      <c r="E168" s="23" t="str">
        <f t="shared" si="4"/>
        <v>695_4</v>
      </c>
      <c r="F168" s="23" t="str">
        <f t="shared" si="5"/>
        <v>695_Jay</v>
      </c>
    </row>
    <row r="169" spans="1:6" x14ac:dyDescent="0.25">
      <c r="A169">
        <v>696</v>
      </c>
      <c r="B169" t="s">
        <v>23</v>
      </c>
      <c r="C169" s="1">
        <v>2</v>
      </c>
      <c r="D169" s="1">
        <v>1</v>
      </c>
      <c r="E169" s="23" t="str">
        <f t="shared" si="4"/>
        <v>696_1</v>
      </c>
      <c r="F169" s="23" t="str">
        <f t="shared" si="5"/>
        <v>696_Cara</v>
      </c>
    </row>
    <row r="170" spans="1:6" x14ac:dyDescent="0.25">
      <c r="A170">
        <v>696</v>
      </c>
      <c r="B170" t="s">
        <v>6</v>
      </c>
      <c r="C170" s="1">
        <v>2</v>
      </c>
      <c r="D170" s="1">
        <v>2</v>
      </c>
      <c r="E170" s="23" t="str">
        <f t="shared" si="4"/>
        <v>696_2</v>
      </c>
      <c r="F170" s="23" t="str">
        <f t="shared" si="5"/>
        <v>696_Jay</v>
      </c>
    </row>
    <row r="171" spans="1:6" x14ac:dyDescent="0.25">
      <c r="A171">
        <v>696</v>
      </c>
      <c r="B171" t="s">
        <v>7</v>
      </c>
      <c r="C171" s="1">
        <v>2</v>
      </c>
      <c r="D171" s="1">
        <v>3</v>
      </c>
      <c r="E171" s="23" t="str">
        <f t="shared" si="4"/>
        <v>696_3</v>
      </c>
      <c r="F171" s="23" t="str">
        <f t="shared" si="5"/>
        <v>696_Evan</v>
      </c>
    </row>
    <row r="172" spans="1:6" x14ac:dyDescent="0.25">
      <c r="A172">
        <v>696</v>
      </c>
      <c r="B172" t="s">
        <v>5</v>
      </c>
      <c r="C172" s="1">
        <v>2</v>
      </c>
      <c r="D172" s="1">
        <v>4</v>
      </c>
      <c r="E172" s="23" t="str">
        <f t="shared" si="4"/>
        <v>696_4</v>
      </c>
      <c r="F172" s="23" t="str">
        <f t="shared" si="5"/>
        <v>696_Bob</v>
      </c>
    </row>
    <row r="173" spans="1:6" x14ac:dyDescent="0.25">
      <c r="A173">
        <v>697</v>
      </c>
      <c r="B173" t="s">
        <v>282</v>
      </c>
      <c r="C173" s="1">
        <v>2</v>
      </c>
      <c r="D173" s="1">
        <v>1</v>
      </c>
      <c r="E173" s="23" t="str">
        <f t="shared" si="4"/>
        <v>697_1</v>
      </c>
      <c r="F173" s="23" t="str">
        <f t="shared" si="5"/>
        <v>697_Devon</v>
      </c>
    </row>
    <row r="174" spans="1:6" x14ac:dyDescent="0.25">
      <c r="A174">
        <v>697</v>
      </c>
      <c r="B174" t="s">
        <v>5</v>
      </c>
      <c r="C174" s="1">
        <v>2</v>
      </c>
      <c r="D174" s="1">
        <v>2</v>
      </c>
      <c r="E174" s="23" t="str">
        <f t="shared" si="4"/>
        <v>697_2</v>
      </c>
      <c r="F174" s="23" t="str">
        <f t="shared" si="5"/>
        <v>697_Bob</v>
      </c>
    </row>
    <row r="175" spans="1:6" x14ac:dyDescent="0.25">
      <c r="A175">
        <v>697</v>
      </c>
      <c r="B175" t="s">
        <v>23</v>
      </c>
      <c r="C175" s="1">
        <v>1</v>
      </c>
      <c r="D175" s="1">
        <v>3</v>
      </c>
      <c r="E175" s="23" t="str">
        <f t="shared" si="4"/>
        <v>697_3</v>
      </c>
      <c r="F175" s="23" t="str">
        <f t="shared" si="5"/>
        <v>697_Cara</v>
      </c>
    </row>
    <row r="176" spans="1:6" x14ac:dyDescent="0.25">
      <c r="A176">
        <v>697</v>
      </c>
      <c r="B176" t="s">
        <v>7</v>
      </c>
      <c r="C176" s="1">
        <v>1</v>
      </c>
      <c r="D176" s="1">
        <v>4</v>
      </c>
      <c r="E176" s="23" t="str">
        <f t="shared" si="4"/>
        <v>697_4</v>
      </c>
      <c r="F176" s="23" t="str">
        <f t="shared" si="5"/>
        <v>697_Evan</v>
      </c>
    </row>
    <row r="177" spans="1:6" x14ac:dyDescent="0.25">
      <c r="A177">
        <v>697</v>
      </c>
      <c r="B177" t="s">
        <v>6</v>
      </c>
      <c r="C177" s="1">
        <v>3</v>
      </c>
      <c r="D177" s="1">
        <v>5</v>
      </c>
      <c r="E177" s="23" t="str">
        <f t="shared" si="4"/>
        <v>697_5</v>
      </c>
      <c r="F177" s="23" t="str">
        <f t="shared" si="5"/>
        <v>697_Jay</v>
      </c>
    </row>
    <row r="178" spans="1:6" x14ac:dyDescent="0.25">
      <c r="A178">
        <v>698</v>
      </c>
      <c r="B178" t="s">
        <v>23</v>
      </c>
      <c r="C178" s="1">
        <v>3</v>
      </c>
      <c r="D178" s="1">
        <v>1</v>
      </c>
      <c r="E178" s="23" t="str">
        <f t="shared" si="4"/>
        <v>698_1</v>
      </c>
      <c r="F178" s="23" t="str">
        <f t="shared" si="5"/>
        <v>698_Cara</v>
      </c>
    </row>
    <row r="179" spans="1:6" x14ac:dyDescent="0.25">
      <c r="A179">
        <v>698</v>
      </c>
      <c r="B179" t="s">
        <v>12</v>
      </c>
      <c r="C179" s="1">
        <v>2</v>
      </c>
      <c r="D179" s="1">
        <v>2</v>
      </c>
      <c r="E179" s="23" t="str">
        <f t="shared" si="4"/>
        <v>698_2</v>
      </c>
      <c r="F179" s="23" t="str">
        <f t="shared" si="5"/>
        <v>698_Steve</v>
      </c>
    </row>
    <row r="180" spans="1:6" x14ac:dyDescent="0.25">
      <c r="A180">
        <v>698</v>
      </c>
      <c r="B180" t="s">
        <v>6</v>
      </c>
      <c r="C180" s="1">
        <v>3</v>
      </c>
      <c r="D180" s="1">
        <v>3</v>
      </c>
      <c r="E180" s="23" t="str">
        <f t="shared" si="4"/>
        <v>698_3</v>
      </c>
      <c r="F180" s="23" t="str">
        <f t="shared" si="5"/>
        <v>698_Jay</v>
      </c>
    </row>
    <row r="181" spans="1:6" x14ac:dyDescent="0.25">
      <c r="A181">
        <v>698</v>
      </c>
      <c r="B181" t="s">
        <v>7</v>
      </c>
      <c r="C181" s="1">
        <v>2</v>
      </c>
      <c r="D181" s="1">
        <v>4</v>
      </c>
      <c r="E181" s="23" t="str">
        <f t="shared" si="4"/>
        <v>698_4</v>
      </c>
      <c r="F181" s="23" t="str">
        <f t="shared" si="5"/>
        <v>698_Evan</v>
      </c>
    </row>
    <row r="182" spans="1:6" x14ac:dyDescent="0.25">
      <c r="A182">
        <v>698</v>
      </c>
      <c r="B182" t="s">
        <v>8</v>
      </c>
      <c r="C182" s="1">
        <v>3</v>
      </c>
      <c r="D182" s="1">
        <v>5</v>
      </c>
      <c r="E182" s="23" t="str">
        <f t="shared" si="4"/>
        <v>698_5</v>
      </c>
      <c r="F182" s="23" t="str">
        <f t="shared" si="5"/>
        <v>698_George</v>
      </c>
    </row>
    <row r="183" spans="1:6" x14ac:dyDescent="0.25">
      <c r="A183">
        <v>699</v>
      </c>
      <c r="B183" t="s">
        <v>7</v>
      </c>
      <c r="C183" s="1">
        <v>1</v>
      </c>
      <c r="D183" s="1">
        <v>1</v>
      </c>
      <c r="E183" s="23" t="str">
        <f t="shared" si="4"/>
        <v>699_1</v>
      </c>
      <c r="F183" s="23" t="str">
        <f t="shared" si="5"/>
        <v>699_Evan</v>
      </c>
    </row>
    <row r="184" spans="1:6" x14ac:dyDescent="0.25">
      <c r="A184">
        <v>699</v>
      </c>
      <c r="B184" t="s">
        <v>6</v>
      </c>
      <c r="C184" s="1">
        <v>1</v>
      </c>
      <c r="D184" s="1">
        <v>2</v>
      </c>
      <c r="E184" s="23" t="str">
        <f t="shared" si="4"/>
        <v>699_2</v>
      </c>
      <c r="F184" s="23" t="str">
        <f t="shared" si="5"/>
        <v>699_Jay</v>
      </c>
    </row>
    <row r="185" spans="1:6" x14ac:dyDescent="0.25">
      <c r="A185">
        <v>699</v>
      </c>
      <c r="B185" t="s">
        <v>5</v>
      </c>
      <c r="C185" s="1">
        <v>1</v>
      </c>
      <c r="D185" s="1">
        <v>3</v>
      </c>
      <c r="E185" s="23" t="str">
        <f t="shared" si="4"/>
        <v>699_3</v>
      </c>
      <c r="F185" s="23" t="str">
        <f t="shared" si="5"/>
        <v>699_Bob</v>
      </c>
    </row>
    <row r="186" spans="1:6" x14ac:dyDescent="0.25">
      <c r="A186">
        <v>700</v>
      </c>
      <c r="B186" t="s">
        <v>23</v>
      </c>
      <c r="C186" s="1">
        <v>2</v>
      </c>
      <c r="D186" s="1">
        <v>1</v>
      </c>
      <c r="E186" s="23" t="str">
        <f t="shared" si="4"/>
        <v>700_1</v>
      </c>
      <c r="F186" s="23" t="str">
        <f t="shared" si="5"/>
        <v>700_Cara</v>
      </c>
    </row>
    <row r="187" spans="1:6" x14ac:dyDescent="0.25">
      <c r="A187">
        <v>700</v>
      </c>
      <c r="B187" t="s">
        <v>6</v>
      </c>
      <c r="C187" s="1">
        <v>1</v>
      </c>
      <c r="D187" s="1">
        <v>2</v>
      </c>
      <c r="E187" s="23" t="str">
        <f t="shared" si="4"/>
        <v>700_2</v>
      </c>
      <c r="F187" s="23" t="str">
        <f t="shared" si="5"/>
        <v>700_Jay</v>
      </c>
    </row>
    <row r="188" spans="1:6" x14ac:dyDescent="0.25">
      <c r="A188">
        <v>700</v>
      </c>
      <c r="B188" t="s">
        <v>5</v>
      </c>
      <c r="C188" s="1">
        <v>1</v>
      </c>
      <c r="D188" s="1">
        <v>3</v>
      </c>
      <c r="E188" s="23" t="str">
        <f t="shared" si="4"/>
        <v>700_3</v>
      </c>
      <c r="F188" s="23" t="str">
        <f t="shared" si="5"/>
        <v>700_Bob</v>
      </c>
    </row>
    <row r="189" spans="1:6" x14ac:dyDescent="0.25">
      <c r="A189">
        <v>700</v>
      </c>
      <c r="B189" t="s">
        <v>7</v>
      </c>
      <c r="C189" s="1">
        <v>1</v>
      </c>
      <c r="D189" s="1">
        <v>4</v>
      </c>
      <c r="E189" s="23" t="str">
        <f t="shared" si="4"/>
        <v>700_4</v>
      </c>
      <c r="F189" s="23" t="str">
        <f t="shared" si="5"/>
        <v>700_Evan</v>
      </c>
    </row>
    <row r="190" spans="1:6" x14ac:dyDescent="0.25">
      <c r="A190">
        <v>701</v>
      </c>
      <c r="B190" t="s">
        <v>165</v>
      </c>
      <c r="C190" s="1">
        <v>3</v>
      </c>
      <c r="D190" s="1">
        <v>1</v>
      </c>
      <c r="E190" s="23" t="str">
        <f t="shared" si="4"/>
        <v>701_1</v>
      </c>
      <c r="F190" s="23" t="str">
        <f t="shared" si="5"/>
        <v>701_Brian</v>
      </c>
    </row>
    <row r="191" spans="1:6" x14ac:dyDescent="0.25">
      <c r="A191">
        <v>701</v>
      </c>
      <c r="B191" t="s">
        <v>23</v>
      </c>
      <c r="C191" s="1">
        <v>3</v>
      </c>
      <c r="D191" s="1">
        <v>2</v>
      </c>
      <c r="E191" s="23" t="str">
        <f t="shared" si="4"/>
        <v>701_2</v>
      </c>
      <c r="F191" s="23" t="str">
        <f t="shared" si="5"/>
        <v>701_Cara</v>
      </c>
    </row>
    <row r="192" spans="1:6" x14ac:dyDescent="0.25">
      <c r="A192">
        <v>701</v>
      </c>
      <c r="B192" t="s">
        <v>7</v>
      </c>
      <c r="C192" s="1">
        <v>3</v>
      </c>
      <c r="D192" s="1">
        <v>3</v>
      </c>
      <c r="E192" s="23" t="str">
        <f t="shared" si="4"/>
        <v>701_3</v>
      </c>
      <c r="F192" s="23" t="str">
        <f t="shared" si="5"/>
        <v>701_Evan</v>
      </c>
    </row>
    <row r="193" spans="1:6" x14ac:dyDescent="0.25">
      <c r="A193">
        <v>701</v>
      </c>
      <c r="B193" t="s">
        <v>5</v>
      </c>
      <c r="C193" s="1">
        <v>3</v>
      </c>
      <c r="D193" s="1">
        <v>4</v>
      </c>
      <c r="E193" s="23" t="str">
        <f t="shared" si="4"/>
        <v>701_4</v>
      </c>
      <c r="F193" s="23" t="str">
        <f t="shared" si="5"/>
        <v>701_Bob</v>
      </c>
    </row>
    <row r="194" spans="1:6" x14ac:dyDescent="0.25">
      <c r="A194">
        <v>701</v>
      </c>
      <c r="B194" t="s">
        <v>6</v>
      </c>
      <c r="C194" s="1">
        <v>3</v>
      </c>
      <c r="D194" s="1">
        <v>5</v>
      </c>
      <c r="E194" s="23" t="str">
        <f t="shared" si="4"/>
        <v>701_5</v>
      </c>
      <c r="F194" s="23" t="str">
        <f t="shared" si="5"/>
        <v>701_Jay</v>
      </c>
    </row>
    <row r="195" spans="1:6" x14ac:dyDescent="0.25">
      <c r="A195">
        <v>702</v>
      </c>
      <c r="B195" t="s">
        <v>286</v>
      </c>
      <c r="C195" s="1">
        <v>1</v>
      </c>
      <c r="D195" s="1">
        <v>1</v>
      </c>
      <c r="E195" s="23" t="str">
        <f t="shared" si="4"/>
        <v>702_1</v>
      </c>
      <c r="F195" s="23" t="str">
        <f t="shared" si="5"/>
        <v>702_Joe</v>
      </c>
    </row>
    <row r="196" spans="1:6" x14ac:dyDescent="0.25">
      <c r="A196">
        <v>702</v>
      </c>
      <c r="B196" t="s">
        <v>5</v>
      </c>
      <c r="C196" s="1">
        <v>3</v>
      </c>
      <c r="D196" s="1">
        <v>2</v>
      </c>
      <c r="E196" s="23" t="str">
        <f t="shared" si="4"/>
        <v>702_2</v>
      </c>
      <c r="F196" s="23" t="str">
        <f t="shared" si="5"/>
        <v>702_Bob</v>
      </c>
    </row>
    <row r="197" spans="1:6" x14ac:dyDescent="0.25">
      <c r="A197">
        <v>702</v>
      </c>
      <c r="B197" t="s">
        <v>12</v>
      </c>
      <c r="C197" s="1">
        <v>3</v>
      </c>
      <c r="D197" s="1">
        <v>3</v>
      </c>
      <c r="E197" s="23" t="str">
        <f t="shared" si="4"/>
        <v>702_3</v>
      </c>
      <c r="F197" s="23" t="str">
        <f t="shared" si="5"/>
        <v>702_Steve</v>
      </c>
    </row>
    <row r="198" spans="1:6" x14ac:dyDescent="0.25">
      <c r="A198">
        <v>702</v>
      </c>
      <c r="B198" t="s">
        <v>7</v>
      </c>
      <c r="C198" s="1">
        <v>1</v>
      </c>
      <c r="D198" s="1">
        <v>4</v>
      </c>
      <c r="E198" s="23" t="str">
        <f t="shared" si="4"/>
        <v>702_4</v>
      </c>
      <c r="F198" s="23" t="str">
        <f t="shared" si="5"/>
        <v>702_Evan</v>
      </c>
    </row>
    <row r="199" spans="1:6" x14ac:dyDescent="0.25">
      <c r="A199">
        <v>703</v>
      </c>
      <c r="B199" t="s">
        <v>7</v>
      </c>
      <c r="C199" s="1">
        <v>3</v>
      </c>
      <c r="D199" s="1">
        <v>1</v>
      </c>
      <c r="E199" s="23" t="str">
        <f t="shared" si="4"/>
        <v>703_1</v>
      </c>
      <c r="F199" s="23" t="str">
        <f t="shared" si="5"/>
        <v>703_Evan</v>
      </c>
    </row>
    <row r="200" spans="1:6" x14ac:dyDescent="0.25">
      <c r="A200">
        <v>703</v>
      </c>
      <c r="B200" t="s">
        <v>5</v>
      </c>
      <c r="C200" s="1">
        <v>1</v>
      </c>
      <c r="D200" s="1">
        <v>2</v>
      </c>
      <c r="E200" s="23" t="str">
        <f t="shared" si="4"/>
        <v>703_2</v>
      </c>
      <c r="F200" s="23" t="str">
        <f t="shared" si="5"/>
        <v>703_Bob</v>
      </c>
    </row>
    <row r="201" spans="1:6" x14ac:dyDescent="0.25">
      <c r="A201">
        <v>703</v>
      </c>
      <c r="B201" t="s">
        <v>23</v>
      </c>
      <c r="C201" s="1">
        <v>2</v>
      </c>
      <c r="D201" s="1">
        <v>3</v>
      </c>
      <c r="E201" s="23" t="str">
        <f t="shared" si="4"/>
        <v>703_3</v>
      </c>
      <c r="F201" s="23" t="str">
        <f t="shared" si="5"/>
        <v>703_Cara</v>
      </c>
    </row>
    <row r="202" spans="1:6" x14ac:dyDescent="0.25">
      <c r="A202">
        <v>703</v>
      </c>
      <c r="B202" t="s">
        <v>6</v>
      </c>
      <c r="C202" s="1">
        <v>2</v>
      </c>
      <c r="D202" s="1">
        <v>4</v>
      </c>
      <c r="E202" s="23" t="str">
        <f t="shared" si="4"/>
        <v>703_4</v>
      </c>
      <c r="F202" s="23" t="str">
        <f t="shared" si="5"/>
        <v>703_Jay</v>
      </c>
    </row>
    <row r="203" spans="1:6" x14ac:dyDescent="0.25">
      <c r="A203">
        <v>704</v>
      </c>
      <c r="B203" t="s">
        <v>7</v>
      </c>
      <c r="C203" s="1">
        <v>1</v>
      </c>
      <c r="D203" s="1">
        <v>1</v>
      </c>
      <c r="E203" s="23" t="str">
        <f t="shared" si="4"/>
        <v>704_1</v>
      </c>
      <c r="F203" s="23" t="str">
        <f t="shared" si="5"/>
        <v>704_Evan</v>
      </c>
    </row>
    <row r="204" spans="1:6" x14ac:dyDescent="0.25">
      <c r="A204">
        <v>704</v>
      </c>
      <c r="B204" t="s">
        <v>5</v>
      </c>
      <c r="C204" s="1">
        <v>3</v>
      </c>
      <c r="D204" s="1">
        <v>2</v>
      </c>
      <c r="E204" s="23" t="str">
        <f t="shared" si="4"/>
        <v>704_2</v>
      </c>
      <c r="F204" s="23" t="str">
        <f t="shared" si="5"/>
        <v>704_Bob</v>
      </c>
    </row>
    <row r="205" spans="1:6" x14ac:dyDescent="0.25">
      <c r="A205">
        <v>704</v>
      </c>
      <c r="B205" t="s">
        <v>23</v>
      </c>
      <c r="C205" s="1">
        <v>3</v>
      </c>
      <c r="D205" s="1">
        <v>3</v>
      </c>
      <c r="E205" s="23" t="str">
        <f t="shared" si="4"/>
        <v>704_3</v>
      </c>
      <c r="F205" s="23" t="str">
        <f t="shared" si="5"/>
        <v>704_Cara</v>
      </c>
    </row>
    <row r="206" spans="1:6" x14ac:dyDescent="0.25">
      <c r="A206">
        <v>704</v>
      </c>
      <c r="B206" t="s">
        <v>6</v>
      </c>
      <c r="C206" s="1">
        <v>3</v>
      </c>
      <c r="D206" s="1">
        <v>4</v>
      </c>
      <c r="E206" s="23" t="str">
        <f t="shared" si="4"/>
        <v>704_4</v>
      </c>
      <c r="F206" s="23" t="str">
        <f t="shared" si="5"/>
        <v>704_Jay</v>
      </c>
    </row>
    <row r="207" spans="1:6" x14ac:dyDescent="0.25">
      <c r="A207">
        <v>705</v>
      </c>
      <c r="B207" t="s">
        <v>6</v>
      </c>
      <c r="C207" s="1">
        <v>3</v>
      </c>
      <c r="D207" s="1">
        <v>1</v>
      </c>
      <c r="E207" s="23" t="str">
        <f t="shared" si="4"/>
        <v>705_1</v>
      </c>
      <c r="F207" s="23" t="str">
        <f t="shared" si="5"/>
        <v>705_Jay</v>
      </c>
    </row>
    <row r="208" spans="1:6" x14ac:dyDescent="0.25">
      <c r="A208">
        <v>705</v>
      </c>
      <c r="B208" t="s">
        <v>23</v>
      </c>
      <c r="C208" s="1">
        <v>2</v>
      </c>
      <c r="D208" s="1">
        <v>2</v>
      </c>
      <c r="E208" s="23" t="str">
        <f t="shared" si="4"/>
        <v>705_2</v>
      </c>
      <c r="F208" s="23" t="str">
        <f t="shared" si="5"/>
        <v>705_Cara</v>
      </c>
    </row>
    <row r="209" spans="1:6" x14ac:dyDescent="0.25">
      <c r="A209">
        <v>705</v>
      </c>
      <c r="B209" t="s">
        <v>7</v>
      </c>
      <c r="C209" s="1">
        <v>2</v>
      </c>
      <c r="D209" s="1">
        <v>3</v>
      </c>
      <c r="E209" s="23" t="str">
        <f t="shared" si="4"/>
        <v>705_3</v>
      </c>
      <c r="F209" s="23" t="str">
        <f t="shared" si="5"/>
        <v>705_Evan</v>
      </c>
    </row>
    <row r="210" spans="1:6" x14ac:dyDescent="0.25">
      <c r="A210">
        <v>705</v>
      </c>
      <c r="B210" t="s">
        <v>5</v>
      </c>
      <c r="C210" s="1">
        <v>2</v>
      </c>
      <c r="D210" s="1">
        <v>4</v>
      </c>
      <c r="E210" s="23" t="str">
        <f t="shared" si="4"/>
        <v>705_4</v>
      </c>
      <c r="F210" s="23" t="str">
        <f t="shared" si="5"/>
        <v>705_Bob</v>
      </c>
    </row>
    <row r="211" spans="1:6" x14ac:dyDescent="0.25">
      <c r="A211">
        <v>706</v>
      </c>
      <c r="B211" t="s">
        <v>5</v>
      </c>
      <c r="C211" s="1">
        <v>1</v>
      </c>
      <c r="D211" s="1">
        <v>1</v>
      </c>
      <c r="E211" s="23" t="str">
        <f t="shared" si="4"/>
        <v>706_1</v>
      </c>
      <c r="F211" s="23" t="str">
        <f t="shared" si="5"/>
        <v>706_Bob</v>
      </c>
    </row>
    <row r="212" spans="1:6" x14ac:dyDescent="0.25">
      <c r="A212">
        <v>706</v>
      </c>
      <c r="B212" t="s">
        <v>6</v>
      </c>
      <c r="C212" s="1">
        <v>3</v>
      </c>
      <c r="D212" s="1">
        <v>2</v>
      </c>
      <c r="E212" s="23" t="str">
        <f t="shared" si="4"/>
        <v>706_2</v>
      </c>
      <c r="F212" s="23" t="str">
        <f t="shared" si="5"/>
        <v>706_Jay</v>
      </c>
    </row>
    <row r="213" spans="1:6" x14ac:dyDescent="0.25">
      <c r="A213">
        <v>706</v>
      </c>
      <c r="B213" t="s">
        <v>23</v>
      </c>
      <c r="C213" s="1">
        <v>3</v>
      </c>
      <c r="D213" s="1">
        <v>3</v>
      </c>
      <c r="E213" s="23" t="str">
        <f t="shared" si="4"/>
        <v>706_3</v>
      </c>
      <c r="F213" s="23" t="str">
        <f t="shared" si="5"/>
        <v>706_Cara</v>
      </c>
    </row>
    <row r="214" spans="1:6" x14ac:dyDescent="0.25">
      <c r="A214">
        <v>706</v>
      </c>
      <c r="B214" t="s">
        <v>7</v>
      </c>
      <c r="C214" s="1">
        <v>3</v>
      </c>
      <c r="D214" s="1">
        <v>4</v>
      </c>
      <c r="E214" s="23" t="str">
        <f t="shared" si="4"/>
        <v>706_4</v>
      </c>
      <c r="F214" s="23" t="str">
        <f t="shared" si="5"/>
        <v>706_Evan</v>
      </c>
    </row>
    <row r="215" spans="1:6" x14ac:dyDescent="0.25">
      <c r="A215">
        <v>707</v>
      </c>
      <c r="B215" t="s">
        <v>23</v>
      </c>
      <c r="C215" s="1">
        <v>1</v>
      </c>
      <c r="D215" s="1">
        <v>1</v>
      </c>
      <c r="E215" s="23" t="str">
        <f t="shared" si="4"/>
        <v>707_1</v>
      </c>
      <c r="F215" s="23" t="str">
        <f t="shared" si="5"/>
        <v>707_Cara</v>
      </c>
    </row>
    <row r="216" spans="1:6" x14ac:dyDescent="0.25">
      <c r="A216">
        <v>707</v>
      </c>
      <c r="B216" t="s">
        <v>5</v>
      </c>
      <c r="C216" s="1">
        <v>2</v>
      </c>
      <c r="D216" s="1">
        <v>2</v>
      </c>
      <c r="E216" s="23" t="str">
        <f t="shared" si="4"/>
        <v>707_2</v>
      </c>
      <c r="F216" s="23" t="str">
        <f t="shared" si="5"/>
        <v>707_Bob</v>
      </c>
    </row>
    <row r="217" spans="1:6" x14ac:dyDescent="0.25">
      <c r="A217">
        <v>707</v>
      </c>
      <c r="B217" t="s">
        <v>6</v>
      </c>
      <c r="C217" s="1">
        <v>3</v>
      </c>
      <c r="D217" s="1">
        <v>3</v>
      </c>
      <c r="E217" s="23" t="str">
        <f t="shared" si="4"/>
        <v>707_3</v>
      </c>
      <c r="F217" s="23" t="str">
        <f t="shared" si="5"/>
        <v>707_Jay</v>
      </c>
    </row>
    <row r="218" spans="1:6" x14ac:dyDescent="0.25">
      <c r="A218">
        <v>707</v>
      </c>
      <c r="B218" t="s">
        <v>7</v>
      </c>
      <c r="C218" s="1">
        <v>2</v>
      </c>
      <c r="D218" s="1">
        <v>4</v>
      </c>
      <c r="E218" s="23" t="str">
        <f t="shared" si="4"/>
        <v>707_4</v>
      </c>
      <c r="F218" s="23" t="str">
        <f t="shared" si="5"/>
        <v>707_Evan</v>
      </c>
    </row>
    <row r="219" spans="1:6" x14ac:dyDescent="0.25">
      <c r="A219">
        <v>708</v>
      </c>
      <c r="B219" t="s">
        <v>7</v>
      </c>
      <c r="C219" s="1">
        <v>1</v>
      </c>
      <c r="D219" s="1">
        <v>1</v>
      </c>
      <c r="E219" s="23" t="str">
        <f t="shared" si="4"/>
        <v>708_1</v>
      </c>
      <c r="F219" s="23" t="str">
        <f t="shared" si="5"/>
        <v>708_Evan</v>
      </c>
    </row>
    <row r="220" spans="1:6" x14ac:dyDescent="0.25">
      <c r="A220">
        <v>708</v>
      </c>
      <c r="B220" t="s">
        <v>5</v>
      </c>
      <c r="C220" s="1">
        <v>1</v>
      </c>
      <c r="D220" s="1">
        <v>2</v>
      </c>
      <c r="E220" s="23" t="str">
        <f t="shared" si="4"/>
        <v>708_2</v>
      </c>
      <c r="F220" s="23" t="str">
        <f t="shared" si="5"/>
        <v>708_Bob</v>
      </c>
    </row>
    <row r="221" spans="1:6" x14ac:dyDescent="0.25">
      <c r="A221">
        <v>708</v>
      </c>
      <c r="B221" t="s">
        <v>6</v>
      </c>
      <c r="C221" s="1">
        <v>3</v>
      </c>
      <c r="D221" s="1">
        <v>3</v>
      </c>
      <c r="E221" s="23" t="str">
        <f t="shared" si="4"/>
        <v>708_3</v>
      </c>
      <c r="F221" s="23" t="str">
        <f t="shared" si="5"/>
        <v>708_Jay</v>
      </c>
    </row>
    <row r="222" spans="1:6" x14ac:dyDescent="0.25">
      <c r="A222">
        <v>708</v>
      </c>
      <c r="B222" t="s">
        <v>23</v>
      </c>
      <c r="C222" s="1">
        <v>2</v>
      </c>
      <c r="D222" s="1">
        <v>4</v>
      </c>
      <c r="E222" s="23" t="str">
        <f t="shared" si="4"/>
        <v>708_4</v>
      </c>
      <c r="F222" s="23" t="str">
        <f t="shared" si="5"/>
        <v>708_Cara</v>
      </c>
    </row>
    <row r="223" spans="1:6" x14ac:dyDescent="0.25">
      <c r="A223">
        <v>709</v>
      </c>
      <c r="B223" t="s">
        <v>5</v>
      </c>
      <c r="C223" s="1">
        <v>1</v>
      </c>
      <c r="D223" s="1">
        <v>1</v>
      </c>
      <c r="E223" s="23" t="str">
        <f t="shared" si="4"/>
        <v>709_1</v>
      </c>
      <c r="F223" s="23" t="str">
        <f t="shared" si="5"/>
        <v>709_Bob</v>
      </c>
    </row>
    <row r="224" spans="1:6" x14ac:dyDescent="0.25">
      <c r="A224">
        <v>709</v>
      </c>
      <c r="B224" t="s">
        <v>23</v>
      </c>
      <c r="C224" s="1">
        <v>2</v>
      </c>
      <c r="D224" s="1">
        <v>2</v>
      </c>
      <c r="E224" s="23" t="str">
        <f t="shared" si="4"/>
        <v>709_2</v>
      </c>
      <c r="F224" s="23" t="str">
        <f t="shared" si="5"/>
        <v>709_Cara</v>
      </c>
    </row>
    <row r="225" spans="1:6" x14ac:dyDescent="0.25">
      <c r="A225">
        <v>709</v>
      </c>
      <c r="B225" t="s">
        <v>7</v>
      </c>
      <c r="C225" s="1">
        <v>2</v>
      </c>
      <c r="D225" s="1">
        <v>3</v>
      </c>
      <c r="E225" s="23" t="str">
        <f t="shared" si="4"/>
        <v>709_3</v>
      </c>
      <c r="F225" s="23" t="str">
        <f t="shared" si="5"/>
        <v>709_Evan</v>
      </c>
    </row>
    <row r="226" spans="1:6" x14ac:dyDescent="0.25">
      <c r="A226">
        <v>709</v>
      </c>
      <c r="B226" t="s">
        <v>6</v>
      </c>
      <c r="C226" s="1">
        <v>2</v>
      </c>
      <c r="D226" s="1">
        <v>4</v>
      </c>
      <c r="E226" s="23" t="str">
        <f t="shared" si="4"/>
        <v>709_4</v>
      </c>
      <c r="F226" s="23" t="str">
        <f t="shared" si="5"/>
        <v>709_Jay</v>
      </c>
    </row>
    <row r="227" spans="1:6" x14ac:dyDescent="0.25">
      <c r="A227">
        <v>710</v>
      </c>
      <c r="B227" t="s">
        <v>6</v>
      </c>
      <c r="C227" s="1">
        <v>3</v>
      </c>
      <c r="D227" s="1">
        <v>1</v>
      </c>
      <c r="E227" s="23" t="str">
        <f t="shared" si="4"/>
        <v>710_1</v>
      </c>
      <c r="F227" s="23" t="str">
        <f t="shared" si="5"/>
        <v>710_Jay</v>
      </c>
    </row>
    <row r="228" spans="1:6" x14ac:dyDescent="0.25">
      <c r="A228">
        <v>710</v>
      </c>
      <c r="B228" t="s">
        <v>23</v>
      </c>
      <c r="C228" s="1">
        <v>1</v>
      </c>
      <c r="D228" s="1">
        <v>2</v>
      </c>
      <c r="E228" s="23" t="str">
        <f t="shared" si="4"/>
        <v>710_2</v>
      </c>
      <c r="F228" s="23" t="str">
        <f t="shared" si="5"/>
        <v>710_Cara</v>
      </c>
    </row>
    <row r="229" spans="1:6" x14ac:dyDescent="0.25">
      <c r="A229">
        <v>710</v>
      </c>
      <c r="B229" t="s">
        <v>5</v>
      </c>
      <c r="C229" s="1">
        <v>1</v>
      </c>
      <c r="D229" s="1">
        <v>3</v>
      </c>
      <c r="E229" s="23" t="str">
        <f t="shared" si="4"/>
        <v>710_3</v>
      </c>
      <c r="F229" s="23" t="str">
        <f t="shared" si="5"/>
        <v>710_Bob</v>
      </c>
    </row>
    <row r="230" spans="1:6" x14ac:dyDescent="0.25">
      <c r="A230">
        <v>710</v>
      </c>
      <c r="B230" t="s">
        <v>7</v>
      </c>
      <c r="C230" s="1">
        <v>1</v>
      </c>
      <c r="D230" s="1">
        <v>4</v>
      </c>
      <c r="E230" s="23" t="str">
        <f t="shared" si="4"/>
        <v>710_4</v>
      </c>
      <c r="F230" s="23" t="str">
        <f t="shared" si="5"/>
        <v>710_Evan</v>
      </c>
    </row>
    <row r="231" spans="1:6" x14ac:dyDescent="0.25">
      <c r="A231">
        <v>711</v>
      </c>
      <c r="B231" t="s">
        <v>6</v>
      </c>
      <c r="C231" s="1">
        <v>3</v>
      </c>
      <c r="D231" s="1">
        <v>1</v>
      </c>
      <c r="E231" s="23" t="str">
        <f t="shared" si="4"/>
        <v>711_1</v>
      </c>
      <c r="F231" s="23" t="str">
        <f t="shared" si="5"/>
        <v>711_Jay</v>
      </c>
    </row>
    <row r="232" spans="1:6" x14ac:dyDescent="0.25">
      <c r="A232">
        <v>711</v>
      </c>
      <c r="B232" t="s">
        <v>7</v>
      </c>
      <c r="C232" s="1">
        <v>4</v>
      </c>
      <c r="D232" s="1">
        <v>2</v>
      </c>
      <c r="E232" s="23" t="str">
        <f t="shared" si="4"/>
        <v>711_2</v>
      </c>
      <c r="F232" s="23" t="str">
        <f t="shared" si="5"/>
        <v>711_Evan</v>
      </c>
    </row>
    <row r="233" spans="1:6" x14ac:dyDescent="0.25">
      <c r="A233">
        <v>711</v>
      </c>
      <c r="B233" t="s">
        <v>23</v>
      </c>
      <c r="C233" s="1">
        <v>2</v>
      </c>
      <c r="D233" s="1">
        <v>3</v>
      </c>
      <c r="E233" s="23" t="str">
        <f t="shared" si="4"/>
        <v>711_3</v>
      </c>
      <c r="F233" s="23" t="str">
        <f t="shared" si="5"/>
        <v>711_Cara</v>
      </c>
    </row>
    <row r="234" spans="1:6" x14ac:dyDescent="0.25">
      <c r="A234">
        <v>711</v>
      </c>
      <c r="B234" t="s">
        <v>5</v>
      </c>
      <c r="C234" s="1">
        <v>1</v>
      </c>
      <c r="D234" s="1">
        <v>4</v>
      </c>
      <c r="E234" s="23" t="str">
        <f t="shared" si="4"/>
        <v>711_4</v>
      </c>
      <c r="F234" s="23" t="str">
        <f t="shared" si="5"/>
        <v>711_Bob</v>
      </c>
    </row>
    <row r="235" spans="1:6" x14ac:dyDescent="0.25">
      <c r="A235">
        <v>712</v>
      </c>
      <c r="B235" t="s">
        <v>23</v>
      </c>
      <c r="C235" s="1">
        <v>1</v>
      </c>
      <c r="D235" s="1">
        <v>1</v>
      </c>
      <c r="E235" s="23" t="str">
        <f t="shared" si="4"/>
        <v>712_1</v>
      </c>
      <c r="F235" s="23" t="str">
        <f t="shared" si="5"/>
        <v>712_Cara</v>
      </c>
    </row>
    <row r="236" spans="1:6" x14ac:dyDescent="0.25">
      <c r="A236">
        <v>712</v>
      </c>
      <c r="B236" t="s">
        <v>5</v>
      </c>
      <c r="C236" s="1">
        <v>1</v>
      </c>
      <c r="D236" s="1">
        <v>2</v>
      </c>
      <c r="E236" s="23" t="str">
        <f t="shared" si="4"/>
        <v>712_2</v>
      </c>
      <c r="F236" s="23" t="str">
        <f t="shared" si="5"/>
        <v>712_Bob</v>
      </c>
    </row>
    <row r="237" spans="1:6" x14ac:dyDescent="0.25">
      <c r="A237">
        <v>712</v>
      </c>
      <c r="B237" t="s">
        <v>7</v>
      </c>
      <c r="C237" s="1">
        <v>1</v>
      </c>
      <c r="D237" s="1">
        <v>3</v>
      </c>
      <c r="E237" s="23" t="str">
        <f t="shared" si="4"/>
        <v>712_3</v>
      </c>
      <c r="F237" s="23" t="str">
        <f t="shared" si="5"/>
        <v>712_Evan</v>
      </c>
    </row>
    <row r="238" spans="1:6" x14ac:dyDescent="0.25">
      <c r="A238">
        <v>712</v>
      </c>
      <c r="B238" t="s">
        <v>6</v>
      </c>
      <c r="C238" s="1">
        <v>1</v>
      </c>
      <c r="D238" s="1">
        <v>4</v>
      </c>
      <c r="E238" s="23" t="str">
        <f t="shared" si="4"/>
        <v>712_4</v>
      </c>
      <c r="F238" s="23" t="str">
        <f t="shared" si="5"/>
        <v>712_Jay</v>
      </c>
    </row>
    <row r="239" spans="1:6" x14ac:dyDescent="0.25">
      <c r="A239">
        <v>713</v>
      </c>
      <c r="B239" t="s">
        <v>6</v>
      </c>
      <c r="C239" s="1">
        <v>1</v>
      </c>
      <c r="D239" s="1">
        <v>1</v>
      </c>
      <c r="E239" s="23" t="str">
        <f t="shared" ref="E239:E242" si="6">A239 &amp; "_" &amp; D239</f>
        <v>713_1</v>
      </c>
      <c r="F239" s="23" t="str">
        <f t="shared" ref="F239:F242" si="7">A239 &amp; "_" &amp; B239</f>
        <v>713_Jay</v>
      </c>
    </row>
    <row r="240" spans="1:6" x14ac:dyDescent="0.25">
      <c r="A240">
        <v>713</v>
      </c>
      <c r="B240" t="s">
        <v>5</v>
      </c>
      <c r="C240" s="1">
        <v>2</v>
      </c>
      <c r="D240" s="1">
        <v>2</v>
      </c>
      <c r="E240" s="23" t="str">
        <f t="shared" si="6"/>
        <v>713_2</v>
      </c>
      <c r="F240" s="23" t="str">
        <f t="shared" si="7"/>
        <v>713_Bob</v>
      </c>
    </row>
    <row r="241" spans="1:6" x14ac:dyDescent="0.25">
      <c r="A241">
        <v>713</v>
      </c>
      <c r="B241" t="s">
        <v>23</v>
      </c>
      <c r="C241" s="1">
        <v>3</v>
      </c>
      <c r="D241" s="1">
        <v>3</v>
      </c>
      <c r="E241" s="23" t="str">
        <f t="shared" si="6"/>
        <v>713_3</v>
      </c>
      <c r="F241" s="23" t="str">
        <f t="shared" si="7"/>
        <v>713_Cara</v>
      </c>
    </row>
    <row r="242" spans="1:6" x14ac:dyDescent="0.25">
      <c r="A242">
        <v>714</v>
      </c>
      <c r="B242" t="s">
        <v>7</v>
      </c>
      <c r="C242" s="1">
        <v>1</v>
      </c>
      <c r="D242" s="1">
        <v>1</v>
      </c>
      <c r="E242" s="23" t="str">
        <f t="shared" si="6"/>
        <v>714_1</v>
      </c>
      <c r="F242" s="23" t="str">
        <f t="shared" si="7"/>
        <v>714_Evan</v>
      </c>
    </row>
    <row r="243" spans="1:6" x14ac:dyDescent="0.25">
      <c r="A243">
        <v>714</v>
      </c>
      <c r="B243" t="s">
        <v>5</v>
      </c>
      <c r="C243" s="1">
        <v>2</v>
      </c>
      <c r="D243" s="1">
        <v>2</v>
      </c>
      <c r="E243" s="23" t="str">
        <f t="shared" ref="E243" si="8">A243 &amp; "_" &amp; D243</f>
        <v>714_2</v>
      </c>
      <c r="F243" s="23" t="str">
        <f t="shared" ref="F243" si="9">A243 &amp; "_" &amp; B243</f>
        <v>714_Bob</v>
      </c>
    </row>
    <row r="244" spans="1:6" x14ac:dyDescent="0.25">
      <c r="A244">
        <v>714</v>
      </c>
      <c r="B244" t="s">
        <v>6</v>
      </c>
      <c r="C244" s="1">
        <v>3</v>
      </c>
      <c r="D244" s="1">
        <v>3</v>
      </c>
      <c r="E244" s="23" t="str">
        <f t="shared" ref="E244:E261" si="10">A244 &amp; "_" &amp; D244</f>
        <v>714_3</v>
      </c>
      <c r="F244" s="23" t="str">
        <f t="shared" ref="F244:F261" si="11">A244 &amp; "_" &amp; B244</f>
        <v>714_Jay</v>
      </c>
    </row>
    <row r="245" spans="1:6" x14ac:dyDescent="0.25">
      <c r="A245">
        <v>716</v>
      </c>
      <c r="B245" t="s">
        <v>298</v>
      </c>
      <c r="C245" s="1">
        <v>3</v>
      </c>
      <c r="D245" s="1">
        <v>1</v>
      </c>
      <c r="E245" s="23" t="str">
        <f t="shared" si="10"/>
        <v>716_1</v>
      </c>
      <c r="F245" s="23" t="str">
        <f t="shared" si="11"/>
        <v>716_Guest</v>
      </c>
    </row>
    <row r="246" spans="1:6" x14ac:dyDescent="0.25">
      <c r="A246">
        <v>716</v>
      </c>
      <c r="B246" t="s">
        <v>6</v>
      </c>
      <c r="C246" s="1">
        <v>1</v>
      </c>
      <c r="D246" s="1">
        <v>2</v>
      </c>
      <c r="E246" s="23" t="str">
        <f t="shared" si="10"/>
        <v>716_2</v>
      </c>
      <c r="F246" s="23" t="str">
        <f t="shared" si="11"/>
        <v>716_Jay</v>
      </c>
    </row>
    <row r="247" spans="1:6" x14ac:dyDescent="0.25">
      <c r="A247">
        <v>716</v>
      </c>
      <c r="B247" t="s">
        <v>23</v>
      </c>
      <c r="C247" s="1">
        <v>1</v>
      </c>
      <c r="D247" s="1">
        <v>3</v>
      </c>
      <c r="E247" s="23" t="str">
        <f t="shared" si="10"/>
        <v>716_3</v>
      </c>
      <c r="F247" s="23" t="str">
        <f t="shared" si="11"/>
        <v>716_Cara</v>
      </c>
    </row>
    <row r="248" spans="1:6" x14ac:dyDescent="0.25">
      <c r="A248">
        <v>716</v>
      </c>
      <c r="B248" t="s">
        <v>7</v>
      </c>
      <c r="C248" s="1">
        <v>1</v>
      </c>
      <c r="D248" s="1">
        <v>4</v>
      </c>
      <c r="E248" s="23" t="str">
        <f t="shared" si="10"/>
        <v>716_4</v>
      </c>
      <c r="F248" s="23" t="str">
        <f t="shared" si="11"/>
        <v>716_Evan</v>
      </c>
    </row>
    <row r="249" spans="1:6" x14ac:dyDescent="0.25">
      <c r="A249">
        <v>716</v>
      </c>
      <c r="B249" t="s">
        <v>5</v>
      </c>
      <c r="C249" s="1">
        <v>1</v>
      </c>
      <c r="D249" s="1">
        <v>5</v>
      </c>
      <c r="E249" s="23" t="str">
        <f t="shared" si="10"/>
        <v>716_5</v>
      </c>
      <c r="F249" s="23" t="str">
        <f t="shared" si="11"/>
        <v>716_Bob</v>
      </c>
    </row>
    <row r="250" spans="1:6" x14ac:dyDescent="0.25">
      <c r="A250">
        <v>717</v>
      </c>
      <c r="B250" t="s">
        <v>5</v>
      </c>
      <c r="C250" s="1">
        <v>1</v>
      </c>
      <c r="D250" s="1">
        <v>1</v>
      </c>
      <c r="E250" s="23" t="str">
        <f t="shared" si="10"/>
        <v>717_1</v>
      </c>
      <c r="F250" s="23" t="str">
        <f t="shared" si="11"/>
        <v>717_Bob</v>
      </c>
    </row>
    <row r="251" spans="1:6" x14ac:dyDescent="0.25">
      <c r="A251">
        <v>717</v>
      </c>
      <c r="B251" t="s">
        <v>6</v>
      </c>
      <c r="C251" s="1">
        <v>3</v>
      </c>
      <c r="D251" s="1">
        <v>2</v>
      </c>
      <c r="E251" s="23" t="str">
        <f t="shared" si="10"/>
        <v>717_2</v>
      </c>
      <c r="F251" s="23" t="str">
        <f t="shared" si="11"/>
        <v>717_Jay</v>
      </c>
    </row>
    <row r="252" spans="1:6" x14ac:dyDescent="0.25">
      <c r="A252">
        <v>717</v>
      </c>
      <c r="B252" t="s">
        <v>7</v>
      </c>
      <c r="C252" s="1">
        <v>1</v>
      </c>
      <c r="D252" s="1">
        <v>3</v>
      </c>
      <c r="E252" s="23" t="str">
        <f t="shared" si="10"/>
        <v>717_3</v>
      </c>
      <c r="F252" s="23" t="str">
        <f t="shared" si="11"/>
        <v>717_Evan</v>
      </c>
    </row>
    <row r="253" spans="1:6" x14ac:dyDescent="0.25">
      <c r="A253">
        <v>717</v>
      </c>
      <c r="B253" t="s">
        <v>23</v>
      </c>
      <c r="C253" s="1">
        <v>1</v>
      </c>
      <c r="D253" s="1">
        <v>4</v>
      </c>
      <c r="E253" s="23" t="str">
        <f t="shared" si="10"/>
        <v>717_4</v>
      </c>
      <c r="F253" s="23" t="str">
        <f t="shared" si="11"/>
        <v>717_Cara</v>
      </c>
    </row>
    <row r="254" spans="1:6" x14ac:dyDescent="0.25">
      <c r="A254">
        <v>718</v>
      </c>
      <c r="B254" t="s">
        <v>12</v>
      </c>
      <c r="C254" s="1">
        <v>2</v>
      </c>
      <c r="D254" s="1">
        <v>1</v>
      </c>
      <c r="E254" s="23" t="str">
        <f t="shared" si="10"/>
        <v>718_1</v>
      </c>
      <c r="F254" s="23" t="str">
        <f t="shared" si="11"/>
        <v>718_Steve</v>
      </c>
    </row>
    <row r="255" spans="1:6" x14ac:dyDescent="0.25">
      <c r="A255">
        <v>718</v>
      </c>
      <c r="B255" t="s">
        <v>5</v>
      </c>
      <c r="C255" s="1">
        <v>2</v>
      </c>
      <c r="D255" s="1">
        <v>2</v>
      </c>
      <c r="E255" s="23" t="str">
        <f t="shared" si="10"/>
        <v>718_2</v>
      </c>
      <c r="F255" s="23" t="str">
        <f t="shared" si="11"/>
        <v>718_Bob</v>
      </c>
    </row>
    <row r="256" spans="1:6" x14ac:dyDescent="0.25">
      <c r="A256">
        <v>718</v>
      </c>
      <c r="B256" t="s">
        <v>6</v>
      </c>
      <c r="C256" s="1">
        <v>1</v>
      </c>
      <c r="D256" s="1">
        <v>3</v>
      </c>
      <c r="E256" s="23" t="str">
        <f t="shared" si="10"/>
        <v>718_3</v>
      </c>
      <c r="F256" s="23" t="str">
        <f t="shared" si="11"/>
        <v>718_Jay</v>
      </c>
    </row>
    <row r="257" spans="1:6" x14ac:dyDescent="0.25">
      <c r="A257">
        <v>718</v>
      </c>
      <c r="B257" t="s">
        <v>23</v>
      </c>
      <c r="C257" s="1">
        <v>1</v>
      </c>
      <c r="D257" s="1">
        <v>4</v>
      </c>
      <c r="E257" s="23" t="str">
        <f t="shared" si="10"/>
        <v>718_4</v>
      </c>
      <c r="F257" s="23" t="str">
        <f t="shared" si="11"/>
        <v>718_Cara</v>
      </c>
    </row>
    <row r="258" spans="1:6" x14ac:dyDescent="0.25">
      <c r="A258">
        <v>719</v>
      </c>
      <c r="B258" t="s">
        <v>298</v>
      </c>
      <c r="C258" s="1">
        <v>3</v>
      </c>
      <c r="D258" s="1">
        <v>1</v>
      </c>
      <c r="E258" s="23" t="str">
        <f t="shared" si="10"/>
        <v>719_1</v>
      </c>
      <c r="F258" s="23" t="str">
        <f t="shared" si="11"/>
        <v>719_Guest</v>
      </c>
    </row>
    <row r="259" spans="1:6" x14ac:dyDescent="0.25">
      <c r="A259">
        <v>719</v>
      </c>
      <c r="B259" t="s">
        <v>7</v>
      </c>
      <c r="C259" s="1">
        <v>1</v>
      </c>
      <c r="D259" s="1">
        <v>2</v>
      </c>
      <c r="E259" s="23" t="str">
        <f t="shared" si="10"/>
        <v>719_2</v>
      </c>
      <c r="F259" s="23" t="str">
        <f t="shared" si="11"/>
        <v>719_Evan</v>
      </c>
    </row>
    <row r="260" spans="1:6" x14ac:dyDescent="0.25">
      <c r="A260">
        <v>719</v>
      </c>
      <c r="B260" t="s">
        <v>6</v>
      </c>
      <c r="C260" s="1">
        <v>1</v>
      </c>
      <c r="D260" s="1">
        <v>3</v>
      </c>
      <c r="E260" s="23" t="str">
        <f t="shared" si="10"/>
        <v>719_3</v>
      </c>
      <c r="F260" s="23" t="str">
        <f t="shared" si="11"/>
        <v>719_Jay</v>
      </c>
    </row>
    <row r="261" spans="1:6" x14ac:dyDescent="0.25">
      <c r="A261">
        <v>719</v>
      </c>
      <c r="B261" t="s">
        <v>5</v>
      </c>
      <c r="C261" s="1">
        <v>1</v>
      </c>
      <c r="D261" s="1">
        <v>4</v>
      </c>
      <c r="E261" s="23" t="str">
        <f t="shared" si="10"/>
        <v>719_4</v>
      </c>
      <c r="F261" s="23" t="str">
        <f t="shared" si="11"/>
        <v>719_Bob</v>
      </c>
    </row>
    <row r="262" spans="1:6" x14ac:dyDescent="0.25">
      <c r="A262">
        <v>720</v>
      </c>
      <c r="B262" t="s">
        <v>7</v>
      </c>
      <c r="C262" s="1">
        <v>2</v>
      </c>
      <c r="D262" s="1">
        <v>1</v>
      </c>
      <c r="E262" s="23" t="str">
        <f t="shared" ref="E262:E265" si="12">A262 &amp; "_" &amp; D262</f>
        <v>720_1</v>
      </c>
      <c r="F262" s="23" t="str">
        <f t="shared" ref="F262:F265" si="13">A262 &amp; "_" &amp; B262</f>
        <v>720_Evan</v>
      </c>
    </row>
    <row r="263" spans="1:6" x14ac:dyDescent="0.25">
      <c r="A263">
        <v>720</v>
      </c>
      <c r="B263" t="s">
        <v>6</v>
      </c>
      <c r="C263" s="1">
        <v>2</v>
      </c>
      <c r="D263" s="1">
        <v>2</v>
      </c>
      <c r="E263" s="23" t="str">
        <f t="shared" si="12"/>
        <v>720_2</v>
      </c>
      <c r="F263" s="23" t="str">
        <f t="shared" si="13"/>
        <v>720_Jay</v>
      </c>
    </row>
    <row r="264" spans="1:6" x14ac:dyDescent="0.25">
      <c r="A264">
        <v>720</v>
      </c>
      <c r="B264" t="s">
        <v>5</v>
      </c>
      <c r="C264" s="1">
        <v>2</v>
      </c>
      <c r="D264" s="1">
        <v>3</v>
      </c>
      <c r="E264" s="23" t="str">
        <f t="shared" si="12"/>
        <v>720_3</v>
      </c>
      <c r="F264" s="23" t="str">
        <f t="shared" si="13"/>
        <v>720_Bob</v>
      </c>
    </row>
    <row r="265" spans="1:6" x14ac:dyDescent="0.25">
      <c r="A265">
        <v>721</v>
      </c>
      <c r="B265" t="s">
        <v>5</v>
      </c>
      <c r="C265" s="1">
        <v>2</v>
      </c>
      <c r="D265" s="1">
        <v>1</v>
      </c>
      <c r="E265" s="23" t="str">
        <f t="shared" si="12"/>
        <v>721_1</v>
      </c>
      <c r="F265" s="23" t="str">
        <f t="shared" si="13"/>
        <v>721_Bob</v>
      </c>
    </row>
    <row r="266" spans="1:6" x14ac:dyDescent="0.25">
      <c r="A266">
        <v>721</v>
      </c>
      <c r="B266" t="s">
        <v>23</v>
      </c>
      <c r="C266" s="1">
        <v>2</v>
      </c>
      <c r="D266" s="1">
        <v>2</v>
      </c>
      <c r="E266" s="23" t="str">
        <f t="shared" ref="E266:E289" si="14">A266 &amp; "_" &amp; D266</f>
        <v>721_2</v>
      </c>
      <c r="F266" s="23" t="str">
        <f t="shared" ref="F266:F289" si="15">A266 &amp; "_" &amp; B266</f>
        <v>721_Cara</v>
      </c>
    </row>
    <row r="267" spans="1:6" x14ac:dyDescent="0.25">
      <c r="A267">
        <v>721</v>
      </c>
      <c r="B267" t="s">
        <v>6</v>
      </c>
      <c r="C267" s="1">
        <v>2</v>
      </c>
      <c r="D267" s="1">
        <v>3</v>
      </c>
      <c r="E267" s="23" t="str">
        <f t="shared" si="14"/>
        <v>721_3</v>
      </c>
      <c r="F267" s="23" t="str">
        <f t="shared" si="15"/>
        <v>721_Jay</v>
      </c>
    </row>
    <row r="268" spans="1:6" x14ac:dyDescent="0.25">
      <c r="A268">
        <v>721</v>
      </c>
      <c r="B268" t="s">
        <v>7</v>
      </c>
      <c r="C268" s="1">
        <v>2</v>
      </c>
      <c r="D268" s="1">
        <v>4</v>
      </c>
      <c r="E268" s="23" t="str">
        <f t="shared" si="14"/>
        <v>721_4</v>
      </c>
      <c r="F268" s="23" t="str">
        <f t="shared" si="15"/>
        <v>721_Evan</v>
      </c>
    </row>
    <row r="269" spans="1:6" x14ac:dyDescent="0.25">
      <c r="A269">
        <v>721</v>
      </c>
      <c r="B269" t="s">
        <v>8</v>
      </c>
      <c r="C269" s="1">
        <v>2</v>
      </c>
      <c r="D269" s="1">
        <v>5</v>
      </c>
      <c r="E269" s="23" t="str">
        <f t="shared" si="14"/>
        <v>721_5</v>
      </c>
      <c r="F269" s="23" t="str">
        <f t="shared" si="15"/>
        <v>721_George</v>
      </c>
    </row>
    <row r="270" spans="1:6" x14ac:dyDescent="0.25">
      <c r="A270">
        <v>722</v>
      </c>
      <c r="B270" t="s">
        <v>6</v>
      </c>
      <c r="C270" s="1">
        <v>1</v>
      </c>
      <c r="D270" s="1">
        <v>1</v>
      </c>
      <c r="E270" s="23" t="str">
        <f t="shared" si="14"/>
        <v>722_1</v>
      </c>
      <c r="F270" s="23" t="str">
        <f t="shared" si="15"/>
        <v>722_Jay</v>
      </c>
    </row>
    <row r="271" spans="1:6" x14ac:dyDescent="0.25">
      <c r="A271">
        <v>722</v>
      </c>
      <c r="B271" t="s">
        <v>5</v>
      </c>
      <c r="C271" s="1">
        <v>1</v>
      </c>
      <c r="D271" s="1">
        <v>2</v>
      </c>
      <c r="E271" s="23" t="str">
        <f t="shared" si="14"/>
        <v>722_2</v>
      </c>
      <c r="F271" s="23" t="str">
        <f t="shared" si="15"/>
        <v>722_Bob</v>
      </c>
    </row>
    <row r="272" spans="1:6" x14ac:dyDescent="0.25">
      <c r="A272">
        <v>722</v>
      </c>
      <c r="B272" t="s">
        <v>7</v>
      </c>
      <c r="C272" s="1">
        <v>1</v>
      </c>
      <c r="D272" s="1">
        <v>3</v>
      </c>
      <c r="E272" s="23" t="str">
        <f t="shared" si="14"/>
        <v>722_3</v>
      </c>
      <c r="F272" s="23" t="str">
        <f t="shared" si="15"/>
        <v>722_Evan</v>
      </c>
    </row>
    <row r="273" spans="1:6" x14ac:dyDescent="0.25">
      <c r="A273">
        <v>723</v>
      </c>
      <c r="B273" t="s">
        <v>7</v>
      </c>
      <c r="C273" s="1">
        <v>1</v>
      </c>
      <c r="D273" s="1">
        <v>1</v>
      </c>
      <c r="E273" s="23" t="str">
        <f t="shared" si="14"/>
        <v>723_1</v>
      </c>
      <c r="F273" s="23" t="str">
        <f t="shared" si="15"/>
        <v>723_Evan</v>
      </c>
    </row>
    <row r="274" spans="1:6" x14ac:dyDescent="0.25">
      <c r="A274">
        <v>723</v>
      </c>
      <c r="B274" t="s">
        <v>5</v>
      </c>
      <c r="C274" s="1">
        <v>3</v>
      </c>
      <c r="D274" s="1">
        <v>2</v>
      </c>
      <c r="E274" s="23" t="str">
        <f t="shared" si="14"/>
        <v>723_2</v>
      </c>
      <c r="F274" s="23" t="str">
        <f t="shared" si="15"/>
        <v>723_Bob</v>
      </c>
    </row>
    <row r="275" spans="1:6" x14ac:dyDescent="0.25">
      <c r="A275">
        <v>723</v>
      </c>
      <c r="B275" t="s">
        <v>6</v>
      </c>
      <c r="C275" s="1">
        <v>2</v>
      </c>
      <c r="D275" s="1">
        <v>3</v>
      </c>
      <c r="E275" s="23" t="str">
        <f t="shared" si="14"/>
        <v>723_3</v>
      </c>
      <c r="F275" s="23" t="str">
        <f t="shared" si="15"/>
        <v>723_Jay</v>
      </c>
    </row>
    <row r="276" spans="1:6" x14ac:dyDescent="0.25">
      <c r="A276">
        <v>723</v>
      </c>
      <c r="B276" t="s">
        <v>23</v>
      </c>
      <c r="C276" s="1">
        <v>2</v>
      </c>
      <c r="D276" s="1">
        <v>4</v>
      </c>
      <c r="E276" s="23" t="str">
        <f t="shared" si="14"/>
        <v>723_4</v>
      </c>
      <c r="F276" s="23" t="str">
        <f t="shared" si="15"/>
        <v>723_Cara</v>
      </c>
    </row>
    <row r="277" spans="1:6" x14ac:dyDescent="0.25">
      <c r="A277">
        <v>724</v>
      </c>
      <c r="B277" t="s">
        <v>298</v>
      </c>
      <c r="C277" s="1">
        <v>1</v>
      </c>
      <c r="D277" s="1">
        <v>1</v>
      </c>
      <c r="E277" s="23" t="str">
        <f t="shared" si="14"/>
        <v>724_1</v>
      </c>
      <c r="F277" s="23" t="str">
        <f t="shared" si="15"/>
        <v>724_Guest</v>
      </c>
    </row>
    <row r="278" spans="1:6" x14ac:dyDescent="0.25">
      <c r="A278">
        <v>724</v>
      </c>
      <c r="B278" t="s">
        <v>6</v>
      </c>
      <c r="C278" s="1">
        <v>1</v>
      </c>
      <c r="D278" s="1">
        <v>2</v>
      </c>
      <c r="E278" s="23" t="str">
        <f t="shared" si="14"/>
        <v>724_2</v>
      </c>
      <c r="F278" s="23" t="str">
        <f t="shared" si="15"/>
        <v>724_Jay</v>
      </c>
    </row>
    <row r="279" spans="1:6" x14ac:dyDescent="0.25">
      <c r="A279">
        <v>724</v>
      </c>
      <c r="B279" t="s">
        <v>7</v>
      </c>
      <c r="C279" s="1">
        <v>1</v>
      </c>
      <c r="D279" s="1">
        <v>3</v>
      </c>
      <c r="E279" s="23" t="str">
        <f t="shared" si="14"/>
        <v>724_3</v>
      </c>
      <c r="F279" s="23" t="str">
        <f t="shared" si="15"/>
        <v>724_Evan</v>
      </c>
    </row>
    <row r="280" spans="1:6" x14ac:dyDescent="0.25">
      <c r="A280">
        <v>724</v>
      </c>
      <c r="B280" t="s">
        <v>5</v>
      </c>
      <c r="C280" s="1">
        <v>2</v>
      </c>
      <c r="D280" s="1">
        <v>4</v>
      </c>
      <c r="E280" s="23" t="str">
        <f t="shared" si="14"/>
        <v>724_4</v>
      </c>
      <c r="F280" s="23" t="str">
        <f t="shared" si="15"/>
        <v>724_Bob</v>
      </c>
    </row>
    <row r="281" spans="1:6" x14ac:dyDescent="0.25">
      <c r="A281">
        <v>725</v>
      </c>
      <c r="B281" t="s">
        <v>23</v>
      </c>
      <c r="C281" s="1">
        <v>2</v>
      </c>
      <c r="D281" s="1">
        <v>1</v>
      </c>
      <c r="E281" s="23" t="str">
        <f t="shared" si="14"/>
        <v>725_1</v>
      </c>
      <c r="F281" s="23" t="str">
        <f t="shared" si="15"/>
        <v>725_Cara</v>
      </c>
    </row>
    <row r="282" spans="1:6" x14ac:dyDescent="0.25">
      <c r="A282">
        <v>725</v>
      </c>
      <c r="B282" t="s">
        <v>6</v>
      </c>
      <c r="C282" s="1">
        <v>1</v>
      </c>
      <c r="D282" s="1">
        <v>2</v>
      </c>
      <c r="E282" s="23" t="str">
        <f t="shared" si="14"/>
        <v>725_2</v>
      </c>
      <c r="F282" s="23" t="str">
        <f t="shared" si="15"/>
        <v>725_Jay</v>
      </c>
    </row>
    <row r="283" spans="1:6" x14ac:dyDescent="0.25">
      <c r="A283">
        <v>725</v>
      </c>
      <c r="B283" t="s">
        <v>5</v>
      </c>
      <c r="C283" s="1">
        <v>2</v>
      </c>
      <c r="D283" s="1">
        <v>3</v>
      </c>
      <c r="E283" s="23" t="str">
        <f t="shared" si="14"/>
        <v>725_3</v>
      </c>
      <c r="F283" s="23" t="str">
        <f t="shared" si="15"/>
        <v>725_Bob</v>
      </c>
    </row>
    <row r="284" spans="1:6" x14ac:dyDescent="0.25">
      <c r="A284">
        <v>725</v>
      </c>
      <c r="B284" t="s">
        <v>7</v>
      </c>
      <c r="C284" s="1">
        <v>3</v>
      </c>
      <c r="D284" s="1">
        <v>4</v>
      </c>
      <c r="E284" s="23" t="str">
        <f t="shared" si="14"/>
        <v>725_4</v>
      </c>
      <c r="F284" s="23" t="str">
        <f t="shared" si="15"/>
        <v>725_Evan</v>
      </c>
    </row>
    <row r="285" spans="1:6" x14ac:dyDescent="0.25">
      <c r="A285">
        <v>726</v>
      </c>
      <c r="B285" t="s">
        <v>298</v>
      </c>
      <c r="C285" s="1">
        <v>3</v>
      </c>
      <c r="D285" s="1">
        <v>1</v>
      </c>
      <c r="E285" s="23" t="str">
        <f t="shared" si="14"/>
        <v>726_1</v>
      </c>
      <c r="F285" s="23" t="str">
        <f t="shared" si="15"/>
        <v>726_Guest</v>
      </c>
    </row>
    <row r="286" spans="1:6" x14ac:dyDescent="0.25">
      <c r="A286">
        <v>726</v>
      </c>
      <c r="B286" t="s">
        <v>6</v>
      </c>
      <c r="C286" s="1">
        <v>1</v>
      </c>
      <c r="D286" s="1">
        <v>2</v>
      </c>
      <c r="E286" s="23" t="str">
        <f t="shared" si="14"/>
        <v>726_2</v>
      </c>
      <c r="F286" s="23" t="str">
        <f t="shared" si="15"/>
        <v>726_Jay</v>
      </c>
    </row>
    <row r="287" spans="1:6" x14ac:dyDescent="0.25">
      <c r="A287">
        <v>726</v>
      </c>
      <c r="B287" t="s">
        <v>7</v>
      </c>
      <c r="C287" s="1">
        <v>2</v>
      </c>
      <c r="D287" s="1">
        <v>3</v>
      </c>
      <c r="E287" s="23" t="str">
        <f t="shared" si="14"/>
        <v>726_3</v>
      </c>
      <c r="F287" s="23" t="str">
        <f t="shared" si="15"/>
        <v>726_Evan</v>
      </c>
    </row>
    <row r="288" spans="1:6" x14ac:dyDescent="0.25">
      <c r="A288">
        <v>726</v>
      </c>
      <c r="B288" t="s">
        <v>23</v>
      </c>
      <c r="C288" s="1">
        <v>1</v>
      </c>
      <c r="D288" s="1">
        <v>4</v>
      </c>
      <c r="E288" s="23" t="str">
        <f t="shared" si="14"/>
        <v>726_4</v>
      </c>
      <c r="F288" s="23" t="str">
        <f t="shared" si="15"/>
        <v>726_Cara</v>
      </c>
    </row>
    <row r="289" spans="1:6" x14ac:dyDescent="0.25">
      <c r="A289">
        <v>726</v>
      </c>
      <c r="B289" t="s">
        <v>5</v>
      </c>
      <c r="C289" s="1">
        <v>2</v>
      </c>
      <c r="D289" s="1">
        <v>5</v>
      </c>
      <c r="E289" s="23" t="str">
        <f t="shared" si="14"/>
        <v>726_5</v>
      </c>
      <c r="F289" s="23" t="str">
        <f t="shared" si="15"/>
        <v>726_Bob</v>
      </c>
    </row>
    <row r="290" spans="1:6" x14ac:dyDescent="0.25">
      <c r="A290">
        <v>727</v>
      </c>
      <c r="B290" t="s">
        <v>23</v>
      </c>
      <c r="C290" s="1">
        <v>1</v>
      </c>
      <c r="D290" s="1">
        <v>1</v>
      </c>
      <c r="E290" s="23" t="str">
        <f t="shared" ref="E290:E298" si="16">A290 &amp; "_" &amp; D290</f>
        <v>727_1</v>
      </c>
      <c r="F290" s="23" t="str">
        <f t="shared" ref="F290:F298" si="17">A290 &amp; "_" &amp; B290</f>
        <v>727_Cara</v>
      </c>
    </row>
    <row r="291" spans="1:6" x14ac:dyDescent="0.25">
      <c r="A291">
        <v>727</v>
      </c>
      <c r="B291" t="s">
        <v>5</v>
      </c>
      <c r="C291" s="1">
        <v>1</v>
      </c>
      <c r="D291" s="1">
        <v>2</v>
      </c>
      <c r="E291" s="23" t="str">
        <f t="shared" si="16"/>
        <v>727_2</v>
      </c>
      <c r="F291" s="23" t="str">
        <f t="shared" si="17"/>
        <v>727_Bob</v>
      </c>
    </row>
    <row r="292" spans="1:6" x14ac:dyDescent="0.25">
      <c r="A292">
        <v>727</v>
      </c>
      <c r="B292" t="s">
        <v>7</v>
      </c>
      <c r="C292" s="1">
        <v>1</v>
      </c>
      <c r="D292" s="1">
        <v>3</v>
      </c>
      <c r="E292" s="23" t="str">
        <f t="shared" si="16"/>
        <v>727_3</v>
      </c>
      <c r="F292" s="23" t="str">
        <f t="shared" si="17"/>
        <v>727_Evan</v>
      </c>
    </row>
    <row r="293" spans="1:6" x14ac:dyDescent="0.25">
      <c r="A293">
        <v>727</v>
      </c>
      <c r="B293" t="s">
        <v>6</v>
      </c>
      <c r="C293" s="1">
        <v>1</v>
      </c>
      <c r="D293" s="1">
        <v>4</v>
      </c>
      <c r="E293" s="23" t="str">
        <f t="shared" si="16"/>
        <v>727_4</v>
      </c>
      <c r="F293" s="23" t="str">
        <f t="shared" si="17"/>
        <v>727_Jay</v>
      </c>
    </row>
    <row r="294" spans="1:6" x14ac:dyDescent="0.25">
      <c r="A294">
        <v>728</v>
      </c>
      <c r="B294" t="s">
        <v>7</v>
      </c>
      <c r="C294" s="1">
        <v>1</v>
      </c>
      <c r="D294" s="1">
        <v>1</v>
      </c>
      <c r="E294" s="23" t="str">
        <f t="shared" si="16"/>
        <v>728_1</v>
      </c>
      <c r="F294" s="23" t="str">
        <f t="shared" si="17"/>
        <v>728_Evan</v>
      </c>
    </row>
    <row r="295" spans="1:6" x14ac:dyDescent="0.25">
      <c r="A295">
        <v>728</v>
      </c>
      <c r="B295" t="s">
        <v>6</v>
      </c>
      <c r="C295" s="1">
        <v>1</v>
      </c>
      <c r="D295" s="1">
        <v>2</v>
      </c>
      <c r="E295" s="23" t="str">
        <f t="shared" si="16"/>
        <v>728_2</v>
      </c>
      <c r="F295" s="23" t="str">
        <f t="shared" si="17"/>
        <v>728_Jay</v>
      </c>
    </row>
    <row r="296" spans="1:6" x14ac:dyDescent="0.25">
      <c r="A296">
        <v>728</v>
      </c>
      <c r="B296" t="s">
        <v>5</v>
      </c>
      <c r="C296" s="1">
        <v>3</v>
      </c>
      <c r="D296" s="1">
        <v>3</v>
      </c>
      <c r="E296" s="23" t="str">
        <f t="shared" si="16"/>
        <v>728_3</v>
      </c>
      <c r="F296" s="23" t="str">
        <f t="shared" si="17"/>
        <v>728_Bob</v>
      </c>
    </row>
    <row r="297" spans="1:6" x14ac:dyDescent="0.25">
      <c r="A297">
        <v>728</v>
      </c>
      <c r="B297" t="s">
        <v>23</v>
      </c>
      <c r="C297" s="1">
        <v>1</v>
      </c>
      <c r="D297" s="1">
        <v>4</v>
      </c>
      <c r="E297" s="23" t="str">
        <f t="shared" si="16"/>
        <v>728_4</v>
      </c>
      <c r="F297" s="23" t="str">
        <f t="shared" si="17"/>
        <v>728_Cara</v>
      </c>
    </row>
    <row r="298" spans="1:6" x14ac:dyDescent="0.25">
      <c r="A298">
        <v>729</v>
      </c>
      <c r="B298" t="s">
        <v>6</v>
      </c>
      <c r="C298" s="1">
        <v>1</v>
      </c>
      <c r="D298" s="1">
        <v>1</v>
      </c>
      <c r="E298" s="23" t="str">
        <f t="shared" si="16"/>
        <v>729_1</v>
      </c>
      <c r="F298" s="23" t="str">
        <f t="shared" si="17"/>
        <v>729_Jay</v>
      </c>
    </row>
    <row r="299" spans="1:6" x14ac:dyDescent="0.25">
      <c r="A299">
        <v>729</v>
      </c>
      <c r="B299" t="s">
        <v>5</v>
      </c>
      <c r="C299" s="1">
        <v>1</v>
      </c>
      <c r="D299" s="1">
        <v>2</v>
      </c>
      <c r="E299" s="23" t="str">
        <f t="shared" ref="E299:E334" si="18">A299 &amp; "_" &amp; D299</f>
        <v>729_2</v>
      </c>
      <c r="F299" s="23" t="str">
        <f t="shared" ref="F299:F334" si="19">A299 &amp; "_" &amp; B299</f>
        <v>729_Bob</v>
      </c>
    </row>
    <row r="300" spans="1:6" x14ac:dyDescent="0.25">
      <c r="A300">
        <v>729</v>
      </c>
      <c r="B300" t="s">
        <v>7</v>
      </c>
      <c r="C300" s="1">
        <v>1</v>
      </c>
      <c r="D300" s="1">
        <v>3</v>
      </c>
      <c r="E300" s="23" t="str">
        <f t="shared" si="18"/>
        <v>729_3</v>
      </c>
      <c r="F300" s="23" t="str">
        <f t="shared" si="19"/>
        <v>729_Evan</v>
      </c>
    </row>
    <row r="301" spans="1:6" x14ac:dyDescent="0.25">
      <c r="A301">
        <v>730</v>
      </c>
      <c r="B301" t="s">
        <v>5</v>
      </c>
      <c r="C301" s="1">
        <v>2</v>
      </c>
      <c r="D301" s="1">
        <v>1</v>
      </c>
      <c r="E301" s="23" t="str">
        <f t="shared" si="18"/>
        <v>730_1</v>
      </c>
      <c r="F301" s="23" t="str">
        <f t="shared" si="19"/>
        <v>730_Bob</v>
      </c>
    </row>
    <row r="302" spans="1:6" x14ac:dyDescent="0.25">
      <c r="A302">
        <v>730</v>
      </c>
      <c r="B302" t="s">
        <v>7</v>
      </c>
      <c r="C302" s="1">
        <v>2</v>
      </c>
      <c r="D302" s="1">
        <v>2</v>
      </c>
      <c r="E302" s="23" t="str">
        <f t="shared" si="18"/>
        <v>730_2</v>
      </c>
      <c r="F302" s="23" t="str">
        <f t="shared" si="19"/>
        <v>730_Evan</v>
      </c>
    </row>
    <row r="303" spans="1:6" x14ac:dyDescent="0.25">
      <c r="A303">
        <v>731</v>
      </c>
      <c r="B303" t="s">
        <v>6</v>
      </c>
      <c r="C303" s="1">
        <v>3</v>
      </c>
      <c r="D303" s="1">
        <v>1</v>
      </c>
      <c r="E303" s="23" t="str">
        <f t="shared" si="18"/>
        <v>731_1</v>
      </c>
      <c r="F303" s="23" t="str">
        <f t="shared" si="19"/>
        <v>731_Jay</v>
      </c>
    </row>
    <row r="304" spans="1:6" x14ac:dyDescent="0.25">
      <c r="A304">
        <v>731</v>
      </c>
      <c r="B304" t="s">
        <v>23</v>
      </c>
      <c r="C304" s="1">
        <v>1</v>
      </c>
      <c r="D304" s="1">
        <v>2</v>
      </c>
      <c r="E304" s="23" t="str">
        <f t="shared" si="18"/>
        <v>731_2</v>
      </c>
      <c r="F304" s="23" t="str">
        <f t="shared" si="19"/>
        <v>731_Cara</v>
      </c>
    </row>
    <row r="305" spans="1:6" x14ac:dyDescent="0.25">
      <c r="A305">
        <v>731</v>
      </c>
      <c r="B305" t="s">
        <v>5</v>
      </c>
      <c r="C305" s="1">
        <v>1</v>
      </c>
      <c r="D305" s="1">
        <v>3</v>
      </c>
      <c r="E305" s="23" t="str">
        <f t="shared" si="18"/>
        <v>731_3</v>
      </c>
      <c r="F305" s="23" t="str">
        <f t="shared" si="19"/>
        <v>731_Bob</v>
      </c>
    </row>
    <row r="306" spans="1:6" x14ac:dyDescent="0.25">
      <c r="A306">
        <v>731</v>
      </c>
      <c r="B306" t="s">
        <v>7</v>
      </c>
      <c r="C306" s="1">
        <v>2</v>
      </c>
      <c r="D306" s="1">
        <v>4</v>
      </c>
      <c r="E306" s="23" t="str">
        <f t="shared" si="18"/>
        <v>731_4</v>
      </c>
      <c r="F306" s="23" t="str">
        <f t="shared" si="19"/>
        <v>731_Evan</v>
      </c>
    </row>
    <row r="307" spans="1:6" x14ac:dyDescent="0.25">
      <c r="A307">
        <v>732</v>
      </c>
      <c r="B307" t="s">
        <v>7</v>
      </c>
      <c r="C307" s="1">
        <v>3</v>
      </c>
      <c r="D307" s="1">
        <v>1</v>
      </c>
      <c r="E307" s="23" t="str">
        <f t="shared" si="18"/>
        <v>732_1</v>
      </c>
      <c r="F307" s="23" t="str">
        <f t="shared" si="19"/>
        <v>732_Evan</v>
      </c>
    </row>
    <row r="308" spans="1:6" x14ac:dyDescent="0.25">
      <c r="A308">
        <v>732</v>
      </c>
      <c r="B308" t="s">
        <v>6</v>
      </c>
      <c r="C308" s="1">
        <v>1</v>
      </c>
      <c r="D308" s="1">
        <v>2</v>
      </c>
      <c r="E308" s="23" t="str">
        <f t="shared" si="18"/>
        <v>732_2</v>
      </c>
      <c r="F308" s="23" t="str">
        <f t="shared" si="19"/>
        <v>732_Jay</v>
      </c>
    </row>
    <row r="309" spans="1:6" x14ac:dyDescent="0.25">
      <c r="A309">
        <v>732</v>
      </c>
      <c r="B309" t="s">
        <v>23</v>
      </c>
      <c r="C309" s="1">
        <v>2</v>
      </c>
      <c r="D309" s="1">
        <v>3</v>
      </c>
      <c r="E309" s="23" t="str">
        <f t="shared" si="18"/>
        <v>732_3</v>
      </c>
      <c r="F309" s="23" t="str">
        <f t="shared" si="19"/>
        <v>732_Cara</v>
      </c>
    </row>
    <row r="310" spans="1:6" x14ac:dyDescent="0.25">
      <c r="A310">
        <v>732</v>
      </c>
      <c r="B310" t="s">
        <v>5</v>
      </c>
      <c r="C310" s="1">
        <v>1</v>
      </c>
      <c r="D310" s="1">
        <v>4</v>
      </c>
      <c r="E310" s="23" t="str">
        <f t="shared" si="18"/>
        <v>732_4</v>
      </c>
      <c r="F310" s="23" t="str">
        <f t="shared" si="19"/>
        <v>732_Bob</v>
      </c>
    </row>
    <row r="311" spans="1:6" x14ac:dyDescent="0.25">
      <c r="A311">
        <v>733</v>
      </c>
      <c r="B311" t="s">
        <v>6</v>
      </c>
      <c r="C311" s="1">
        <v>3</v>
      </c>
      <c r="D311" s="1">
        <v>1</v>
      </c>
      <c r="E311" s="23" t="str">
        <f t="shared" si="18"/>
        <v>733_1</v>
      </c>
      <c r="F311" s="23" t="str">
        <f t="shared" si="19"/>
        <v>733_Jay</v>
      </c>
    </row>
    <row r="312" spans="1:6" x14ac:dyDescent="0.25">
      <c r="A312">
        <v>733</v>
      </c>
      <c r="B312" t="s">
        <v>23</v>
      </c>
      <c r="C312" s="1">
        <v>1</v>
      </c>
      <c r="D312" s="1">
        <v>2</v>
      </c>
      <c r="E312" s="23" t="str">
        <f t="shared" si="18"/>
        <v>733_2</v>
      </c>
      <c r="F312" s="23" t="str">
        <f t="shared" si="19"/>
        <v>733_Cara</v>
      </c>
    </row>
    <row r="313" spans="1:6" x14ac:dyDescent="0.25">
      <c r="A313">
        <v>733</v>
      </c>
      <c r="B313" t="s">
        <v>7</v>
      </c>
      <c r="C313" s="1">
        <v>2</v>
      </c>
      <c r="D313" s="1">
        <v>3</v>
      </c>
      <c r="E313" s="23" t="str">
        <f t="shared" si="18"/>
        <v>733_3</v>
      </c>
      <c r="F313" s="23" t="str">
        <f t="shared" si="19"/>
        <v>733_Evan</v>
      </c>
    </row>
    <row r="314" spans="1:6" x14ac:dyDescent="0.25">
      <c r="A314">
        <v>733</v>
      </c>
      <c r="B314" t="s">
        <v>5</v>
      </c>
      <c r="C314" s="1">
        <v>1</v>
      </c>
      <c r="D314" s="1">
        <v>4</v>
      </c>
      <c r="E314" s="23" t="str">
        <f t="shared" si="18"/>
        <v>733_4</v>
      </c>
      <c r="F314" s="23" t="str">
        <f t="shared" si="19"/>
        <v>733_Bob</v>
      </c>
    </row>
    <row r="315" spans="1:6" x14ac:dyDescent="0.25">
      <c r="A315">
        <v>734</v>
      </c>
      <c r="B315" t="s">
        <v>5</v>
      </c>
      <c r="C315" s="1">
        <v>2</v>
      </c>
      <c r="D315" s="1">
        <v>1</v>
      </c>
      <c r="E315" s="23" t="str">
        <f t="shared" si="18"/>
        <v>734_1</v>
      </c>
      <c r="F315" s="23" t="str">
        <f t="shared" si="19"/>
        <v>734_Bob</v>
      </c>
    </row>
    <row r="316" spans="1:6" x14ac:dyDescent="0.25">
      <c r="A316">
        <v>734</v>
      </c>
      <c r="B316" t="s">
        <v>6</v>
      </c>
      <c r="C316" s="1">
        <v>1</v>
      </c>
      <c r="D316" s="1">
        <v>2</v>
      </c>
      <c r="E316" s="23" t="str">
        <f t="shared" si="18"/>
        <v>734_2</v>
      </c>
      <c r="F316" s="23" t="str">
        <f t="shared" si="19"/>
        <v>734_Jay</v>
      </c>
    </row>
    <row r="317" spans="1:6" x14ac:dyDescent="0.25">
      <c r="A317">
        <v>734</v>
      </c>
      <c r="B317" t="s">
        <v>7</v>
      </c>
      <c r="C317" s="1">
        <v>1</v>
      </c>
      <c r="D317" s="1">
        <v>3</v>
      </c>
      <c r="E317" s="23" t="str">
        <f t="shared" si="18"/>
        <v>734_3</v>
      </c>
      <c r="F317" s="23" t="str">
        <f t="shared" si="19"/>
        <v>734_Evan</v>
      </c>
    </row>
    <row r="318" spans="1:6" x14ac:dyDescent="0.25">
      <c r="A318">
        <v>734</v>
      </c>
      <c r="B318" t="s">
        <v>23</v>
      </c>
      <c r="C318" s="1">
        <v>1</v>
      </c>
      <c r="D318" s="1">
        <v>4</v>
      </c>
      <c r="E318" s="23" t="str">
        <f t="shared" si="18"/>
        <v>734_4</v>
      </c>
      <c r="F318" s="23" t="str">
        <f t="shared" si="19"/>
        <v>734_Cara</v>
      </c>
    </row>
    <row r="319" spans="1:6" x14ac:dyDescent="0.25">
      <c r="A319">
        <v>735</v>
      </c>
      <c r="B319" t="s">
        <v>23</v>
      </c>
      <c r="C319" s="1">
        <v>3</v>
      </c>
      <c r="D319" s="1">
        <v>1</v>
      </c>
      <c r="E319" s="23" t="str">
        <f t="shared" si="18"/>
        <v>735_1</v>
      </c>
      <c r="F319" s="23" t="str">
        <f t="shared" si="19"/>
        <v>735_Cara</v>
      </c>
    </row>
    <row r="320" spans="1:6" x14ac:dyDescent="0.25">
      <c r="A320">
        <v>735</v>
      </c>
      <c r="B320" t="s">
        <v>7</v>
      </c>
      <c r="C320" s="1">
        <v>3</v>
      </c>
      <c r="D320" s="1">
        <v>2</v>
      </c>
      <c r="E320" s="23" t="str">
        <f t="shared" si="18"/>
        <v>735_2</v>
      </c>
      <c r="F320" s="23" t="str">
        <f t="shared" si="19"/>
        <v>735_Evan</v>
      </c>
    </row>
    <row r="321" spans="1:6" x14ac:dyDescent="0.25">
      <c r="A321">
        <v>735</v>
      </c>
      <c r="B321" t="s">
        <v>5</v>
      </c>
      <c r="C321" s="1">
        <v>3</v>
      </c>
      <c r="D321" s="1">
        <v>3</v>
      </c>
      <c r="E321" s="23" t="str">
        <f t="shared" si="18"/>
        <v>735_3</v>
      </c>
      <c r="F321" s="23" t="str">
        <f t="shared" si="19"/>
        <v>735_Bob</v>
      </c>
    </row>
    <row r="322" spans="1:6" x14ac:dyDescent="0.25">
      <c r="A322">
        <v>735</v>
      </c>
      <c r="B322" t="s">
        <v>6</v>
      </c>
      <c r="C322" s="1">
        <v>1</v>
      </c>
      <c r="D322" s="1">
        <v>4</v>
      </c>
      <c r="E322" s="23" t="str">
        <f t="shared" si="18"/>
        <v>735_4</v>
      </c>
      <c r="F322" s="23" t="str">
        <f t="shared" si="19"/>
        <v>735_Jay</v>
      </c>
    </row>
    <row r="323" spans="1:6" x14ac:dyDescent="0.25">
      <c r="A323">
        <v>736</v>
      </c>
      <c r="B323" t="s">
        <v>6</v>
      </c>
      <c r="C323" s="1">
        <v>2</v>
      </c>
      <c r="D323" s="1">
        <v>1</v>
      </c>
      <c r="E323" s="23" t="str">
        <f t="shared" si="18"/>
        <v>736_1</v>
      </c>
      <c r="F323" s="23" t="str">
        <f t="shared" si="19"/>
        <v>736_Jay</v>
      </c>
    </row>
    <row r="324" spans="1:6" x14ac:dyDescent="0.25">
      <c r="A324">
        <v>736</v>
      </c>
      <c r="B324" t="s">
        <v>5</v>
      </c>
      <c r="C324" s="1">
        <v>2</v>
      </c>
      <c r="D324" s="1">
        <v>2</v>
      </c>
      <c r="E324" s="23" t="str">
        <f t="shared" si="18"/>
        <v>736_2</v>
      </c>
      <c r="F324" s="23" t="str">
        <f t="shared" si="19"/>
        <v>736_Bob</v>
      </c>
    </row>
    <row r="325" spans="1:6" x14ac:dyDescent="0.25">
      <c r="A325">
        <v>736</v>
      </c>
      <c r="B325" t="s">
        <v>7</v>
      </c>
      <c r="C325" s="1">
        <v>1</v>
      </c>
      <c r="D325" s="1">
        <v>3</v>
      </c>
      <c r="E325" s="23" t="str">
        <f t="shared" si="18"/>
        <v>736_3</v>
      </c>
      <c r="F325" s="23" t="str">
        <f t="shared" si="19"/>
        <v>736_Evan</v>
      </c>
    </row>
    <row r="326" spans="1:6" x14ac:dyDescent="0.25">
      <c r="A326">
        <v>737</v>
      </c>
      <c r="B326" t="s">
        <v>23</v>
      </c>
      <c r="C326" s="1">
        <v>2</v>
      </c>
      <c r="D326" s="1">
        <v>1</v>
      </c>
      <c r="E326" s="23" t="str">
        <f t="shared" si="18"/>
        <v>737_1</v>
      </c>
      <c r="F326" s="23" t="str">
        <f t="shared" si="19"/>
        <v>737_Cara</v>
      </c>
    </row>
    <row r="327" spans="1:6" x14ac:dyDescent="0.25">
      <c r="A327">
        <v>737</v>
      </c>
      <c r="B327" t="s">
        <v>6</v>
      </c>
      <c r="C327" s="1">
        <v>2</v>
      </c>
      <c r="D327" s="1">
        <v>2</v>
      </c>
      <c r="E327" s="23" t="str">
        <f t="shared" si="18"/>
        <v>737_2</v>
      </c>
      <c r="F327" s="23" t="str">
        <f t="shared" si="19"/>
        <v>737_Jay</v>
      </c>
    </row>
    <row r="328" spans="1:6" x14ac:dyDescent="0.25">
      <c r="A328">
        <v>737</v>
      </c>
      <c r="B328" t="s">
        <v>7</v>
      </c>
      <c r="C328" s="1">
        <v>2</v>
      </c>
      <c r="D328" s="1">
        <v>3</v>
      </c>
      <c r="E328" s="23" t="str">
        <f t="shared" si="18"/>
        <v>737_3</v>
      </c>
      <c r="F328" s="23" t="str">
        <f t="shared" si="19"/>
        <v>737_Evan</v>
      </c>
    </row>
    <row r="329" spans="1:6" x14ac:dyDescent="0.25">
      <c r="A329">
        <v>737</v>
      </c>
      <c r="B329" t="s">
        <v>5</v>
      </c>
      <c r="C329" s="1">
        <v>2</v>
      </c>
      <c r="D329" s="1">
        <v>4</v>
      </c>
      <c r="E329" s="23" t="str">
        <f t="shared" si="18"/>
        <v>737_4</v>
      </c>
      <c r="F329" s="23" t="str">
        <f t="shared" si="19"/>
        <v>737_Bob</v>
      </c>
    </row>
    <row r="330" spans="1:6" x14ac:dyDescent="0.25">
      <c r="A330">
        <v>738</v>
      </c>
      <c r="B330" t="s">
        <v>6</v>
      </c>
      <c r="C330" s="1">
        <v>1</v>
      </c>
      <c r="D330" s="1">
        <v>1</v>
      </c>
      <c r="E330" s="23" t="str">
        <f t="shared" si="18"/>
        <v>738_1</v>
      </c>
      <c r="F330" s="23" t="str">
        <f t="shared" si="19"/>
        <v>738_Jay</v>
      </c>
    </row>
    <row r="331" spans="1:6" x14ac:dyDescent="0.25">
      <c r="A331">
        <v>738</v>
      </c>
      <c r="B331" t="s">
        <v>12</v>
      </c>
      <c r="C331" s="1">
        <v>2</v>
      </c>
      <c r="D331" s="1">
        <v>2</v>
      </c>
      <c r="E331" s="23" t="str">
        <f t="shared" si="18"/>
        <v>738_2</v>
      </c>
      <c r="F331" s="23" t="str">
        <f t="shared" si="19"/>
        <v>738_Steve</v>
      </c>
    </row>
    <row r="332" spans="1:6" x14ac:dyDescent="0.25">
      <c r="A332">
        <v>738</v>
      </c>
      <c r="B332" t="s">
        <v>7</v>
      </c>
      <c r="C332" s="1">
        <v>2</v>
      </c>
      <c r="D332" s="1">
        <v>3</v>
      </c>
      <c r="E332" s="23" t="str">
        <f t="shared" si="18"/>
        <v>738_3</v>
      </c>
      <c r="F332" s="23" t="str">
        <f t="shared" si="19"/>
        <v>738_Evan</v>
      </c>
    </row>
    <row r="333" spans="1:6" x14ac:dyDescent="0.25">
      <c r="A333">
        <v>738</v>
      </c>
      <c r="B333" t="s">
        <v>23</v>
      </c>
      <c r="C333" s="1">
        <v>1</v>
      </c>
      <c r="D333" s="1">
        <v>4</v>
      </c>
      <c r="E333" s="23" t="str">
        <f t="shared" si="18"/>
        <v>738_4</v>
      </c>
      <c r="F333" s="23" t="str">
        <f t="shared" si="19"/>
        <v>738_Cara</v>
      </c>
    </row>
    <row r="334" spans="1:6" x14ac:dyDescent="0.25">
      <c r="A334">
        <v>738</v>
      </c>
      <c r="B334" t="s">
        <v>8</v>
      </c>
      <c r="C334" s="1">
        <v>3</v>
      </c>
      <c r="D334" s="1">
        <v>5</v>
      </c>
      <c r="E334" s="23" t="str">
        <f t="shared" si="18"/>
        <v>738_5</v>
      </c>
      <c r="F334" s="23" t="str">
        <f t="shared" si="19"/>
        <v>738_George</v>
      </c>
    </row>
    <row r="335" spans="1:6" x14ac:dyDescent="0.25">
      <c r="A335">
        <v>739</v>
      </c>
      <c r="B335" t="s">
        <v>136</v>
      </c>
      <c r="C335" s="1">
        <v>1</v>
      </c>
      <c r="D335" s="1">
        <v>1</v>
      </c>
      <c r="E335" s="23" t="str">
        <f t="shared" ref="E335:E490" si="20">A335 &amp; "_" &amp; D335</f>
        <v>739_1</v>
      </c>
      <c r="F335" s="23" t="str">
        <f t="shared" ref="F335:F398" si="21">A335 &amp; "_" &amp; B335</f>
        <v>739_Richard</v>
      </c>
    </row>
    <row r="336" spans="1:6" x14ac:dyDescent="0.25">
      <c r="A336">
        <v>739</v>
      </c>
      <c r="B336" t="s">
        <v>7</v>
      </c>
      <c r="C336" s="1">
        <v>2</v>
      </c>
      <c r="D336" s="1">
        <v>2</v>
      </c>
      <c r="E336" s="23" t="str">
        <f t="shared" si="20"/>
        <v>739_2</v>
      </c>
      <c r="F336" s="23" t="str">
        <f t="shared" si="21"/>
        <v>739_Evan</v>
      </c>
    </row>
    <row r="337" spans="1:6" x14ac:dyDescent="0.25">
      <c r="A337">
        <v>739</v>
      </c>
      <c r="B337" t="s">
        <v>6</v>
      </c>
      <c r="C337" s="1">
        <v>1</v>
      </c>
      <c r="D337" s="1">
        <v>3</v>
      </c>
      <c r="E337" s="23" t="str">
        <f t="shared" si="20"/>
        <v>739_3</v>
      </c>
      <c r="F337" s="23" t="str">
        <f t="shared" si="21"/>
        <v>739_Jay</v>
      </c>
    </row>
    <row r="338" spans="1:6" x14ac:dyDescent="0.25">
      <c r="A338">
        <v>739</v>
      </c>
      <c r="B338" t="s">
        <v>5</v>
      </c>
      <c r="C338" s="1">
        <v>1</v>
      </c>
      <c r="D338" s="1">
        <v>4</v>
      </c>
      <c r="E338" s="23" t="str">
        <f t="shared" si="20"/>
        <v>739_4</v>
      </c>
      <c r="F338" s="23" t="str">
        <f t="shared" si="21"/>
        <v>739_Bob</v>
      </c>
    </row>
    <row r="339" spans="1:6" x14ac:dyDescent="0.25">
      <c r="A339">
        <v>740</v>
      </c>
      <c r="B339" t="s">
        <v>6</v>
      </c>
      <c r="C339" s="1">
        <v>1</v>
      </c>
      <c r="D339" s="1">
        <v>1</v>
      </c>
      <c r="E339" s="23" t="str">
        <f t="shared" si="20"/>
        <v>740_1</v>
      </c>
      <c r="F339" s="23" t="str">
        <f t="shared" si="21"/>
        <v>740_Jay</v>
      </c>
    </row>
    <row r="340" spans="1:6" x14ac:dyDescent="0.25">
      <c r="A340">
        <v>740</v>
      </c>
      <c r="B340" t="s">
        <v>5</v>
      </c>
      <c r="C340" s="1">
        <v>1</v>
      </c>
      <c r="D340" s="1">
        <v>2</v>
      </c>
      <c r="E340" s="23" t="str">
        <f t="shared" si="20"/>
        <v>740_2</v>
      </c>
      <c r="F340" s="23" t="str">
        <f t="shared" si="21"/>
        <v>740_Bob</v>
      </c>
    </row>
    <row r="341" spans="1:6" x14ac:dyDescent="0.25">
      <c r="A341">
        <v>740</v>
      </c>
      <c r="B341" t="s">
        <v>7</v>
      </c>
      <c r="C341" s="1">
        <v>1</v>
      </c>
      <c r="D341" s="1">
        <v>3</v>
      </c>
      <c r="E341" s="23" t="str">
        <f t="shared" si="20"/>
        <v>740_3</v>
      </c>
      <c r="F341" s="23" t="str">
        <f t="shared" si="21"/>
        <v>740_Evan</v>
      </c>
    </row>
    <row r="342" spans="1:6" x14ac:dyDescent="0.25">
      <c r="A342">
        <v>740</v>
      </c>
      <c r="B342" t="s">
        <v>23</v>
      </c>
      <c r="C342" s="1">
        <v>3</v>
      </c>
      <c r="D342" s="1">
        <v>4</v>
      </c>
      <c r="E342" s="23" t="str">
        <f t="shared" si="20"/>
        <v>740_4</v>
      </c>
      <c r="F342" s="23" t="str">
        <f t="shared" si="21"/>
        <v>740_Cara</v>
      </c>
    </row>
    <row r="343" spans="1:6" x14ac:dyDescent="0.25">
      <c r="A343">
        <v>741</v>
      </c>
      <c r="B343" t="s">
        <v>23</v>
      </c>
      <c r="C343" s="1">
        <v>2</v>
      </c>
      <c r="D343" s="1">
        <v>1</v>
      </c>
      <c r="E343" s="23" t="str">
        <f t="shared" si="20"/>
        <v>741_1</v>
      </c>
      <c r="F343" s="23" t="str">
        <f t="shared" si="21"/>
        <v>741_Cara</v>
      </c>
    </row>
    <row r="344" spans="1:6" x14ac:dyDescent="0.25">
      <c r="A344">
        <v>741</v>
      </c>
      <c r="B344" t="s">
        <v>5</v>
      </c>
      <c r="C344" s="1">
        <v>2</v>
      </c>
      <c r="D344" s="1">
        <v>2</v>
      </c>
      <c r="E344" s="23" t="str">
        <f t="shared" si="20"/>
        <v>741_2</v>
      </c>
      <c r="F344" s="23" t="str">
        <f t="shared" si="21"/>
        <v>741_Bob</v>
      </c>
    </row>
    <row r="345" spans="1:6" x14ac:dyDescent="0.25">
      <c r="A345">
        <v>741</v>
      </c>
      <c r="B345" t="s">
        <v>7</v>
      </c>
      <c r="C345" s="1">
        <v>2</v>
      </c>
      <c r="D345" s="1">
        <v>3</v>
      </c>
      <c r="E345" s="23" t="str">
        <f t="shared" si="20"/>
        <v>741_3</v>
      </c>
      <c r="F345" s="23" t="str">
        <f t="shared" si="21"/>
        <v>741_Evan</v>
      </c>
    </row>
    <row r="346" spans="1:6" x14ac:dyDescent="0.25">
      <c r="A346">
        <v>741</v>
      </c>
      <c r="B346" t="s">
        <v>6</v>
      </c>
      <c r="C346" s="1">
        <v>2</v>
      </c>
      <c r="D346" s="1">
        <v>4</v>
      </c>
      <c r="E346" s="23" t="str">
        <f t="shared" si="20"/>
        <v>741_4</v>
      </c>
      <c r="F346" s="23" t="str">
        <f t="shared" si="21"/>
        <v>741_Jay</v>
      </c>
    </row>
    <row r="347" spans="1:6" x14ac:dyDescent="0.25">
      <c r="A347">
        <v>742</v>
      </c>
      <c r="B347" t="s">
        <v>5</v>
      </c>
      <c r="C347" s="1">
        <v>1</v>
      </c>
      <c r="D347" s="1">
        <v>1</v>
      </c>
      <c r="E347" s="23" t="str">
        <f t="shared" si="20"/>
        <v>742_1</v>
      </c>
      <c r="F347" s="23" t="str">
        <f t="shared" si="21"/>
        <v>742_Bob</v>
      </c>
    </row>
    <row r="348" spans="1:6" x14ac:dyDescent="0.25">
      <c r="A348">
        <v>742</v>
      </c>
      <c r="B348" t="s">
        <v>7</v>
      </c>
      <c r="C348" s="1">
        <v>2</v>
      </c>
      <c r="D348" s="1">
        <v>2</v>
      </c>
      <c r="E348" s="23" t="str">
        <f t="shared" si="20"/>
        <v>742_2</v>
      </c>
      <c r="F348" s="23" t="str">
        <f t="shared" si="21"/>
        <v>742_Evan</v>
      </c>
    </row>
    <row r="349" spans="1:6" x14ac:dyDescent="0.25">
      <c r="A349">
        <v>742</v>
      </c>
      <c r="B349" t="s">
        <v>23</v>
      </c>
      <c r="C349" s="1">
        <v>3</v>
      </c>
      <c r="D349" s="1">
        <v>3</v>
      </c>
      <c r="E349" s="23" t="str">
        <f t="shared" si="20"/>
        <v>742_3</v>
      </c>
      <c r="F349" s="23" t="str">
        <f t="shared" si="21"/>
        <v>742_Cara</v>
      </c>
    </row>
    <row r="350" spans="1:6" x14ac:dyDescent="0.25">
      <c r="A350">
        <v>742</v>
      </c>
      <c r="B350" t="s">
        <v>6</v>
      </c>
      <c r="C350" s="1">
        <v>2</v>
      </c>
      <c r="D350" s="1">
        <v>4</v>
      </c>
      <c r="E350" s="23" t="str">
        <f t="shared" si="20"/>
        <v>742_4</v>
      </c>
      <c r="F350" s="23" t="str">
        <f t="shared" si="21"/>
        <v>742_Jay</v>
      </c>
    </row>
    <row r="351" spans="1:6" x14ac:dyDescent="0.25">
      <c r="A351">
        <v>743</v>
      </c>
      <c r="B351" t="s">
        <v>23</v>
      </c>
      <c r="C351" s="1">
        <v>2</v>
      </c>
      <c r="D351" s="1">
        <v>1</v>
      </c>
      <c r="E351" s="23" t="str">
        <f t="shared" si="20"/>
        <v>743_1</v>
      </c>
      <c r="F351" s="23" t="str">
        <f t="shared" si="21"/>
        <v>743_Cara</v>
      </c>
    </row>
    <row r="352" spans="1:6" x14ac:dyDescent="0.25">
      <c r="A352">
        <v>743</v>
      </c>
      <c r="B352" t="s">
        <v>6</v>
      </c>
      <c r="C352" s="1">
        <v>2</v>
      </c>
      <c r="D352" s="1">
        <v>2</v>
      </c>
      <c r="E352" s="23" t="str">
        <f t="shared" si="20"/>
        <v>743_2</v>
      </c>
      <c r="F352" s="23" t="str">
        <f t="shared" si="21"/>
        <v>743_Jay</v>
      </c>
    </row>
    <row r="353" spans="1:6" x14ac:dyDescent="0.25">
      <c r="A353">
        <v>743</v>
      </c>
      <c r="B353" t="s">
        <v>5</v>
      </c>
      <c r="C353" s="1">
        <v>2</v>
      </c>
      <c r="D353" s="1">
        <v>3</v>
      </c>
      <c r="E353" s="23" t="str">
        <f t="shared" si="20"/>
        <v>743_3</v>
      </c>
      <c r="F353" s="23" t="str">
        <f t="shared" si="21"/>
        <v>743_Bob</v>
      </c>
    </row>
    <row r="354" spans="1:6" x14ac:dyDescent="0.25">
      <c r="A354">
        <v>744</v>
      </c>
      <c r="B354" t="s">
        <v>7</v>
      </c>
      <c r="C354" s="1">
        <v>1</v>
      </c>
      <c r="D354" s="1">
        <v>1</v>
      </c>
      <c r="E354" s="23" t="str">
        <f t="shared" si="20"/>
        <v>744_1</v>
      </c>
      <c r="F354" s="23" t="str">
        <f t="shared" si="21"/>
        <v>744_Evan</v>
      </c>
    </row>
    <row r="355" spans="1:6" x14ac:dyDescent="0.25">
      <c r="A355">
        <v>744</v>
      </c>
      <c r="B355" t="s">
        <v>6</v>
      </c>
      <c r="C355" s="1">
        <v>1</v>
      </c>
      <c r="D355" s="1">
        <v>2</v>
      </c>
      <c r="E355" s="23" t="str">
        <f t="shared" si="20"/>
        <v>744_2</v>
      </c>
      <c r="F355" s="23" t="str">
        <f t="shared" si="21"/>
        <v>744_Jay</v>
      </c>
    </row>
    <row r="356" spans="1:6" x14ac:dyDescent="0.25">
      <c r="A356">
        <v>744</v>
      </c>
      <c r="B356" t="s">
        <v>5</v>
      </c>
      <c r="C356" s="1">
        <v>2</v>
      </c>
      <c r="D356" s="1">
        <v>3</v>
      </c>
      <c r="E356" s="23" t="str">
        <f t="shared" si="20"/>
        <v>744_3</v>
      </c>
      <c r="F356" s="23" t="str">
        <f t="shared" si="21"/>
        <v>744_Bob</v>
      </c>
    </row>
    <row r="357" spans="1:6" x14ac:dyDescent="0.25">
      <c r="A357">
        <v>744</v>
      </c>
      <c r="B357" t="s">
        <v>23</v>
      </c>
      <c r="C357" s="1">
        <v>3</v>
      </c>
      <c r="D357" s="1">
        <v>4</v>
      </c>
      <c r="E357" s="23" t="str">
        <f t="shared" si="20"/>
        <v>744_4</v>
      </c>
      <c r="F357" s="23" t="str">
        <f t="shared" si="21"/>
        <v>744_Cara</v>
      </c>
    </row>
    <row r="358" spans="1:6" x14ac:dyDescent="0.25">
      <c r="A358">
        <v>745</v>
      </c>
      <c r="B358" t="s">
        <v>5</v>
      </c>
      <c r="C358" s="1">
        <v>3</v>
      </c>
      <c r="D358" s="1">
        <v>1</v>
      </c>
      <c r="E358" s="23" t="str">
        <f t="shared" si="20"/>
        <v>745_1</v>
      </c>
      <c r="F358" s="23" t="str">
        <f t="shared" si="21"/>
        <v>745_Bob</v>
      </c>
    </row>
    <row r="359" spans="1:6" x14ac:dyDescent="0.25">
      <c r="A359">
        <v>745</v>
      </c>
      <c r="B359" t="s">
        <v>7</v>
      </c>
      <c r="C359" s="1">
        <v>1</v>
      </c>
      <c r="D359" s="1">
        <v>2</v>
      </c>
      <c r="E359" s="23" t="str">
        <f t="shared" si="20"/>
        <v>745_2</v>
      </c>
      <c r="F359" s="23" t="str">
        <f t="shared" si="21"/>
        <v>745_Evan</v>
      </c>
    </row>
    <row r="360" spans="1:6" x14ac:dyDescent="0.25">
      <c r="A360">
        <v>745</v>
      </c>
      <c r="B360" t="s">
        <v>23</v>
      </c>
      <c r="C360" s="1">
        <v>1</v>
      </c>
      <c r="D360" s="1">
        <v>3</v>
      </c>
      <c r="E360" s="23" t="str">
        <f t="shared" si="20"/>
        <v>745_3</v>
      </c>
      <c r="F360" s="23" t="str">
        <f t="shared" si="21"/>
        <v>745_Cara</v>
      </c>
    </row>
    <row r="361" spans="1:6" x14ac:dyDescent="0.25">
      <c r="A361">
        <v>745</v>
      </c>
      <c r="B361" t="s">
        <v>6</v>
      </c>
      <c r="C361" s="1">
        <v>1</v>
      </c>
      <c r="D361" s="1">
        <v>4</v>
      </c>
      <c r="E361" s="23" t="str">
        <f t="shared" si="20"/>
        <v>745_4</v>
      </c>
      <c r="F361" s="23" t="str">
        <f t="shared" si="21"/>
        <v>745_Jay</v>
      </c>
    </row>
    <row r="362" spans="1:6" x14ac:dyDescent="0.25">
      <c r="A362">
        <v>746</v>
      </c>
      <c r="B362" t="s">
        <v>6</v>
      </c>
      <c r="C362" s="1">
        <v>1</v>
      </c>
      <c r="D362" s="1">
        <v>1</v>
      </c>
      <c r="E362" s="23" t="str">
        <f t="shared" si="20"/>
        <v>746_1</v>
      </c>
      <c r="F362" s="23" t="str">
        <f t="shared" si="21"/>
        <v>746_Jay</v>
      </c>
    </row>
    <row r="363" spans="1:6" x14ac:dyDescent="0.25">
      <c r="A363">
        <v>746</v>
      </c>
      <c r="B363" t="s">
        <v>5</v>
      </c>
      <c r="C363" s="1">
        <v>1</v>
      </c>
      <c r="D363" s="1">
        <v>2</v>
      </c>
      <c r="E363" s="23" t="str">
        <f t="shared" si="20"/>
        <v>746_2</v>
      </c>
      <c r="F363" s="23" t="str">
        <f t="shared" si="21"/>
        <v>746_Bob</v>
      </c>
    </row>
    <row r="364" spans="1:6" x14ac:dyDescent="0.25">
      <c r="A364">
        <v>746</v>
      </c>
      <c r="B364" t="s">
        <v>7</v>
      </c>
      <c r="C364" s="1">
        <v>2</v>
      </c>
      <c r="D364" s="1">
        <v>3</v>
      </c>
      <c r="E364" s="23" t="str">
        <f t="shared" si="20"/>
        <v>746_3</v>
      </c>
      <c r="F364" s="23" t="str">
        <f t="shared" si="21"/>
        <v>746_Evan</v>
      </c>
    </row>
    <row r="365" spans="1:6" x14ac:dyDescent="0.25">
      <c r="A365">
        <v>746</v>
      </c>
      <c r="B365" t="s">
        <v>23</v>
      </c>
      <c r="C365" s="1">
        <v>2</v>
      </c>
      <c r="D365" s="1">
        <v>4</v>
      </c>
      <c r="E365" s="23" t="str">
        <f t="shared" si="20"/>
        <v>746_4</v>
      </c>
      <c r="F365" s="23" t="str">
        <f t="shared" si="21"/>
        <v>746_Cara</v>
      </c>
    </row>
    <row r="366" spans="1:6" x14ac:dyDescent="0.25">
      <c r="A366">
        <v>747</v>
      </c>
      <c r="B366" t="s">
        <v>5</v>
      </c>
      <c r="C366" s="1">
        <v>3</v>
      </c>
      <c r="D366" s="1">
        <v>1</v>
      </c>
      <c r="E366" s="23" t="str">
        <f t="shared" si="20"/>
        <v>747_1</v>
      </c>
      <c r="F366" s="23" t="str">
        <f t="shared" si="21"/>
        <v>747_Bob</v>
      </c>
    </row>
    <row r="367" spans="1:6" x14ac:dyDescent="0.25">
      <c r="A367">
        <v>747</v>
      </c>
      <c r="B367" t="s">
        <v>6</v>
      </c>
      <c r="C367" s="1">
        <v>2</v>
      </c>
      <c r="D367" s="1">
        <v>2</v>
      </c>
      <c r="E367" s="23" t="str">
        <f t="shared" si="20"/>
        <v>747_2</v>
      </c>
      <c r="F367" s="23" t="str">
        <f t="shared" si="21"/>
        <v>747_Jay</v>
      </c>
    </row>
    <row r="368" spans="1:6" x14ac:dyDescent="0.25">
      <c r="A368">
        <v>747</v>
      </c>
      <c r="B368" t="s">
        <v>7</v>
      </c>
      <c r="C368" s="1">
        <v>2</v>
      </c>
      <c r="D368" s="1">
        <v>3</v>
      </c>
      <c r="E368" s="23" t="str">
        <f t="shared" si="20"/>
        <v>747_3</v>
      </c>
      <c r="F368" s="23" t="str">
        <f t="shared" si="21"/>
        <v>747_Evan</v>
      </c>
    </row>
    <row r="369" spans="1:6" x14ac:dyDescent="0.25">
      <c r="A369">
        <v>748</v>
      </c>
      <c r="B369" t="s">
        <v>23</v>
      </c>
      <c r="C369" s="1">
        <v>1</v>
      </c>
      <c r="D369" s="1">
        <v>1</v>
      </c>
      <c r="E369" s="23" t="str">
        <f t="shared" si="20"/>
        <v>748_1</v>
      </c>
      <c r="F369" s="23" t="str">
        <f t="shared" si="21"/>
        <v>748_Cara</v>
      </c>
    </row>
    <row r="370" spans="1:6" x14ac:dyDescent="0.25">
      <c r="A370">
        <v>748</v>
      </c>
      <c r="B370" t="s">
        <v>7</v>
      </c>
      <c r="C370" s="1">
        <v>1</v>
      </c>
      <c r="D370" s="1">
        <v>2</v>
      </c>
      <c r="E370" s="23" t="str">
        <f t="shared" si="20"/>
        <v>748_2</v>
      </c>
      <c r="F370" s="23" t="str">
        <f t="shared" si="21"/>
        <v>748_Evan</v>
      </c>
    </row>
    <row r="371" spans="1:6" x14ac:dyDescent="0.25">
      <c r="A371">
        <v>748</v>
      </c>
      <c r="B371" t="s">
        <v>6</v>
      </c>
      <c r="C371" s="1">
        <v>1</v>
      </c>
      <c r="D371" s="1">
        <v>3</v>
      </c>
      <c r="E371" s="23" t="str">
        <f t="shared" si="20"/>
        <v>748_3</v>
      </c>
      <c r="F371" s="23" t="str">
        <f t="shared" si="21"/>
        <v>748_Jay</v>
      </c>
    </row>
    <row r="372" spans="1:6" x14ac:dyDescent="0.25">
      <c r="A372">
        <v>748</v>
      </c>
      <c r="B372" t="s">
        <v>5</v>
      </c>
      <c r="C372" s="1">
        <v>1</v>
      </c>
      <c r="D372" s="1">
        <v>4</v>
      </c>
      <c r="E372" s="23" t="str">
        <f t="shared" si="20"/>
        <v>748_4</v>
      </c>
      <c r="F372" s="23" t="str">
        <f t="shared" si="21"/>
        <v>748_Bob</v>
      </c>
    </row>
    <row r="373" spans="1:6" x14ac:dyDescent="0.25">
      <c r="A373">
        <v>749</v>
      </c>
      <c r="B373" t="s">
        <v>7</v>
      </c>
      <c r="C373" s="1">
        <v>3</v>
      </c>
      <c r="D373" s="1">
        <v>1</v>
      </c>
      <c r="E373" s="23" t="str">
        <f t="shared" si="20"/>
        <v>749_1</v>
      </c>
      <c r="F373" s="23" t="str">
        <f t="shared" si="21"/>
        <v>749_Evan</v>
      </c>
    </row>
    <row r="374" spans="1:6" x14ac:dyDescent="0.25">
      <c r="A374">
        <v>749</v>
      </c>
      <c r="B374" t="s">
        <v>5</v>
      </c>
      <c r="C374" s="1">
        <v>3</v>
      </c>
      <c r="D374" s="1">
        <v>2</v>
      </c>
      <c r="E374" s="23" t="str">
        <f t="shared" si="20"/>
        <v>749_2</v>
      </c>
      <c r="F374" s="23" t="str">
        <f t="shared" si="21"/>
        <v>749_Bob</v>
      </c>
    </row>
    <row r="375" spans="1:6" x14ac:dyDescent="0.25">
      <c r="A375">
        <v>749</v>
      </c>
      <c r="B375" t="s">
        <v>23</v>
      </c>
      <c r="C375" s="1">
        <v>1</v>
      </c>
      <c r="D375" s="1">
        <v>3</v>
      </c>
      <c r="E375" s="23" t="str">
        <f t="shared" si="20"/>
        <v>749_3</v>
      </c>
      <c r="F375" s="23" t="str">
        <f t="shared" si="21"/>
        <v>749_Cara</v>
      </c>
    </row>
    <row r="376" spans="1:6" x14ac:dyDescent="0.25">
      <c r="A376">
        <v>749</v>
      </c>
      <c r="B376" t="s">
        <v>6</v>
      </c>
      <c r="C376" s="1">
        <v>1</v>
      </c>
      <c r="D376" s="1">
        <v>4</v>
      </c>
      <c r="E376" s="23" t="str">
        <f t="shared" si="20"/>
        <v>749_4</v>
      </c>
      <c r="F376" s="23" t="str">
        <f t="shared" si="21"/>
        <v>749_Jay</v>
      </c>
    </row>
    <row r="377" spans="1:6" x14ac:dyDescent="0.25">
      <c r="A377">
        <v>750</v>
      </c>
      <c r="B377" t="s">
        <v>298</v>
      </c>
      <c r="C377" s="1">
        <v>1</v>
      </c>
      <c r="D377" s="1">
        <v>1</v>
      </c>
      <c r="E377" s="23" t="str">
        <f t="shared" si="20"/>
        <v>750_1</v>
      </c>
      <c r="F377" s="23" t="str">
        <f t="shared" si="21"/>
        <v>750_Guest</v>
      </c>
    </row>
    <row r="378" spans="1:6" x14ac:dyDescent="0.25">
      <c r="A378">
        <v>750</v>
      </c>
      <c r="B378" t="s">
        <v>7</v>
      </c>
      <c r="C378" s="1">
        <v>1</v>
      </c>
      <c r="D378" s="1">
        <v>2</v>
      </c>
      <c r="E378" s="23" t="str">
        <f t="shared" si="20"/>
        <v>750_2</v>
      </c>
      <c r="F378" s="23" t="str">
        <f t="shared" si="21"/>
        <v>750_Evan</v>
      </c>
    </row>
    <row r="379" spans="1:6" x14ac:dyDescent="0.25">
      <c r="A379">
        <v>750</v>
      </c>
      <c r="B379" t="s">
        <v>5</v>
      </c>
      <c r="C379" s="1">
        <v>1</v>
      </c>
      <c r="D379" s="1">
        <v>3</v>
      </c>
      <c r="E379" s="23" t="str">
        <f t="shared" si="20"/>
        <v>750_3</v>
      </c>
      <c r="F379" s="23" t="str">
        <f t="shared" si="21"/>
        <v>750_Bob</v>
      </c>
    </row>
    <row r="380" spans="1:6" x14ac:dyDescent="0.25">
      <c r="A380">
        <v>750</v>
      </c>
      <c r="B380" t="s">
        <v>23</v>
      </c>
      <c r="C380" s="1">
        <v>3</v>
      </c>
      <c r="D380" s="1">
        <v>4</v>
      </c>
      <c r="E380" s="23" t="str">
        <f t="shared" si="20"/>
        <v>750_4</v>
      </c>
      <c r="F380" s="23" t="str">
        <f t="shared" si="21"/>
        <v>750_Cara</v>
      </c>
    </row>
    <row r="381" spans="1:6" x14ac:dyDescent="0.25">
      <c r="A381">
        <v>750</v>
      </c>
      <c r="B381" t="s">
        <v>6</v>
      </c>
      <c r="C381" s="1">
        <v>3</v>
      </c>
      <c r="D381" s="1">
        <v>5</v>
      </c>
      <c r="E381" s="23" t="str">
        <f t="shared" si="20"/>
        <v>750_5</v>
      </c>
      <c r="F381" s="23" t="str">
        <f t="shared" si="21"/>
        <v>750_Jay</v>
      </c>
    </row>
    <row r="382" spans="1:6" x14ac:dyDescent="0.25">
      <c r="A382">
        <v>751</v>
      </c>
      <c r="B382" t="s">
        <v>6</v>
      </c>
      <c r="C382" s="1">
        <v>4</v>
      </c>
      <c r="D382" s="1">
        <v>1</v>
      </c>
      <c r="E382" s="23" t="str">
        <f t="shared" si="20"/>
        <v>751_1</v>
      </c>
      <c r="F382" s="23" t="str">
        <f t="shared" si="21"/>
        <v>751_Jay</v>
      </c>
    </row>
    <row r="383" spans="1:6" x14ac:dyDescent="0.25">
      <c r="A383">
        <v>751</v>
      </c>
      <c r="B383" t="s">
        <v>7</v>
      </c>
      <c r="C383" s="1">
        <v>4</v>
      </c>
      <c r="D383" s="1">
        <v>2</v>
      </c>
      <c r="E383" s="23" t="str">
        <f t="shared" si="20"/>
        <v>751_2</v>
      </c>
      <c r="F383" s="23" t="str">
        <f t="shared" si="21"/>
        <v>751_Evan</v>
      </c>
    </row>
    <row r="384" spans="1:6" x14ac:dyDescent="0.25">
      <c r="A384">
        <v>751</v>
      </c>
      <c r="B384" t="s">
        <v>12</v>
      </c>
      <c r="C384" s="1">
        <v>3</v>
      </c>
      <c r="D384" s="1">
        <v>3</v>
      </c>
      <c r="E384" s="23" t="str">
        <f t="shared" si="20"/>
        <v>751_3</v>
      </c>
      <c r="F384" s="23" t="str">
        <f t="shared" si="21"/>
        <v>751_Steve</v>
      </c>
    </row>
    <row r="385" spans="1:6" x14ac:dyDescent="0.25">
      <c r="A385">
        <v>751</v>
      </c>
      <c r="B385" t="s">
        <v>5</v>
      </c>
      <c r="C385" s="1">
        <v>3</v>
      </c>
      <c r="D385" s="1">
        <v>4</v>
      </c>
      <c r="E385" s="23" t="str">
        <f t="shared" si="20"/>
        <v>751_4</v>
      </c>
      <c r="F385" s="23" t="str">
        <f t="shared" si="21"/>
        <v>751_Bob</v>
      </c>
    </row>
    <row r="386" spans="1:6" x14ac:dyDescent="0.25">
      <c r="A386">
        <v>752</v>
      </c>
      <c r="B386" t="s">
        <v>8</v>
      </c>
      <c r="C386" s="1">
        <v>2</v>
      </c>
      <c r="D386" s="1">
        <v>1</v>
      </c>
      <c r="E386" s="23" t="str">
        <f t="shared" si="20"/>
        <v>752_1</v>
      </c>
      <c r="F386" s="23" t="str">
        <f t="shared" si="21"/>
        <v>752_George</v>
      </c>
    </row>
    <row r="387" spans="1:6" x14ac:dyDescent="0.25">
      <c r="A387">
        <v>752</v>
      </c>
      <c r="B387" t="s">
        <v>5</v>
      </c>
      <c r="C387" s="1">
        <v>2</v>
      </c>
      <c r="D387" s="1">
        <v>2</v>
      </c>
      <c r="E387" s="23" t="str">
        <f t="shared" si="20"/>
        <v>752_2</v>
      </c>
      <c r="F387" s="23" t="str">
        <f t="shared" si="21"/>
        <v>752_Bob</v>
      </c>
    </row>
    <row r="388" spans="1:6" x14ac:dyDescent="0.25">
      <c r="A388">
        <v>752</v>
      </c>
      <c r="B388" t="s">
        <v>12</v>
      </c>
      <c r="C388" s="1">
        <v>3</v>
      </c>
      <c r="D388" s="1">
        <v>3</v>
      </c>
      <c r="E388" s="23" t="str">
        <f t="shared" si="20"/>
        <v>752_3</v>
      </c>
      <c r="F388" s="23" t="str">
        <f t="shared" si="21"/>
        <v>752_Steve</v>
      </c>
    </row>
    <row r="389" spans="1:6" x14ac:dyDescent="0.25">
      <c r="A389">
        <v>752</v>
      </c>
      <c r="B389" t="s">
        <v>23</v>
      </c>
      <c r="C389" s="1">
        <v>1</v>
      </c>
      <c r="D389" s="1">
        <v>4</v>
      </c>
      <c r="E389" s="23" t="str">
        <f t="shared" si="20"/>
        <v>752_4</v>
      </c>
      <c r="F389" s="23" t="str">
        <f t="shared" si="21"/>
        <v>752_Cara</v>
      </c>
    </row>
    <row r="390" spans="1:6" x14ac:dyDescent="0.25">
      <c r="A390">
        <v>752</v>
      </c>
      <c r="B390" t="s">
        <v>6</v>
      </c>
      <c r="C390" s="1">
        <v>2</v>
      </c>
      <c r="D390" s="1">
        <v>5</v>
      </c>
      <c r="E390" s="23" t="str">
        <f t="shared" si="20"/>
        <v>752_5</v>
      </c>
      <c r="F390" s="23" t="str">
        <f t="shared" si="21"/>
        <v>752_Jay</v>
      </c>
    </row>
    <row r="391" spans="1:6" x14ac:dyDescent="0.25">
      <c r="A391">
        <v>752</v>
      </c>
      <c r="B391" t="s">
        <v>7</v>
      </c>
      <c r="C391" s="1">
        <v>3</v>
      </c>
      <c r="D391" s="1">
        <v>6</v>
      </c>
      <c r="E391" s="23" t="str">
        <f t="shared" si="20"/>
        <v>752_6</v>
      </c>
      <c r="F391" s="23" t="str">
        <f t="shared" si="21"/>
        <v>752_Evan</v>
      </c>
    </row>
    <row r="392" spans="1:6" x14ac:dyDescent="0.25">
      <c r="A392">
        <v>753</v>
      </c>
      <c r="B392" t="s">
        <v>7</v>
      </c>
      <c r="C392" s="1">
        <v>3</v>
      </c>
      <c r="D392" s="1">
        <v>1</v>
      </c>
      <c r="E392" s="23" t="str">
        <f t="shared" si="20"/>
        <v>753_1</v>
      </c>
      <c r="F392" s="23" t="str">
        <f t="shared" si="21"/>
        <v>753_Evan</v>
      </c>
    </row>
    <row r="393" spans="1:6" x14ac:dyDescent="0.25">
      <c r="A393">
        <v>753</v>
      </c>
      <c r="B393" t="s">
        <v>23</v>
      </c>
      <c r="C393" s="1">
        <v>1</v>
      </c>
      <c r="D393" s="1">
        <v>2</v>
      </c>
      <c r="E393" s="23" t="str">
        <f t="shared" si="20"/>
        <v>753_2</v>
      </c>
      <c r="F393" s="23" t="str">
        <f t="shared" si="21"/>
        <v>753_Cara</v>
      </c>
    </row>
    <row r="394" spans="1:6" x14ac:dyDescent="0.25">
      <c r="A394">
        <v>753</v>
      </c>
      <c r="B394" t="s">
        <v>6</v>
      </c>
      <c r="C394" s="1">
        <v>2</v>
      </c>
      <c r="D394" s="1">
        <v>3</v>
      </c>
      <c r="E394" s="23" t="str">
        <f t="shared" si="20"/>
        <v>753_3</v>
      </c>
      <c r="F394" s="23" t="str">
        <f t="shared" si="21"/>
        <v>753_Jay</v>
      </c>
    </row>
    <row r="395" spans="1:6" x14ac:dyDescent="0.25">
      <c r="A395">
        <v>753</v>
      </c>
      <c r="B395" t="s">
        <v>5</v>
      </c>
      <c r="C395" s="1">
        <v>2</v>
      </c>
      <c r="D395" s="1">
        <v>4</v>
      </c>
      <c r="E395" s="23" t="str">
        <f t="shared" si="20"/>
        <v>753_4</v>
      </c>
      <c r="F395" s="23" t="str">
        <f t="shared" si="21"/>
        <v>753_Bob</v>
      </c>
    </row>
    <row r="396" spans="1:6" x14ac:dyDescent="0.25">
      <c r="A396">
        <v>754</v>
      </c>
      <c r="B396" t="s">
        <v>7</v>
      </c>
      <c r="C396" s="1">
        <v>3</v>
      </c>
      <c r="D396" s="1">
        <v>1</v>
      </c>
      <c r="E396" s="23" t="str">
        <f t="shared" si="20"/>
        <v>754_1</v>
      </c>
      <c r="F396" s="23" t="str">
        <f t="shared" si="21"/>
        <v>754_Evan</v>
      </c>
    </row>
    <row r="397" spans="1:6" x14ac:dyDescent="0.25">
      <c r="A397">
        <v>754</v>
      </c>
      <c r="B397" t="s">
        <v>5</v>
      </c>
      <c r="C397" s="1">
        <v>3</v>
      </c>
      <c r="D397" s="1">
        <v>2</v>
      </c>
      <c r="E397" s="23" t="str">
        <f t="shared" si="20"/>
        <v>754_2</v>
      </c>
      <c r="F397" s="23" t="str">
        <f t="shared" si="21"/>
        <v>754_Bob</v>
      </c>
    </row>
    <row r="398" spans="1:6" x14ac:dyDescent="0.25">
      <c r="A398">
        <v>754</v>
      </c>
      <c r="B398" t="s">
        <v>6</v>
      </c>
      <c r="C398" s="1">
        <v>3</v>
      </c>
      <c r="D398" s="1">
        <v>3</v>
      </c>
      <c r="E398" s="23" t="str">
        <f t="shared" si="20"/>
        <v>754_3</v>
      </c>
      <c r="F398" s="23" t="str">
        <f t="shared" si="21"/>
        <v>754_Jay</v>
      </c>
    </row>
    <row r="399" spans="1:6" x14ac:dyDescent="0.25">
      <c r="A399">
        <v>754</v>
      </c>
      <c r="B399" t="s">
        <v>23</v>
      </c>
      <c r="C399" s="1">
        <v>3</v>
      </c>
      <c r="D399" s="1">
        <v>4</v>
      </c>
      <c r="E399" s="23" t="str">
        <f t="shared" si="20"/>
        <v>754_4</v>
      </c>
      <c r="F399" s="23" t="str">
        <f t="shared" ref="F399:F490" si="22">A399 &amp; "_" &amp; B399</f>
        <v>754_Cara</v>
      </c>
    </row>
    <row r="400" spans="1:6" x14ac:dyDescent="0.25">
      <c r="A400">
        <v>755</v>
      </c>
      <c r="B400" t="s">
        <v>23</v>
      </c>
      <c r="C400" s="1">
        <v>3</v>
      </c>
      <c r="D400" s="1">
        <v>1</v>
      </c>
      <c r="E400" s="23" t="str">
        <f t="shared" si="20"/>
        <v>755_1</v>
      </c>
      <c r="F400" s="23" t="str">
        <f t="shared" si="22"/>
        <v>755_Cara</v>
      </c>
    </row>
    <row r="401" spans="1:6" x14ac:dyDescent="0.25">
      <c r="A401">
        <v>755</v>
      </c>
      <c r="B401" t="s">
        <v>6</v>
      </c>
      <c r="C401" s="1">
        <v>2</v>
      </c>
      <c r="D401" s="1">
        <v>2</v>
      </c>
      <c r="E401" s="23" t="str">
        <f t="shared" si="20"/>
        <v>755_2</v>
      </c>
      <c r="F401" s="23" t="str">
        <f t="shared" si="22"/>
        <v>755_Jay</v>
      </c>
    </row>
    <row r="402" spans="1:6" x14ac:dyDescent="0.25">
      <c r="A402">
        <v>755</v>
      </c>
      <c r="B402" t="s">
        <v>7</v>
      </c>
      <c r="C402" s="1">
        <v>3</v>
      </c>
      <c r="D402" s="1">
        <v>3</v>
      </c>
      <c r="E402" s="23" t="str">
        <f t="shared" si="20"/>
        <v>755_3</v>
      </c>
      <c r="F402" s="23" t="str">
        <f t="shared" si="22"/>
        <v>755_Evan</v>
      </c>
    </row>
    <row r="403" spans="1:6" x14ac:dyDescent="0.25">
      <c r="A403">
        <v>755</v>
      </c>
      <c r="B403" t="s">
        <v>5</v>
      </c>
      <c r="C403" s="1">
        <v>3</v>
      </c>
      <c r="D403" s="1">
        <v>4</v>
      </c>
      <c r="E403" s="23" t="str">
        <f t="shared" si="20"/>
        <v>755_4</v>
      </c>
      <c r="F403" s="23" t="str">
        <f t="shared" si="22"/>
        <v>755_Bob</v>
      </c>
    </row>
    <row r="404" spans="1:6" x14ac:dyDescent="0.25">
      <c r="A404">
        <v>756</v>
      </c>
      <c r="B404" t="s">
        <v>8</v>
      </c>
      <c r="C404" s="1">
        <v>4</v>
      </c>
      <c r="D404" s="1">
        <v>1</v>
      </c>
      <c r="E404" s="23" t="str">
        <f t="shared" si="20"/>
        <v>756_1</v>
      </c>
      <c r="F404" s="23" t="str">
        <f t="shared" si="22"/>
        <v>756_George</v>
      </c>
    </row>
    <row r="405" spans="1:6" x14ac:dyDescent="0.25">
      <c r="A405">
        <v>756</v>
      </c>
      <c r="B405" t="s">
        <v>12</v>
      </c>
      <c r="C405" s="1">
        <v>4</v>
      </c>
      <c r="D405" s="1">
        <v>2</v>
      </c>
      <c r="E405" s="23" t="str">
        <f t="shared" si="20"/>
        <v>756_2</v>
      </c>
      <c r="F405" s="23" t="str">
        <f t="shared" si="22"/>
        <v>756_Steve</v>
      </c>
    </row>
    <row r="406" spans="1:6" x14ac:dyDescent="0.25">
      <c r="A406">
        <v>756</v>
      </c>
      <c r="B406" t="s">
        <v>6</v>
      </c>
      <c r="C406" s="1">
        <v>4</v>
      </c>
      <c r="D406" s="1">
        <v>3</v>
      </c>
      <c r="E406" s="23" t="str">
        <f t="shared" si="20"/>
        <v>756_3</v>
      </c>
      <c r="F406" s="23" t="str">
        <f t="shared" si="22"/>
        <v>756_Jay</v>
      </c>
    </row>
    <row r="407" spans="1:6" x14ac:dyDescent="0.25">
      <c r="A407">
        <v>756</v>
      </c>
      <c r="B407" t="s">
        <v>23</v>
      </c>
      <c r="C407" s="1">
        <v>4</v>
      </c>
      <c r="D407" s="1">
        <v>4</v>
      </c>
      <c r="E407" s="23" t="str">
        <f t="shared" si="20"/>
        <v>756_4</v>
      </c>
      <c r="F407" s="23" t="str">
        <f t="shared" si="22"/>
        <v>756_Cara</v>
      </c>
    </row>
    <row r="408" spans="1:6" x14ac:dyDescent="0.25">
      <c r="A408">
        <v>756</v>
      </c>
      <c r="B408" t="s">
        <v>7</v>
      </c>
      <c r="C408" s="1">
        <v>4</v>
      </c>
      <c r="D408" s="1">
        <v>5</v>
      </c>
      <c r="E408" s="23" t="str">
        <f t="shared" si="20"/>
        <v>756_5</v>
      </c>
      <c r="F408" s="23" t="str">
        <f t="shared" si="22"/>
        <v>756_Evan</v>
      </c>
    </row>
    <row r="409" spans="1:6" x14ac:dyDescent="0.25">
      <c r="A409">
        <v>757</v>
      </c>
      <c r="B409" t="s">
        <v>23</v>
      </c>
      <c r="C409" s="1">
        <v>3</v>
      </c>
      <c r="D409" s="1">
        <v>1</v>
      </c>
      <c r="E409" s="23" t="str">
        <f t="shared" si="20"/>
        <v>757_1</v>
      </c>
      <c r="F409" s="23" t="str">
        <f t="shared" si="22"/>
        <v>757_Cara</v>
      </c>
    </row>
    <row r="410" spans="1:6" x14ac:dyDescent="0.25">
      <c r="A410">
        <v>757</v>
      </c>
      <c r="B410" t="s">
        <v>6</v>
      </c>
      <c r="C410" s="1">
        <v>2</v>
      </c>
      <c r="D410" s="1">
        <v>2</v>
      </c>
      <c r="E410" s="23" t="str">
        <f t="shared" si="20"/>
        <v>757_2</v>
      </c>
      <c r="F410" s="23" t="str">
        <f t="shared" si="22"/>
        <v>757_Jay</v>
      </c>
    </row>
    <row r="411" spans="1:6" x14ac:dyDescent="0.25">
      <c r="A411">
        <v>757</v>
      </c>
      <c r="B411" t="s">
        <v>7</v>
      </c>
      <c r="C411" s="1">
        <v>3</v>
      </c>
      <c r="D411" s="1">
        <v>3</v>
      </c>
      <c r="E411" s="23" t="str">
        <f t="shared" si="20"/>
        <v>757_3</v>
      </c>
      <c r="F411" s="23" t="str">
        <f t="shared" si="22"/>
        <v>757_Evan</v>
      </c>
    </row>
    <row r="412" spans="1:6" x14ac:dyDescent="0.25">
      <c r="A412">
        <v>757</v>
      </c>
      <c r="B412" t="s">
        <v>5</v>
      </c>
      <c r="C412" s="1">
        <v>3</v>
      </c>
      <c r="D412" s="1">
        <v>4</v>
      </c>
      <c r="E412" s="23" t="str">
        <f t="shared" si="20"/>
        <v>757_4</v>
      </c>
      <c r="F412" s="23" t="str">
        <f t="shared" si="22"/>
        <v>757_Bob</v>
      </c>
    </row>
    <row r="413" spans="1:6" x14ac:dyDescent="0.25">
      <c r="A413">
        <v>758</v>
      </c>
      <c r="B413" t="s">
        <v>7</v>
      </c>
      <c r="C413" s="1">
        <v>3</v>
      </c>
      <c r="D413" s="1">
        <v>1</v>
      </c>
      <c r="E413" s="23" t="str">
        <f t="shared" si="20"/>
        <v>758_1</v>
      </c>
      <c r="F413" s="23" t="str">
        <f t="shared" si="22"/>
        <v>758_Evan</v>
      </c>
    </row>
    <row r="414" spans="1:6" x14ac:dyDescent="0.25">
      <c r="A414">
        <v>758</v>
      </c>
      <c r="B414" t="s">
        <v>5</v>
      </c>
      <c r="C414" s="1">
        <v>3</v>
      </c>
      <c r="D414" s="1">
        <v>2</v>
      </c>
      <c r="E414" s="23" t="str">
        <f t="shared" si="20"/>
        <v>758_2</v>
      </c>
      <c r="F414" s="23" t="str">
        <f t="shared" si="22"/>
        <v>758_Bob</v>
      </c>
    </row>
    <row r="415" spans="1:6" x14ac:dyDescent="0.25">
      <c r="A415">
        <v>758</v>
      </c>
      <c r="B415" t="s">
        <v>6</v>
      </c>
      <c r="C415" s="1">
        <v>3</v>
      </c>
      <c r="D415" s="1">
        <v>3</v>
      </c>
      <c r="E415" s="23" t="str">
        <f t="shared" si="20"/>
        <v>758_3</v>
      </c>
      <c r="F415" s="23" t="str">
        <f t="shared" si="22"/>
        <v>758_Jay</v>
      </c>
    </row>
    <row r="416" spans="1:6" x14ac:dyDescent="0.25">
      <c r="A416">
        <v>759</v>
      </c>
      <c r="B416" t="s">
        <v>298</v>
      </c>
      <c r="C416" s="1">
        <v>2</v>
      </c>
      <c r="D416" s="1">
        <v>1</v>
      </c>
      <c r="E416" s="23" t="str">
        <f t="shared" si="20"/>
        <v>759_1</v>
      </c>
      <c r="F416" s="23" t="str">
        <f t="shared" si="22"/>
        <v>759_Guest</v>
      </c>
    </row>
    <row r="417" spans="1:6" x14ac:dyDescent="0.25">
      <c r="A417">
        <v>759</v>
      </c>
      <c r="B417" t="s">
        <v>5</v>
      </c>
      <c r="C417" s="1">
        <v>2</v>
      </c>
      <c r="D417" s="1">
        <v>2</v>
      </c>
      <c r="E417" s="23" t="str">
        <f t="shared" si="20"/>
        <v>759_2</v>
      </c>
      <c r="F417" s="23" t="str">
        <f t="shared" si="22"/>
        <v>759_Bob</v>
      </c>
    </row>
    <row r="418" spans="1:6" x14ac:dyDescent="0.25">
      <c r="A418">
        <v>759</v>
      </c>
      <c r="B418" t="s">
        <v>7</v>
      </c>
      <c r="C418" s="1">
        <v>2</v>
      </c>
      <c r="D418" s="1">
        <v>3</v>
      </c>
      <c r="E418" s="23" t="str">
        <f t="shared" si="20"/>
        <v>759_3</v>
      </c>
      <c r="F418" s="23" t="str">
        <f t="shared" si="22"/>
        <v>759_Evan</v>
      </c>
    </row>
    <row r="419" spans="1:6" x14ac:dyDescent="0.25">
      <c r="A419">
        <v>759</v>
      </c>
      <c r="B419" t="s">
        <v>23</v>
      </c>
      <c r="C419" s="1">
        <v>3</v>
      </c>
      <c r="D419" s="1">
        <v>4</v>
      </c>
      <c r="E419" s="23" t="str">
        <f t="shared" si="20"/>
        <v>759_4</v>
      </c>
      <c r="F419" s="23" t="str">
        <f t="shared" si="22"/>
        <v>759_Cara</v>
      </c>
    </row>
    <row r="420" spans="1:6" x14ac:dyDescent="0.25">
      <c r="A420">
        <v>759</v>
      </c>
      <c r="B420" t="s">
        <v>6</v>
      </c>
      <c r="C420" s="1">
        <v>3</v>
      </c>
      <c r="D420" s="1">
        <v>5</v>
      </c>
      <c r="E420" s="23" t="str">
        <f t="shared" si="20"/>
        <v>759_5</v>
      </c>
      <c r="F420" s="23" t="str">
        <f t="shared" si="22"/>
        <v>759_Jay</v>
      </c>
    </row>
    <row r="421" spans="1:6" x14ac:dyDescent="0.25">
      <c r="A421">
        <v>760</v>
      </c>
      <c r="B421" t="s">
        <v>7</v>
      </c>
      <c r="C421" s="1">
        <v>2</v>
      </c>
      <c r="D421" s="1">
        <v>1</v>
      </c>
      <c r="E421" s="23" t="str">
        <f t="shared" si="20"/>
        <v>760_1</v>
      </c>
      <c r="F421" s="23" t="str">
        <f t="shared" si="22"/>
        <v>760_Evan</v>
      </c>
    </row>
    <row r="422" spans="1:6" x14ac:dyDescent="0.25">
      <c r="A422">
        <v>760</v>
      </c>
      <c r="B422" t="s">
        <v>6</v>
      </c>
      <c r="C422" s="1">
        <v>2</v>
      </c>
      <c r="D422" s="1">
        <v>2</v>
      </c>
      <c r="E422" s="23" t="str">
        <f t="shared" si="20"/>
        <v>760_2</v>
      </c>
      <c r="F422" s="23" t="str">
        <f t="shared" si="22"/>
        <v>760_Jay</v>
      </c>
    </row>
    <row r="423" spans="1:6" x14ac:dyDescent="0.25">
      <c r="A423">
        <v>760</v>
      </c>
      <c r="B423" t="s">
        <v>23</v>
      </c>
      <c r="C423" s="1">
        <v>3</v>
      </c>
      <c r="D423" s="1">
        <v>3</v>
      </c>
      <c r="E423" s="23" t="str">
        <f t="shared" si="20"/>
        <v>760_3</v>
      </c>
      <c r="F423" s="23" t="str">
        <f t="shared" si="22"/>
        <v>760_Cara</v>
      </c>
    </row>
    <row r="424" spans="1:6" x14ac:dyDescent="0.25">
      <c r="A424">
        <v>760</v>
      </c>
      <c r="B424" t="s">
        <v>5</v>
      </c>
      <c r="C424" s="1">
        <v>3</v>
      </c>
      <c r="D424" s="1">
        <v>4</v>
      </c>
      <c r="E424" s="23" t="str">
        <f t="shared" si="20"/>
        <v>760_4</v>
      </c>
      <c r="F424" s="23" t="str">
        <f t="shared" si="22"/>
        <v>760_Bob</v>
      </c>
    </row>
    <row r="425" spans="1:6" x14ac:dyDescent="0.25">
      <c r="A425">
        <v>761</v>
      </c>
      <c r="B425" t="s">
        <v>5</v>
      </c>
      <c r="C425" s="1">
        <v>1</v>
      </c>
      <c r="D425" s="1">
        <v>1</v>
      </c>
      <c r="E425" s="23" t="str">
        <f t="shared" si="20"/>
        <v>761_1</v>
      </c>
      <c r="F425" s="23" t="str">
        <f t="shared" si="22"/>
        <v>761_Bob</v>
      </c>
    </row>
    <row r="426" spans="1:6" x14ac:dyDescent="0.25">
      <c r="A426">
        <v>761</v>
      </c>
      <c r="B426" t="s">
        <v>23</v>
      </c>
      <c r="C426" s="1">
        <v>2</v>
      </c>
      <c r="D426" s="1">
        <v>2</v>
      </c>
      <c r="E426" s="23" t="str">
        <f t="shared" si="20"/>
        <v>761_2</v>
      </c>
      <c r="F426" s="23" t="str">
        <f t="shared" si="22"/>
        <v>761_Cara</v>
      </c>
    </row>
    <row r="427" spans="1:6" x14ac:dyDescent="0.25">
      <c r="A427">
        <v>761</v>
      </c>
      <c r="B427" t="s">
        <v>6</v>
      </c>
      <c r="C427" s="1">
        <v>1</v>
      </c>
      <c r="D427" s="1">
        <v>3</v>
      </c>
      <c r="E427" s="23" t="str">
        <f t="shared" si="20"/>
        <v>761_3</v>
      </c>
      <c r="F427" s="23" t="str">
        <f t="shared" si="22"/>
        <v>761_Jay</v>
      </c>
    </row>
    <row r="428" spans="1:6" x14ac:dyDescent="0.25">
      <c r="A428">
        <v>761</v>
      </c>
      <c r="B428" t="s">
        <v>7</v>
      </c>
      <c r="C428" s="1">
        <v>3</v>
      </c>
      <c r="D428" s="1">
        <v>4</v>
      </c>
      <c r="E428" s="23" t="str">
        <f t="shared" si="20"/>
        <v>761_4</v>
      </c>
      <c r="F428" s="23" t="str">
        <f t="shared" si="22"/>
        <v>761_Evan</v>
      </c>
    </row>
    <row r="429" spans="1:6" x14ac:dyDescent="0.25">
      <c r="A429">
        <v>761</v>
      </c>
      <c r="B429" t="s">
        <v>8</v>
      </c>
      <c r="C429" s="1">
        <v>3</v>
      </c>
      <c r="D429" s="1">
        <v>5</v>
      </c>
      <c r="E429" s="23" t="str">
        <f t="shared" si="20"/>
        <v>761_5</v>
      </c>
      <c r="F429" s="23" t="str">
        <f t="shared" si="22"/>
        <v>761_George</v>
      </c>
    </row>
    <row r="430" spans="1:6" x14ac:dyDescent="0.25">
      <c r="A430">
        <v>762</v>
      </c>
      <c r="B430" t="s">
        <v>5</v>
      </c>
      <c r="C430" s="1">
        <v>2</v>
      </c>
      <c r="D430" s="1">
        <v>1</v>
      </c>
      <c r="E430" s="23" t="str">
        <f t="shared" si="20"/>
        <v>762_1</v>
      </c>
      <c r="F430" s="23" t="str">
        <f t="shared" si="22"/>
        <v>762_Bob</v>
      </c>
    </row>
    <row r="431" spans="1:6" x14ac:dyDescent="0.25">
      <c r="A431">
        <v>762</v>
      </c>
      <c r="B431" t="s">
        <v>12</v>
      </c>
      <c r="C431" s="1">
        <v>2</v>
      </c>
      <c r="D431" s="1">
        <v>2</v>
      </c>
      <c r="E431" s="23" t="str">
        <f t="shared" si="20"/>
        <v>762_2</v>
      </c>
      <c r="F431" s="23" t="str">
        <f t="shared" si="22"/>
        <v>762_Steve</v>
      </c>
    </row>
    <row r="432" spans="1:6" x14ac:dyDescent="0.25">
      <c r="A432">
        <v>762</v>
      </c>
      <c r="B432" t="s">
        <v>7</v>
      </c>
      <c r="C432" s="1">
        <v>2</v>
      </c>
      <c r="D432" s="1">
        <v>3</v>
      </c>
      <c r="E432" s="23" t="str">
        <f t="shared" si="20"/>
        <v>762_3</v>
      </c>
      <c r="F432" s="23" t="str">
        <f t="shared" si="22"/>
        <v>762_Evan</v>
      </c>
    </row>
    <row r="433" spans="1:6" x14ac:dyDescent="0.25">
      <c r="A433">
        <v>762</v>
      </c>
      <c r="B433" t="s">
        <v>23</v>
      </c>
      <c r="C433" s="1">
        <v>3</v>
      </c>
      <c r="D433" s="1">
        <v>4</v>
      </c>
      <c r="E433" s="23" t="str">
        <f t="shared" si="20"/>
        <v>762_4</v>
      </c>
      <c r="F433" s="23" t="str">
        <f t="shared" si="22"/>
        <v>762_Cara</v>
      </c>
    </row>
    <row r="434" spans="1:6" x14ac:dyDescent="0.25">
      <c r="A434">
        <v>763</v>
      </c>
      <c r="B434" t="s">
        <v>5</v>
      </c>
      <c r="C434" s="1">
        <v>2</v>
      </c>
      <c r="D434" s="1">
        <v>1</v>
      </c>
      <c r="E434" s="23" t="str">
        <f t="shared" si="20"/>
        <v>763_1</v>
      </c>
      <c r="F434" s="23" t="str">
        <f t="shared" si="22"/>
        <v>763_Bob</v>
      </c>
    </row>
    <row r="435" spans="1:6" x14ac:dyDescent="0.25">
      <c r="A435">
        <v>763</v>
      </c>
      <c r="B435" t="s">
        <v>6</v>
      </c>
      <c r="C435" s="1">
        <v>2</v>
      </c>
      <c r="D435" s="1">
        <v>2</v>
      </c>
      <c r="E435" s="23" t="str">
        <f t="shared" si="20"/>
        <v>763_2</v>
      </c>
      <c r="F435" s="23" t="str">
        <f t="shared" si="22"/>
        <v>763_Jay</v>
      </c>
    </row>
    <row r="436" spans="1:6" x14ac:dyDescent="0.25">
      <c r="A436">
        <v>763</v>
      </c>
      <c r="B436" t="s">
        <v>23</v>
      </c>
      <c r="C436" s="1">
        <v>2</v>
      </c>
      <c r="D436" s="1">
        <v>3</v>
      </c>
      <c r="E436" s="23" t="str">
        <f t="shared" si="20"/>
        <v>763_3</v>
      </c>
      <c r="F436" s="23" t="str">
        <f t="shared" si="22"/>
        <v>763_Cara</v>
      </c>
    </row>
    <row r="437" spans="1:6" x14ac:dyDescent="0.25">
      <c r="A437">
        <v>763</v>
      </c>
      <c r="B437" t="s">
        <v>8</v>
      </c>
      <c r="C437" s="1">
        <v>3</v>
      </c>
      <c r="D437" s="1">
        <v>4</v>
      </c>
      <c r="E437" s="23" t="str">
        <f t="shared" si="20"/>
        <v>763_4</v>
      </c>
      <c r="F437" s="23" t="str">
        <f t="shared" si="22"/>
        <v>763_George</v>
      </c>
    </row>
    <row r="438" spans="1:6" x14ac:dyDescent="0.25">
      <c r="A438">
        <v>764</v>
      </c>
      <c r="B438" t="s">
        <v>7</v>
      </c>
      <c r="C438" s="1">
        <v>1</v>
      </c>
      <c r="D438" s="1">
        <v>1</v>
      </c>
      <c r="E438" s="23" t="str">
        <f t="shared" si="20"/>
        <v>764_1</v>
      </c>
      <c r="F438" s="23" t="str">
        <f t="shared" si="22"/>
        <v>764_Evan</v>
      </c>
    </row>
    <row r="439" spans="1:6" x14ac:dyDescent="0.25">
      <c r="A439">
        <v>764</v>
      </c>
      <c r="B439" t="s">
        <v>6</v>
      </c>
      <c r="C439" s="1">
        <v>1</v>
      </c>
      <c r="D439" s="1">
        <v>2</v>
      </c>
      <c r="E439" s="23" t="str">
        <f t="shared" si="20"/>
        <v>764_2</v>
      </c>
      <c r="F439" s="23" t="str">
        <f t="shared" si="22"/>
        <v>764_Jay</v>
      </c>
    </row>
    <row r="440" spans="1:6" x14ac:dyDescent="0.25">
      <c r="A440">
        <v>764</v>
      </c>
      <c r="B440" t="s">
        <v>5</v>
      </c>
      <c r="C440" s="1">
        <v>1</v>
      </c>
      <c r="D440" s="1">
        <v>3</v>
      </c>
      <c r="E440" s="23" t="str">
        <f t="shared" si="20"/>
        <v>764_3</v>
      </c>
      <c r="F440" s="23" t="str">
        <f t="shared" si="22"/>
        <v>764_Bob</v>
      </c>
    </row>
    <row r="441" spans="1:6" x14ac:dyDescent="0.25">
      <c r="A441">
        <v>764</v>
      </c>
      <c r="B441" t="s">
        <v>23</v>
      </c>
      <c r="C441" s="1">
        <v>2</v>
      </c>
      <c r="D441" s="1">
        <v>4</v>
      </c>
      <c r="E441" s="23" t="str">
        <f t="shared" si="20"/>
        <v>764_4</v>
      </c>
      <c r="F441" s="23" t="str">
        <f t="shared" si="22"/>
        <v>764_Cara</v>
      </c>
    </row>
    <row r="442" spans="1:6" x14ac:dyDescent="0.25">
      <c r="A442">
        <v>765</v>
      </c>
      <c r="B442" t="s">
        <v>23</v>
      </c>
      <c r="C442" s="1">
        <v>3</v>
      </c>
      <c r="D442" s="1">
        <v>1</v>
      </c>
      <c r="E442" s="23" t="str">
        <f t="shared" si="20"/>
        <v>765_1</v>
      </c>
      <c r="F442" s="23" t="str">
        <f t="shared" si="22"/>
        <v>765_Cara</v>
      </c>
    </row>
    <row r="443" spans="1:6" x14ac:dyDescent="0.25">
      <c r="A443">
        <v>765</v>
      </c>
      <c r="B443" t="s">
        <v>7</v>
      </c>
      <c r="C443" s="1">
        <v>3</v>
      </c>
      <c r="D443" s="1">
        <v>2</v>
      </c>
      <c r="E443" s="23" t="str">
        <f t="shared" si="20"/>
        <v>765_2</v>
      </c>
      <c r="F443" s="23" t="str">
        <f t="shared" si="22"/>
        <v>765_Evan</v>
      </c>
    </row>
    <row r="444" spans="1:6" x14ac:dyDescent="0.25">
      <c r="A444">
        <v>765</v>
      </c>
      <c r="B444" t="s">
        <v>6</v>
      </c>
      <c r="C444" s="1">
        <v>3</v>
      </c>
      <c r="D444" s="1">
        <v>3</v>
      </c>
      <c r="E444" s="23" t="str">
        <f t="shared" si="20"/>
        <v>765_3</v>
      </c>
      <c r="F444" s="23" t="str">
        <f t="shared" si="22"/>
        <v>765_Jay</v>
      </c>
    </row>
    <row r="445" spans="1:6" x14ac:dyDescent="0.25">
      <c r="A445">
        <v>765</v>
      </c>
      <c r="B445" t="s">
        <v>5</v>
      </c>
      <c r="C445" s="1">
        <v>3</v>
      </c>
      <c r="D445" s="1">
        <v>4</v>
      </c>
      <c r="E445" s="23" t="str">
        <f t="shared" si="20"/>
        <v>765_4</v>
      </c>
      <c r="F445" s="23" t="str">
        <f t="shared" si="22"/>
        <v>765_Bob</v>
      </c>
    </row>
    <row r="446" spans="1:6" x14ac:dyDescent="0.25">
      <c r="A446">
        <v>766</v>
      </c>
      <c r="B446" t="s">
        <v>6</v>
      </c>
      <c r="C446" s="1">
        <v>1</v>
      </c>
      <c r="D446" s="1">
        <v>1</v>
      </c>
      <c r="E446" s="23" t="str">
        <f t="shared" si="20"/>
        <v>766_1</v>
      </c>
      <c r="F446" s="23" t="str">
        <f t="shared" si="22"/>
        <v>766_Jay</v>
      </c>
    </row>
    <row r="447" spans="1:6" x14ac:dyDescent="0.25">
      <c r="A447">
        <v>766</v>
      </c>
      <c r="B447" t="s">
        <v>7</v>
      </c>
      <c r="C447" s="1">
        <v>1</v>
      </c>
      <c r="D447" s="1">
        <v>2</v>
      </c>
      <c r="E447" s="23" t="str">
        <f t="shared" si="20"/>
        <v>766_2</v>
      </c>
      <c r="F447" s="23" t="str">
        <f t="shared" si="22"/>
        <v>766_Evan</v>
      </c>
    </row>
    <row r="448" spans="1:6" x14ac:dyDescent="0.25">
      <c r="A448">
        <v>766</v>
      </c>
      <c r="B448" t="s">
        <v>23</v>
      </c>
      <c r="C448" s="1">
        <v>2</v>
      </c>
      <c r="D448" s="1">
        <v>3</v>
      </c>
      <c r="E448" s="23" t="str">
        <f t="shared" si="20"/>
        <v>766_3</v>
      </c>
      <c r="F448" s="23" t="str">
        <f t="shared" si="22"/>
        <v>766_Cara</v>
      </c>
    </row>
    <row r="449" spans="1:6" x14ac:dyDescent="0.25">
      <c r="A449">
        <v>766</v>
      </c>
      <c r="B449" t="s">
        <v>5</v>
      </c>
      <c r="C449" s="1">
        <v>1</v>
      </c>
      <c r="D449" s="1">
        <v>4</v>
      </c>
      <c r="E449" s="23" t="str">
        <f t="shared" si="20"/>
        <v>766_4</v>
      </c>
      <c r="F449" s="23" t="str">
        <f t="shared" si="22"/>
        <v>766_Bob</v>
      </c>
    </row>
    <row r="450" spans="1:6" x14ac:dyDescent="0.25">
      <c r="A450">
        <v>767</v>
      </c>
      <c r="B450" t="s">
        <v>5</v>
      </c>
      <c r="C450" s="1">
        <v>1</v>
      </c>
      <c r="D450" s="1">
        <v>1</v>
      </c>
      <c r="E450" s="23" t="str">
        <f t="shared" si="20"/>
        <v>767_1</v>
      </c>
      <c r="F450" s="23" t="str">
        <f t="shared" si="22"/>
        <v>767_Bob</v>
      </c>
    </row>
    <row r="451" spans="1:6" x14ac:dyDescent="0.25">
      <c r="A451">
        <v>767</v>
      </c>
      <c r="B451" t="s">
        <v>6</v>
      </c>
      <c r="C451" s="1">
        <v>3</v>
      </c>
      <c r="D451" s="1">
        <v>2</v>
      </c>
      <c r="E451" s="23" t="str">
        <f t="shared" si="20"/>
        <v>767_2</v>
      </c>
      <c r="F451" s="23" t="str">
        <f t="shared" si="22"/>
        <v>767_Jay</v>
      </c>
    </row>
    <row r="452" spans="1:6" x14ac:dyDescent="0.25">
      <c r="A452">
        <v>767</v>
      </c>
      <c r="B452" t="s">
        <v>23</v>
      </c>
      <c r="C452" s="1">
        <v>3</v>
      </c>
      <c r="D452" s="1">
        <v>3</v>
      </c>
      <c r="E452" s="23" t="str">
        <f t="shared" si="20"/>
        <v>767_3</v>
      </c>
      <c r="F452" s="23" t="str">
        <f t="shared" si="22"/>
        <v>767_Cara</v>
      </c>
    </row>
    <row r="453" spans="1:6" x14ac:dyDescent="0.25">
      <c r="A453">
        <v>768</v>
      </c>
      <c r="B453" t="s">
        <v>6</v>
      </c>
      <c r="C453" s="1">
        <v>3</v>
      </c>
      <c r="D453" s="1">
        <v>1</v>
      </c>
      <c r="E453" s="23" t="str">
        <f t="shared" si="20"/>
        <v>768_1</v>
      </c>
      <c r="F453" s="23" t="str">
        <f t="shared" si="22"/>
        <v>768_Jay</v>
      </c>
    </row>
    <row r="454" spans="1:6" x14ac:dyDescent="0.25">
      <c r="A454">
        <v>768</v>
      </c>
      <c r="B454" t="s">
        <v>7</v>
      </c>
      <c r="C454" s="1">
        <v>1</v>
      </c>
      <c r="D454" s="1">
        <v>2</v>
      </c>
      <c r="E454" s="23" t="str">
        <f t="shared" si="20"/>
        <v>768_2</v>
      </c>
      <c r="F454" s="23" t="str">
        <f t="shared" si="22"/>
        <v>768_Evan</v>
      </c>
    </row>
    <row r="455" spans="1:6" x14ac:dyDescent="0.25">
      <c r="A455">
        <v>768</v>
      </c>
      <c r="B455" t="s">
        <v>23</v>
      </c>
      <c r="C455" s="1">
        <v>3</v>
      </c>
      <c r="D455" s="1">
        <v>3</v>
      </c>
      <c r="E455" s="23" t="str">
        <f t="shared" si="20"/>
        <v>768_3</v>
      </c>
      <c r="F455" s="23" t="str">
        <f t="shared" si="22"/>
        <v>768_Cara</v>
      </c>
    </row>
    <row r="456" spans="1:6" x14ac:dyDescent="0.25">
      <c r="A456">
        <v>768</v>
      </c>
      <c r="B456" t="s">
        <v>5</v>
      </c>
      <c r="C456" s="1">
        <v>3</v>
      </c>
      <c r="D456" s="1">
        <v>4</v>
      </c>
      <c r="E456" s="23" t="str">
        <f t="shared" si="20"/>
        <v>768_4</v>
      </c>
      <c r="F456" s="23" t="str">
        <f t="shared" si="22"/>
        <v>768_Bob</v>
      </c>
    </row>
    <row r="457" spans="1:6" x14ac:dyDescent="0.25">
      <c r="A457">
        <v>769</v>
      </c>
      <c r="B457" t="s">
        <v>7</v>
      </c>
      <c r="C457" s="1">
        <v>3</v>
      </c>
      <c r="D457" s="1">
        <v>1</v>
      </c>
      <c r="E457" s="23" t="str">
        <f t="shared" si="20"/>
        <v>769_1</v>
      </c>
      <c r="F457" s="23" t="str">
        <f t="shared" si="22"/>
        <v>769_Evan</v>
      </c>
    </row>
    <row r="458" spans="1:6" x14ac:dyDescent="0.25">
      <c r="A458">
        <v>769</v>
      </c>
      <c r="B458" t="s">
        <v>23</v>
      </c>
      <c r="C458" s="1">
        <v>2</v>
      </c>
      <c r="D458" s="1">
        <v>2</v>
      </c>
      <c r="E458" s="23" t="str">
        <f t="shared" si="20"/>
        <v>769_2</v>
      </c>
      <c r="F458" s="23" t="str">
        <f t="shared" si="22"/>
        <v>769_Cara</v>
      </c>
    </row>
    <row r="459" spans="1:6" x14ac:dyDescent="0.25">
      <c r="A459">
        <v>769</v>
      </c>
      <c r="B459" t="s">
        <v>6</v>
      </c>
      <c r="C459" s="1">
        <v>1</v>
      </c>
      <c r="D459" s="1">
        <v>3</v>
      </c>
      <c r="E459" s="23" t="str">
        <f t="shared" si="20"/>
        <v>769_3</v>
      </c>
      <c r="F459" s="23" t="str">
        <f t="shared" si="22"/>
        <v>769_Jay</v>
      </c>
    </row>
    <row r="460" spans="1:6" x14ac:dyDescent="0.25">
      <c r="A460">
        <v>769</v>
      </c>
      <c r="B460" t="s">
        <v>5</v>
      </c>
      <c r="C460" s="1">
        <v>1</v>
      </c>
      <c r="D460" s="1">
        <v>4</v>
      </c>
      <c r="E460" s="23" t="str">
        <f t="shared" si="20"/>
        <v>769_4</v>
      </c>
      <c r="F460" s="23" t="str">
        <f t="shared" si="22"/>
        <v>769_Bob</v>
      </c>
    </row>
    <row r="461" spans="1:6" x14ac:dyDescent="0.25">
      <c r="A461">
        <v>770</v>
      </c>
      <c r="B461" t="s">
        <v>6</v>
      </c>
      <c r="C461" s="1">
        <v>1</v>
      </c>
      <c r="D461" s="1">
        <v>1</v>
      </c>
      <c r="E461" s="23" t="str">
        <f t="shared" si="20"/>
        <v>770_1</v>
      </c>
      <c r="F461" s="23" t="str">
        <f t="shared" si="22"/>
        <v>770_Jay</v>
      </c>
    </row>
    <row r="462" spans="1:6" x14ac:dyDescent="0.25">
      <c r="A462">
        <v>770</v>
      </c>
      <c r="B462" t="s">
        <v>5</v>
      </c>
      <c r="C462" s="1">
        <v>1</v>
      </c>
      <c r="D462" s="1">
        <v>2</v>
      </c>
      <c r="E462" s="23" t="str">
        <f t="shared" si="20"/>
        <v>770_2</v>
      </c>
      <c r="F462" s="23" t="str">
        <f t="shared" si="22"/>
        <v>770_Bob</v>
      </c>
    </row>
    <row r="463" spans="1:6" x14ac:dyDescent="0.25">
      <c r="A463">
        <v>770</v>
      </c>
      <c r="B463" t="s">
        <v>7</v>
      </c>
      <c r="C463" s="1">
        <v>1</v>
      </c>
      <c r="D463" s="1">
        <v>3</v>
      </c>
      <c r="E463" s="23" t="str">
        <f t="shared" si="20"/>
        <v>770_3</v>
      </c>
      <c r="F463" s="23" t="str">
        <f t="shared" si="22"/>
        <v>770_Evan</v>
      </c>
    </row>
    <row r="464" spans="1:6" x14ac:dyDescent="0.25">
      <c r="A464">
        <v>770</v>
      </c>
      <c r="B464" t="s">
        <v>23</v>
      </c>
      <c r="C464" s="1">
        <v>2</v>
      </c>
      <c r="D464" s="1">
        <v>4</v>
      </c>
      <c r="E464" s="23" t="str">
        <f t="shared" si="20"/>
        <v>770_4</v>
      </c>
      <c r="F464" s="23" t="str">
        <f t="shared" si="22"/>
        <v>770_Cara</v>
      </c>
    </row>
    <row r="465" spans="1:6" x14ac:dyDescent="0.25">
      <c r="A465">
        <v>771</v>
      </c>
      <c r="B465" t="s">
        <v>5</v>
      </c>
      <c r="C465" s="1">
        <v>3</v>
      </c>
      <c r="D465" s="1">
        <v>1</v>
      </c>
      <c r="E465" s="23" t="str">
        <f t="shared" si="20"/>
        <v>771_1</v>
      </c>
      <c r="F465" s="23" t="str">
        <f t="shared" si="22"/>
        <v>771_Bob</v>
      </c>
    </row>
    <row r="466" spans="1:6" x14ac:dyDescent="0.25">
      <c r="A466">
        <v>771</v>
      </c>
      <c r="B466" t="s">
        <v>23</v>
      </c>
      <c r="C466" s="1">
        <v>1</v>
      </c>
      <c r="D466" s="1">
        <v>2</v>
      </c>
      <c r="E466" s="23" t="str">
        <f t="shared" si="20"/>
        <v>771_2</v>
      </c>
      <c r="F466" s="23" t="str">
        <f t="shared" si="22"/>
        <v>771_Cara</v>
      </c>
    </row>
    <row r="467" spans="1:6" x14ac:dyDescent="0.25">
      <c r="A467">
        <v>771</v>
      </c>
      <c r="B467" t="s">
        <v>7</v>
      </c>
      <c r="C467" s="1">
        <v>1</v>
      </c>
      <c r="D467" s="1">
        <v>3</v>
      </c>
      <c r="E467" s="23" t="str">
        <f t="shared" si="20"/>
        <v>771_3</v>
      </c>
      <c r="F467" s="23" t="str">
        <f t="shared" si="22"/>
        <v>771_Evan</v>
      </c>
    </row>
    <row r="468" spans="1:6" x14ac:dyDescent="0.25">
      <c r="A468">
        <v>771</v>
      </c>
      <c r="B468" t="s">
        <v>6</v>
      </c>
      <c r="C468" s="1">
        <v>2</v>
      </c>
      <c r="D468" s="1">
        <v>4</v>
      </c>
      <c r="E468" s="23" t="str">
        <f t="shared" si="20"/>
        <v>771_4</v>
      </c>
      <c r="F468" s="23" t="str">
        <f t="shared" si="22"/>
        <v>771_Jay</v>
      </c>
    </row>
    <row r="469" spans="1:6" x14ac:dyDescent="0.25">
      <c r="A469">
        <v>772</v>
      </c>
      <c r="B469" t="s">
        <v>23</v>
      </c>
      <c r="C469" s="1">
        <v>2</v>
      </c>
      <c r="D469" s="1">
        <v>1</v>
      </c>
      <c r="E469" s="23" t="str">
        <f t="shared" si="20"/>
        <v>772_1</v>
      </c>
      <c r="F469" s="23" t="str">
        <f t="shared" si="22"/>
        <v>772_Cara</v>
      </c>
    </row>
    <row r="470" spans="1:6" x14ac:dyDescent="0.25">
      <c r="A470">
        <v>772</v>
      </c>
      <c r="B470" t="s">
        <v>7</v>
      </c>
      <c r="C470" s="1">
        <v>2</v>
      </c>
      <c r="D470" s="1">
        <v>2</v>
      </c>
      <c r="E470" s="23" t="str">
        <f t="shared" si="20"/>
        <v>772_2</v>
      </c>
      <c r="F470" s="23" t="str">
        <f t="shared" si="22"/>
        <v>772_Evan</v>
      </c>
    </row>
    <row r="471" spans="1:6" x14ac:dyDescent="0.25">
      <c r="A471">
        <v>772</v>
      </c>
      <c r="B471" t="s">
        <v>5</v>
      </c>
      <c r="C471" s="1">
        <v>2</v>
      </c>
      <c r="D471" s="1">
        <v>3</v>
      </c>
      <c r="E471" s="23" t="str">
        <f t="shared" si="20"/>
        <v>772_3</v>
      </c>
      <c r="F471" s="23" t="str">
        <f t="shared" si="22"/>
        <v>772_Bob</v>
      </c>
    </row>
    <row r="472" spans="1:6" x14ac:dyDescent="0.25">
      <c r="A472">
        <v>772</v>
      </c>
      <c r="B472" t="s">
        <v>6</v>
      </c>
      <c r="C472" s="1">
        <v>2</v>
      </c>
      <c r="D472" s="1">
        <v>4</v>
      </c>
      <c r="E472" s="23" t="str">
        <f t="shared" si="20"/>
        <v>772_4</v>
      </c>
      <c r="F472" s="23" t="str">
        <f t="shared" si="22"/>
        <v>772_Jay</v>
      </c>
    </row>
    <row r="473" spans="1:6" x14ac:dyDescent="0.25">
      <c r="A473">
        <v>773</v>
      </c>
      <c r="B473" t="s">
        <v>7</v>
      </c>
      <c r="C473" s="1">
        <v>3</v>
      </c>
      <c r="D473" s="1">
        <v>1</v>
      </c>
      <c r="E473" s="23" t="str">
        <f t="shared" si="20"/>
        <v>773_1</v>
      </c>
      <c r="F473" s="23" t="str">
        <f t="shared" si="22"/>
        <v>773_Evan</v>
      </c>
    </row>
    <row r="474" spans="1:6" x14ac:dyDescent="0.25">
      <c r="A474">
        <v>773</v>
      </c>
      <c r="B474" t="s">
        <v>5</v>
      </c>
      <c r="C474" s="1">
        <v>3</v>
      </c>
      <c r="D474" s="1">
        <v>2</v>
      </c>
      <c r="E474" s="23" t="str">
        <f t="shared" si="20"/>
        <v>773_2</v>
      </c>
      <c r="F474" s="23" t="str">
        <f t="shared" si="22"/>
        <v>773_Bob</v>
      </c>
    </row>
    <row r="475" spans="1:6" x14ac:dyDescent="0.25">
      <c r="A475">
        <v>773</v>
      </c>
      <c r="B475" t="s">
        <v>23</v>
      </c>
      <c r="C475" s="1">
        <v>2</v>
      </c>
      <c r="D475" s="1">
        <v>3</v>
      </c>
      <c r="E475" s="23" t="str">
        <f t="shared" si="20"/>
        <v>773_3</v>
      </c>
      <c r="F475" s="23" t="str">
        <f t="shared" si="22"/>
        <v>773_Cara</v>
      </c>
    </row>
    <row r="476" spans="1:6" x14ac:dyDescent="0.25">
      <c r="A476">
        <v>773</v>
      </c>
      <c r="B476" t="s">
        <v>6</v>
      </c>
      <c r="C476" s="1">
        <v>2</v>
      </c>
      <c r="D476" s="1">
        <v>4</v>
      </c>
      <c r="E476" s="23" t="str">
        <f t="shared" si="20"/>
        <v>773_4</v>
      </c>
      <c r="F476" s="23" t="str">
        <f t="shared" si="22"/>
        <v>773_Jay</v>
      </c>
    </row>
    <row r="477" spans="1:6" x14ac:dyDescent="0.25">
      <c r="A477">
        <v>774</v>
      </c>
      <c r="B477" t="s">
        <v>136</v>
      </c>
      <c r="C477" s="1">
        <v>1</v>
      </c>
      <c r="D477" s="1">
        <v>1</v>
      </c>
      <c r="E477" s="23" t="str">
        <f t="shared" si="20"/>
        <v>774_1</v>
      </c>
      <c r="F477" s="23" t="str">
        <f t="shared" si="22"/>
        <v>774_Richard</v>
      </c>
    </row>
    <row r="478" spans="1:6" x14ac:dyDescent="0.25">
      <c r="A478">
        <v>774</v>
      </c>
      <c r="B478" t="s">
        <v>6</v>
      </c>
      <c r="C478" s="1">
        <v>1</v>
      </c>
      <c r="D478" s="1">
        <v>2</v>
      </c>
      <c r="E478" s="23" t="str">
        <f t="shared" si="20"/>
        <v>774_2</v>
      </c>
      <c r="F478" s="23" t="str">
        <f t="shared" si="22"/>
        <v>774_Jay</v>
      </c>
    </row>
    <row r="479" spans="1:6" x14ac:dyDescent="0.25">
      <c r="A479">
        <v>774</v>
      </c>
      <c r="B479" t="s">
        <v>23</v>
      </c>
      <c r="C479" s="1">
        <v>1</v>
      </c>
      <c r="D479" s="1">
        <v>3</v>
      </c>
      <c r="E479" s="23" t="str">
        <f t="shared" si="20"/>
        <v>774_3</v>
      </c>
      <c r="F479" s="23" t="str">
        <f t="shared" si="22"/>
        <v>774_Cara</v>
      </c>
    </row>
    <row r="480" spans="1:6" x14ac:dyDescent="0.25">
      <c r="A480">
        <v>774</v>
      </c>
      <c r="B480" t="s">
        <v>7</v>
      </c>
      <c r="C480" s="1">
        <v>1</v>
      </c>
      <c r="D480" s="1">
        <v>4</v>
      </c>
      <c r="E480" s="23" t="str">
        <f t="shared" si="20"/>
        <v>774_4</v>
      </c>
      <c r="F480" s="23" t="str">
        <f t="shared" si="22"/>
        <v>774_Evan</v>
      </c>
    </row>
    <row r="481" spans="1:6" x14ac:dyDescent="0.25">
      <c r="A481">
        <v>774</v>
      </c>
      <c r="B481" t="s">
        <v>5</v>
      </c>
      <c r="C481" s="1">
        <v>1</v>
      </c>
      <c r="D481" s="1">
        <v>5</v>
      </c>
      <c r="E481" s="23" t="str">
        <f t="shared" si="20"/>
        <v>774_5</v>
      </c>
      <c r="F481" s="23" t="str">
        <f t="shared" si="22"/>
        <v>774_Bob</v>
      </c>
    </row>
    <row r="482" spans="1:6" x14ac:dyDescent="0.25">
      <c r="A482">
        <v>775</v>
      </c>
      <c r="B482" t="s">
        <v>6</v>
      </c>
      <c r="C482" s="1">
        <v>1</v>
      </c>
      <c r="D482" s="1">
        <v>1</v>
      </c>
      <c r="E482" s="23" t="str">
        <f t="shared" si="20"/>
        <v>775_1</v>
      </c>
      <c r="F482" s="23" t="str">
        <f t="shared" si="22"/>
        <v>775_Jay</v>
      </c>
    </row>
    <row r="483" spans="1:6" x14ac:dyDescent="0.25">
      <c r="A483">
        <v>775</v>
      </c>
      <c r="B483" t="s">
        <v>5</v>
      </c>
      <c r="C483" s="1">
        <v>1</v>
      </c>
      <c r="D483" s="1">
        <v>2</v>
      </c>
      <c r="E483" s="23" t="str">
        <f t="shared" si="20"/>
        <v>775_2</v>
      </c>
      <c r="F483" s="23" t="str">
        <f t="shared" si="22"/>
        <v>775_Bob</v>
      </c>
    </row>
    <row r="484" spans="1:6" x14ac:dyDescent="0.25">
      <c r="A484">
        <v>775</v>
      </c>
      <c r="B484" t="s">
        <v>23</v>
      </c>
      <c r="C484" s="1">
        <v>1</v>
      </c>
      <c r="D484" s="1">
        <v>3</v>
      </c>
      <c r="E484" s="23" t="str">
        <f t="shared" si="20"/>
        <v>775_3</v>
      </c>
      <c r="F484" s="23" t="str">
        <f t="shared" si="22"/>
        <v>775_Cara</v>
      </c>
    </row>
    <row r="485" spans="1:6" x14ac:dyDescent="0.25">
      <c r="A485">
        <v>775</v>
      </c>
      <c r="B485" t="s">
        <v>7</v>
      </c>
      <c r="C485" s="1">
        <v>2</v>
      </c>
      <c r="D485" s="1">
        <v>4</v>
      </c>
      <c r="E485" s="23" t="str">
        <f t="shared" si="20"/>
        <v>775_4</v>
      </c>
      <c r="F485" s="23" t="str">
        <f t="shared" si="22"/>
        <v>775_Evan</v>
      </c>
    </row>
    <row r="486" spans="1:6" x14ac:dyDescent="0.25">
      <c r="A486">
        <v>776</v>
      </c>
      <c r="B486" t="s">
        <v>298</v>
      </c>
      <c r="C486" s="1">
        <v>2</v>
      </c>
      <c r="D486" s="1">
        <v>1</v>
      </c>
      <c r="E486" s="23" t="str">
        <f t="shared" si="20"/>
        <v>776_1</v>
      </c>
      <c r="F486" s="23" t="str">
        <f t="shared" si="22"/>
        <v>776_Guest</v>
      </c>
    </row>
    <row r="487" spans="1:6" x14ac:dyDescent="0.25">
      <c r="A487">
        <v>776</v>
      </c>
      <c r="B487" t="s">
        <v>5</v>
      </c>
      <c r="C487" s="1">
        <v>2</v>
      </c>
      <c r="D487" s="1">
        <v>2</v>
      </c>
      <c r="E487" s="23" t="str">
        <f t="shared" si="20"/>
        <v>776_2</v>
      </c>
      <c r="F487" s="23" t="str">
        <f t="shared" si="22"/>
        <v>776_Bob</v>
      </c>
    </row>
    <row r="488" spans="1:6" x14ac:dyDescent="0.25">
      <c r="A488">
        <v>776</v>
      </c>
      <c r="B488" t="s">
        <v>7</v>
      </c>
      <c r="C488" s="1">
        <v>2</v>
      </c>
      <c r="D488" s="1">
        <v>3</v>
      </c>
      <c r="E488" s="23" t="str">
        <f t="shared" si="20"/>
        <v>776_3</v>
      </c>
      <c r="F488" s="23" t="str">
        <f t="shared" si="22"/>
        <v>776_Evan</v>
      </c>
    </row>
    <row r="489" spans="1:6" x14ac:dyDescent="0.25">
      <c r="A489">
        <v>776</v>
      </c>
      <c r="B489" t="s">
        <v>6</v>
      </c>
      <c r="C489" s="1">
        <v>3</v>
      </c>
      <c r="D489" s="1">
        <v>4</v>
      </c>
      <c r="E489" s="23" t="str">
        <f t="shared" si="20"/>
        <v>776_4</v>
      </c>
      <c r="F489" s="23" t="str">
        <f t="shared" si="22"/>
        <v>776_Jay</v>
      </c>
    </row>
    <row r="490" spans="1:6" x14ac:dyDescent="0.25">
      <c r="A490">
        <v>776</v>
      </c>
      <c r="B490" t="s">
        <v>23</v>
      </c>
      <c r="C490" s="1">
        <v>3</v>
      </c>
      <c r="D490" s="1">
        <v>5</v>
      </c>
      <c r="E490" s="23" t="str">
        <f t="shared" si="20"/>
        <v>776_5</v>
      </c>
      <c r="F490" s="23" t="str">
        <f t="shared" si="22"/>
        <v>776_Cara</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76"/>
  <sheetViews>
    <sheetView workbookViewId="0">
      <pane xSplit="1" ySplit="2" topLeftCell="B156" activePane="bottomRight" state="frozen"/>
      <selection pane="topRight" activeCell="B1" sqref="B1"/>
      <selection pane="bottomLeft" activeCell="A3" sqref="A3"/>
      <selection pane="bottomRight" activeCell="C177" sqref="C177"/>
    </sheetView>
  </sheetViews>
  <sheetFormatPr defaultRowHeight="15" x14ac:dyDescent="0.25"/>
  <cols>
    <col min="2" max="2" width="16.42578125" customWidth="1"/>
    <col min="4" max="4" width="14.42578125" bestFit="1" customWidth="1"/>
    <col min="12" max="12" width="10.28515625" customWidth="1"/>
    <col min="23" max="23" width="15.140625" bestFit="1" customWidth="1"/>
    <col min="24" max="24" width="11" bestFit="1" customWidth="1"/>
    <col min="25" max="25" width="11" customWidth="1"/>
    <col min="26" max="26" width="10" customWidth="1"/>
  </cols>
  <sheetData>
    <row r="1" spans="1:60"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38" t="s">
        <v>30</v>
      </c>
      <c r="AB1" s="38"/>
      <c r="AC1" s="38"/>
      <c r="AD1" s="38"/>
      <c r="AE1" s="38"/>
      <c r="AF1" s="38"/>
      <c r="AG1" s="38"/>
      <c r="AH1" s="38"/>
      <c r="AI1" s="38"/>
      <c r="AJ1" s="38"/>
      <c r="AK1" s="38"/>
      <c r="AL1" s="38"/>
      <c r="AM1" s="29"/>
      <c r="AN1" s="31"/>
      <c r="AO1" s="31"/>
      <c r="AP1" s="33"/>
      <c r="AQ1" s="35"/>
      <c r="AR1" s="39" t="s">
        <v>31</v>
      </c>
      <c r="AS1" s="39"/>
      <c r="AT1" s="39"/>
      <c r="AU1" s="39"/>
      <c r="AV1" s="39"/>
      <c r="AW1" s="39"/>
      <c r="AX1" s="39"/>
      <c r="AY1" s="39"/>
      <c r="AZ1" s="39"/>
      <c r="BA1" s="39"/>
      <c r="BB1" s="39"/>
      <c r="BC1" s="39"/>
      <c r="BD1" s="39"/>
      <c r="BE1" s="39"/>
      <c r="BF1" s="39"/>
      <c r="BG1" s="39"/>
      <c r="BH1" s="39"/>
    </row>
    <row r="2" spans="1:60"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2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2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2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2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2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2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2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2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2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2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2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2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2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2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2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2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2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2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2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2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2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2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2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2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2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2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2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2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2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2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2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2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2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2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2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2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2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2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2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2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2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2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2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2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2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2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2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2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2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2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2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2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2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2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2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2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2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2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2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2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2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2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2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2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2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2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2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2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2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2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2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2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2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2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2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2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2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2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2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2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2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2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2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2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row r="148" spans="1:60" x14ac:dyDescent="0.2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ref="V148:V150" si="745">COUNTIF(E148:U148,"&lt;&gt;#N/A")</f>
        <v>4</v>
      </c>
      <c r="W148" s="22">
        <f t="shared" ref="W148:W150" si="746">SUMIF(E148:U148,"&lt;&gt;#N/A")</f>
        <v>4</v>
      </c>
      <c r="X148" s="22">
        <f t="shared" ref="X148:X150" si="747">IF(W148=0,1,0)</f>
        <v>0</v>
      </c>
      <c r="Y148" s="22">
        <f t="shared" ref="Y148:Y150" si="748">IF(V148=W148,1,0)</f>
        <v>1</v>
      </c>
      <c r="Z148" s="22" t="e">
        <f t="shared" ref="Z148:Z150" si="749">IF(W148=1,INDEX($E$2:$U$2,1,MATCH(1,E148:U148,0)),NA())</f>
        <v>#N/A</v>
      </c>
      <c r="AA148" s="7">
        <f t="shared" ref="AA148:AA150" si="750">IF(ISNA(E148),AA147,IF(E148=1,AA147+1,0))</f>
        <v>1</v>
      </c>
      <c r="AB148" s="7">
        <f t="shared" ref="AB148:AB150" si="751">IF(ISNA(F148),AB147,IF(F148=1,AB147+1,0))</f>
        <v>1</v>
      </c>
      <c r="AC148" s="7">
        <f t="shared" ref="AC148:AC150" si="752">IF(ISNA(G148),AC147,IF(G148=1,AC147+1,0))</f>
        <v>4</v>
      </c>
      <c r="AD148" s="7">
        <f t="shared" ref="AD148:AD150" si="753">IF(ISNA(H148),AD147,IF(H148=1,AD147+1,0))</f>
        <v>2</v>
      </c>
      <c r="AE148" s="7">
        <f t="shared" ref="AE148:AE150" si="754">IF(ISNA(I148),AE147,IF(I148=1,AE147+1,0))</f>
        <v>3</v>
      </c>
      <c r="AF148" s="7">
        <f t="shared" ref="AF148:AF150" si="755">IF(ISNA(J148),AF147,IF(J148=1,AF147+1,0))</f>
        <v>0</v>
      </c>
      <c r="AG148" s="7">
        <f t="shared" ref="AG148:AG150" si="756">IF(ISNA(K148),AG147,IF(K148=1,AG147+1,0))</f>
        <v>0</v>
      </c>
      <c r="AH148" s="7">
        <f t="shared" ref="AH148:AH150" si="757">IF(ISNA(L148),AH147,IF(L148=1,AH147+1,0))</f>
        <v>1</v>
      </c>
      <c r="AI148" s="7">
        <f t="shared" ref="AI148:AI150" si="758">IF(ISNA(M148),AI147,IF(M148=1,AI147+1,0))</f>
        <v>0</v>
      </c>
      <c r="AJ148" s="7">
        <f t="shared" ref="AJ148:AJ150" si="759">IF(ISNA(N148),AJ147,IF(N148=1,AJ147+1,0))</f>
        <v>1</v>
      </c>
      <c r="AK148" s="7">
        <f t="shared" ref="AK148:AK150" si="760">IF(ISNA(O148),AK147,IF(O148=1,AK147+1,0))</f>
        <v>0</v>
      </c>
      <c r="AL148" s="7">
        <f t="shared" ref="AL148:AL150" si="761">IF(ISNA(P148),AL147,IF(P148=1,AL147+1,0))</f>
        <v>0</v>
      </c>
      <c r="AM148" s="7">
        <f t="shared" ref="AM148:AM150" si="762">IF(ISNA(Q148),AM147,IF(Q148=1,AM147+1,0))</f>
        <v>0</v>
      </c>
      <c r="AN148" s="7">
        <f t="shared" ref="AN148:AN150" si="763">IF(ISNA(R148),AN147,IF(R148=1,AN147+1,0))</f>
        <v>1</v>
      </c>
      <c r="AO148" s="7">
        <f t="shared" ref="AO148:AO150" si="764">IF(ISNA(S148),AO147,IF(S148=1,AO147+1,0))</f>
        <v>0</v>
      </c>
      <c r="AP148" s="7">
        <f t="shared" ref="AP148:AP150" si="765">IF(ISNA(T148),AP147,IF(T148=1,AP147+1,0))</f>
        <v>0</v>
      </c>
      <c r="AQ148" s="7">
        <f t="shared" ref="AQ148:AQ150" si="766">IF(ISNA(U148),AQ147,IF(U148=1,AQ147+1,0))</f>
        <v>0</v>
      </c>
      <c r="AR148" s="9">
        <f t="shared" ref="AR148:AR150" si="767">IF(ISNA(E148),AR147,IF(E148=0,AR147+1,0))</f>
        <v>0</v>
      </c>
      <c r="AS148" s="9">
        <f t="shared" ref="AS148:AS150" si="768">IF(ISNA(F148),AS147,IF(F148=0,AS147+1,0))</f>
        <v>0</v>
      </c>
      <c r="AT148" s="9">
        <f t="shared" ref="AT148:AT150" si="769">IF(ISNA(G148),AT147,IF(G148=0,AT147+1,0))</f>
        <v>0</v>
      </c>
      <c r="AU148" s="9">
        <f t="shared" ref="AU148:AU150" si="770">IF(ISNA(H148),AU147,IF(H148=0,AU147+1,0))</f>
        <v>0</v>
      </c>
      <c r="AV148" s="9">
        <f t="shared" ref="AV148:AV150" si="771">IF(ISNA(I148),AV147,IF(I148=0,AV147+1,0))</f>
        <v>0</v>
      </c>
      <c r="AW148" s="9">
        <f t="shared" ref="AW148:AW150" si="772">IF(ISNA(J148),AW147,IF(J148=0,AW147+1,0))</f>
        <v>5</v>
      </c>
      <c r="AX148" s="9">
        <f t="shared" ref="AX148:AX150" si="773">IF(ISNA(K148),AX147,IF(K148=0,AX147+1,0))</f>
        <v>0</v>
      </c>
      <c r="AY148" s="9">
        <f t="shared" ref="AY148:AY150" si="774">IF(ISNA(L148),AY147,IF(L148=0,AY147+1,0))</f>
        <v>0</v>
      </c>
      <c r="AZ148" s="9">
        <f t="shared" ref="AZ148:AZ150" si="775">IF(ISNA(M148),AZ147,IF(M148=0,AZ147+1,0))</f>
        <v>0</v>
      </c>
      <c r="BA148" s="9">
        <f t="shared" ref="BA148:BA150" si="776">IF(ISNA(N148),BA147,IF(N148=0,BA147+1,0))</f>
        <v>0</v>
      </c>
      <c r="BB148" s="9">
        <f t="shared" ref="BB148:BB150" si="777">IF(ISNA(O148),BB147,IF(O148=0,BB147+1,0))</f>
        <v>0</v>
      </c>
      <c r="BC148" s="9">
        <f t="shared" ref="BC148:BC150" si="778">IF(ISNA(P148),BC147,IF(P148=0,BC147+1,0))</f>
        <v>0</v>
      </c>
      <c r="BD148" s="9">
        <f t="shared" ref="BD148:BD150" si="779">IF(ISNA(Q148),BD147,IF(Q148=0,BD147+1,0))</f>
        <v>1</v>
      </c>
      <c r="BE148" s="9">
        <f t="shared" ref="BE148:BE150" si="780">IF(ISNA(R148),BE147,IF(R148=0,BE147+1,0))</f>
        <v>0</v>
      </c>
      <c r="BF148" s="9">
        <f t="shared" ref="BF148:BF150" si="781">IF(ISNA(S148),BF147,IF(S148=0,BF147+1,0))</f>
        <v>1</v>
      </c>
      <c r="BG148" s="9">
        <f t="shared" ref="BG148:BG150" si="782">IF(ISNA(T148),BG147,IF(T148=0,BG147+1,0))</f>
        <v>1</v>
      </c>
      <c r="BH148" s="9">
        <f t="shared" ref="BH148:BH150" si="783">IF(ISNA(U148),BH147,IF(U148=0,BH147+1,0))</f>
        <v>4</v>
      </c>
    </row>
    <row r="149" spans="1:60" x14ac:dyDescent="0.2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745"/>
        <v>4</v>
      </c>
      <c r="W149" s="22">
        <f t="shared" si="746"/>
        <v>2</v>
      </c>
      <c r="X149" s="22">
        <f t="shared" si="747"/>
        <v>0</v>
      </c>
      <c r="Y149" s="22">
        <f t="shared" si="748"/>
        <v>0</v>
      </c>
      <c r="Z149" s="22" t="e">
        <f t="shared" si="749"/>
        <v>#N/A</v>
      </c>
      <c r="AA149" s="7">
        <f t="shared" si="750"/>
        <v>0</v>
      </c>
      <c r="AB149" s="7">
        <f t="shared" si="751"/>
        <v>2</v>
      </c>
      <c r="AC149" s="7">
        <f t="shared" si="752"/>
        <v>5</v>
      </c>
      <c r="AD149" s="7">
        <f t="shared" si="753"/>
        <v>0</v>
      </c>
      <c r="AE149" s="7">
        <f t="shared" si="754"/>
        <v>3</v>
      </c>
      <c r="AF149" s="7">
        <f t="shared" si="755"/>
        <v>0</v>
      </c>
      <c r="AG149" s="7">
        <f t="shared" si="756"/>
        <v>0</v>
      </c>
      <c r="AH149" s="7">
        <f t="shared" si="757"/>
        <v>1</v>
      </c>
      <c r="AI149" s="7">
        <f t="shared" si="758"/>
        <v>0</v>
      </c>
      <c r="AJ149" s="7">
        <f t="shared" si="759"/>
        <v>1</v>
      </c>
      <c r="AK149" s="7">
        <f t="shared" si="760"/>
        <v>0</v>
      </c>
      <c r="AL149" s="7">
        <f t="shared" si="761"/>
        <v>0</v>
      </c>
      <c r="AM149" s="7">
        <f t="shared" si="762"/>
        <v>0</v>
      </c>
      <c r="AN149" s="7">
        <f t="shared" si="763"/>
        <v>1</v>
      </c>
      <c r="AO149" s="7">
        <f t="shared" si="764"/>
        <v>0</v>
      </c>
      <c r="AP149" s="7">
        <f t="shared" si="765"/>
        <v>0</v>
      </c>
      <c r="AQ149" s="7">
        <f t="shared" si="766"/>
        <v>0</v>
      </c>
      <c r="AR149" s="9">
        <f t="shared" si="767"/>
        <v>1</v>
      </c>
      <c r="AS149" s="9">
        <f t="shared" si="768"/>
        <v>0</v>
      </c>
      <c r="AT149" s="9">
        <f t="shared" si="769"/>
        <v>0</v>
      </c>
      <c r="AU149" s="9">
        <f t="shared" si="770"/>
        <v>1</v>
      </c>
      <c r="AV149" s="9">
        <f t="shared" si="771"/>
        <v>0</v>
      </c>
      <c r="AW149" s="9">
        <f t="shared" si="772"/>
        <v>5</v>
      </c>
      <c r="AX149" s="9">
        <f t="shared" si="773"/>
        <v>0</v>
      </c>
      <c r="AY149" s="9">
        <f t="shared" si="774"/>
        <v>0</v>
      </c>
      <c r="AZ149" s="9">
        <f t="shared" si="775"/>
        <v>0</v>
      </c>
      <c r="BA149" s="9">
        <f t="shared" si="776"/>
        <v>0</v>
      </c>
      <c r="BB149" s="9">
        <f t="shared" si="777"/>
        <v>0</v>
      </c>
      <c r="BC149" s="9">
        <f t="shared" si="778"/>
        <v>0</v>
      </c>
      <c r="BD149" s="9">
        <f t="shared" si="779"/>
        <v>1</v>
      </c>
      <c r="BE149" s="9">
        <f t="shared" si="780"/>
        <v>0</v>
      </c>
      <c r="BF149" s="9">
        <f t="shared" si="781"/>
        <v>1</v>
      </c>
      <c r="BG149" s="9">
        <f t="shared" si="782"/>
        <v>1</v>
      </c>
      <c r="BH149" s="9">
        <f t="shared" si="783"/>
        <v>4</v>
      </c>
    </row>
    <row r="150" spans="1:60" x14ac:dyDescent="0.2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745"/>
        <v>5</v>
      </c>
      <c r="W150" s="22">
        <f t="shared" si="746"/>
        <v>2</v>
      </c>
      <c r="X150" s="22">
        <f t="shared" si="747"/>
        <v>0</v>
      </c>
      <c r="Y150" s="22">
        <f t="shared" si="748"/>
        <v>0</v>
      </c>
      <c r="Z150" s="22" t="e">
        <f t="shared" si="749"/>
        <v>#N/A</v>
      </c>
      <c r="AA150" s="7">
        <f t="shared" si="750"/>
        <v>0</v>
      </c>
      <c r="AB150" s="7">
        <f t="shared" si="751"/>
        <v>3</v>
      </c>
      <c r="AC150" s="7">
        <f t="shared" si="752"/>
        <v>6</v>
      </c>
      <c r="AD150" s="7">
        <f t="shared" si="753"/>
        <v>0</v>
      </c>
      <c r="AE150" s="7">
        <f t="shared" si="754"/>
        <v>3</v>
      </c>
      <c r="AF150" s="7">
        <f t="shared" si="755"/>
        <v>0</v>
      </c>
      <c r="AG150" s="7">
        <f t="shared" si="756"/>
        <v>0</v>
      </c>
      <c r="AH150" s="7">
        <f t="shared" si="757"/>
        <v>1</v>
      </c>
      <c r="AI150" s="7">
        <f t="shared" si="758"/>
        <v>0</v>
      </c>
      <c r="AJ150" s="7">
        <f t="shared" si="759"/>
        <v>1</v>
      </c>
      <c r="AK150" s="7">
        <f t="shared" si="760"/>
        <v>0</v>
      </c>
      <c r="AL150" s="7">
        <f t="shared" si="761"/>
        <v>0</v>
      </c>
      <c r="AM150" s="7">
        <f t="shared" si="762"/>
        <v>0</v>
      </c>
      <c r="AN150" s="7">
        <f t="shared" si="763"/>
        <v>1</v>
      </c>
      <c r="AO150" s="7">
        <f t="shared" si="764"/>
        <v>0</v>
      </c>
      <c r="AP150" s="7">
        <f t="shared" si="765"/>
        <v>0</v>
      </c>
      <c r="AQ150" s="7">
        <f t="shared" si="766"/>
        <v>0</v>
      </c>
      <c r="AR150" s="9">
        <f t="shared" si="767"/>
        <v>2</v>
      </c>
      <c r="AS150" s="9">
        <f t="shared" si="768"/>
        <v>0</v>
      </c>
      <c r="AT150" s="9">
        <f t="shared" si="769"/>
        <v>0</v>
      </c>
      <c r="AU150" s="9">
        <f t="shared" si="770"/>
        <v>2</v>
      </c>
      <c r="AV150" s="9">
        <f t="shared" si="771"/>
        <v>0</v>
      </c>
      <c r="AW150" s="9">
        <f t="shared" si="772"/>
        <v>5</v>
      </c>
      <c r="AX150" s="9">
        <f t="shared" si="773"/>
        <v>0</v>
      </c>
      <c r="AY150" s="9">
        <f t="shared" si="774"/>
        <v>0</v>
      </c>
      <c r="AZ150" s="9">
        <f t="shared" si="775"/>
        <v>0</v>
      </c>
      <c r="BA150" s="9">
        <f t="shared" si="776"/>
        <v>0</v>
      </c>
      <c r="BB150" s="9">
        <f t="shared" si="777"/>
        <v>0</v>
      </c>
      <c r="BC150" s="9">
        <f t="shared" si="778"/>
        <v>0</v>
      </c>
      <c r="BD150" s="9">
        <f t="shared" si="779"/>
        <v>1</v>
      </c>
      <c r="BE150" s="9">
        <f t="shared" si="780"/>
        <v>0</v>
      </c>
      <c r="BF150" s="9">
        <f t="shared" si="781"/>
        <v>1</v>
      </c>
      <c r="BG150" s="9">
        <f t="shared" si="782"/>
        <v>1</v>
      </c>
      <c r="BH150" s="9">
        <f t="shared" si="783"/>
        <v>5</v>
      </c>
    </row>
    <row r="151" spans="1:60" x14ac:dyDescent="0.2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ref="V151:V153" si="784">COUNTIF(E151:U151,"&lt;&gt;#N/A")</f>
        <v>4</v>
      </c>
      <c r="W151" s="22">
        <f t="shared" ref="W151:W153" si="785">SUMIF(E151:U151,"&lt;&gt;#N/A")</f>
        <v>0</v>
      </c>
      <c r="X151" s="22">
        <f t="shared" ref="X151:X153" si="786">IF(W151=0,1,0)</f>
        <v>1</v>
      </c>
      <c r="Y151" s="22">
        <f t="shared" ref="Y151:Y153" si="787">IF(V151=W151,1,0)</f>
        <v>0</v>
      </c>
      <c r="Z151" s="22" t="e">
        <f t="shared" ref="Z151:Z153" si="788">IF(W151=1,INDEX($E$2:$U$2,1,MATCH(1,E151:U151,0)),NA())</f>
        <v>#N/A</v>
      </c>
      <c r="AA151" s="7">
        <f t="shared" ref="AA151:AA153" si="789">IF(ISNA(E151),AA150,IF(E151=1,AA150+1,0))</f>
        <v>0</v>
      </c>
      <c r="AB151" s="7">
        <f t="shared" ref="AB151:AB153" si="790">IF(ISNA(F151),AB150,IF(F151=1,AB150+1,0))</f>
        <v>3</v>
      </c>
      <c r="AC151" s="7">
        <f t="shared" ref="AC151:AC153" si="791">IF(ISNA(G151),AC150,IF(G151=1,AC150+1,0))</f>
        <v>0</v>
      </c>
      <c r="AD151" s="7">
        <f t="shared" ref="AD151:AD153" si="792">IF(ISNA(H151),AD150,IF(H151=1,AD150+1,0))</f>
        <v>0</v>
      </c>
      <c r="AE151" s="7">
        <f t="shared" ref="AE151:AE153" si="793">IF(ISNA(I151),AE150,IF(I151=1,AE150+1,0))</f>
        <v>3</v>
      </c>
      <c r="AF151" s="7">
        <f t="shared" ref="AF151:AF153" si="794">IF(ISNA(J151),AF150,IF(J151=1,AF150+1,0))</f>
        <v>0</v>
      </c>
      <c r="AG151" s="7">
        <f t="shared" ref="AG151:AG153" si="795">IF(ISNA(K151),AG150,IF(K151=1,AG150+1,0))</f>
        <v>0</v>
      </c>
      <c r="AH151" s="7">
        <f t="shared" ref="AH151:AH153" si="796">IF(ISNA(L151),AH150,IF(L151=1,AH150+1,0))</f>
        <v>1</v>
      </c>
      <c r="AI151" s="7">
        <f t="shared" ref="AI151:AI153" si="797">IF(ISNA(M151),AI150,IF(M151=1,AI150+1,0))</f>
        <v>0</v>
      </c>
      <c r="AJ151" s="7">
        <f t="shared" ref="AJ151:AJ153" si="798">IF(ISNA(N151),AJ150,IF(N151=1,AJ150+1,0))</f>
        <v>1</v>
      </c>
      <c r="AK151" s="7">
        <f t="shared" ref="AK151:AK153" si="799">IF(ISNA(O151),AK150,IF(O151=1,AK150+1,0))</f>
        <v>0</v>
      </c>
      <c r="AL151" s="7">
        <f t="shared" ref="AL151:AL153" si="800">IF(ISNA(P151),AL150,IF(P151=1,AL150+1,0))</f>
        <v>0</v>
      </c>
      <c r="AM151" s="7">
        <f t="shared" ref="AM151:AM153" si="801">IF(ISNA(Q151),AM150,IF(Q151=1,AM150+1,0))</f>
        <v>0</v>
      </c>
      <c r="AN151" s="7">
        <f t="shared" ref="AN151:AN153" si="802">IF(ISNA(R151),AN150,IF(R151=1,AN150+1,0))</f>
        <v>1</v>
      </c>
      <c r="AO151" s="7">
        <f t="shared" ref="AO151:AO153" si="803">IF(ISNA(S151),AO150,IF(S151=1,AO150+1,0))</f>
        <v>0</v>
      </c>
      <c r="AP151" s="7">
        <f t="shared" ref="AP151:AP153" si="804">IF(ISNA(T151),AP150,IF(T151=1,AP150+1,0))</f>
        <v>0</v>
      </c>
      <c r="AQ151" s="7">
        <f t="shared" ref="AQ151:AQ153" si="805">IF(ISNA(U151),AQ150,IF(U151=1,AQ150+1,0))</f>
        <v>0</v>
      </c>
      <c r="AR151" s="9">
        <f t="shared" ref="AR151:AR153" si="806">IF(ISNA(E151),AR150,IF(E151=0,AR150+1,0))</f>
        <v>3</v>
      </c>
      <c r="AS151" s="9">
        <f t="shared" ref="AS151:AS153" si="807">IF(ISNA(F151),AS150,IF(F151=0,AS150+1,0))</f>
        <v>0</v>
      </c>
      <c r="AT151" s="9">
        <f t="shared" ref="AT151:AT153" si="808">IF(ISNA(G151),AT150,IF(G151=0,AT150+1,0))</f>
        <v>1</v>
      </c>
      <c r="AU151" s="9">
        <f t="shared" ref="AU151:AU153" si="809">IF(ISNA(H151),AU150,IF(H151=0,AU150+1,0))</f>
        <v>3</v>
      </c>
      <c r="AV151" s="9">
        <f t="shared" ref="AV151:AV153" si="810">IF(ISNA(I151),AV150,IF(I151=0,AV150+1,0))</f>
        <v>0</v>
      </c>
      <c r="AW151" s="9">
        <f t="shared" ref="AW151:AW153" si="811">IF(ISNA(J151),AW150,IF(J151=0,AW150+1,0))</f>
        <v>6</v>
      </c>
      <c r="AX151" s="9">
        <f t="shared" ref="AX151:AX153" si="812">IF(ISNA(K151),AX150,IF(K151=0,AX150+1,0))</f>
        <v>0</v>
      </c>
      <c r="AY151" s="9">
        <f t="shared" ref="AY151:AY153" si="813">IF(ISNA(L151),AY150,IF(L151=0,AY150+1,0))</f>
        <v>0</v>
      </c>
      <c r="AZ151" s="9">
        <f t="shared" ref="AZ151:AZ153" si="814">IF(ISNA(M151),AZ150,IF(M151=0,AZ150+1,0))</f>
        <v>0</v>
      </c>
      <c r="BA151" s="9">
        <f t="shared" ref="BA151:BA153" si="815">IF(ISNA(N151),BA150,IF(N151=0,BA150+1,0))</f>
        <v>0</v>
      </c>
      <c r="BB151" s="9">
        <f t="shared" ref="BB151:BB153" si="816">IF(ISNA(O151),BB150,IF(O151=0,BB150+1,0))</f>
        <v>0</v>
      </c>
      <c r="BC151" s="9">
        <f t="shared" ref="BC151:BC153" si="817">IF(ISNA(P151),BC150,IF(P151=0,BC150+1,0))</f>
        <v>0</v>
      </c>
      <c r="BD151" s="9">
        <f t="shared" ref="BD151:BD153" si="818">IF(ISNA(Q151),BD150,IF(Q151=0,BD150+1,0))</f>
        <v>1</v>
      </c>
      <c r="BE151" s="9">
        <f t="shared" ref="BE151:BE153" si="819">IF(ISNA(R151),BE150,IF(R151=0,BE150+1,0))</f>
        <v>0</v>
      </c>
      <c r="BF151" s="9">
        <f t="shared" ref="BF151:BF153" si="820">IF(ISNA(S151),BF150,IF(S151=0,BF150+1,0))</f>
        <v>1</v>
      </c>
      <c r="BG151" s="9">
        <f t="shared" ref="BG151:BG153" si="821">IF(ISNA(T151),BG150,IF(T151=0,BG150+1,0))</f>
        <v>1</v>
      </c>
      <c r="BH151" s="9">
        <f t="shared" ref="BH151:BH153" si="822">IF(ISNA(U151),BH150,IF(U151=0,BH150+1,0))</f>
        <v>5</v>
      </c>
    </row>
    <row r="152" spans="1:60" x14ac:dyDescent="0.2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784"/>
        <v>6</v>
      </c>
      <c r="W152" s="22">
        <f t="shared" si="785"/>
        <v>2</v>
      </c>
      <c r="X152" s="22">
        <f t="shared" si="786"/>
        <v>0</v>
      </c>
      <c r="Y152" s="22">
        <f t="shared" si="787"/>
        <v>0</v>
      </c>
      <c r="Z152" s="22" t="e">
        <f t="shared" si="788"/>
        <v>#N/A</v>
      </c>
      <c r="AA152" s="7">
        <f t="shared" si="789"/>
        <v>0</v>
      </c>
      <c r="AB152" s="7">
        <f t="shared" si="790"/>
        <v>0</v>
      </c>
      <c r="AC152" s="7">
        <f t="shared" si="791"/>
        <v>0</v>
      </c>
      <c r="AD152" s="7">
        <f t="shared" si="792"/>
        <v>1</v>
      </c>
      <c r="AE152" s="7">
        <f t="shared" si="793"/>
        <v>0</v>
      </c>
      <c r="AF152" s="7">
        <f t="shared" si="794"/>
        <v>1</v>
      </c>
      <c r="AG152" s="7">
        <f t="shared" si="795"/>
        <v>0</v>
      </c>
      <c r="AH152" s="7">
        <f t="shared" si="796"/>
        <v>1</v>
      </c>
      <c r="AI152" s="7">
        <f t="shared" si="797"/>
        <v>0</v>
      </c>
      <c r="AJ152" s="7">
        <f t="shared" si="798"/>
        <v>1</v>
      </c>
      <c r="AK152" s="7">
        <f t="shared" si="799"/>
        <v>0</v>
      </c>
      <c r="AL152" s="7">
        <f t="shared" si="800"/>
        <v>0</v>
      </c>
      <c r="AM152" s="7">
        <f t="shared" si="801"/>
        <v>0</v>
      </c>
      <c r="AN152" s="7">
        <f t="shared" si="802"/>
        <v>1</v>
      </c>
      <c r="AO152" s="7">
        <f t="shared" si="803"/>
        <v>0</v>
      </c>
      <c r="AP152" s="7">
        <f t="shared" si="804"/>
        <v>0</v>
      </c>
      <c r="AQ152" s="7">
        <f t="shared" si="805"/>
        <v>0</v>
      </c>
      <c r="AR152" s="9">
        <f t="shared" si="806"/>
        <v>4</v>
      </c>
      <c r="AS152" s="9">
        <f t="shared" si="807"/>
        <v>1</v>
      </c>
      <c r="AT152" s="9">
        <f t="shared" si="808"/>
        <v>2</v>
      </c>
      <c r="AU152" s="9">
        <f t="shared" si="809"/>
        <v>0</v>
      </c>
      <c r="AV152" s="9">
        <f t="shared" si="810"/>
        <v>1</v>
      </c>
      <c r="AW152" s="9">
        <f t="shared" si="811"/>
        <v>0</v>
      </c>
      <c r="AX152" s="9">
        <f t="shared" si="812"/>
        <v>0</v>
      </c>
      <c r="AY152" s="9">
        <f t="shared" si="813"/>
        <v>0</v>
      </c>
      <c r="AZ152" s="9">
        <f t="shared" si="814"/>
        <v>0</v>
      </c>
      <c r="BA152" s="9">
        <f t="shared" si="815"/>
        <v>0</v>
      </c>
      <c r="BB152" s="9">
        <f t="shared" si="816"/>
        <v>0</v>
      </c>
      <c r="BC152" s="9">
        <f t="shared" si="817"/>
        <v>0</v>
      </c>
      <c r="BD152" s="9">
        <f t="shared" si="818"/>
        <v>1</v>
      </c>
      <c r="BE152" s="9">
        <f t="shared" si="819"/>
        <v>0</v>
      </c>
      <c r="BF152" s="9">
        <f t="shared" si="820"/>
        <v>1</v>
      </c>
      <c r="BG152" s="9">
        <f t="shared" si="821"/>
        <v>1</v>
      </c>
      <c r="BH152" s="9">
        <f t="shared" si="822"/>
        <v>5</v>
      </c>
    </row>
    <row r="153" spans="1:60" x14ac:dyDescent="0.2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784"/>
        <v>4</v>
      </c>
      <c r="W153" s="22">
        <f t="shared" si="785"/>
        <v>2</v>
      </c>
      <c r="X153" s="22">
        <f t="shared" si="786"/>
        <v>0</v>
      </c>
      <c r="Y153" s="22">
        <f t="shared" si="787"/>
        <v>0</v>
      </c>
      <c r="Z153" s="22" t="e">
        <f t="shared" si="788"/>
        <v>#N/A</v>
      </c>
      <c r="AA153" s="7">
        <f t="shared" si="789"/>
        <v>1</v>
      </c>
      <c r="AB153" s="7">
        <f t="shared" si="790"/>
        <v>0</v>
      </c>
      <c r="AC153" s="7">
        <f t="shared" si="791"/>
        <v>1</v>
      </c>
      <c r="AD153" s="7">
        <f t="shared" si="792"/>
        <v>0</v>
      </c>
      <c r="AE153" s="7">
        <f t="shared" si="793"/>
        <v>0</v>
      </c>
      <c r="AF153" s="7">
        <f t="shared" si="794"/>
        <v>1</v>
      </c>
      <c r="AG153" s="7">
        <f t="shared" si="795"/>
        <v>0</v>
      </c>
      <c r="AH153" s="7">
        <f t="shared" si="796"/>
        <v>1</v>
      </c>
      <c r="AI153" s="7">
        <f t="shared" si="797"/>
        <v>0</v>
      </c>
      <c r="AJ153" s="7">
        <f t="shared" si="798"/>
        <v>1</v>
      </c>
      <c r="AK153" s="7">
        <f t="shared" si="799"/>
        <v>0</v>
      </c>
      <c r="AL153" s="7">
        <f t="shared" si="800"/>
        <v>0</v>
      </c>
      <c r="AM153" s="7">
        <f t="shared" si="801"/>
        <v>0</v>
      </c>
      <c r="AN153" s="7">
        <f t="shared" si="802"/>
        <v>1</v>
      </c>
      <c r="AO153" s="7">
        <f t="shared" si="803"/>
        <v>0</v>
      </c>
      <c r="AP153" s="7">
        <f t="shared" si="804"/>
        <v>0</v>
      </c>
      <c r="AQ153" s="7">
        <f t="shared" si="805"/>
        <v>0</v>
      </c>
      <c r="AR153" s="9">
        <f t="shared" si="806"/>
        <v>0</v>
      </c>
      <c r="AS153" s="9">
        <f t="shared" si="807"/>
        <v>2</v>
      </c>
      <c r="AT153" s="9">
        <f t="shared" si="808"/>
        <v>0</v>
      </c>
      <c r="AU153" s="9">
        <f t="shared" si="809"/>
        <v>1</v>
      </c>
      <c r="AV153" s="9">
        <f t="shared" si="810"/>
        <v>1</v>
      </c>
      <c r="AW153" s="9">
        <f t="shared" si="811"/>
        <v>0</v>
      </c>
      <c r="AX153" s="9">
        <f t="shared" si="812"/>
        <v>0</v>
      </c>
      <c r="AY153" s="9">
        <f t="shared" si="813"/>
        <v>0</v>
      </c>
      <c r="AZ153" s="9">
        <f t="shared" si="814"/>
        <v>0</v>
      </c>
      <c r="BA153" s="9">
        <f t="shared" si="815"/>
        <v>0</v>
      </c>
      <c r="BB153" s="9">
        <f t="shared" si="816"/>
        <v>0</v>
      </c>
      <c r="BC153" s="9">
        <f t="shared" si="817"/>
        <v>0</v>
      </c>
      <c r="BD153" s="9">
        <f t="shared" si="818"/>
        <v>1</v>
      </c>
      <c r="BE153" s="9">
        <f t="shared" si="819"/>
        <v>0</v>
      </c>
      <c r="BF153" s="9">
        <f t="shared" si="820"/>
        <v>1</v>
      </c>
      <c r="BG153" s="9">
        <f t="shared" si="821"/>
        <v>1</v>
      </c>
      <c r="BH153" s="9">
        <f t="shared" si="822"/>
        <v>5</v>
      </c>
    </row>
    <row r="154" spans="1:60" x14ac:dyDescent="0.2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ref="V154" si="823">COUNTIF(E154:U154,"&lt;&gt;#N/A")</f>
        <v>4</v>
      </c>
      <c r="W154" s="22">
        <f t="shared" ref="W154" si="824">SUMIF(E154:U154,"&lt;&gt;#N/A")</f>
        <v>4</v>
      </c>
      <c r="X154" s="22">
        <f t="shared" ref="X154" si="825">IF(W154=0,1,0)</f>
        <v>0</v>
      </c>
      <c r="Y154" s="22">
        <f t="shared" ref="Y154" si="826">IF(V154=W154,1,0)</f>
        <v>1</v>
      </c>
      <c r="Z154" s="22" t="e">
        <f t="shared" ref="Z154" si="827">IF(W154=1,INDEX($E$2:$U$2,1,MATCH(1,E154:U154,0)),NA())</f>
        <v>#N/A</v>
      </c>
      <c r="AA154" s="7">
        <f t="shared" ref="AA154" si="828">IF(ISNA(E154),AA153,IF(E154=1,AA153+1,0))</f>
        <v>2</v>
      </c>
      <c r="AB154" s="7">
        <f t="shared" ref="AB154" si="829">IF(ISNA(F154),AB153,IF(F154=1,AB153+1,0))</f>
        <v>1</v>
      </c>
      <c r="AC154" s="7">
        <f t="shared" ref="AC154" si="830">IF(ISNA(G154),AC153,IF(G154=1,AC153+1,0))</f>
        <v>2</v>
      </c>
      <c r="AD154" s="7">
        <f t="shared" ref="AD154" si="831">IF(ISNA(H154),AD153,IF(H154=1,AD153+1,0))</f>
        <v>1</v>
      </c>
      <c r="AE154" s="7">
        <f t="shared" ref="AE154" si="832">IF(ISNA(I154),AE153,IF(I154=1,AE153+1,0))</f>
        <v>0</v>
      </c>
      <c r="AF154" s="7">
        <f t="shared" ref="AF154" si="833">IF(ISNA(J154),AF153,IF(J154=1,AF153+1,0))</f>
        <v>1</v>
      </c>
      <c r="AG154" s="7">
        <f t="shared" ref="AG154" si="834">IF(ISNA(K154),AG153,IF(K154=1,AG153+1,0))</f>
        <v>0</v>
      </c>
      <c r="AH154" s="7">
        <f t="shared" ref="AH154" si="835">IF(ISNA(L154),AH153,IF(L154=1,AH153+1,0))</f>
        <v>1</v>
      </c>
      <c r="AI154" s="7">
        <f t="shared" ref="AI154" si="836">IF(ISNA(M154),AI153,IF(M154=1,AI153+1,0))</f>
        <v>0</v>
      </c>
      <c r="AJ154" s="7">
        <f t="shared" ref="AJ154" si="837">IF(ISNA(N154),AJ153,IF(N154=1,AJ153+1,0))</f>
        <v>1</v>
      </c>
      <c r="AK154" s="7">
        <f t="shared" ref="AK154" si="838">IF(ISNA(O154),AK153,IF(O154=1,AK153+1,0))</f>
        <v>0</v>
      </c>
      <c r="AL154" s="7">
        <f t="shared" ref="AL154" si="839">IF(ISNA(P154),AL153,IF(P154=1,AL153+1,0))</f>
        <v>0</v>
      </c>
      <c r="AM154" s="7">
        <f t="shared" ref="AM154" si="840">IF(ISNA(Q154),AM153,IF(Q154=1,AM153+1,0))</f>
        <v>0</v>
      </c>
      <c r="AN154" s="7">
        <f t="shared" ref="AN154" si="841">IF(ISNA(R154),AN153,IF(R154=1,AN153+1,0))</f>
        <v>1</v>
      </c>
      <c r="AO154" s="7">
        <f t="shared" ref="AO154" si="842">IF(ISNA(S154),AO153,IF(S154=1,AO153+1,0))</f>
        <v>0</v>
      </c>
      <c r="AP154" s="7">
        <f t="shared" ref="AP154" si="843">IF(ISNA(T154),AP153,IF(T154=1,AP153+1,0))</f>
        <v>0</v>
      </c>
      <c r="AQ154" s="7">
        <f t="shared" ref="AQ154" si="844">IF(ISNA(U154),AQ153,IF(U154=1,AQ153+1,0))</f>
        <v>0</v>
      </c>
      <c r="AR154" s="9">
        <f t="shared" ref="AR154" si="845">IF(ISNA(E154),AR153,IF(E154=0,AR153+1,0))</f>
        <v>0</v>
      </c>
      <c r="AS154" s="9">
        <f t="shared" ref="AS154" si="846">IF(ISNA(F154),AS153,IF(F154=0,AS153+1,0))</f>
        <v>0</v>
      </c>
      <c r="AT154" s="9">
        <f t="shared" ref="AT154" si="847">IF(ISNA(G154),AT153,IF(G154=0,AT153+1,0))</f>
        <v>0</v>
      </c>
      <c r="AU154" s="9">
        <f t="shared" ref="AU154" si="848">IF(ISNA(H154),AU153,IF(H154=0,AU153+1,0))</f>
        <v>0</v>
      </c>
      <c r="AV154" s="9">
        <f t="shared" ref="AV154" si="849">IF(ISNA(I154),AV153,IF(I154=0,AV153+1,0))</f>
        <v>1</v>
      </c>
      <c r="AW154" s="9">
        <f t="shared" ref="AW154" si="850">IF(ISNA(J154),AW153,IF(J154=0,AW153+1,0))</f>
        <v>0</v>
      </c>
      <c r="AX154" s="9">
        <f t="shared" ref="AX154" si="851">IF(ISNA(K154),AX153,IF(K154=0,AX153+1,0))</f>
        <v>0</v>
      </c>
      <c r="AY154" s="9">
        <f t="shared" ref="AY154" si="852">IF(ISNA(L154),AY153,IF(L154=0,AY153+1,0))</f>
        <v>0</v>
      </c>
      <c r="AZ154" s="9">
        <f t="shared" ref="AZ154" si="853">IF(ISNA(M154),AZ153,IF(M154=0,AZ153+1,0))</f>
        <v>0</v>
      </c>
      <c r="BA154" s="9">
        <f t="shared" ref="BA154" si="854">IF(ISNA(N154),BA153,IF(N154=0,BA153+1,0))</f>
        <v>0</v>
      </c>
      <c r="BB154" s="9">
        <f t="shared" ref="BB154" si="855">IF(ISNA(O154),BB153,IF(O154=0,BB153+1,0))</f>
        <v>0</v>
      </c>
      <c r="BC154" s="9">
        <f t="shared" ref="BC154" si="856">IF(ISNA(P154),BC153,IF(P154=0,BC153+1,0))</f>
        <v>0</v>
      </c>
      <c r="BD154" s="9">
        <f t="shared" ref="BD154" si="857">IF(ISNA(Q154),BD153,IF(Q154=0,BD153+1,0))</f>
        <v>1</v>
      </c>
      <c r="BE154" s="9">
        <f t="shared" ref="BE154" si="858">IF(ISNA(R154),BE153,IF(R154=0,BE153+1,0))</f>
        <v>0</v>
      </c>
      <c r="BF154" s="9">
        <f t="shared" ref="BF154" si="859">IF(ISNA(S154),BF153,IF(S154=0,BF153+1,0))</f>
        <v>1</v>
      </c>
      <c r="BG154" s="9">
        <f t="shared" ref="BG154" si="860">IF(ISNA(T154),BG153,IF(T154=0,BG153+1,0))</f>
        <v>1</v>
      </c>
      <c r="BH154" s="9">
        <f t="shared" ref="BH154" si="861">IF(ISNA(U154),BH153,IF(U154=0,BH153+1,0))</f>
        <v>5</v>
      </c>
    </row>
    <row r="155" spans="1:60" x14ac:dyDescent="0.25">
      <c r="A155" s="24">
        <f>Data!A154</f>
        <v>755</v>
      </c>
      <c r="B155" s="26">
        <f>Data!B154</f>
        <v>2019</v>
      </c>
      <c r="C155" s="27" t="str">
        <f>Data!H154</f>
        <v>Steve</v>
      </c>
      <c r="D155" s="25" t="str">
        <f>Data!I154</f>
        <v>Cara</v>
      </c>
      <c r="E155" s="22">
        <f>IF(Data!J154=Data!$G154,1,0)</f>
        <v>1</v>
      </c>
      <c r="F155" s="22">
        <f>IF(Data!K154=Data!$G154,1,0)</f>
        <v>1</v>
      </c>
      <c r="G155" s="22">
        <f>IF(Data!L154=Data!$G154,1,0)</f>
        <v>0</v>
      </c>
      <c r="H155" s="22">
        <f>IF(Data!M154=Data!$G154,1,0)</f>
        <v>1</v>
      </c>
      <c r="I155" s="22" t="e">
        <f>IF(Data!N154=Data!$G154,1,0)</f>
        <v>#N/A</v>
      </c>
      <c r="J155" s="22" t="e">
        <f>IF(Data!O154=Data!$G154,1,0)</f>
        <v>#N/A</v>
      </c>
      <c r="K155" s="22" t="e">
        <f>IF(Data!P154=Data!$G154,1,0)</f>
        <v>#N/A</v>
      </c>
      <c r="L155" s="22" t="e">
        <f>IF(Data!Q154=Data!$G154,1,0)</f>
        <v>#N/A</v>
      </c>
      <c r="M155" s="22" t="e">
        <f>IF(Data!R154=Data!$G154,1,0)</f>
        <v>#N/A</v>
      </c>
      <c r="N155" s="22" t="e">
        <f>IF(Data!S154=Data!$G154,1,0)</f>
        <v>#N/A</v>
      </c>
      <c r="O155" s="22" t="e">
        <f>IF(Data!T154=Data!$G154,1,0)</f>
        <v>#N/A</v>
      </c>
      <c r="P155" s="22" t="e">
        <f>IF(Data!U154=Data!$G154,1,0)</f>
        <v>#N/A</v>
      </c>
      <c r="Q155" s="22" t="e">
        <f>IF(Data!V154=Data!$G154,1,0)</f>
        <v>#N/A</v>
      </c>
      <c r="R155" s="22" t="e">
        <f>IF(Data!W154=Data!$G154,1,0)</f>
        <v>#N/A</v>
      </c>
      <c r="S155" s="22" t="e">
        <f>IF(Data!X154=Data!$G154,1,0)</f>
        <v>#N/A</v>
      </c>
      <c r="T155" s="22" t="e">
        <f>IF(Data!Y154=Data!$G154,1,0)</f>
        <v>#N/A</v>
      </c>
      <c r="U155" s="22" t="e">
        <f>IF(Data!Z154=Data!$G154,1,0)</f>
        <v>#N/A</v>
      </c>
      <c r="V155" s="22">
        <f t="shared" ref="V155" si="862">COUNTIF(E155:U155,"&lt;&gt;#N/A")</f>
        <v>4</v>
      </c>
      <c r="W155" s="22">
        <f t="shared" ref="W155" si="863">SUMIF(E155:U155,"&lt;&gt;#N/A")</f>
        <v>3</v>
      </c>
      <c r="X155" s="22">
        <f t="shared" ref="X155" si="864">IF(W155=0,1,0)</f>
        <v>0</v>
      </c>
      <c r="Y155" s="22">
        <f t="shared" ref="Y155" si="865">IF(V155=W155,1,0)</f>
        <v>0</v>
      </c>
      <c r="Z155" s="22" t="e">
        <f t="shared" ref="Z155" si="866">IF(W155=1,INDEX($E$2:$U$2,1,MATCH(1,E155:U155,0)),NA())</f>
        <v>#N/A</v>
      </c>
      <c r="AA155" s="7">
        <f t="shared" ref="AA155" si="867">IF(ISNA(E155),AA154,IF(E155=1,AA154+1,0))</f>
        <v>3</v>
      </c>
      <c r="AB155" s="7">
        <f t="shared" ref="AB155" si="868">IF(ISNA(F155),AB154,IF(F155=1,AB154+1,0))</f>
        <v>2</v>
      </c>
      <c r="AC155" s="7">
        <f t="shared" ref="AC155" si="869">IF(ISNA(G155),AC154,IF(G155=1,AC154+1,0))</f>
        <v>0</v>
      </c>
      <c r="AD155" s="7">
        <f t="shared" ref="AD155" si="870">IF(ISNA(H155),AD154,IF(H155=1,AD154+1,0))</f>
        <v>2</v>
      </c>
      <c r="AE155" s="7">
        <f t="shared" ref="AE155" si="871">IF(ISNA(I155),AE154,IF(I155=1,AE154+1,0))</f>
        <v>0</v>
      </c>
      <c r="AF155" s="7">
        <f t="shared" ref="AF155" si="872">IF(ISNA(J155),AF154,IF(J155=1,AF154+1,0))</f>
        <v>1</v>
      </c>
      <c r="AG155" s="7">
        <f t="shared" ref="AG155" si="873">IF(ISNA(K155),AG154,IF(K155=1,AG154+1,0))</f>
        <v>0</v>
      </c>
      <c r="AH155" s="7">
        <f t="shared" ref="AH155" si="874">IF(ISNA(L155),AH154,IF(L155=1,AH154+1,0))</f>
        <v>1</v>
      </c>
      <c r="AI155" s="7">
        <f t="shared" ref="AI155" si="875">IF(ISNA(M155),AI154,IF(M155=1,AI154+1,0))</f>
        <v>0</v>
      </c>
      <c r="AJ155" s="7">
        <f t="shared" ref="AJ155" si="876">IF(ISNA(N155),AJ154,IF(N155=1,AJ154+1,0))</f>
        <v>1</v>
      </c>
      <c r="AK155" s="7">
        <f t="shared" ref="AK155" si="877">IF(ISNA(O155),AK154,IF(O155=1,AK154+1,0))</f>
        <v>0</v>
      </c>
      <c r="AL155" s="7">
        <f t="shared" ref="AL155" si="878">IF(ISNA(P155),AL154,IF(P155=1,AL154+1,0))</f>
        <v>0</v>
      </c>
      <c r="AM155" s="7">
        <f t="shared" ref="AM155" si="879">IF(ISNA(Q155),AM154,IF(Q155=1,AM154+1,0))</f>
        <v>0</v>
      </c>
      <c r="AN155" s="7">
        <f t="shared" ref="AN155" si="880">IF(ISNA(R155),AN154,IF(R155=1,AN154+1,0))</f>
        <v>1</v>
      </c>
      <c r="AO155" s="7">
        <f t="shared" ref="AO155" si="881">IF(ISNA(S155),AO154,IF(S155=1,AO154+1,0))</f>
        <v>0</v>
      </c>
      <c r="AP155" s="7">
        <f t="shared" ref="AP155" si="882">IF(ISNA(T155),AP154,IF(T155=1,AP154+1,0))</f>
        <v>0</v>
      </c>
      <c r="AQ155" s="7">
        <f t="shared" ref="AQ155" si="883">IF(ISNA(U155),AQ154,IF(U155=1,AQ154+1,0))</f>
        <v>0</v>
      </c>
      <c r="AR155" s="9">
        <f t="shared" ref="AR155" si="884">IF(ISNA(E155),AR154,IF(E155=0,AR154+1,0))</f>
        <v>0</v>
      </c>
      <c r="AS155" s="9">
        <f t="shared" ref="AS155" si="885">IF(ISNA(F155),AS154,IF(F155=0,AS154+1,0))</f>
        <v>0</v>
      </c>
      <c r="AT155" s="9">
        <f t="shared" ref="AT155" si="886">IF(ISNA(G155),AT154,IF(G155=0,AT154+1,0))</f>
        <v>1</v>
      </c>
      <c r="AU155" s="9">
        <f t="shared" ref="AU155" si="887">IF(ISNA(H155),AU154,IF(H155=0,AU154+1,0))</f>
        <v>0</v>
      </c>
      <c r="AV155" s="9">
        <f t="shared" ref="AV155" si="888">IF(ISNA(I155),AV154,IF(I155=0,AV154+1,0))</f>
        <v>1</v>
      </c>
      <c r="AW155" s="9">
        <f t="shared" ref="AW155" si="889">IF(ISNA(J155),AW154,IF(J155=0,AW154+1,0))</f>
        <v>0</v>
      </c>
      <c r="AX155" s="9">
        <f t="shared" ref="AX155" si="890">IF(ISNA(K155),AX154,IF(K155=0,AX154+1,0))</f>
        <v>0</v>
      </c>
      <c r="AY155" s="9">
        <f t="shared" ref="AY155" si="891">IF(ISNA(L155),AY154,IF(L155=0,AY154+1,0))</f>
        <v>0</v>
      </c>
      <c r="AZ155" s="9">
        <f t="shared" ref="AZ155" si="892">IF(ISNA(M155),AZ154,IF(M155=0,AZ154+1,0))</f>
        <v>0</v>
      </c>
      <c r="BA155" s="9">
        <f t="shared" ref="BA155" si="893">IF(ISNA(N155),BA154,IF(N155=0,BA154+1,0))</f>
        <v>0</v>
      </c>
      <c r="BB155" s="9">
        <f t="shared" ref="BB155" si="894">IF(ISNA(O155),BB154,IF(O155=0,BB154+1,0))</f>
        <v>0</v>
      </c>
      <c r="BC155" s="9">
        <f t="shared" ref="BC155" si="895">IF(ISNA(P155),BC154,IF(P155=0,BC154+1,0))</f>
        <v>0</v>
      </c>
      <c r="BD155" s="9">
        <f t="shared" ref="BD155" si="896">IF(ISNA(Q155),BD154,IF(Q155=0,BD154+1,0))</f>
        <v>1</v>
      </c>
      <c r="BE155" s="9">
        <f t="shared" ref="BE155" si="897">IF(ISNA(R155),BE154,IF(R155=0,BE154+1,0))</f>
        <v>0</v>
      </c>
      <c r="BF155" s="9">
        <f t="shared" ref="BF155" si="898">IF(ISNA(S155),BF154,IF(S155=0,BF154+1,0))</f>
        <v>1</v>
      </c>
      <c r="BG155" s="9">
        <f t="shared" ref="BG155" si="899">IF(ISNA(T155),BG154,IF(T155=0,BG154+1,0))</f>
        <v>1</v>
      </c>
      <c r="BH155" s="9">
        <f t="shared" ref="BH155" si="900">IF(ISNA(U155),BH154,IF(U155=0,BH154+1,0))</f>
        <v>5</v>
      </c>
    </row>
    <row r="156" spans="1:60" x14ac:dyDescent="0.25">
      <c r="A156" s="24">
        <f>Data!A155</f>
        <v>756</v>
      </c>
      <c r="B156" s="26" t="str">
        <f>Data!B155</f>
        <v>Los Angeles</v>
      </c>
      <c r="C156" s="27" t="str">
        <f>Data!H155</f>
        <v>Bob</v>
      </c>
      <c r="D156" s="25" t="str">
        <f>Data!I155</f>
        <v>George</v>
      </c>
      <c r="E156" s="22" t="e">
        <f>IF(Data!J155=Data!$G155,1,0)</f>
        <v>#N/A</v>
      </c>
      <c r="F156" s="22">
        <f>IF(Data!K155=Data!$G155,1,0)</f>
        <v>1</v>
      </c>
      <c r="G156" s="22">
        <f>IF(Data!L155=Data!$G155,1,0)</f>
        <v>1</v>
      </c>
      <c r="H156" s="22">
        <f>IF(Data!M155=Data!$G155,1,0)</f>
        <v>1</v>
      </c>
      <c r="I156" s="22">
        <f>IF(Data!N155=Data!$G155,1,0)</f>
        <v>1</v>
      </c>
      <c r="J156" s="22">
        <f>IF(Data!O155=Data!$G155,1,0)</f>
        <v>1</v>
      </c>
      <c r="K156" s="22" t="e">
        <f>IF(Data!P155=Data!$G155,1,0)</f>
        <v>#N/A</v>
      </c>
      <c r="L156" s="22" t="e">
        <f>IF(Data!Q155=Data!$G155,1,0)</f>
        <v>#N/A</v>
      </c>
      <c r="M156" s="22" t="e">
        <f>IF(Data!R155=Data!$G155,1,0)</f>
        <v>#N/A</v>
      </c>
      <c r="N156" s="22" t="e">
        <f>IF(Data!S155=Data!$G155,1,0)</f>
        <v>#N/A</v>
      </c>
      <c r="O156" s="22" t="e">
        <f>IF(Data!T155=Data!$G155,1,0)</f>
        <v>#N/A</v>
      </c>
      <c r="P156" s="22" t="e">
        <f>IF(Data!U155=Data!$G155,1,0)</f>
        <v>#N/A</v>
      </c>
      <c r="Q156" s="22" t="e">
        <f>IF(Data!V155=Data!$G155,1,0)</f>
        <v>#N/A</v>
      </c>
      <c r="R156" s="22" t="e">
        <f>IF(Data!W155=Data!$G155,1,0)</f>
        <v>#N/A</v>
      </c>
      <c r="S156" s="22" t="e">
        <f>IF(Data!X155=Data!$G155,1,0)</f>
        <v>#N/A</v>
      </c>
      <c r="T156" s="22" t="e">
        <f>IF(Data!Y155=Data!$G155,1,0)</f>
        <v>#N/A</v>
      </c>
      <c r="U156" s="22" t="e">
        <f>IF(Data!Z155=Data!$G155,1,0)</f>
        <v>#N/A</v>
      </c>
      <c r="V156" s="22">
        <f t="shared" ref="V156:V166" si="901">COUNTIF(E156:U156,"&lt;&gt;#N/A")</f>
        <v>5</v>
      </c>
      <c r="W156" s="22">
        <f t="shared" ref="W156:W166" si="902">SUMIF(E156:U156,"&lt;&gt;#N/A")</f>
        <v>5</v>
      </c>
      <c r="X156" s="22">
        <f t="shared" ref="X156:X166" si="903">IF(W156=0,1,0)</f>
        <v>0</v>
      </c>
      <c r="Y156" s="22">
        <f t="shared" ref="Y156:Y166" si="904">IF(V156=W156,1,0)</f>
        <v>1</v>
      </c>
      <c r="Z156" s="22" t="e">
        <f t="shared" ref="Z156:Z166" si="905">IF(W156=1,INDEX($E$2:$U$2,1,MATCH(1,E156:U156,0)),NA())</f>
        <v>#N/A</v>
      </c>
      <c r="AA156" s="7">
        <f t="shared" ref="AA156:AA166" si="906">IF(ISNA(E156),AA155,IF(E156=1,AA155+1,0))</f>
        <v>3</v>
      </c>
      <c r="AB156" s="7">
        <f t="shared" ref="AB156:AB166" si="907">IF(ISNA(F156),AB155,IF(F156=1,AB155+1,0))</f>
        <v>3</v>
      </c>
      <c r="AC156" s="7">
        <f t="shared" ref="AC156:AC166" si="908">IF(ISNA(G156),AC155,IF(G156=1,AC155+1,0))</f>
        <v>1</v>
      </c>
      <c r="AD156" s="7">
        <f t="shared" ref="AD156:AD166" si="909">IF(ISNA(H156),AD155,IF(H156=1,AD155+1,0))</f>
        <v>3</v>
      </c>
      <c r="AE156" s="7">
        <f t="shared" ref="AE156:AE166" si="910">IF(ISNA(I156),AE155,IF(I156=1,AE155+1,0))</f>
        <v>1</v>
      </c>
      <c r="AF156" s="7">
        <f t="shared" ref="AF156:AF166" si="911">IF(ISNA(J156),AF155,IF(J156=1,AF155+1,0))</f>
        <v>2</v>
      </c>
      <c r="AG156" s="7">
        <f t="shared" ref="AG156:AG166" si="912">IF(ISNA(K156),AG155,IF(K156=1,AG155+1,0))</f>
        <v>0</v>
      </c>
      <c r="AH156" s="7">
        <f t="shared" ref="AH156:AH166" si="913">IF(ISNA(L156),AH155,IF(L156=1,AH155+1,0))</f>
        <v>1</v>
      </c>
      <c r="AI156" s="7">
        <f t="shared" ref="AI156:AI166" si="914">IF(ISNA(M156),AI155,IF(M156=1,AI155+1,0))</f>
        <v>0</v>
      </c>
      <c r="AJ156" s="7">
        <f t="shared" ref="AJ156:AJ166" si="915">IF(ISNA(N156),AJ155,IF(N156=1,AJ155+1,0))</f>
        <v>1</v>
      </c>
      <c r="AK156" s="7">
        <f t="shared" ref="AK156:AK166" si="916">IF(ISNA(O156),AK155,IF(O156=1,AK155+1,0))</f>
        <v>0</v>
      </c>
      <c r="AL156" s="7">
        <f t="shared" ref="AL156:AL166" si="917">IF(ISNA(P156),AL155,IF(P156=1,AL155+1,0))</f>
        <v>0</v>
      </c>
      <c r="AM156" s="7">
        <f t="shared" ref="AM156:AM166" si="918">IF(ISNA(Q156),AM155,IF(Q156=1,AM155+1,0))</f>
        <v>0</v>
      </c>
      <c r="AN156" s="7">
        <f t="shared" ref="AN156:AN166" si="919">IF(ISNA(R156),AN155,IF(R156=1,AN155+1,0))</f>
        <v>1</v>
      </c>
      <c r="AO156" s="7">
        <f t="shared" ref="AO156:AO166" si="920">IF(ISNA(S156),AO155,IF(S156=1,AO155+1,0))</f>
        <v>0</v>
      </c>
      <c r="AP156" s="7">
        <f t="shared" ref="AP156:AP166" si="921">IF(ISNA(T156),AP155,IF(T156=1,AP155+1,0))</f>
        <v>0</v>
      </c>
      <c r="AQ156" s="7">
        <f t="shared" ref="AQ156:AQ166" si="922">IF(ISNA(U156),AQ155,IF(U156=1,AQ155+1,0))</f>
        <v>0</v>
      </c>
      <c r="AR156" s="9">
        <f t="shared" ref="AR156:AR166" si="923">IF(ISNA(E156),AR155,IF(E156=0,AR155+1,0))</f>
        <v>0</v>
      </c>
      <c r="AS156" s="9">
        <f t="shared" ref="AS156:AS166" si="924">IF(ISNA(F156),AS155,IF(F156=0,AS155+1,0))</f>
        <v>0</v>
      </c>
      <c r="AT156" s="9">
        <f t="shared" ref="AT156:AT166" si="925">IF(ISNA(G156),AT155,IF(G156=0,AT155+1,0))</f>
        <v>0</v>
      </c>
      <c r="AU156" s="9">
        <f t="shared" ref="AU156:AU166" si="926">IF(ISNA(H156),AU155,IF(H156=0,AU155+1,0))</f>
        <v>0</v>
      </c>
      <c r="AV156" s="9">
        <f t="shared" ref="AV156:AV166" si="927">IF(ISNA(I156),AV155,IF(I156=0,AV155+1,0))</f>
        <v>0</v>
      </c>
      <c r="AW156" s="9">
        <f t="shared" ref="AW156:AW166" si="928">IF(ISNA(J156),AW155,IF(J156=0,AW155+1,0))</f>
        <v>0</v>
      </c>
      <c r="AX156" s="9">
        <f t="shared" ref="AX156:AX166" si="929">IF(ISNA(K156),AX155,IF(K156=0,AX155+1,0))</f>
        <v>0</v>
      </c>
      <c r="AY156" s="9">
        <f t="shared" ref="AY156:AY166" si="930">IF(ISNA(L156),AY155,IF(L156=0,AY155+1,0))</f>
        <v>0</v>
      </c>
      <c r="AZ156" s="9">
        <f t="shared" ref="AZ156:AZ166" si="931">IF(ISNA(M156),AZ155,IF(M156=0,AZ155+1,0))</f>
        <v>0</v>
      </c>
      <c r="BA156" s="9">
        <f t="shared" ref="BA156:BA166" si="932">IF(ISNA(N156),BA155,IF(N156=0,BA155+1,0))</f>
        <v>0</v>
      </c>
      <c r="BB156" s="9">
        <f t="shared" ref="BB156:BB166" si="933">IF(ISNA(O156),BB155,IF(O156=0,BB155+1,0))</f>
        <v>0</v>
      </c>
      <c r="BC156" s="9">
        <f t="shared" ref="BC156:BC166" si="934">IF(ISNA(P156),BC155,IF(P156=0,BC155+1,0))</f>
        <v>0</v>
      </c>
      <c r="BD156" s="9">
        <f t="shared" ref="BD156:BD166" si="935">IF(ISNA(Q156),BD155,IF(Q156=0,BD155+1,0))</f>
        <v>1</v>
      </c>
      <c r="BE156" s="9">
        <f t="shared" ref="BE156:BE166" si="936">IF(ISNA(R156),BE155,IF(R156=0,BE155+1,0))</f>
        <v>0</v>
      </c>
      <c r="BF156" s="9">
        <f t="shared" ref="BF156:BF166" si="937">IF(ISNA(S156),BF155,IF(S156=0,BF155+1,0))</f>
        <v>1</v>
      </c>
      <c r="BG156" s="9">
        <f t="shared" ref="BG156:BG166" si="938">IF(ISNA(T156),BG155,IF(T156=0,BG155+1,0))</f>
        <v>1</v>
      </c>
      <c r="BH156" s="9">
        <f t="shared" ref="BH156:BH166" si="939">IF(ISNA(U156),BH155,IF(U156=0,BH155+1,0))</f>
        <v>5</v>
      </c>
    </row>
    <row r="157" spans="1:60" x14ac:dyDescent="0.25">
      <c r="A157" s="24">
        <f>Data!A156</f>
        <v>757</v>
      </c>
      <c r="B157" s="26" t="e">
        <f>Data!B156</f>
        <v>#N/A</v>
      </c>
      <c r="C157" s="27" t="str">
        <f>Data!H156</f>
        <v>Steve</v>
      </c>
      <c r="D157" s="25" t="str">
        <f>Data!I156</f>
        <v>Cara</v>
      </c>
      <c r="E157" s="22">
        <f>IF(Data!J156=Data!$G156,1,0)</f>
        <v>1</v>
      </c>
      <c r="F157" s="22">
        <f>IF(Data!K156=Data!$G156,1,0)</f>
        <v>1</v>
      </c>
      <c r="G157" s="22">
        <f>IF(Data!L156=Data!$G156,1,0)</f>
        <v>0</v>
      </c>
      <c r="H157" s="22">
        <f>IF(Data!M156=Data!$G156,1,0)</f>
        <v>1</v>
      </c>
      <c r="I157" s="22" t="e">
        <f>IF(Data!N156=Data!$G156,1,0)</f>
        <v>#N/A</v>
      </c>
      <c r="J157" s="22" t="e">
        <f>IF(Data!O156=Data!$G156,1,0)</f>
        <v>#N/A</v>
      </c>
      <c r="K157" s="22" t="e">
        <f>IF(Data!P156=Data!$G156,1,0)</f>
        <v>#N/A</v>
      </c>
      <c r="L157" s="22" t="e">
        <f>IF(Data!Q156=Data!$G156,1,0)</f>
        <v>#N/A</v>
      </c>
      <c r="M157" s="22" t="e">
        <f>IF(Data!R156=Data!$G156,1,0)</f>
        <v>#N/A</v>
      </c>
      <c r="N157" s="22" t="e">
        <f>IF(Data!S156=Data!$G156,1,0)</f>
        <v>#N/A</v>
      </c>
      <c r="O157" s="22" t="e">
        <f>IF(Data!T156=Data!$G156,1,0)</f>
        <v>#N/A</v>
      </c>
      <c r="P157" s="22" t="e">
        <f>IF(Data!U156=Data!$G156,1,0)</f>
        <v>#N/A</v>
      </c>
      <c r="Q157" s="22" t="e">
        <f>IF(Data!V156=Data!$G156,1,0)</f>
        <v>#N/A</v>
      </c>
      <c r="R157" s="22" t="e">
        <f>IF(Data!W156=Data!$G156,1,0)</f>
        <v>#N/A</v>
      </c>
      <c r="S157" s="22" t="e">
        <f>IF(Data!X156=Data!$G156,1,0)</f>
        <v>#N/A</v>
      </c>
      <c r="T157" s="22" t="e">
        <f>IF(Data!Y156=Data!$G156,1,0)</f>
        <v>#N/A</v>
      </c>
      <c r="U157" s="22" t="e">
        <f>IF(Data!Z156=Data!$G156,1,0)</f>
        <v>#N/A</v>
      </c>
      <c r="V157" s="22">
        <f t="shared" si="901"/>
        <v>4</v>
      </c>
      <c r="W157" s="22">
        <f t="shared" si="902"/>
        <v>3</v>
      </c>
      <c r="X157" s="22">
        <f t="shared" si="903"/>
        <v>0</v>
      </c>
      <c r="Y157" s="22">
        <f t="shared" si="904"/>
        <v>0</v>
      </c>
      <c r="Z157" s="22" t="e">
        <f t="shared" si="905"/>
        <v>#N/A</v>
      </c>
      <c r="AA157" s="7">
        <f t="shared" si="906"/>
        <v>4</v>
      </c>
      <c r="AB157" s="7">
        <f t="shared" si="907"/>
        <v>4</v>
      </c>
      <c r="AC157" s="7">
        <f t="shared" si="908"/>
        <v>0</v>
      </c>
      <c r="AD157" s="7">
        <f t="shared" si="909"/>
        <v>4</v>
      </c>
      <c r="AE157" s="7">
        <f t="shared" si="910"/>
        <v>1</v>
      </c>
      <c r="AF157" s="7">
        <f t="shared" si="911"/>
        <v>2</v>
      </c>
      <c r="AG157" s="7">
        <f t="shared" si="912"/>
        <v>0</v>
      </c>
      <c r="AH157" s="7">
        <f t="shared" si="913"/>
        <v>1</v>
      </c>
      <c r="AI157" s="7">
        <f t="shared" si="914"/>
        <v>0</v>
      </c>
      <c r="AJ157" s="7">
        <f t="shared" si="915"/>
        <v>1</v>
      </c>
      <c r="AK157" s="7">
        <f t="shared" si="916"/>
        <v>0</v>
      </c>
      <c r="AL157" s="7">
        <f t="shared" si="917"/>
        <v>0</v>
      </c>
      <c r="AM157" s="7">
        <f t="shared" si="918"/>
        <v>0</v>
      </c>
      <c r="AN157" s="7">
        <f t="shared" si="919"/>
        <v>1</v>
      </c>
      <c r="AO157" s="7">
        <f t="shared" si="920"/>
        <v>0</v>
      </c>
      <c r="AP157" s="7">
        <f t="shared" si="921"/>
        <v>0</v>
      </c>
      <c r="AQ157" s="7">
        <f t="shared" si="922"/>
        <v>0</v>
      </c>
      <c r="AR157" s="9">
        <f t="shared" si="923"/>
        <v>0</v>
      </c>
      <c r="AS157" s="9">
        <f t="shared" si="924"/>
        <v>0</v>
      </c>
      <c r="AT157" s="9">
        <f t="shared" si="925"/>
        <v>1</v>
      </c>
      <c r="AU157" s="9">
        <f t="shared" si="926"/>
        <v>0</v>
      </c>
      <c r="AV157" s="9">
        <f t="shared" si="927"/>
        <v>0</v>
      </c>
      <c r="AW157" s="9">
        <f t="shared" si="928"/>
        <v>0</v>
      </c>
      <c r="AX157" s="9">
        <f t="shared" si="929"/>
        <v>0</v>
      </c>
      <c r="AY157" s="9">
        <f t="shared" si="930"/>
        <v>0</v>
      </c>
      <c r="AZ157" s="9">
        <f t="shared" si="931"/>
        <v>0</v>
      </c>
      <c r="BA157" s="9">
        <f t="shared" si="932"/>
        <v>0</v>
      </c>
      <c r="BB157" s="9">
        <f t="shared" si="933"/>
        <v>0</v>
      </c>
      <c r="BC157" s="9">
        <f t="shared" si="934"/>
        <v>0</v>
      </c>
      <c r="BD157" s="9">
        <f t="shared" si="935"/>
        <v>1</v>
      </c>
      <c r="BE157" s="9">
        <f t="shared" si="936"/>
        <v>0</v>
      </c>
      <c r="BF157" s="9">
        <f t="shared" si="937"/>
        <v>1</v>
      </c>
      <c r="BG157" s="9">
        <f t="shared" si="938"/>
        <v>1</v>
      </c>
      <c r="BH157" s="9">
        <f t="shared" si="939"/>
        <v>5</v>
      </c>
    </row>
    <row r="158" spans="1:60" x14ac:dyDescent="0.25">
      <c r="A158" s="24">
        <f>Data!A157</f>
        <v>758</v>
      </c>
      <c r="B158" s="26" t="str">
        <f>Data!B157</f>
        <v>Geography</v>
      </c>
      <c r="C158" s="27" t="str">
        <f>Data!H157</f>
        <v>Steve</v>
      </c>
      <c r="D158" s="25" t="str">
        <f>Data!I157</f>
        <v>Evan</v>
      </c>
      <c r="E158" s="22">
        <f>IF(Data!J157=Data!$G157,1,0)</f>
        <v>1</v>
      </c>
      <c r="F158" s="22" t="e">
        <f>IF(Data!K157=Data!$G157,1,0)</f>
        <v>#N/A</v>
      </c>
      <c r="G158" s="22">
        <f>IF(Data!L157=Data!$G157,1,0)</f>
        <v>1</v>
      </c>
      <c r="H158" s="22">
        <f>IF(Data!M157=Data!$G157,1,0)</f>
        <v>1</v>
      </c>
      <c r="I158" s="22" t="e">
        <f>IF(Data!N157=Data!$G157,1,0)</f>
        <v>#N/A</v>
      </c>
      <c r="J158" s="22" t="e">
        <f>IF(Data!O157=Data!$G157,1,0)</f>
        <v>#N/A</v>
      </c>
      <c r="K158" s="22" t="e">
        <f>IF(Data!P157=Data!$G157,1,0)</f>
        <v>#N/A</v>
      </c>
      <c r="L158" s="22" t="e">
        <f>IF(Data!Q157=Data!$G157,1,0)</f>
        <v>#N/A</v>
      </c>
      <c r="M158" s="22" t="e">
        <f>IF(Data!R157=Data!$G157,1,0)</f>
        <v>#N/A</v>
      </c>
      <c r="N158" s="22" t="e">
        <f>IF(Data!S157=Data!$G157,1,0)</f>
        <v>#N/A</v>
      </c>
      <c r="O158" s="22" t="e">
        <f>IF(Data!T157=Data!$G157,1,0)</f>
        <v>#N/A</v>
      </c>
      <c r="P158" s="22" t="e">
        <f>IF(Data!U157=Data!$G157,1,0)</f>
        <v>#N/A</v>
      </c>
      <c r="Q158" s="22" t="e">
        <f>IF(Data!V157=Data!$G157,1,0)</f>
        <v>#N/A</v>
      </c>
      <c r="R158" s="22" t="e">
        <f>IF(Data!W157=Data!$G157,1,0)</f>
        <v>#N/A</v>
      </c>
      <c r="S158" s="22" t="e">
        <f>IF(Data!X157=Data!$G157,1,0)</f>
        <v>#N/A</v>
      </c>
      <c r="T158" s="22" t="e">
        <f>IF(Data!Y157=Data!$G157,1,0)</f>
        <v>#N/A</v>
      </c>
      <c r="U158" s="22" t="e">
        <f>IF(Data!Z157=Data!$G157,1,0)</f>
        <v>#N/A</v>
      </c>
      <c r="V158" s="22">
        <f t="shared" si="901"/>
        <v>3</v>
      </c>
      <c r="W158" s="22">
        <f t="shared" si="902"/>
        <v>3</v>
      </c>
      <c r="X158" s="22">
        <f t="shared" si="903"/>
        <v>0</v>
      </c>
      <c r="Y158" s="22">
        <f t="shared" si="904"/>
        <v>1</v>
      </c>
      <c r="Z158" s="22" t="e">
        <f t="shared" si="905"/>
        <v>#N/A</v>
      </c>
      <c r="AA158" s="7">
        <f t="shared" si="906"/>
        <v>5</v>
      </c>
      <c r="AB158" s="7">
        <f t="shared" si="907"/>
        <v>4</v>
      </c>
      <c r="AC158" s="7">
        <f t="shared" si="908"/>
        <v>1</v>
      </c>
      <c r="AD158" s="7">
        <f t="shared" si="909"/>
        <v>5</v>
      </c>
      <c r="AE158" s="7">
        <f t="shared" si="910"/>
        <v>1</v>
      </c>
      <c r="AF158" s="7">
        <f t="shared" si="911"/>
        <v>2</v>
      </c>
      <c r="AG158" s="7">
        <f t="shared" si="912"/>
        <v>0</v>
      </c>
      <c r="AH158" s="7">
        <f t="shared" si="913"/>
        <v>1</v>
      </c>
      <c r="AI158" s="7">
        <f t="shared" si="914"/>
        <v>0</v>
      </c>
      <c r="AJ158" s="7">
        <f t="shared" si="915"/>
        <v>1</v>
      </c>
      <c r="AK158" s="7">
        <f t="shared" si="916"/>
        <v>0</v>
      </c>
      <c r="AL158" s="7">
        <f t="shared" si="917"/>
        <v>0</v>
      </c>
      <c r="AM158" s="7">
        <f t="shared" si="918"/>
        <v>0</v>
      </c>
      <c r="AN158" s="7">
        <f t="shared" si="919"/>
        <v>1</v>
      </c>
      <c r="AO158" s="7">
        <f t="shared" si="920"/>
        <v>0</v>
      </c>
      <c r="AP158" s="7">
        <f t="shared" si="921"/>
        <v>0</v>
      </c>
      <c r="AQ158" s="7">
        <f t="shared" si="922"/>
        <v>0</v>
      </c>
      <c r="AR158" s="9">
        <f t="shared" si="923"/>
        <v>0</v>
      </c>
      <c r="AS158" s="9">
        <f t="shared" si="924"/>
        <v>0</v>
      </c>
      <c r="AT158" s="9">
        <f t="shared" si="925"/>
        <v>0</v>
      </c>
      <c r="AU158" s="9">
        <f t="shared" si="926"/>
        <v>0</v>
      </c>
      <c r="AV158" s="9">
        <f t="shared" si="927"/>
        <v>0</v>
      </c>
      <c r="AW158" s="9">
        <f t="shared" si="928"/>
        <v>0</v>
      </c>
      <c r="AX158" s="9">
        <f t="shared" si="929"/>
        <v>0</v>
      </c>
      <c r="AY158" s="9">
        <f t="shared" si="930"/>
        <v>0</v>
      </c>
      <c r="AZ158" s="9">
        <f t="shared" si="931"/>
        <v>0</v>
      </c>
      <c r="BA158" s="9">
        <f t="shared" si="932"/>
        <v>0</v>
      </c>
      <c r="BB158" s="9">
        <f t="shared" si="933"/>
        <v>0</v>
      </c>
      <c r="BC158" s="9">
        <f t="shared" si="934"/>
        <v>0</v>
      </c>
      <c r="BD158" s="9">
        <f t="shared" si="935"/>
        <v>1</v>
      </c>
      <c r="BE158" s="9">
        <f t="shared" si="936"/>
        <v>0</v>
      </c>
      <c r="BF158" s="9">
        <f t="shared" si="937"/>
        <v>1</v>
      </c>
      <c r="BG158" s="9">
        <f t="shared" si="938"/>
        <v>1</v>
      </c>
      <c r="BH158" s="9">
        <f t="shared" si="939"/>
        <v>5</v>
      </c>
    </row>
    <row r="159" spans="1:60" x14ac:dyDescent="0.25">
      <c r="A159" s="24">
        <f>Data!A158</f>
        <v>759</v>
      </c>
      <c r="B159" s="26" t="str">
        <f>Data!B158</f>
        <v>New Species in 2019</v>
      </c>
      <c r="C159" s="27" t="str">
        <f>Data!H158</f>
        <v>Steve</v>
      </c>
      <c r="D159" s="25" t="str">
        <f>Data!I158</f>
        <v>Guest</v>
      </c>
      <c r="E159" s="22">
        <f>IF(Data!J158=Data!$G158,1,0)</f>
        <v>0</v>
      </c>
      <c r="F159" s="22">
        <f>IF(Data!K158=Data!$G158,1,0)</f>
        <v>1</v>
      </c>
      <c r="G159" s="22">
        <f>IF(Data!L158=Data!$G158,1,0)</f>
        <v>1</v>
      </c>
      <c r="H159" s="22">
        <f>IF(Data!M158=Data!$G158,1,0)</f>
        <v>0</v>
      </c>
      <c r="I159" s="22" t="e">
        <f>IF(Data!N158=Data!$G158,1,0)</f>
        <v>#N/A</v>
      </c>
      <c r="J159" s="22" t="e">
        <f>IF(Data!O158=Data!$G158,1,0)</f>
        <v>#N/A</v>
      </c>
      <c r="K159" s="22" t="e">
        <f>IF(Data!P158=Data!$G158,1,0)</f>
        <v>#N/A</v>
      </c>
      <c r="L159" s="22" t="e">
        <f>IF(Data!Q158=Data!$G158,1,0)</f>
        <v>#N/A</v>
      </c>
      <c r="M159" s="22" t="e">
        <f>IF(Data!R158=Data!$G158,1,0)</f>
        <v>#N/A</v>
      </c>
      <c r="N159" s="22" t="e">
        <f>IF(Data!S158=Data!$G158,1,0)</f>
        <v>#N/A</v>
      </c>
      <c r="O159" s="22" t="e">
        <f>IF(Data!T158=Data!$G158,1,0)</f>
        <v>#N/A</v>
      </c>
      <c r="P159" s="22" t="e">
        <f>IF(Data!U158=Data!$G158,1,0)</f>
        <v>#N/A</v>
      </c>
      <c r="Q159" s="22" t="e">
        <f>IF(Data!V158=Data!$G158,1,0)</f>
        <v>#N/A</v>
      </c>
      <c r="R159" s="22" t="e">
        <f>IF(Data!W158=Data!$G158,1,0)</f>
        <v>#N/A</v>
      </c>
      <c r="S159" s="22" t="e">
        <f>IF(Data!X158=Data!$G158,1,0)</f>
        <v>#N/A</v>
      </c>
      <c r="T159" s="22" t="e">
        <f>IF(Data!Y158=Data!$G158,1,0)</f>
        <v>#N/A</v>
      </c>
      <c r="U159" s="22">
        <f>IF(Data!Z158=Data!$G158,1,0)</f>
        <v>0</v>
      </c>
      <c r="V159" s="22">
        <f t="shared" si="901"/>
        <v>5</v>
      </c>
      <c r="W159" s="22">
        <f t="shared" si="902"/>
        <v>2</v>
      </c>
      <c r="X159" s="22">
        <f t="shared" si="903"/>
        <v>0</v>
      </c>
      <c r="Y159" s="22">
        <f t="shared" si="904"/>
        <v>0</v>
      </c>
      <c r="Z159" s="22" t="e">
        <f t="shared" si="905"/>
        <v>#N/A</v>
      </c>
      <c r="AA159" s="7">
        <f t="shared" si="906"/>
        <v>0</v>
      </c>
      <c r="AB159" s="7">
        <f t="shared" si="907"/>
        <v>5</v>
      </c>
      <c r="AC159" s="7">
        <f t="shared" si="908"/>
        <v>2</v>
      </c>
      <c r="AD159" s="7">
        <f t="shared" si="909"/>
        <v>0</v>
      </c>
      <c r="AE159" s="7">
        <f t="shared" si="910"/>
        <v>1</v>
      </c>
      <c r="AF159" s="7">
        <f t="shared" si="911"/>
        <v>2</v>
      </c>
      <c r="AG159" s="7">
        <f t="shared" si="912"/>
        <v>0</v>
      </c>
      <c r="AH159" s="7">
        <f t="shared" si="913"/>
        <v>1</v>
      </c>
      <c r="AI159" s="7">
        <f t="shared" si="914"/>
        <v>0</v>
      </c>
      <c r="AJ159" s="7">
        <f t="shared" si="915"/>
        <v>1</v>
      </c>
      <c r="AK159" s="7">
        <f t="shared" si="916"/>
        <v>0</v>
      </c>
      <c r="AL159" s="7">
        <f t="shared" si="917"/>
        <v>0</v>
      </c>
      <c r="AM159" s="7">
        <f t="shared" si="918"/>
        <v>0</v>
      </c>
      <c r="AN159" s="7">
        <f t="shared" si="919"/>
        <v>1</v>
      </c>
      <c r="AO159" s="7">
        <f t="shared" si="920"/>
        <v>0</v>
      </c>
      <c r="AP159" s="7">
        <f t="shared" si="921"/>
        <v>0</v>
      </c>
      <c r="AQ159" s="7">
        <f t="shared" si="922"/>
        <v>0</v>
      </c>
      <c r="AR159" s="9">
        <f t="shared" si="923"/>
        <v>1</v>
      </c>
      <c r="AS159" s="9">
        <f t="shared" si="924"/>
        <v>0</v>
      </c>
      <c r="AT159" s="9">
        <f t="shared" si="925"/>
        <v>0</v>
      </c>
      <c r="AU159" s="9">
        <f t="shared" si="926"/>
        <v>1</v>
      </c>
      <c r="AV159" s="9">
        <f t="shared" si="927"/>
        <v>0</v>
      </c>
      <c r="AW159" s="9">
        <f t="shared" si="928"/>
        <v>0</v>
      </c>
      <c r="AX159" s="9">
        <f t="shared" si="929"/>
        <v>0</v>
      </c>
      <c r="AY159" s="9">
        <f t="shared" si="930"/>
        <v>0</v>
      </c>
      <c r="AZ159" s="9">
        <f t="shared" si="931"/>
        <v>0</v>
      </c>
      <c r="BA159" s="9">
        <f t="shared" si="932"/>
        <v>0</v>
      </c>
      <c r="BB159" s="9">
        <f t="shared" si="933"/>
        <v>0</v>
      </c>
      <c r="BC159" s="9">
        <f t="shared" si="934"/>
        <v>0</v>
      </c>
      <c r="BD159" s="9">
        <f t="shared" si="935"/>
        <v>1</v>
      </c>
      <c r="BE159" s="9">
        <f t="shared" si="936"/>
        <v>0</v>
      </c>
      <c r="BF159" s="9">
        <f t="shared" si="937"/>
        <v>1</v>
      </c>
      <c r="BG159" s="9">
        <f t="shared" si="938"/>
        <v>1</v>
      </c>
      <c r="BH159" s="9">
        <f t="shared" si="939"/>
        <v>6</v>
      </c>
    </row>
    <row r="160" spans="1:60" x14ac:dyDescent="0.25">
      <c r="A160" s="24">
        <f>Data!A159</f>
        <v>760</v>
      </c>
      <c r="B160" s="26" t="e">
        <f>Data!B159</f>
        <v>#N/A</v>
      </c>
      <c r="C160" s="27" t="str">
        <f>Data!H159</f>
        <v>Steve</v>
      </c>
      <c r="D160" s="25" t="str">
        <f>Data!I159</f>
        <v>Evan</v>
      </c>
      <c r="E160" s="22">
        <f>IF(Data!J159=Data!$G159,1,0)</f>
        <v>0</v>
      </c>
      <c r="F160" s="22">
        <f>IF(Data!K159=Data!$G159,1,0)</f>
        <v>0</v>
      </c>
      <c r="G160" s="22">
        <f>IF(Data!L159=Data!$G159,1,0)</f>
        <v>1</v>
      </c>
      <c r="H160" s="22">
        <f>IF(Data!M159=Data!$G159,1,0)</f>
        <v>1</v>
      </c>
      <c r="I160" s="22" t="e">
        <f>IF(Data!N159=Data!$G159,1,0)</f>
        <v>#N/A</v>
      </c>
      <c r="J160" s="22" t="e">
        <f>IF(Data!O159=Data!$G159,1,0)</f>
        <v>#N/A</v>
      </c>
      <c r="K160" s="22" t="e">
        <f>IF(Data!P159=Data!$G159,1,0)</f>
        <v>#N/A</v>
      </c>
      <c r="L160" s="22" t="e">
        <f>IF(Data!Q159=Data!$G159,1,0)</f>
        <v>#N/A</v>
      </c>
      <c r="M160" s="22" t="e">
        <f>IF(Data!R159=Data!$G159,1,0)</f>
        <v>#N/A</v>
      </c>
      <c r="N160" s="22" t="e">
        <f>IF(Data!S159=Data!$G159,1,0)</f>
        <v>#N/A</v>
      </c>
      <c r="O160" s="22" t="e">
        <f>IF(Data!T159=Data!$G159,1,0)</f>
        <v>#N/A</v>
      </c>
      <c r="P160" s="22" t="e">
        <f>IF(Data!U159=Data!$G159,1,0)</f>
        <v>#N/A</v>
      </c>
      <c r="Q160" s="22" t="e">
        <f>IF(Data!V159=Data!$G159,1,0)</f>
        <v>#N/A</v>
      </c>
      <c r="R160" s="22" t="e">
        <f>IF(Data!W159=Data!$G159,1,0)</f>
        <v>#N/A</v>
      </c>
      <c r="S160" s="22" t="e">
        <f>IF(Data!X159=Data!$G159,1,0)</f>
        <v>#N/A</v>
      </c>
      <c r="T160" s="22" t="e">
        <f>IF(Data!Y159=Data!$G159,1,0)</f>
        <v>#N/A</v>
      </c>
      <c r="U160" s="22" t="e">
        <f>IF(Data!Z159=Data!$G159,1,0)</f>
        <v>#N/A</v>
      </c>
      <c r="V160" s="22">
        <f t="shared" si="901"/>
        <v>4</v>
      </c>
      <c r="W160" s="22">
        <f t="shared" si="902"/>
        <v>2</v>
      </c>
      <c r="X160" s="22">
        <f t="shared" si="903"/>
        <v>0</v>
      </c>
      <c r="Y160" s="22">
        <f t="shared" si="904"/>
        <v>0</v>
      </c>
      <c r="Z160" s="22" t="e">
        <f t="shared" si="905"/>
        <v>#N/A</v>
      </c>
      <c r="AA160" s="7">
        <f t="shared" si="906"/>
        <v>0</v>
      </c>
      <c r="AB160" s="7">
        <f t="shared" si="907"/>
        <v>0</v>
      </c>
      <c r="AC160" s="7">
        <f t="shared" si="908"/>
        <v>3</v>
      </c>
      <c r="AD160" s="7">
        <f t="shared" si="909"/>
        <v>1</v>
      </c>
      <c r="AE160" s="7">
        <f t="shared" si="910"/>
        <v>1</v>
      </c>
      <c r="AF160" s="7">
        <f t="shared" si="911"/>
        <v>2</v>
      </c>
      <c r="AG160" s="7">
        <f t="shared" si="912"/>
        <v>0</v>
      </c>
      <c r="AH160" s="7">
        <f t="shared" si="913"/>
        <v>1</v>
      </c>
      <c r="AI160" s="7">
        <f t="shared" si="914"/>
        <v>0</v>
      </c>
      <c r="AJ160" s="7">
        <f t="shared" si="915"/>
        <v>1</v>
      </c>
      <c r="AK160" s="7">
        <f t="shared" si="916"/>
        <v>0</v>
      </c>
      <c r="AL160" s="7">
        <f t="shared" si="917"/>
        <v>0</v>
      </c>
      <c r="AM160" s="7">
        <f t="shared" si="918"/>
        <v>0</v>
      </c>
      <c r="AN160" s="7">
        <f t="shared" si="919"/>
        <v>1</v>
      </c>
      <c r="AO160" s="7">
        <f t="shared" si="920"/>
        <v>0</v>
      </c>
      <c r="AP160" s="7">
        <f t="shared" si="921"/>
        <v>0</v>
      </c>
      <c r="AQ160" s="7">
        <f t="shared" si="922"/>
        <v>0</v>
      </c>
      <c r="AR160" s="9">
        <f t="shared" si="923"/>
        <v>2</v>
      </c>
      <c r="AS160" s="9">
        <f t="shared" si="924"/>
        <v>1</v>
      </c>
      <c r="AT160" s="9">
        <f t="shared" si="925"/>
        <v>0</v>
      </c>
      <c r="AU160" s="9">
        <f t="shared" si="926"/>
        <v>0</v>
      </c>
      <c r="AV160" s="9">
        <f t="shared" si="927"/>
        <v>0</v>
      </c>
      <c r="AW160" s="9">
        <f t="shared" si="928"/>
        <v>0</v>
      </c>
      <c r="AX160" s="9">
        <f t="shared" si="929"/>
        <v>0</v>
      </c>
      <c r="AY160" s="9">
        <f t="shared" si="930"/>
        <v>0</v>
      </c>
      <c r="AZ160" s="9">
        <f t="shared" si="931"/>
        <v>0</v>
      </c>
      <c r="BA160" s="9">
        <f t="shared" si="932"/>
        <v>0</v>
      </c>
      <c r="BB160" s="9">
        <f t="shared" si="933"/>
        <v>0</v>
      </c>
      <c r="BC160" s="9">
        <f t="shared" si="934"/>
        <v>0</v>
      </c>
      <c r="BD160" s="9">
        <f t="shared" si="935"/>
        <v>1</v>
      </c>
      <c r="BE160" s="9">
        <f t="shared" si="936"/>
        <v>0</v>
      </c>
      <c r="BF160" s="9">
        <f t="shared" si="937"/>
        <v>1</v>
      </c>
      <c r="BG160" s="9">
        <f t="shared" si="938"/>
        <v>1</v>
      </c>
      <c r="BH160" s="9">
        <f t="shared" si="939"/>
        <v>6</v>
      </c>
    </row>
    <row r="161" spans="1:60" x14ac:dyDescent="0.25">
      <c r="A161" s="24">
        <f>Data!A160</f>
        <v>761</v>
      </c>
      <c r="B161" s="26" t="str">
        <f>Data!B160</f>
        <v>Philadelphia </v>
      </c>
      <c r="C161" s="27" t="str">
        <f>Data!H160</f>
        <v>Steve</v>
      </c>
      <c r="D161" s="25" t="str">
        <f>Data!I160</f>
        <v>Bob</v>
      </c>
      <c r="E161" s="22">
        <f>IF(Data!J160=Data!$G160,1,0)</f>
        <v>0</v>
      </c>
      <c r="F161" s="22">
        <f>IF(Data!K160=Data!$G160,1,0)</f>
        <v>0</v>
      </c>
      <c r="G161" s="22">
        <f>IF(Data!L160=Data!$G160,1,0)</f>
        <v>0</v>
      </c>
      <c r="H161" s="22">
        <f>IF(Data!M160=Data!$G160,1,0)</f>
        <v>1</v>
      </c>
      <c r="I161" s="22">
        <f>IF(Data!N160=Data!$G160,1,0)</f>
        <v>1</v>
      </c>
      <c r="J161" s="22" t="e">
        <f>IF(Data!O160=Data!$G160,1,0)</f>
        <v>#N/A</v>
      </c>
      <c r="K161" s="22" t="e">
        <f>IF(Data!P160=Data!$G160,1,0)</f>
        <v>#N/A</v>
      </c>
      <c r="L161" s="22" t="e">
        <f>IF(Data!Q160=Data!$G160,1,0)</f>
        <v>#N/A</v>
      </c>
      <c r="M161" s="22" t="e">
        <f>IF(Data!R160=Data!$G160,1,0)</f>
        <v>#N/A</v>
      </c>
      <c r="N161" s="22" t="e">
        <f>IF(Data!S160=Data!$G160,1,0)</f>
        <v>#N/A</v>
      </c>
      <c r="O161" s="22" t="e">
        <f>IF(Data!T160=Data!$G160,1,0)</f>
        <v>#N/A</v>
      </c>
      <c r="P161" s="22" t="e">
        <f>IF(Data!U160=Data!$G160,1,0)</f>
        <v>#N/A</v>
      </c>
      <c r="Q161" s="22" t="e">
        <f>IF(Data!V160=Data!$G160,1,0)</f>
        <v>#N/A</v>
      </c>
      <c r="R161" s="22" t="e">
        <f>IF(Data!W160=Data!$G160,1,0)</f>
        <v>#N/A</v>
      </c>
      <c r="S161" s="22" t="e">
        <f>IF(Data!X160=Data!$G160,1,0)</f>
        <v>#N/A</v>
      </c>
      <c r="T161" s="22" t="e">
        <f>IF(Data!Y160=Data!$G160,1,0)</f>
        <v>#N/A</v>
      </c>
      <c r="U161" s="22" t="e">
        <f>IF(Data!Z160=Data!$G160,1,0)</f>
        <v>#N/A</v>
      </c>
      <c r="V161" s="22">
        <f t="shared" si="901"/>
        <v>5</v>
      </c>
      <c r="W161" s="22">
        <f t="shared" si="902"/>
        <v>2</v>
      </c>
      <c r="X161" s="22">
        <f t="shared" si="903"/>
        <v>0</v>
      </c>
      <c r="Y161" s="22">
        <f t="shared" si="904"/>
        <v>0</v>
      </c>
      <c r="Z161" s="22" t="e">
        <f t="shared" si="905"/>
        <v>#N/A</v>
      </c>
      <c r="AA161" s="7">
        <f t="shared" si="906"/>
        <v>0</v>
      </c>
      <c r="AB161" s="7">
        <f t="shared" si="907"/>
        <v>0</v>
      </c>
      <c r="AC161" s="7">
        <f t="shared" si="908"/>
        <v>0</v>
      </c>
      <c r="AD161" s="7">
        <f t="shared" si="909"/>
        <v>2</v>
      </c>
      <c r="AE161" s="7">
        <f t="shared" si="910"/>
        <v>2</v>
      </c>
      <c r="AF161" s="7">
        <f t="shared" si="911"/>
        <v>2</v>
      </c>
      <c r="AG161" s="7">
        <f t="shared" si="912"/>
        <v>0</v>
      </c>
      <c r="AH161" s="7">
        <f t="shared" si="913"/>
        <v>1</v>
      </c>
      <c r="AI161" s="7">
        <f t="shared" si="914"/>
        <v>0</v>
      </c>
      <c r="AJ161" s="7">
        <f t="shared" si="915"/>
        <v>1</v>
      </c>
      <c r="AK161" s="7">
        <f t="shared" si="916"/>
        <v>0</v>
      </c>
      <c r="AL161" s="7">
        <f t="shared" si="917"/>
        <v>0</v>
      </c>
      <c r="AM161" s="7">
        <f t="shared" si="918"/>
        <v>0</v>
      </c>
      <c r="AN161" s="7">
        <f t="shared" si="919"/>
        <v>1</v>
      </c>
      <c r="AO161" s="7">
        <f t="shared" si="920"/>
        <v>0</v>
      </c>
      <c r="AP161" s="7">
        <f t="shared" si="921"/>
        <v>0</v>
      </c>
      <c r="AQ161" s="7">
        <f t="shared" si="922"/>
        <v>0</v>
      </c>
      <c r="AR161" s="9">
        <f t="shared" si="923"/>
        <v>3</v>
      </c>
      <c r="AS161" s="9">
        <f t="shared" si="924"/>
        <v>2</v>
      </c>
      <c r="AT161" s="9">
        <f t="shared" si="925"/>
        <v>1</v>
      </c>
      <c r="AU161" s="9">
        <f t="shared" si="926"/>
        <v>0</v>
      </c>
      <c r="AV161" s="9">
        <f t="shared" si="927"/>
        <v>0</v>
      </c>
      <c r="AW161" s="9">
        <f t="shared" si="928"/>
        <v>0</v>
      </c>
      <c r="AX161" s="9">
        <f t="shared" si="929"/>
        <v>0</v>
      </c>
      <c r="AY161" s="9">
        <f t="shared" si="930"/>
        <v>0</v>
      </c>
      <c r="AZ161" s="9">
        <f t="shared" si="931"/>
        <v>0</v>
      </c>
      <c r="BA161" s="9">
        <f t="shared" si="932"/>
        <v>0</v>
      </c>
      <c r="BB161" s="9">
        <f t="shared" si="933"/>
        <v>0</v>
      </c>
      <c r="BC161" s="9">
        <f t="shared" si="934"/>
        <v>0</v>
      </c>
      <c r="BD161" s="9">
        <f t="shared" si="935"/>
        <v>1</v>
      </c>
      <c r="BE161" s="9">
        <f t="shared" si="936"/>
        <v>0</v>
      </c>
      <c r="BF161" s="9">
        <f t="shared" si="937"/>
        <v>1</v>
      </c>
      <c r="BG161" s="9">
        <f t="shared" si="938"/>
        <v>1</v>
      </c>
      <c r="BH161" s="9">
        <f t="shared" si="939"/>
        <v>6</v>
      </c>
    </row>
    <row r="162" spans="1:60" x14ac:dyDescent="0.25">
      <c r="A162" s="24">
        <f>Data!A161</f>
        <v>762</v>
      </c>
      <c r="B162" s="26" t="str">
        <f>Data!B161</f>
        <v>Anxiety </v>
      </c>
      <c r="C162" s="27" t="str">
        <f>Data!H161</f>
        <v>Jay</v>
      </c>
      <c r="D162" s="25" t="str">
        <f>Data!I161</f>
        <v>Bob</v>
      </c>
      <c r="E162" s="22">
        <f>IF(Data!J161=Data!$G161,1,0)</f>
        <v>1</v>
      </c>
      <c r="F162" s="22">
        <f>IF(Data!K161=Data!$G161,1,0)</f>
        <v>0</v>
      </c>
      <c r="G162" s="22" t="e">
        <f>IF(Data!L161=Data!$G161,1,0)</f>
        <v>#N/A</v>
      </c>
      <c r="H162" s="22">
        <f>IF(Data!M161=Data!$G161,1,0)</f>
        <v>1</v>
      </c>
      <c r="I162" s="22" t="e">
        <f>IF(Data!N161=Data!$G161,1,0)</f>
        <v>#N/A</v>
      </c>
      <c r="J162" s="22">
        <f>IF(Data!O161=Data!$G161,1,0)</f>
        <v>1</v>
      </c>
      <c r="K162" s="22" t="e">
        <f>IF(Data!P161=Data!$G161,1,0)</f>
        <v>#N/A</v>
      </c>
      <c r="L162" s="22" t="e">
        <f>IF(Data!Q161=Data!$G161,1,0)</f>
        <v>#N/A</v>
      </c>
      <c r="M162" s="22" t="e">
        <f>IF(Data!R161=Data!$G161,1,0)</f>
        <v>#N/A</v>
      </c>
      <c r="N162" s="22" t="e">
        <f>IF(Data!S161=Data!$G161,1,0)</f>
        <v>#N/A</v>
      </c>
      <c r="O162" s="22" t="e">
        <f>IF(Data!T161=Data!$G161,1,0)</f>
        <v>#N/A</v>
      </c>
      <c r="P162" s="22" t="e">
        <f>IF(Data!U161=Data!$G161,1,0)</f>
        <v>#N/A</v>
      </c>
      <c r="Q162" s="22" t="e">
        <f>IF(Data!V161=Data!$G161,1,0)</f>
        <v>#N/A</v>
      </c>
      <c r="R162" s="22" t="e">
        <f>IF(Data!W161=Data!$G161,1,0)</f>
        <v>#N/A</v>
      </c>
      <c r="S162" s="22" t="e">
        <f>IF(Data!X161=Data!$G161,1,0)</f>
        <v>#N/A</v>
      </c>
      <c r="T162" s="22" t="e">
        <f>IF(Data!Y161=Data!$G161,1,0)</f>
        <v>#N/A</v>
      </c>
      <c r="U162" s="22" t="e">
        <f>IF(Data!Z161=Data!$G161,1,0)</f>
        <v>#N/A</v>
      </c>
      <c r="V162" s="22">
        <f t="shared" si="901"/>
        <v>4</v>
      </c>
      <c r="W162" s="22">
        <f t="shared" si="902"/>
        <v>3</v>
      </c>
      <c r="X162" s="22">
        <f t="shared" si="903"/>
        <v>0</v>
      </c>
      <c r="Y162" s="22">
        <f t="shared" si="904"/>
        <v>0</v>
      </c>
      <c r="Z162" s="22" t="e">
        <f t="shared" si="905"/>
        <v>#N/A</v>
      </c>
      <c r="AA162" s="7">
        <f t="shared" si="906"/>
        <v>1</v>
      </c>
      <c r="AB162" s="7">
        <f t="shared" si="907"/>
        <v>0</v>
      </c>
      <c r="AC162" s="7">
        <f t="shared" si="908"/>
        <v>0</v>
      </c>
      <c r="AD162" s="7">
        <f t="shared" si="909"/>
        <v>3</v>
      </c>
      <c r="AE162" s="7">
        <f t="shared" si="910"/>
        <v>2</v>
      </c>
      <c r="AF162" s="7">
        <f t="shared" si="911"/>
        <v>3</v>
      </c>
      <c r="AG162" s="7">
        <f t="shared" si="912"/>
        <v>0</v>
      </c>
      <c r="AH162" s="7">
        <f t="shared" si="913"/>
        <v>1</v>
      </c>
      <c r="AI162" s="7">
        <f t="shared" si="914"/>
        <v>0</v>
      </c>
      <c r="AJ162" s="7">
        <f t="shared" si="915"/>
        <v>1</v>
      </c>
      <c r="AK162" s="7">
        <f t="shared" si="916"/>
        <v>0</v>
      </c>
      <c r="AL162" s="7">
        <f t="shared" si="917"/>
        <v>0</v>
      </c>
      <c r="AM162" s="7">
        <f t="shared" si="918"/>
        <v>0</v>
      </c>
      <c r="AN162" s="7">
        <f t="shared" si="919"/>
        <v>1</v>
      </c>
      <c r="AO162" s="7">
        <f t="shared" si="920"/>
        <v>0</v>
      </c>
      <c r="AP162" s="7">
        <f t="shared" si="921"/>
        <v>0</v>
      </c>
      <c r="AQ162" s="7">
        <f t="shared" si="922"/>
        <v>0</v>
      </c>
      <c r="AR162" s="9">
        <f t="shared" si="923"/>
        <v>0</v>
      </c>
      <c r="AS162" s="9">
        <f t="shared" si="924"/>
        <v>3</v>
      </c>
      <c r="AT162" s="9">
        <f t="shared" si="925"/>
        <v>1</v>
      </c>
      <c r="AU162" s="9">
        <f t="shared" si="926"/>
        <v>0</v>
      </c>
      <c r="AV162" s="9">
        <f t="shared" si="927"/>
        <v>0</v>
      </c>
      <c r="AW162" s="9">
        <f t="shared" si="928"/>
        <v>0</v>
      </c>
      <c r="AX162" s="9">
        <f t="shared" si="929"/>
        <v>0</v>
      </c>
      <c r="AY162" s="9">
        <f t="shared" si="930"/>
        <v>0</v>
      </c>
      <c r="AZ162" s="9">
        <f t="shared" si="931"/>
        <v>0</v>
      </c>
      <c r="BA162" s="9">
        <f t="shared" si="932"/>
        <v>0</v>
      </c>
      <c r="BB162" s="9">
        <f t="shared" si="933"/>
        <v>0</v>
      </c>
      <c r="BC162" s="9">
        <f t="shared" si="934"/>
        <v>0</v>
      </c>
      <c r="BD162" s="9">
        <f t="shared" si="935"/>
        <v>1</v>
      </c>
      <c r="BE162" s="9">
        <f t="shared" si="936"/>
        <v>0</v>
      </c>
      <c r="BF162" s="9">
        <f t="shared" si="937"/>
        <v>1</v>
      </c>
      <c r="BG162" s="9">
        <f t="shared" si="938"/>
        <v>1</v>
      </c>
      <c r="BH162" s="9">
        <f t="shared" si="939"/>
        <v>6</v>
      </c>
    </row>
    <row r="163" spans="1:60" x14ac:dyDescent="0.25">
      <c r="A163" s="24">
        <f>Data!A162</f>
        <v>763</v>
      </c>
      <c r="B163" s="26" t="str">
        <f>Data!B162</f>
        <v>Pacific Northwest </v>
      </c>
      <c r="C163" s="27" t="str">
        <f>Data!H162</f>
        <v>Steve</v>
      </c>
      <c r="D163" s="25" t="str">
        <f>Data!I162</f>
        <v>Bob</v>
      </c>
      <c r="E163" s="22">
        <f>IF(Data!J162=Data!$G162,1,0)</f>
        <v>0</v>
      </c>
      <c r="F163" s="22">
        <f>IF(Data!K162=Data!$G162,1,0)</f>
        <v>0</v>
      </c>
      <c r="G163" s="22">
        <f>IF(Data!L162=Data!$G162,1,0)</f>
        <v>0</v>
      </c>
      <c r="H163" s="22" t="e">
        <f>IF(Data!M162=Data!$G162,1,0)</f>
        <v>#N/A</v>
      </c>
      <c r="I163" s="22">
        <f>IF(Data!N162=Data!$G162,1,0)</f>
        <v>0</v>
      </c>
      <c r="J163" s="22" t="e">
        <f>IF(Data!O162=Data!$G162,1,0)</f>
        <v>#N/A</v>
      </c>
      <c r="K163" s="22" t="e">
        <f>IF(Data!P162=Data!$G162,1,0)</f>
        <v>#N/A</v>
      </c>
      <c r="L163" s="22" t="e">
        <f>IF(Data!Q162=Data!$G162,1,0)</f>
        <v>#N/A</v>
      </c>
      <c r="M163" s="22" t="e">
        <f>IF(Data!R162=Data!$G162,1,0)</f>
        <v>#N/A</v>
      </c>
      <c r="N163" s="22" t="e">
        <f>IF(Data!S162=Data!$G162,1,0)</f>
        <v>#N/A</v>
      </c>
      <c r="O163" s="22" t="e">
        <f>IF(Data!T162=Data!$G162,1,0)</f>
        <v>#N/A</v>
      </c>
      <c r="P163" s="22" t="e">
        <f>IF(Data!U162=Data!$G162,1,0)</f>
        <v>#N/A</v>
      </c>
      <c r="Q163" s="22" t="e">
        <f>IF(Data!V162=Data!$G162,1,0)</f>
        <v>#N/A</v>
      </c>
      <c r="R163" s="22" t="e">
        <f>IF(Data!W162=Data!$G162,1,0)</f>
        <v>#N/A</v>
      </c>
      <c r="S163" s="22" t="e">
        <f>IF(Data!X162=Data!$G162,1,0)</f>
        <v>#N/A</v>
      </c>
      <c r="T163" s="22" t="e">
        <f>IF(Data!Y162=Data!$G162,1,0)</f>
        <v>#N/A</v>
      </c>
      <c r="U163" s="22" t="e">
        <f>IF(Data!Z162=Data!$G162,1,0)</f>
        <v>#N/A</v>
      </c>
      <c r="V163" s="22">
        <f t="shared" si="901"/>
        <v>4</v>
      </c>
      <c r="W163" s="22">
        <f t="shared" si="902"/>
        <v>0</v>
      </c>
      <c r="X163" s="22">
        <f t="shared" si="903"/>
        <v>1</v>
      </c>
      <c r="Y163" s="22">
        <f t="shared" si="904"/>
        <v>0</v>
      </c>
      <c r="Z163" s="22" t="e">
        <f t="shared" si="905"/>
        <v>#N/A</v>
      </c>
      <c r="AA163" s="7">
        <f t="shared" si="906"/>
        <v>0</v>
      </c>
      <c r="AB163" s="7">
        <f t="shared" si="907"/>
        <v>0</v>
      </c>
      <c r="AC163" s="7">
        <f t="shared" si="908"/>
        <v>0</v>
      </c>
      <c r="AD163" s="7">
        <f t="shared" si="909"/>
        <v>3</v>
      </c>
      <c r="AE163" s="7">
        <f t="shared" si="910"/>
        <v>0</v>
      </c>
      <c r="AF163" s="7">
        <f t="shared" si="911"/>
        <v>3</v>
      </c>
      <c r="AG163" s="7">
        <f t="shared" si="912"/>
        <v>0</v>
      </c>
      <c r="AH163" s="7">
        <f t="shared" si="913"/>
        <v>1</v>
      </c>
      <c r="AI163" s="7">
        <f t="shared" si="914"/>
        <v>0</v>
      </c>
      <c r="AJ163" s="7">
        <f t="shared" si="915"/>
        <v>1</v>
      </c>
      <c r="AK163" s="7">
        <f t="shared" si="916"/>
        <v>0</v>
      </c>
      <c r="AL163" s="7">
        <f t="shared" si="917"/>
        <v>0</v>
      </c>
      <c r="AM163" s="7">
        <f t="shared" si="918"/>
        <v>0</v>
      </c>
      <c r="AN163" s="7">
        <f t="shared" si="919"/>
        <v>1</v>
      </c>
      <c r="AO163" s="7">
        <f t="shared" si="920"/>
        <v>0</v>
      </c>
      <c r="AP163" s="7">
        <f t="shared" si="921"/>
        <v>0</v>
      </c>
      <c r="AQ163" s="7">
        <f t="shared" si="922"/>
        <v>0</v>
      </c>
      <c r="AR163" s="9">
        <f t="shared" si="923"/>
        <v>1</v>
      </c>
      <c r="AS163" s="9">
        <f t="shared" si="924"/>
        <v>4</v>
      </c>
      <c r="AT163" s="9">
        <f t="shared" si="925"/>
        <v>2</v>
      </c>
      <c r="AU163" s="9">
        <f t="shared" si="926"/>
        <v>0</v>
      </c>
      <c r="AV163" s="9">
        <f t="shared" si="927"/>
        <v>1</v>
      </c>
      <c r="AW163" s="9">
        <f t="shared" si="928"/>
        <v>0</v>
      </c>
      <c r="AX163" s="9">
        <f t="shared" si="929"/>
        <v>0</v>
      </c>
      <c r="AY163" s="9">
        <f t="shared" si="930"/>
        <v>0</v>
      </c>
      <c r="AZ163" s="9">
        <f t="shared" si="931"/>
        <v>0</v>
      </c>
      <c r="BA163" s="9">
        <f t="shared" si="932"/>
        <v>0</v>
      </c>
      <c r="BB163" s="9">
        <f t="shared" si="933"/>
        <v>0</v>
      </c>
      <c r="BC163" s="9">
        <f t="shared" si="934"/>
        <v>0</v>
      </c>
      <c r="BD163" s="9">
        <f t="shared" si="935"/>
        <v>1</v>
      </c>
      <c r="BE163" s="9">
        <f t="shared" si="936"/>
        <v>0</v>
      </c>
      <c r="BF163" s="9">
        <f t="shared" si="937"/>
        <v>1</v>
      </c>
      <c r="BG163" s="9">
        <f t="shared" si="938"/>
        <v>1</v>
      </c>
      <c r="BH163" s="9">
        <f t="shared" si="939"/>
        <v>6</v>
      </c>
    </row>
    <row r="164" spans="1:60" x14ac:dyDescent="0.25">
      <c r="A164" s="24">
        <f>Data!A163</f>
        <v>764</v>
      </c>
      <c r="B164" s="26" t="str">
        <f>Data!B163</f>
        <v>Whales</v>
      </c>
      <c r="C164" s="27" t="str">
        <f>Data!H163</f>
        <v>Steve</v>
      </c>
      <c r="D164" s="25" t="str">
        <f>Data!I163</f>
        <v>Evan</v>
      </c>
      <c r="E164" s="22">
        <f>IF(Data!J163=Data!$G163,1,0)</f>
        <v>0</v>
      </c>
      <c r="F164" s="22">
        <f>IF(Data!K163=Data!$G163,1,0)</f>
        <v>0</v>
      </c>
      <c r="G164" s="22">
        <f>IF(Data!L163=Data!$G163,1,0)</f>
        <v>0</v>
      </c>
      <c r="H164" s="22">
        <f>IF(Data!M163=Data!$G163,1,0)</f>
        <v>0</v>
      </c>
      <c r="I164" s="22" t="e">
        <f>IF(Data!N163=Data!$G163,1,0)</f>
        <v>#N/A</v>
      </c>
      <c r="J164" s="22" t="e">
        <f>IF(Data!O163=Data!$G163,1,0)</f>
        <v>#N/A</v>
      </c>
      <c r="K164" s="22" t="e">
        <f>IF(Data!P163=Data!$G163,1,0)</f>
        <v>#N/A</v>
      </c>
      <c r="L164" s="22" t="e">
        <f>IF(Data!Q163=Data!$G163,1,0)</f>
        <v>#N/A</v>
      </c>
      <c r="M164" s="22" t="e">
        <f>IF(Data!R163=Data!$G163,1,0)</f>
        <v>#N/A</v>
      </c>
      <c r="N164" s="22" t="e">
        <f>IF(Data!S163=Data!$G163,1,0)</f>
        <v>#N/A</v>
      </c>
      <c r="O164" s="22" t="e">
        <f>IF(Data!T163=Data!$G163,1,0)</f>
        <v>#N/A</v>
      </c>
      <c r="P164" s="22" t="e">
        <f>IF(Data!U163=Data!$G163,1,0)</f>
        <v>#N/A</v>
      </c>
      <c r="Q164" s="22" t="e">
        <f>IF(Data!V163=Data!$G163,1,0)</f>
        <v>#N/A</v>
      </c>
      <c r="R164" s="22" t="e">
        <f>IF(Data!W163=Data!$G163,1,0)</f>
        <v>#N/A</v>
      </c>
      <c r="S164" s="22" t="e">
        <f>IF(Data!X163=Data!$G163,1,0)</f>
        <v>#N/A</v>
      </c>
      <c r="T164" s="22" t="e">
        <f>IF(Data!Y163=Data!$G163,1,0)</f>
        <v>#N/A</v>
      </c>
      <c r="U164" s="22" t="e">
        <f>IF(Data!Z163=Data!$G163,1,0)</f>
        <v>#N/A</v>
      </c>
      <c r="V164" s="22">
        <f t="shared" si="901"/>
        <v>4</v>
      </c>
      <c r="W164" s="22">
        <f t="shared" si="902"/>
        <v>0</v>
      </c>
      <c r="X164" s="22">
        <f t="shared" si="903"/>
        <v>1</v>
      </c>
      <c r="Y164" s="22">
        <f t="shared" si="904"/>
        <v>0</v>
      </c>
      <c r="Z164" s="22" t="e">
        <f t="shared" si="905"/>
        <v>#N/A</v>
      </c>
      <c r="AA164" s="7">
        <f t="shared" si="906"/>
        <v>0</v>
      </c>
      <c r="AB164" s="7">
        <f t="shared" si="907"/>
        <v>0</v>
      </c>
      <c r="AC164" s="7">
        <f t="shared" si="908"/>
        <v>0</v>
      </c>
      <c r="AD164" s="7">
        <f t="shared" si="909"/>
        <v>0</v>
      </c>
      <c r="AE164" s="7">
        <f t="shared" si="910"/>
        <v>0</v>
      </c>
      <c r="AF164" s="7">
        <f t="shared" si="911"/>
        <v>3</v>
      </c>
      <c r="AG164" s="7">
        <f t="shared" si="912"/>
        <v>0</v>
      </c>
      <c r="AH164" s="7">
        <f t="shared" si="913"/>
        <v>1</v>
      </c>
      <c r="AI164" s="7">
        <f t="shared" si="914"/>
        <v>0</v>
      </c>
      <c r="AJ164" s="7">
        <f t="shared" si="915"/>
        <v>1</v>
      </c>
      <c r="AK164" s="7">
        <f t="shared" si="916"/>
        <v>0</v>
      </c>
      <c r="AL164" s="7">
        <f t="shared" si="917"/>
        <v>0</v>
      </c>
      <c r="AM164" s="7">
        <f t="shared" si="918"/>
        <v>0</v>
      </c>
      <c r="AN164" s="7">
        <f t="shared" si="919"/>
        <v>1</v>
      </c>
      <c r="AO164" s="7">
        <f t="shared" si="920"/>
        <v>0</v>
      </c>
      <c r="AP164" s="7">
        <f t="shared" si="921"/>
        <v>0</v>
      </c>
      <c r="AQ164" s="7">
        <f t="shared" si="922"/>
        <v>0</v>
      </c>
      <c r="AR164" s="9">
        <f t="shared" si="923"/>
        <v>2</v>
      </c>
      <c r="AS164" s="9">
        <f t="shared" si="924"/>
        <v>5</v>
      </c>
      <c r="AT164" s="9">
        <f t="shared" si="925"/>
        <v>3</v>
      </c>
      <c r="AU164" s="9">
        <f t="shared" si="926"/>
        <v>1</v>
      </c>
      <c r="AV164" s="9">
        <f t="shared" si="927"/>
        <v>1</v>
      </c>
      <c r="AW164" s="9">
        <f t="shared" si="928"/>
        <v>0</v>
      </c>
      <c r="AX164" s="9">
        <f t="shared" si="929"/>
        <v>0</v>
      </c>
      <c r="AY164" s="9">
        <f t="shared" si="930"/>
        <v>0</v>
      </c>
      <c r="AZ164" s="9">
        <f t="shared" si="931"/>
        <v>0</v>
      </c>
      <c r="BA164" s="9">
        <f t="shared" si="932"/>
        <v>0</v>
      </c>
      <c r="BB164" s="9">
        <f t="shared" si="933"/>
        <v>0</v>
      </c>
      <c r="BC164" s="9">
        <f t="shared" si="934"/>
        <v>0</v>
      </c>
      <c r="BD164" s="9">
        <f t="shared" si="935"/>
        <v>1</v>
      </c>
      <c r="BE164" s="9">
        <f t="shared" si="936"/>
        <v>0</v>
      </c>
      <c r="BF164" s="9">
        <f t="shared" si="937"/>
        <v>1</v>
      </c>
      <c r="BG164" s="9">
        <f t="shared" si="938"/>
        <v>1</v>
      </c>
      <c r="BH164" s="9">
        <f t="shared" si="939"/>
        <v>6</v>
      </c>
    </row>
    <row r="165" spans="1:60" x14ac:dyDescent="0.25">
      <c r="A165" s="24">
        <f>Data!A164</f>
        <v>765</v>
      </c>
      <c r="B165" s="26" t="str">
        <f>Data!B164</f>
        <v>Robots and Cyborgs</v>
      </c>
      <c r="C165" s="27" t="str">
        <f>Data!H164</f>
        <v>Steve</v>
      </c>
      <c r="D165" s="25" t="str">
        <f>Data!I164</f>
        <v>Cara</v>
      </c>
      <c r="E165" s="22">
        <f>IF(Data!J164=Data!$G164,1,0)</f>
        <v>1</v>
      </c>
      <c r="F165" s="22">
        <f>IF(Data!K164=Data!$G164,1,0)</f>
        <v>1</v>
      </c>
      <c r="G165" s="22">
        <f>IF(Data!L164=Data!$G164,1,0)</f>
        <v>1</v>
      </c>
      <c r="H165" s="22">
        <f>IF(Data!M164=Data!$G164,1,0)</f>
        <v>1</v>
      </c>
      <c r="I165" s="22" t="e">
        <f>IF(Data!N164=Data!$G164,1,0)</f>
        <v>#N/A</v>
      </c>
      <c r="J165" s="22" t="e">
        <f>IF(Data!O164=Data!$G164,1,0)</f>
        <v>#N/A</v>
      </c>
      <c r="K165" s="22" t="e">
        <f>IF(Data!P164=Data!$G164,1,0)</f>
        <v>#N/A</v>
      </c>
      <c r="L165" s="22" t="e">
        <f>IF(Data!Q164=Data!$G164,1,0)</f>
        <v>#N/A</v>
      </c>
      <c r="M165" s="22" t="e">
        <f>IF(Data!R164=Data!$G164,1,0)</f>
        <v>#N/A</v>
      </c>
      <c r="N165" s="22" t="e">
        <f>IF(Data!S164=Data!$G164,1,0)</f>
        <v>#N/A</v>
      </c>
      <c r="O165" s="22" t="e">
        <f>IF(Data!T164=Data!$G164,1,0)</f>
        <v>#N/A</v>
      </c>
      <c r="P165" s="22" t="e">
        <f>IF(Data!U164=Data!$G164,1,0)</f>
        <v>#N/A</v>
      </c>
      <c r="Q165" s="22" t="e">
        <f>IF(Data!V164=Data!$G164,1,0)</f>
        <v>#N/A</v>
      </c>
      <c r="R165" s="22" t="e">
        <f>IF(Data!W164=Data!$G164,1,0)</f>
        <v>#N/A</v>
      </c>
      <c r="S165" s="22" t="e">
        <f>IF(Data!X164=Data!$G164,1,0)</f>
        <v>#N/A</v>
      </c>
      <c r="T165" s="22" t="e">
        <f>IF(Data!Y164=Data!$G164,1,0)</f>
        <v>#N/A</v>
      </c>
      <c r="U165" s="22" t="e">
        <f>IF(Data!Z164=Data!$G164,1,0)</f>
        <v>#N/A</v>
      </c>
      <c r="V165" s="22">
        <f t="shared" si="901"/>
        <v>4</v>
      </c>
      <c r="W165" s="22">
        <f t="shared" si="902"/>
        <v>4</v>
      </c>
      <c r="X165" s="22">
        <f t="shared" si="903"/>
        <v>0</v>
      </c>
      <c r="Y165" s="22">
        <f t="shared" si="904"/>
        <v>1</v>
      </c>
      <c r="Z165" s="22" t="e">
        <f t="shared" si="905"/>
        <v>#N/A</v>
      </c>
      <c r="AA165" s="7">
        <f t="shared" si="906"/>
        <v>1</v>
      </c>
      <c r="AB165" s="7">
        <f t="shared" si="907"/>
        <v>1</v>
      </c>
      <c r="AC165" s="7">
        <f t="shared" si="908"/>
        <v>1</v>
      </c>
      <c r="AD165" s="7">
        <f t="shared" si="909"/>
        <v>1</v>
      </c>
      <c r="AE165" s="7">
        <f t="shared" si="910"/>
        <v>0</v>
      </c>
      <c r="AF165" s="7">
        <f t="shared" si="911"/>
        <v>3</v>
      </c>
      <c r="AG165" s="7">
        <f t="shared" si="912"/>
        <v>0</v>
      </c>
      <c r="AH165" s="7">
        <f t="shared" si="913"/>
        <v>1</v>
      </c>
      <c r="AI165" s="7">
        <f t="shared" si="914"/>
        <v>0</v>
      </c>
      <c r="AJ165" s="7">
        <f t="shared" si="915"/>
        <v>1</v>
      </c>
      <c r="AK165" s="7">
        <f t="shared" si="916"/>
        <v>0</v>
      </c>
      <c r="AL165" s="7">
        <f t="shared" si="917"/>
        <v>0</v>
      </c>
      <c r="AM165" s="7">
        <f t="shared" si="918"/>
        <v>0</v>
      </c>
      <c r="AN165" s="7">
        <f t="shared" si="919"/>
        <v>1</v>
      </c>
      <c r="AO165" s="7">
        <f t="shared" si="920"/>
        <v>0</v>
      </c>
      <c r="AP165" s="7">
        <f t="shared" si="921"/>
        <v>0</v>
      </c>
      <c r="AQ165" s="7">
        <f t="shared" si="922"/>
        <v>0</v>
      </c>
      <c r="AR165" s="9">
        <f t="shared" si="923"/>
        <v>0</v>
      </c>
      <c r="AS165" s="9">
        <f t="shared" si="924"/>
        <v>0</v>
      </c>
      <c r="AT165" s="9">
        <f t="shared" si="925"/>
        <v>0</v>
      </c>
      <c r="AU165" s="9">
        <f t="shared" si="926"/>
        <v>0</v>
      </c>
      <c r="AV165" s="9">
        <f t="shared" si="927"/>
        <v>1</v>
      </c>
      <c r="AW165" s="9">
        <f t="shared" si="928"/>
        <v>0</v>
      </c>
      <c r="AX165" s="9">
        <f t="shared" si="929"/>
        <v>0</v>
      </c>
      <c r="AY165" s="9">
        <f t="shared" si="930"/>
        <v>0</v>
      </c>
      <c r="AZ165" s="9">
        <f t="shared" si="931"/>
        <v>0</v>
      </c>
      <c r="BA165" s="9">
        <f t="shared" si="932"/>
        <v>0</v>
      </c>
      <c r="BB165" s="9">
        <f t="shared" si="933"/>
        <v>0</v>
      </c>
      <c r="BC165" s="9">
        <f t="shared" si="934"/>
        <v>0</v>
      </c>
      <c r="BD165" s="9">
        <f t="shared" si="935"/>
        <v>1</v>
      </c>
      <c r="BE165" s="9">
        <f t="shared" si="936"/>
        <v>0</v>
      </c>
      <c r="BF165" s="9">
        <f t="shared" si="937"/>
        <v>1</v>
      </c>
      <c r="BG165" s="9">
        <f t="shared" si="938"/>
        <v>1</v>
      </c>
      <c r="BH165" s="9">
        <f t="shared" si="939"/>
        <v>6</v>
      </c>
    </row>
    <row r="166" spans="1:60" x14ac:dyDescent="0.25">
      <c r="A166" s="37">
        <f>Data!A165</f>
        <v>766</v>
      </c>
      <c r="B166" s="26" t="str">
        <f>Data!B165</f>
        <v>Astronomy</v>
      </c>
      <c r="C166" s="27" t="str">
        <f>Data!H165</f>
        <v>Steve</v>
      </c>
      <c r="D166" s="25" t="str">
        <f>Data!I165</f>
        <v>Jay</v>
      </c>
      <c r="E166" s="18">
        <v>1</v>
      </c>
      <c r="F166" s="18">
        <f>IF(Data!K165=Data!$G165,1,0)</f>
        <v>1</v>
      </c>
      <c r="G166" s="18">
        <v>1</v>
      </c>
      <c r="H166" s="18">
        <v>1</v>
      </c>
      <c r="I166" s="22" t="e">
        <f>IF(Data!N165=Data!$G165,1,0)</f>
        <v>#N/A</v>
      </c>
      <c r="J166" s="22" t="e">
        <f>IF(Data!O165=Data!$G165,1,0)</f>
        <v>#N/A</v>
      </c>
      <c r="K166" s="22" t="e">
        <f>IF(Data!P165=Data!$G165,1,0)</f>
        <v>#N/A</v>
      </c>
      <c r="L166" s="22" t="e">
        <f>IF(Data!Q165=Data!$G165,1,0)</f>
        <v>#N/A</v>
      </c>
      <c r="M166" s="22" t="e">
        <f>IF(Data!R165=Data!$G165,1,0)</f>
        <v>#N/A</v>
      </c>
      <c r="N166" s="22" t="e">
        <f>IF(Data!S165=Data!$G165,1,0)</f>
        <v>#N/A</v>
      </c>
      <c r="O166" s="22" t="e">
        <f>IF(Data!T165=Data!$G165,1,0)</f>
        <v>#N/A</v>
      </c>
      <c r="P166" s="22" t="e">
        <f>IF(Data!U165=Data!$G165,1,0)</f>
        <v>#N/A</v>
      </c>
      <c r="Q166" s="22" t="e">
        <f>IF(Data!V165=Data!$G165,1,0)</f>
        <v>#N/A</v>
      </c>
      <c r="R166" s="22" t="e">
        <f>IF(Data!W165=Data!$G165,1,0)</f>
        <v>#N/A</v>
      </c>
      <c r="S166" s="22" t="e">
        <f>IF(Data!X165=Data!$G165,1,0)</f>
        <v>#N/A</v>
      </c>
      <c r="T166" s="22" t="e">
        <f>IF(Data!Y165=Data!$G165,1,0)</f>
        <v>#N/A</v>
      </c>
      <c r="U166" s="22" t="e">
        <f>IF(Data!Z165=Data!$G165,1,0)</f>
        <v>#N/A</v>
      </c>
      <c r="V166" s="22">
        <f t="shared" si="901"/>
        <v>4</v>
      </c>
      <c r="W166" s="22">
        <f t="shared" si="902"/>
        <v>4</v>
      </c>
      <c r="X166" s="22">
        <f t="shared" si="903"/>
        <v>0</v>
      </c>
      <c r="Y166" s="22">
        <f t="shared" si="904"/>
        <v>1</v>
      </c>
      <c r="Z166" s="22" t="e">
        <f t="shared" si="905"/>
        <v>#N/A</v>
      </c>
      <c r="AA166" s="7">
        <f t="shared" si="906"/>
        <v>2</v>
      </c>
      <c r="AB166" s="7">
        <f t="shared" si="907"/>
        <v>2</v>
      </c>
      <c r="AC166" s="7">
        <f t="shared" si="908"/>
        <v>2</v>
      </c>
      <c r="AD166" s="7">
        <f t="shared" si="909"/>
        <v>2</v>
      </c>
      <c r="AE166" s="7">
        <f t="shared" si="910"/>
        <v>0</v>
      </c>
      <c r="AF166" s="7">
        <f t="shared" si="911"/>
        <v>3</v>
      </c>
      <c r="AG166" s="7">
        <f t="shared" si="912"/>
        <v>0</v>
      </c>
      <c r="AH166" s="7">
        <f t="shared" si="913"/>
        <v>1</v>
      </c>
      <c r="AI166" s="7">
        <f t="shared" si="914"/>
        <v>0</v>
      </c>
      <c r="AJ166" s="7">
        <f t="shared" si="915"/>
        <v>1</v>
      </c>
      <c r="AK166" s="7">
        <f t="shared" si="916"/>
        <v>0</v>
      </c>
      <c r="AL166" s="7">
        <f t="shared" si="917"/>
        <v>0</v>
      </c>
      <c r="AM166" s="7">
        <f t="shared" si="918"/>
        <v>0</v>
      </c>
      <c r="AN166" s="7">
        <f t="shared" si="919"/>
        <v>1</v>
      </c>
      <c r="AO166" s="7">
        <f t="shared" si="920"/>
        <v>0</v>
      </c>
      <c r="AP166" s="7">
        <f t="shared" si="921"/>
        <v>0</v>
      </c>
      <c r="AQ166" s="7">
        <f t="shared" si="922"/>
        <v>0</v>
      </c>
      <c r="AR166" s="9">
        <f t="shared" si="923"/>
        <v>0</v>
      </c>
      <c r="AS166" s="9">
        <f t="shared" si="924"/>
        <v>0</v>
      </c>
      <c r="AT166" s="9">
        <f t="shared" si="925"/>
        <v>0</v>
      </c>
      <c r="AU166" s="9">
        <f t="shared" si="926"/>
        <v>0</v>
      </c>
      <c r="AV166" s="9">
        <f t="shared" si="927"/>
        <v>1</v>
      </c>
      <c r="AW166" s="9">
        <f t="shared" si="928"/>
        <v>0</v>
      </c>
      <c r="AX166" s="9">
        <f t="shared" si="929"/>
        <v>0</v>
      </c>
      <c r="AY166" s="9">
        <f t="shared" si="930"/>
        <v>0</v>
      </c>
      <c r="AZ166" s="9">
        <f t="shared" si="931"/>
        <v>0</v>
      </c>
      <c r="BA166" s="9">
        <f t="shared" si="932"/>
        <v>0</v>
      </c>
      <c r="BB166" s="9">
        <f t="shared" si="933"/>
        <v>0</v>
      </c>
      <c r="BC166" s="9">
        <f t="shared" si="934"/>
        <v>0</v>
      </c>
      <c r="BD166" s="9">
        <f t="shared" si="935"/>
        <v>1</v>
      </c>
      <c r="BE166" s="9">
        <f t="shared" si="936"/>
        <v>0</v>
      </c>
      <c r="BF166" s="9">
        <f t="shared" si="937"/>
        <v>1</v>
      </c>
      <c r="BG166" s="9">
        <f t="shared" si="938"/>
        <v>1</v>
      </c>
      <c r="BH166" s="9">
        <f t="shared" si="939"/>
        <v>6</v>
      </c>
    </row>
    <row r="167" spans="1:60" x14ac:dyDescent="0.25">
      <c r="A167" s="24">
        <f>Data!A166</f>
        <v>767</v>
      </c>
      <c r="B167" s="26" t="str">
        <f>Data!B166</f>
        <v>Pandemics</v>
      </c>
      <c r="C167" s="27" t="str">
        <f>Data!H166</f>
        <v>Steve</v>
      </c>
      <c r="D167" s="25" t="str">
        <f>Data!I166</f>
        <v>Bob</v>
      </c>
      <c r="E167" s="22">
        <f>IF(Data!J166=Data!$G166,1,0)</f>
        <v>0</v>
      </c>
      <c r="F167" s="22">
        <f>IF(Data!K166=Data!$G166,1,0)</f>
        <v>1</v>
      </c>
      <c r="G167" s="22">
        <f>IF(Data!L166=Data!$G166,1,0)</f>
        <v>1</v>
      </c>
      <c r="H167" s="22" t="e">
        <f>IF(Data!M166=Data!$G166,1,0)</f>
        <v>#N/A</v>
      </c>
      <c r="I167" s="22" t="e">
        <f>IF(Data!N166=Data!$G166,1,0)</f>
        <v>#N/A</v>
      </c>
      <c r="J167" s="22" t="e">
        <f>IF(Data!O166=Data!$G166,1,0)</f>
        <v>#N/A</v>
      </c>
      <c r="K167" s="22" t="e">
        <f>IF(Data!P166=Data!$G166,1,0)</f>
        <v>#N/A</v>
      </c>
      <c r="L167" s="22" t="e">
        <f>IF(Data!Q166=Data!$G166,1,0)</f>
        <v>#N/A</v>
      </c>
      <c r="M167" s="22" t="e">
        <f>IF(Data!R166=Data!$G166,1,0)</f>
        <v>#N/A</v>
      </c>
      <c r="N167" s="22" t="e">
        <f>IF(Data!S166=Data!$G166,1,0)</f>
        <v>#N/A</v>
      </c>
      <c r="O167" s="22" t="e">
        <f>IF(Data!T166=Data!$G166,1,0)</f>
        <v>#N/A</v>
      </c>
      <c r="P167" s="22" t="e">
        <f>IF(Data!U166=Data!$G166,1,0)</f>
        <v>#N/A</v>
      </c>
      <c r="Q167" s="22" t="e">
        <f>IF(Data!V166=Data!$G166,1,0)</f>
        <v>#N/A</v>
      </c>
      <c r="R167" s="22" t="e">
        <f>IF(Data!W166=Data!$G166,1,0)</f>
        <v>#N/A</v>
      </c>
      <c r="S167" s="22" t="e">
        <f>IF(Data!X166=Data!$G166,1,0)</f>
        <v>#N/A</v>
      </c>
      <c r="T167" s="22" t="e">
        <f>IF(Data!Y166=Data!$G166,1,0)</f>
        <v>#N/A</v>
      </c>
      <c r="U167" s="22" t="e">
        <f>IF(Data!Z166=Data!$G166,1,0)</f>
        <v>#N/A</v>
      </c>
      <c r="V167" s="22">
        <f t="shared" ref="V167:V171" si="940">COUNTIF(E167:U167,"&lt;&gt;#N/A")</f>
        <v>3</v>
      </c>
      <c r="W167" s="22">
        <f t="shared" ref="W167:W171" si="941">SUMIF(E167:U167,"&lt;&gt;#N/A")</f>
        <v>2</v>
      </c>
      <c r="X167" s="22">
        <f t="shared" ref="X167:X171" si="942">IF(W167=0,1,0)</f>
        <v>0</v>
      </c>
      <c r="Y167" s="22">
        <f t="shared" ref="Y167:Y171" si="943">IF(V167=W167,1,0)</f>
        <v>0</v>
      </c>
      <c r="Z167" s="22" t="e">
        <f t="shared" ref="Z167:Z171" si="944">IF(W167=1,INDEX($E$2:$U$2,1,MATCH(1,E167:U167,0)),NA())</f>
        <v>#N/A</v>
      </c>
      <c r="AA167" s="7">
        <f t="shared" ref="AA167:AA171" si="945">IF(ISNA(E167),AA166,IF(E167=1,AA166+1,0))</f>
        <v>0</v>
      </c>
      <c r="AB167" s="7">
        <f t="shared" ref="AB167:AB171" si="946">IF(ISNA(F167),AB166,IF(F167=1,AB166+1,0))</f>
        <v>3</v>
      </c>
      <c r="AC167" s="7">
        <f t="shared" ref="AC167:AC171" si="947">IF(ISNA(G167),AC166,IF(G167=1,AC166+1,0))</f>
        <v>3</v>
      </c>
      <c r="AD167" s="7">
        <f t="shared" ref="AD167:AD171" si="948">IF(ISNA(H167),AD166,IF(H167=1,AD166+1,0))</f>
        <v>2</v>
      </c>
      <c r="AE167" s="7">
        <f t="shared" ref="AE167:AE171" si="949">IF(ISNA(I167),AE166,IF(I167=1,AE166+1,0))</f>
        <v>0</v>
      </c>
      <c r="AF167" s="7">
        <f t="shared" ref="AF167:AF171" si="950">IF(ISNA(J167),AF166,IF(J167=1,AF166+1,0))</f>
        <v>3</v>
      </c>
      <c r="AG167" s="7">
        <f t="shared" ref="AG167:AG171" si="951">IF(ISNA(K167),AG166,IF(K167=1,AG166+1,0))</f>
        <v>0</v>
      </c>
      <c r="AH167" s="7">
        <f t="shared" ref="AH167:AH171" si="952">IF(ISNA(L167),AH166,IF(L167=1,AH166+1,0))</f>
        <v>1</v>
      </c>
      <c r="AI167" s="7">
        <f t="shared" ref="AI167:AI171" si="953">IF(ISNA(M167),AI166,IF(M167=1,AI166+1,0))</f>
        <v>0</v>
      </c>
      <c r="AJ167" s="7">
        <f t="shared" ref="AJ167:AJ171" si="954">IF(ISNA(N167),AJ166,IF(N167=1,AJ166+1,0))</f>
        <v>1</v>
      </c>
      <c r="AK167" s="7">
        <f t="shared" ref="AK167:AK171" si="955">IF(ISNA(O167),AK166,IF(O167=1,AK166+1,0))</f>
        <v>0</v>
      </c>
      <c r="AL167" s="7">
        <f t="shared" ref="AL167:AL171" si="956">IF(ISNA(P167),AL166,IF(P167=1,AL166+1,0))</f>
        <v>0</v>
      </c>
      <c r="AM167" s="7">
        <f t="shared" ref="AM167:AM171" si="957">IF(ISNA(Q167),AM166,IF(Q167=1,AM166+1,0))</f>
        <v>0</v>
      </c>
      <c r="AN167" s="7">
        <f t="shared" ref="AN167:AN171" si="958">IF(ISNA(R167),AN166,IF(R167=1,AN166+1,0))</f>
        <v>1</v>
      </c>
      <c r="AO167" s="7">
        <f t="shared" ref="AO167:AO171" si="959">IF(ISNA(S167),AO166,IF(S167=1,AO166+1,0))</f>
        <v>0</v>
      </c>
      <c r="AP167" s="7">
        <f t="shared" ref="AP167:AP171" si="960">IF(ISNA(T167),AP166,IF(T167=1,AP166+1,0))</f>
        <v>0</v>
      </c>
      <c r="AQ167" s="7">
        <f t="shared" ref="AQ167:AQ171" si="961">IF(ISNA(U167),AQ166,IF(U167=1,AQ166+1,0))</f>
        <v>0</v>
      </c>
      <c r="AR167" s="9">
        <f t="shared" ref="AR167:AR171" si="962">IF(ISNA(E167),AR166,IF(E167=0,AR166+1,0))</f>
        <v>1</v>
      </c>
      <c r="AS167" s="9">
        <f t="shared" ref="AS167:AS171" si="963">IF(ISNA(F167),AS166,IF(F167=0,AS166+1,0))</f>
        <v>0</v>
      </c>
      <c r="AT167" s="9">
        <f t="shared" ref="AT167:AT171" si="964">IF(ISNA(G167),AT166,IF(G167=0,AT166+1,0))</f>
        <v>0</v>
      </c>
      <c r="AU167" s="9">
        <f t="shared" ref="AU167:AU171" si="965">IF(ISNA(H167),AU166,IF(H167=0,AU166+1,0))</f>
        <v>0</v>
      </c>
      <c r="AV167" s="9">
        <f t="shared" ref="AV167:AV171" si="966">IF(ISNA(I167),AV166,IF(I167=0,AV166+1,0))</f>
        <v>1</v>
      </c>
      <c r="AW167" s="9">
        <f t="shared" ref="AW167:AW171" si="967">IF(ISNA(J167),AW166,IF(J167=0,AW166+1,0))</f>
        <v>0</v>
      </c>
      <c r="AX167" s="9">
        <f t="shared" ref="AX167:AX171" si="968">IF(ISNA(K167),AX166,IF(K167=0,AX166+1,0))</f>
        <v>0</v>
      </c>
      <c r="AY167" s="9">
        <f t="shared" ref="AY167:AY171" si="969">IF(ISNA(L167),AY166,IF(L167=0,AY166+1,0))</f>
        <v>0</v>
      </c>
      <c r="AZ167" s="9">
        <f t="shared" ref="AZ167:AZ171" si="970">IF(ISNA(M167),AZ166,IF(M167=0,AZ166+1,0))</f>
        <v>0</v>
      </c>
      <c r="BA167" s="9">
        <f t="shared" ref="BA167:BA171" si="971">IF(ISNA(N167),BA166,IF(N167=0,BA166+1,0))</f>
        <v>0</v>
      </c>
      <c r="BB167" s="9">
        <f t="shared" ref="BB167:BB171" si="972">IF(ISNA(O167),BB166,IF(O167=0,BB166+1,0))</f>
        <v>0</v>
      </c>
      <c r="BC167" s="9">
        <f t="shared" ref="BC167:BC171" si="973">IF(ISNA(P167),BC166,IF(P167=0,BC166+1,0))</f>
        <v>0</v>
      </c>
      <c r="BD167" s="9">
        <f t="shared" ref="BD167:BD171" si="974">IF(ISNA(Q167),BD166,IF(Q167=0,BD166+1,0))</f>
        <v>1</v>
      </c>
      <c r="BE167" s="9">
        <f t="shared" ref="BE167:BE171" si="975">IF(ISNA(R167),BE166,IF(R167=0,BE166+1,0))</f>
        <v>0</v>
      </c>
      <c r="BF167" s="9">
        <f t="shared" ref="BF167:BF171" si="976">IF(ISNA(S167),BF166,IF(S167=0,BF166+1,0))</f>
        <v>1</v>
      </c>
      <c r="BG167" s="9">
        <f t="shared" ref="BG167:BG171" si="977">IF(ISNA(T167),BG166,IF(T167=0,BG166+1,0))</f>
        <v>1</v>
      </c>
      <c r="BH167" s="9">
        <f t="shared" ref="BH167:BH171" si="978">IF(ISNA(U167),BH166,IF(U167=0,BH166+1,0))</f>
        <v>6</v>
      </c>
    </row>
    <row r="168" spans="1:60" x14ac:dyDescent="0.25">
      <c r="A168" s="24">
        <f>Data!A167</f>
        <v>768</v>
      </c>
      <c r="B168" s="26" t="e">
        <f>Data!B167</f>
        <v>#N/A</v>
      </c>
      <c r="C168" s="27" t="str">
        <f>Data!H167</f>
        <v>Steve</v>
      </c>
      <c r="D168" s="25" t="str">
        <f>Data!I167</f>
        <v>Jay</v>
      </c>
      <c r="E168" s="22">
        <f>IF(Data!J167=Data!$G167,1,0)</f>
        <v>1</v>
      </c>
      <c r="F168" s="22">
        <f>IF(Data!K167=Data!$G167,1,0)</f>
        <v>1</v>
      </c>
      <c r="G168" s="22">
        <f>IF(Data!L167=Data!$G167,1,0)</f>
        <v>1</v>
      </c>
      <c r="H168" s="22">
        <f>IF(Data!M167=Data!$G167,1,0)</f>
        <v>0</v>
      </c>
      <c r="I168" s="22" t="e">
        <f>IF(Data!N167=Data!$G167,1,0)</f>
        <v>#N/A</v>
      </c>
      <c r="J168" s="22" t="e">
        <f>IF(Data!O167=Data!$G167,1,0)</f>
        <v>#N/A</v>
      </c>
      <c r="K168" s="22" t="e">
        <f>IF(Data!P167=Data!$G167,1,0)</f>
        <v>#N/A</v>
      </c>
      <c r="L168" s="22" t="e">
        <f>IF(Data!Q167=Data!$G167,1,0)</f>
        <v>#N/A</v>
      </c>
      <c r="M168" s="22" t="e">
        <f>IF(Data!R167=Data!$G167,1,0)</f>
        <v>#N/A</v>
      </c>
      <c r="N168" s="22" t="e">
        <f>IF(Data!S167=Data!$G167,1,0)</f>
        <v>#N/A</v>
      </c>
      <c r="O168" s="22" t="e">
        <f>IF(Data!T167=Data!$G167,1,0)</f>
        <v>#N/A</v>
      </c>
      <c r="P168" s="22" t="e">
        <f>IF(Data!U167=Data!$G167,1,0)</f>
        <v>#N/A</v>
      </c>
      <c r="Q168" s="22" t="e">
        <f>IF(Data!V167=Data!$G167,1,0)</f>
        <v>#N/A</v>
      </c>
      <c r="R168" s="22" t="e">
        <f>IF(Data!W167=Data!$G167,1,0)</f>
        <v>#N/A</v>
      </c>
      <c r="S168" s="22" t="e">
        <f>IF(Data!X167=Data!$G167,1,0)</f>
        <v>#N/A</v>
      </c>
      <c r="T168" s="22" t="e">
        <f>IF(Data!Y167=Data!$G167,1,0)</f>
        <v>#N/A</v>
      </c>
      <c r="U168" s="22" t="e">
        <f>IF(Data!Z167=Data!$G167,1,0)</f>
        <v>#N/A</v>
      </c>
      <c r="V168" s="22">
        <f t="shared" si="940"/>
        <v>4</v>
      </c>
      <c r="W168" s="22">
        <f t="shared" si="941"/>
        <v>3</v>
      </c>
      <c r="X168" s="22">
        <f t="shared" si="942"/>
        <v>0</v>
      </c>
      <c r="Y168" s="22">
        <f t="shared" si="943"/>
        <v>0</v>
      </c>
      <c r="Z168" s="22" t="e">
        <f t="shared" si="944"/>
        <v>#N/A</v>
      </c>
      <c r="AA168" s="7">
        <f t="shared" si="945"/>
        <v>1</v>
      </c>
      <c r="AB168" s="7">
        <f t="shared" si="946"/>
        <v>4</v>
      </c>
      <c r="AC168" s="7">
        <f t="shared" si="947"/>
        <v>4</v>
      </c>
      <c r="AD168" s="7">
        <f t="shared" si="948"/>
        <v>0</v>
      </c>
      <c r="AE168" s="7">
        <f t="shared" si="949"/>
        <v>0</v>
      </c>
      <c r="AF168" s="7">
        <f t="shared" si="950"/>
        <v>3</v>
      </c>
      <c r="AG168" s="7">
        <f t="shared" si="951"/>
        <v>0</v>
      </c>
      <c r="AH168" s="7">
        <f t="shared" si="952"/>
        <v>1</v>
      </c>
      <c r="AI168" s="7">
        <f t="shared" si="953"/>
        <v>0</v>
      </c>
      <c r="AJ168" s="7">
        <f t="shared" si="954"/>
        <v>1</v>
      </c>
      <c r="AK168" s="7">
        <f t="shared" si="955"/>
        <v>0</v>
      </c>
      <c r="AL168" s="7">
        <f t="shared" si="956"/>
        <v>0</v>
      </c>
      <c r="AM168" s="7">
        <f t="shared" si="957"/>
        <v>0</v>
      </c>
      <c r="AN168" s="7">
        <f t="shared" si="958"/>
        <v>1</v>
      </c>
      <c r="AO168" s="7">
        <f t="shared" si="959"/>
        <v>0</v>
      </c>
      <c r="AP168" s="7">
        <f t="shared" si="960"/>
        <v>0</v>
      </c>
      <c r="AQ168" s="7">
        <f t="shared" si="961"/>
        <v>0</v>
      </c>
      <c r="AR168" s="9">
        <f t="shared" si="962"/>
        <v>0</v>
      </c>
      <c r="AS168" s="9">
        <f t="shared" si="963"/>
        <v>0</v>
      </c>
      <c r="AT168" s="9">
        <f t="shared" si="964"/>
        <v>0</v>
      </c>
      <c r="AU168" s="9">
        <f t="shared" si="965"/>
        <v>1</v>
      </c>
      <c r="AV168" s="9">
        <f t="shared" si="966"/>
        <v>1</v>
      </c>
      <c r="AW168" s="9">
        <f t="shared" si="967"/>
        <v>0</v>
      </c>
      <c r="AX168" s="9">
        <f t="shared" si="968"/>
        <v>0</v>
      </c>
      <c r="AY168" s="9">
        <f t="shared" si="969"/>
        <v>0</v>
      </c>
      <c r="AZ168" s="9">
        <f t="shared" si="970"/>
        <v>0</v>
      </c>
      <c r="BA168" s="9">
        <f t="shared" si="971"/>
        <v>0</v>
      </c>
      <c r="BB168" s="9">
        <f t="shared" si="972"/>
        <v>0</v>
      </c>
      <c r="BC168" s="9">
        <f t="shared" si="973"/>
        <v>0</v>
      </c>
      <c r="BD168" s="9">
        <f t="shared" si="974"/>
        <v>1</v>
      </c>
      <c r="BE168" s="9">
        <f t="shared" si="975"/>
        <v>0</v>
      </c>
      <c r="BF168" s="9">
        <f t="shared" si="976"/>
        <v>1</v>
      </c>
      <c r="BG168" s="9">
        <f t="shared" si="977"/>
        <v>1</v>
      </c>
      <c r="BH168" s="9">
        <f t="shared" si="978"/>
        <v>6</v>
      </c>
    </row>
    <row r="169" spans="1:60" x14ac:dyDescent="0.25">
      <c r="A169" s="24">
        <f>Data!A168</f>
        <v>769</v>
      </c>
      <c r="B169" s="26" t="str">
        <f>Data!B168</f>
        <v>Superlatives</v>
      </c>
      <c r="C169" s="27" t="str">
        <f>Data!H168</f>
        <v>Steve</v>
      </c>
      <c r="D169" s="25" t="str">
        <f>Data!I168</f>
        <v>Evan</v>
      </c>
      <c r="E169" s="22">
        <f>IF(Data!J168=Data!$G168,1,0)</f>
        <v>0</v>
      </c>
      <c r="F169" s="22">
        <f>IF(Data!K168=Data!$G168,1,0)</f>
        <v>1</v>
      </c>
      <c r="G169" s="22">
        <f>IF(Data!L168=Data!$G168,1,0)</f>
        <v>0</v>
      </c>
      <c r="H169" s="22">
        <f>IF(Data!M168=Data!$G168,1,0)</f>
        <v>0</v>
      </c>
      <c r="I169" s="22" t="e">
        <f>IF(Data!N168=Data!$G168,1,0)</f>
        <v>#N/A</v>
      </c>
      <c r="J169" s="22" t="e">
        <f>IF(Data!O168=Data!$G168,1,0)</f>
        <v>#N/A</v>
      </c>
      <c r="K169" s="22" t="e">
        <f>IF(Data!P168=Data!$G168,1,0)</f>
        <v>#N/A</v>
      </c>
      <c r="L169" s="22" t="e">
        <f>IF(Data!Q168=Data!$G168,1,0)</f>
        <v>#N/A</v>
      </c>
      <c r="M169" s="22" t="e">
        <f>IF(Data!R168=Data!$G168,1,0)</f>
        <v>#N/A</v>
      </c>
      <c r="N169" s="22" t="e">
        <f>IF(Data!S168=Data!$G168,1,0)</f>
        <v>#N/A</v>
      </c>
      <c r="O169" s="22" t="e">
        <f>IF(Data!T168=Data!$G168,1,0)</f>
        <v>#N/A</v>
      </c>
      <c r="P169" s="22" t="e">
        <f>IF(Data!U168=Data!$G168,1,0)</f>
        <v>#N/A</v>
      </c>
      <c r="Q169" s="22" t="e">
        <f>IF(Data!V168=Data!$G168,1,0)</f>
        <v>#N/A</v>
      </c>
      <c r="R169" s="22" t="e">
        <f>IF(Data!W168=Data!$G168,1,0)</f>
        <v>#N/A</v>
      </c>
      <c r="S169" s="22" t="e">
        <f>IF(Data!X168=Data!$G168,1,0)</f>
        <v>#N/A</v>
      </c>
      <c r="T169" s="22" t="e">
        <f>IF(Data!Y168=Data!$G168,1,0)</f>
        <v>#N/A</v>
      </c>
      <c r="U169" s="22" t="e">
        <f>IF(Data!Z168=Data!$G168,1,0)</f>
        <v>#N/A</v>
      </c>
      <c r="V169" s="22">
        <f t="shared" si="940"/>
        <v>4</v>
      </c>
      <c r="W169" s="22">
        <f t="shared" si="941"/>
        <v>1</v>
      </c>
      <c r="X169" s="22">
        <f t="shared" si="942"/>
        <v>0</v>
      </c>
      <c r="Y169" s="22">
        <f t="shared" si="943"/>
        <v>0</v>
      </c>
      <c r="Z169" s="22" t="str">
        <f t="shared" si="944"/>
        <v>Cara</v>
      </c>
      <c r="AA169" s="7">
        <f t="shared" si="945"/>
        <v>0</v>
      </c>
      <c r="AB169" s="7">
        <f t="shared" si="946"/>
        <v>5</v>
      </c>
      <c r="AC169" s="7">
        <f t="shared" si="947"/>
        <v>0</v>
      </c>
      <c r="AD169" s="7">
        <f t="shared" si="948"/>
        <v>0</v>
      </c>
      <c r="AE169" s="7">
        <f t="shared" si="949"/>
        <v>0</v>
      </c>
      <c r="AF169" s="7">
        <f t="shared" si="950"/>
        <v>3</v>
      </c>
      <c r="AG169" s="7">
        <f t="shared" si="951"/>
        <v>0</v>
      </c>
      <c r="AH169" s="7">
        <f t="shared" si="952"/>
        <v>1</v>
      </c>
      <c r="AI169" s="7">
        <f t="shared" si="953"/>
        <v>0</v>
      </c>
      <c r="AJ169" s="7">
        <f t="shared" si="954"/>
        <v>1</v>
      </c>
      <c r="AK169" s="7">
        <f t="shared" si="955"/>
        <v>0</v>
      </c>
      <c r="AL169" s="7">
        <f t="shared" si="956"/>
        <v>0</v>
      </c>
      <c r="AM169" s="7">
        <f t="shared" si="957"/>
        <v>0</v>
      </c>
      <c r="AN169" s="7">
        <f t="shared" si="958"/>
        <v>1</v>
      </c>
      <c r="AO169" s="7">
        <f t="shared" si="959"/>
        <v>0</v>
      </c>
      <c r="AP169" s="7">
        <f t="shared" si="960"/>
        <v>0</v>
      </c>
      <c r="AQ169" s="7">
        <f t="shared" si="961"/>
        <v>0</v>
      </c>
      <c r="AR169" s="9">
        <f t="shared" si="962"/>
        <v>1</v>
      </c>
      <c r="AS169" s="9">
        <f t="shared" si="963"/>
        <v>0</v>
      </c>
      <c r="AT169" s="9">
        <f t="shared" si="964"/>
        <v>1</v>
      </c>
      <c r="AU169" s="9">
        <f t="shared" si="965"/>
        <v>2</v>
      </c>
      <c r="AV169" s="9">
        <f t="shared" si="966"/>
        <v>1</v>
      </c>
      <c r="AW169" s="9">
        <f t="shared" si="967"/>
        <v>0</v>
      </c>
      <c r="AX169" s="9">
        <f t="shared" si="968"/>
        <v>0</v>
      </c>
      <c r="AY169" s="9">
        <f t="shared" si="969"/>
        <v>0</v>
      </c>
      <c r="AZ169" s="9">
        <f t="shared" si="970"/>
        <v>0</v>
      </c>
      <c r="BA169" s="9">
        <f t="shared" si="971"/>
        <v>0</v>
      </c>
      <c r="BB169" s="9">
        <f t="shared" si="972"/>
        <v>0</v>
      </c>
      <c r="BC169" s="9">
        <f t="shared" si="973"/>
        <v>0</v>
      </c>
      <c r="BD169" s="9">
        <f t="shared" si="974"/>
        <v>1</v>
      </c>
      <c r="BE169" s="9">
        <f t="shared" si="975"/>
        <v>0</v>
      </c>
      <c r="BF169" s="9">
        <f t="shared" si="976"/>
        <v>1</v>
      </c>
      <c r="BG169" s="9">
        <f t="shared" si="977"/>
        <v>1</v>
      </c>
      <c r="BH169" s="9">
        <f t="shared" si="978"/>
        <v>6</v>
      </c>
    </row>
    <row r="170" spans="1:60" x14ac:dyDescent="0.25">
      <c r="A170" s="24">
        <f>Data!A169</f>
        <v>770</v>
      </c>
      <c r="B170" s="26" t="str">
        <f>Data!B169</f>
        <v>Memory</v>
      </c>
      <c r="C170" s="27" t="str">
        <f>Data!H169</f>
        <v>Steve</v>
      </c>
      <c r="D170" s="25" t="str">
        <f>Data!I169</f>
        <v>Jay</v>
      </c>
      <c r="E170" s="22">
        <f>IF(Data!J169=Data!$G169,1,0)</f>
        <v>0</v>
      </c>
      <c r="F170" s="22">
        <f>IF(Data!K169=Data!$G169,1,0)</f>
        <v>0</v>
      </c>
      <c r="G170" s="22">
        <f>IF(Data!L169=Data!$G169,1,0)</f>
        <v>0</v>
      </c>
      <c r="H170" s="22">
        <f>IF(Data!M169=Data!$G169,1,0)</f>
        <v>0</v>
      </c>
      <c r="I170" s="22" t="e">
        <f>IF(Data!N169=Data!$G169,1,0)</f>
        <v>#N/A</v>
      </c>
      <c r="J170" s="22" t="e">
        <f>IF(Data!O169=Data!$G169,1,0)</f>
        <v>#N/A</v>
      </c>
      <c r="K170" s="22" t="e">
        <f>IF(Data!P169=Data!$G169,1,0)</f>
        <v>#N/A</v>
      </c>
      <c r="L170" s="22" t="e">
        <f>IF(Data!Q169=Data!$G169,1,0)</f>
        <v>#N/A</v>
      </c>
      <c r="M170" s="22" t="e">
        <f>IF(Data!R169=Data!$G169,1,0)</f>
        <v>#N/A</v>
      </c>
      <c r="N170" s="22" t="e">
        <f>IF(Data!S169=Data!$G169,1,0)</f>
        <v>#N/A</v>
      </c>
      <c r="O170" s="22" t="e">
        <f>IF(Data!T169=Data!$G169,1,0)</f>
        <v>#N/A</v>
      </c>
      <c r="P170" s="22" t="e">
        <f>IF(Data!U169=Data!$G169,1,0)</f>
        <v>#N/A</v>
      </c>
      <c r="Q170" s="22" t="e">
        <f>IF(Data!V169=Data!$G169,1,0)</f>
        <v>#N/A</v>
      </c>
      <c r="R170" s="22" t="e">
        <f>IF(Data!W169=Data!$G169,1,0)</f>
        <v>#N/A</v>
      </c>
      <c r="S170" s="22" t="e">
        <f>IF(Data!X169=Data!$G169,1,0)</f>
        <v>#N/A</v>
      </c>
      <c r="T170" s="22" t="e">
        <f>IF(Data!Y169=Data!$G169,1,0)</f>
        <v>#N/A</v>
      </c>
      <c r="U170" s="22" t="e">
        <f>IF(Data!Z169=Data!$G169,1,0)</f>
        <v>#N/A</v>
      </c>
      <c r="V170" s="22">
        <f t="shared" si="940"/>
        <v>4</v>
      </c>
      <c r="W170" s="22">
        <f t="shared" si="941"/>
        <v>0</v>
      </c>
      <c r="X170" s="22">
        <f t="shared" si="942"/>
        <v>1</v>
      </c>
      <c r="Y170" s="22">
        <f t="shared" si="943"/>
        <v>0</v>
      </c>
      <c r="Z170" s="22" t="e">
        <f t="shared" si="944"/>
        <v>#N/A</v>
      </c>
      <c r="AA170" s="7">
        <f t="shared" si="945"/>
        <v>0</v>
      </c>
      <c r="AB170" s="7">
        <f t="shared" si="946"/>
        <v>0</v>
      </c>
      <c r="AC170" s="7">
        <f t="shared" si="947"/>
        <v>0</v>
      </c>
      <c r="AD170" s="7">
        <f t="shared" si="948"/>
        <v>0</v>
      </c>
      <c r="AE170" s="7">
        <f t="shared" si="949"/>
        <v>0</v>
      </c>
      <c r="AF170" s="7">
        <f t="shared" si="950"/>
        <v>3</v>
      </c>
      <c r="AG170" s="7">
        <f t="shared" si="951"/>
        <v>0</v>
      </c>
      <c r="AH170" s="7">
        <f t="shared" si="952"/>
        <v>1</v>
      </c>
      <c r="AI170" s="7">
        <f t="shared" si="953"/>
        <v>0</v>
      </c>
      <c r="AJ170" s="7">
        <f t="shared" si="954"/>
        <v>1</v>
      </c>
      <c r="AK170" s="7">
        <f t="shared" si="955"/>
        <v>0</v>
      </c>
      <c r="AL170" s="7">
        <f t="shared" si="956"/>
        <v>0</v>
      </c>
      <c r="AM170" s="7">
        <f t="shared" si="957"/>
        <v>0</v>
      </c>
      <c r="AN170" s="7">
        <f t="shared" si="958"/>
        <v>1</v>
      </c>
      <c r="AO170" s="7">
        <f t="shared" si="959"/>
        <v>0</v>
      </c>
      <c r="AP170" s="7">
        <f t="shared" si="960"/>
        <v>0</v>
      </c>
      <c r="AQ170" s="7">
        <f t="shared" si="961"/>
        <v>0</v>
      </c>
      <c r="AR170" s="9">
        <f t="shared" si="962"/>
        <v>2</v>
      </c>
      <c r="AS170" s="9">
        <f t="shared" si="963"/>
        <v>1</v>
      </c>
      <c r="AT170" s="9">
        <f t="shared" si="964"/>
        <v>2</v>
      </c>
      <c r="AU170" s="9">
        <f t="shared" si="965"/>
        <v>3</v>
      </c>
      <c r="AV170" s="9">
        <f t="shared" si="966"/>
        <v>1</v>
      </c>
      <c r="AW170" s="9">
        <f t="shared" si="967"/>
        <v>0</v>
      </c>
      <c r="AX170" s="9">
        <f t="shared" si="968"/>
        <v>0</v>
      </c>
      <c r="AY170" s="9">
        <f t="shared" si="969"/>
        <v>0</v>
      </c>
      <c r="AZ170" s="9">
        <f t="shared" si="970"/>
        <v>0</v>
      </c>
      <c r="BA170" s="9">
        <f t="shared" si="971"/>
        <v>0</v>
      </c>
      <c r="BB170" s="9">
        <f t="shared" si="972"/>
        <v>0</v>
      </c>
      <c r="BC170" s="9">
        <f t="shared" si="973"/>
        <v>0</v>
      </c>
      <c r="BD170" s="9">
        <f t="shared" si="974"/>
        <v>1</v>
      </c>
      <c r="BE170" s="9">
        <f t="shared" si="975"/>
        <v>0</v>
      </c>
      <c r="BF170" s="9">
        <f t="shared" si="976"/>
        <v>1</v>
      </c>
      <c r="BG170" s="9">
        <f t="shared" si="977"/>
        <v>1</v>
      </c>
      <c r="BH170" s="9">
        <f t="shared" si="978"/>
        <v>6</v>
      </c>
    </row>
    <row r="171" spans="1:60" x14ac:dyDescent="0.25">
      <c r="A171" s="24">
        <f>Data!A170</f>
        <v>771</v>
      </c>
      <c r="B171" s="26" t="str">
        <f>Data!B170</f>
        <v>COVID 19</v>
      </c>
      <c r="C171" s="27" t="str">
        <f>Data!H170</f>
        <v>Steve</v>
      </c>
      <c r="D171" s="25" t="str">
        <f>Data!I170</f>
        <v>Bob</v>
      </c>
      <c r="E171" s="22">
        <f>IF(Data!J170=Data!$G170,1,0)</f>
        <v>1</v>
      </c>
      <c r="F171" s="22">
        <f>IF(Data!K170=Data!$G170,1,0)</f>
        <v>0</v>
      </c>
      <c r="G171" s="22">
        <f>IF(Data!L170=Data!$G170,1,0)</f>
        <v>0</v>
      </c>
      <c r="H171" s="22">
        <f>IF(Data!M170=Data!$G170,1,0)</f>
        <v>0</v>
      </c>
      <c r="I171" s="22" t="e">
        <f>IF(Data!N170=Data!$G170,1,0)</f>
        <v>#N/A</v>
      </c>
      <c r="J171" s="22" t="e">
        <f>IF(Data!O170=Data!$G170,1,0)</f>
        <v>#N/A</v>
      </c>
      <c r="K171" s="22" t="e">
        <f>IF(Data!P170=Data!$G170,1,0)</f>
        <v>#N/A</v>
      </c>
      <c r="L171" s="22" t="e">
        <f>IF(Data!Q170=Data!$G170,1,0)</f>
        <v>#N/A</v>
      </c>
      <c r="M171" s="22" t="e">
        <f>IF(Data!R170=Data!$G170,1,0)</f>
        <v>#N/A</v>
      </c>
      <c r="N171" s="22" t="e">
        <f>IF(Data!S170=Data!$G170,1,0)</f>
        <v>#N/A</v>
      </c>
      <c r="O171" s="22" t="e">
        <f>IF(Data!T170=Data!$G170,1,0)</f>
        <v>#N/A</v>
      </c>
      <c r="P171" s="22" t="e">
        <f>IF(Data!U170=Data!$G170,1,0)</f>
        <v>#N/A</v>
      </c>
      <c r="Q171" s="22" t="e">
        <f>IF(Data!V170=Data!$G170,1,0)</f>
        <v>#N/A</v>
      </c>
      <c r="R171" s="22" t="e">
        <f>IF(Data!W170=Data!$G170,1,0)</f>
        <v>#N/A</v>
      </c>
      <c r="S171" s="22" t="e">
        <f>IF(Data!X170=Data!$G170,1,0)</f>
        <v>#N/A</v>
      </c>
      <c r="T171" s="22" t="e">
        <f>IF(Data!Y170=Data!$G170,1,0)</f>
        <v>#N/A</v>
      </c>
      <c r="U171" s="22" t="e">
        <f>IF(Data!Z170=Data!$G170,1,0)</f>
        <v>#N/A</v>
      </c>
      <c r="V171" s="22">
        <f t="shared" si="940"/>
        <v>4</v>
      </c>
      <c r="W171" s="22">
        <f t="shared" si="941"/>
        <v>1</v>
      </c>
      <c r="X171" s="22">
        <f t="shared" si="942"/>
        <v>0</v>
      </c>
      <c r="Y171" s="22">
        <f t="shared" si="943"/>
        <v>0</v>
      </c>
      <c r="Z171" s="22" t="str">
        <f t="shared" si="944"/>
        <v>Bob</v>
      </c>
      <c r="AA171" s="7">
        <f t="shared" si="945"/>
        <v>1</v>
      </c>
      <c r="AB171" s="7">
        <f t="shared" si="946"/>
        <v>0</v>
      </c>
      <c r="AC171" s="7">
        <f t="shared" si="947"/>
        <v>0</v>
      </c>
      <c r="AD171" s="7">
        <f t="shared" si="948"/>
        <v>0</v>
      </c>
      <c r="AE171" s="7">
        <f t="shared" si="949"/>
        <v>0</v>
      </c>
      <c r="AF171" s="7">
        <f t="shared" si="950"/>
        <v>3</v>
      </c>
      <c r="AG171" s="7">
        <f t="shared" si="951"/>
        <v>0</v>
      </c>
      <c r="AH171" s="7">
        <f t="shared" si="952"/>
        <v>1</v>
      </c>
      <c r="AI171" s="7">
        <f t="shared" si="953"/>
        <v>0</v>
      </c>
      <c r="AJ171" s="7">
        <f t="shared" si="954"/>
        <v>1</v>
      </c>
      <c r="AK171" s="7">
        <f t="shared" si="955"/>
        <v>0</v>
      </c>
      <c r="AL171" s="7">
        <f t="shared" si="956"/>
        <v>0</v>
      </c>
      <c r="AM171" s="7">
        <f t="shared" si="957"/>
        <v>0</v>
      </c>
      <c r="AN171" s="7">
        <f t="shared" si="958"/>
        <v>1</v>
      </c>
      <c r="AO171" s="7">
        <f t="shared" si="959"/>
        <v>0</v>
      </c>
      <c r="AP171" s="7">
        <f t="shared" si="960"/>
        <v>0</v>
      </c>
      <c r="AQ171" s="7">
        <f t="shared" si="961"/>
        <v>0</v>
      </c>
      <c r="AR171" s="9">
        <f t="shared" si="962"/>
        <v>0</v>
      </c>
      <c r="AS171" s="9">
        <f t="shared" si="963"/>
        <v>2</v>
      </c>
      <c r="AT171" s="9">
        <f t="shared" si="964"/>
        <v>3</v>
      </c>
      <c r="AU171" s="9">
        <f t="shared" si="965"/>
        <v>4</v>
      </c>
      <c r="AV171" s="9">
        <f t="shared" si="966"/>
        <v>1</v>
      </c>
      <c r="AW171" s="9">
        <f t="shared" si="967"/>
        <v>0</v>
      </c>
      <c r="AX171" s="9">
        <f t="shared" si="968"/>
        <v>0</v>
      </c>
      <c r="AY171" s="9">
        <f t="shared" si="969"/>
        <v>0</v>
      </c>
      <c r="AZ171" s="9">
        <f t="shared" si="970"/>
        <v>0</v>
      </c>
      <c r="BA171" s="9">
        <f t="shared" si="971"/>
        <v>0</v>
      </c>
      <c r="BB171" s="9">
        <f t="shared" si="972"/>
        <v>0</v>
      </c>
      <c r="BC171" s="9">
        <f t="shared" si="973"/>
        <v>0</v>
      </c>
      <c r="BD171" s="9">
        <f t="shared" si="974"/>
        <v>1</v>
      </c>
      <c r="BE171" s="9">
        <f t="shared" si="975"/>
        <v>0</v>
      </c>
      <c r="BF171" s="9">
        <f t="shared" si="976"/>
        <v>1</v>
      </c>
      <c r="BG171" s="9">
        <f t="shared" si="977"/>
        <v>1</v>
      </c>
      <c r="BH171" s="9">
        <f t="shared" si="978"/>
        <v>6</v>
      </c>
    </row>
    <row r="172" spans="1:60" x14ac:dyDescent="0.25">
      <c r="A172" s="24">
        <f>Data!A171</f>
        <v>772</v>
      </c>
      <c r="B172" s="26" t="e">
        <f>Data!B171</f>
        <v>#N/A</v>
      </c>
      <c r="C172" s="27" t="str">
        <f>Data!H171</f>
        <v>Steve</v>
      </c>
      <c r="D172" s="25" t="str">
        <f>Data!I171</f>
        <v>Cara</v>
      </c>
      <c r="E172" s="22">
        <f>IF(Data!J171=Data!$G171,1,0)</f>
        <v>1</v>
      </c>
      <c r="F172" s="22">
        <f>IF(Data!K171=Data!$G171,1,0)</f>
        <v>1</v>
      </c>
      <c r="G172" s="22">
        <f>IF(Data!L171=Data!$G171,1,0)</f>
        <v>1</v>
      </c>
      <c r="H172" s="22">
        <f>IF(Data!M171=Data!$G171,1,0)</f>
        <v>1</v>
      </c>
      <c r="I172" s="22" t="e">
        <f>IF(Data!N171=Data!$G171,1,0)</f>
        <v>#N/A</v>
      </c>
      <c r="J172" s="22" t="e">
        <f>IF(Data!O171=Data!$G171,1,0)</f>
        <v>#N/A</v>
      </c>
      <c r="K172" s="22" t="e">
        <f>IF(Data!P171=Data!$G171,1,0)</f>
        <v>#N/A</v>
      </c>
      <c r="L172" s="22" t="e">
        <f>IF(Data!Q171=Data!$G171,1,0)</f>
        <v>#N/A</v>
      </c>
      <c r="M172" s="22" t="e">
        <f>IF(Data!R171=Data!$G171,1,0)</f>
        <v>#N/A</v>
      </c>
      <c r="N172" s="22" t="e">
        <f>IF(Data!S171=Data!$G171,1,0)</f>
        <v>#N/A</v>
      </c>
      <c r="O172" s="22" t="e">
        <f>IF(Data!T171=Data!$G171,1,0)</f>
        <v>#N/A</v>
      </c>
      <c r="P172" s="22" t="e">
        <f>IF(Data!U171=Data!$G171,1,0)</f>
        <v>#N/A</v>
      </c>
      <c r="Q172" s="22" t="e">
        <f>IF(Data!V171=Data!$G171,1,0)</f>
        <v>#N/A</v>
      </c>
      <c r="R172" s="22" t="e">
        <f>IF(Data!W171=Data!$G171,1,0)</f>
        <v>#N/A</v>
      </c>
      <c r="S172" s="22" t="e">
        <f>IF(Data!X171=Data!$G171,1,0)</f>
        <v>#N/A</v>
      </c>
      <c r="T172" s="22" t="e">
        <f>IF(Data!Y171=Data!$G171,1,0)</f>
        <v>#N/A</v>
      </c>
      <c r="U172" s="22" t="e">
        <f>IF(Data!Z171=Data!$G171,1,0)</f>
        <v>#N/A</v>
      </c>
      <c r="V172" s="22">
        <f t="shared" ref="V172:V176" si="979">COUNTIF(E172:U172,"&lt;&gt;#N/A")</f>
        <v>4</v>
      </c>
      <c r="W172" s="22">
        <f t="shared" ref="W172:W176" si="980">SUMIF(E172:U172,"&lt;&gt;#N/A")</f>
        <v>4</v>
      </c>
      <c r="X172" s="22">
        <f t="shared" ref="X172:X176" si="981">IF(W172=0,1,0)</f>
        <v>0</v>
      </c>
      <c r="Y172" s="22">
        <f t="shared" ref="Y172:Y176" si="982">IF(V172=W172,1,0)</f>
        <v>1</v>
      </c>
      <c r="Z172" s="22" t="e">
        <f t="shared" ref="Z172:Z176" si="983">IF(W172=1,INDEX($E$2:$U$2,1,MATCH(1,E172:U172,0)),NA())</f>
        <v>#N/A</v>
      </c>
      <c r="AA172" s="7">
        <f t="shared" ref="AA172:AA176" si="984">IF(ISNA(E172),AA171,IF(E172=1,AA171+1,0))</f>
        <v>2</v>
      </c>
      <c r="AB172" s="7">
        <f t="shared" ref="AB172:AB176" si="985">IF(ISNA(F172),AB171,IF(F172=1,AB171+1,0))</f>
        <v>1</v>
      </c>
      <c r="AC172" s="7">
        <f t="shared" ref="AC172:AC176" si="986">IF(ISNA(G172),AC171,IF(G172=1,AC171+1,0))</f>
        <v>1</v>
      </c>
      <c r="AD172" s="7">
        <f t="shared" ref="AD172:AD176" si="987">IF(ISNA(H172),AD171,IF(H172=1,AD171+1,0))</f>
        <v>1</v>
      </c>
      <c r="AE172" s="7">
        <f t="shared" ref="AE172:AE176" si="988">IF(ISNA(I172),AE171,IF(I172=1,AE171+1,0))</f>
        <v>0</v>
      </c>
      <c r="AF172" s="7">
        <f t="shared" ref="AF172:AF176" si="989">IF(ISNA(J172),AF171,IF(J172=1,AF171+1,0))</f>
        <v>3</v>
      </c>
      <c r="AG172" s="7">
        <f t="shared" ref="AG172:AG176" si="990">IF(ISNA(K172),AG171,IF(K172=1,AG171+1,0))</f>
        <v>0</v>
      </c>
      <c r="AH172" s="7">
        <f t="shared" ref="AH172:AH176" si="991">IF(ISNA(L172),AH171,IF(L172=1,AH171+1,0))</f>
        <v>1</v>
      </c>
      <c r="AI172" s="7">
        <f t="shared" ref="AI172:AI176" si="992">IF(ISNA(M172),AI171,IF(M172=1,AI171+1,0))</f>
        <v>0</v>
      </c>
      <c r="AJ172" s="7">
        <f t="shared" ref="AJ172:AJ176" si="993">IF(ISNA(N172),AJ171,IF(N172=1,AJ171+1,0))</f>
        <v>1</v>
      </c>
      <c r="AK172" s="7">
        <f t="shared" ref="AK172:AK176" si="994">IF(ISNA(O172),AK171,IF(O172=1,AK171+1,0))</f>
        <v>0</v>
      </c>
      <c r="AL172" s="7">
        <f t="shared" ref="AL172:AL176" si="995">IF(ISNA(P172),AL171,IF(P172=1,AL171+1,0))</f>
        <v>0</v>
      </c>
      <c r="AM172" s="7">
        <f t="shared" ref="AM172:AM176" si="996">IF(ISNA(Q172),AM171,IF(Q172=1,AM171+1,0))</f>
        <v>0</v>
      </c>
      <c r="AN172" s="7">
        <f t="shared" ref="AN172:AN176" si="997">IF(ISNA(R172),AN171,IF(R172=1,AN171+1,0))</f>
        <v>1</v>
      </c>
      <c r="AO172" s="7">
        <f t="shared" ref="AO172:AO176" si="998">IF(ISNA(S172),AO171,IF(S172=1,AO171+1,0))</f>
        <v>0</v>
      </c>
      <c r="AP172" s="7">
        <f t="shared" ref="AP172:AP176" si="999">IF(ISNA(T172),AP171,IF(T172=1,AP171+1,0))</f>
        <v>0</v>
      </c>
      <c r="AQ172" s="7">
        <f t="shared" ref="AQ172:AQ176" si="1000">IF(ISNA(U172),AQ171,IF(U172=1,AQ171+1,0))</f>
        <v>0</v>
      </c>
      <c r="AR172" s="9">
        <f t="shared" ref="AR172:AR176" si="1001">IF(ISNA(E172),AR171,IF(E172=0,AR171+1,0))</f>
        <v>0</v>
      </c>
      <c r="AS172" s="9">
        <f t="shared" ref="AS172:AS176" si="1002">IF(ISNA(F172),AS171,IF(F172=0,AS171+1,0))</f>
        <v>0</v>
      </c>
      <c r="AT172" s="9">
        <f t="shared" ref="AT172:AT176" si="1003">IF(ISNA(G172),AT171,IF(G172=0,AT171+1,0))</f>
        <v>0</v>
      </c>
      <c r="AU172" s="9">
        <f t="shared" ref="AU172:AU176" si="1004">IF(ISNA(H172),AU171,IF(H172=0,AU171+1,0))</f>
        <v>0</v>
      </c>
      <c r="AV172" s="9">
        <f t="shared" ref="AV172:AV176" si="1005">IF(ISNA(I172),AV171,IF(I172=0,AV171+1,0))</f>
        <v>1</v>
      </c>
      <c r="AW172" s="9">
        <f t="shared" ref="AW172:AW176" si="1006">IF(ISNA(J172),AW171,IF(J172=0,AW171+1,0))</f>
        <v>0</v>
      </c>
      <c r="AX172" s="9">
        <f t="shared" ref="AX172:AX176" si="1007">IF(ISNA(K172),AX171,IF(K172=0,AX171+1,0))</f>
        <v>0</v>
      </c>
      <c r="AY172" s="9">
        <f t="shared" ref="AY172:AY176" si="1008">IF(ISNA(L172),AY171,IF(L172=0,AY171+1,0))</f>
        <v>0</v>
      </c>
      <c r="AZ172" s="9">
        <f t="shared" ref="AZ172:AZ176" si="1009">IF(ISNA(M172),AZ171,IF(M172=0,AZ171+1,0))</f>
        <v>0</v>
      </c>
      <c r="BA172" s="9">
        <f t="shared" ref="BA172:BA176" si="1010">IF(ISNA(N172),BA171,IF(N172=0,BA171+1,0))</f>
        <v>0</v>
      </c>
      <c r="BB172" s="9">
        <f t="shared" ref="BB172:BB176" si="1011">IF(ISNA(O172),BB171,IF(O172=0,BB171+1,0))</f>
        <v>0</v>
      </c>
      <c r="BC172" s="9">
        <f t="shared" ref="BC172:BC176" si="1012">IF(ISNA(P172),BC171,IF(P172=0,BC171+1,0))</f>
        <v>0</v>
      </c>
      <c r="BD172" s="9">
        <f t="shared" ref="BD172:BD176" si="1013">IF(ISNA(Q172),BD171,IF(Q172=0,BD171+1,0))</f>
        <v>1</v>
      </c>
      <c r="BE172" s="9">
        <f t="shared" ref="BE172:BE176" si="1014">IF(ISNA(R172),BE171,IF(R172=0,BE171+1,0))</f>
        <v>0</v>
      </c>
      <c r="BF172" s="9">
        <f t="shared" ref="BF172:BF176" si="1015">IF(ISNA(S172),BF171,IF(S172=0,BF171+1,0))</f>
        <v>1</v>
      </c>
      <c r="BG172" s="9">
        <f t="shared" ref="BG172:BG176" si="1016">IF(ISNA(T172),BG171,IF(T172=0,BG171+1,0))</f>
        <v>1</v>
      </c>
      <c r="BH172" s="9">
        <f t="shared" ref="BH172:BH176" si="1017">IF(ISNA(U172),BH171,IF(U172=0,BH171+1,0))</f>
        <v>6</v>
      </c>
    </row>
    <row r="173" spans="1:60" x14ac:dyDescent="0.25">
      <c r="A173" s="24">
        <f>Data!A172</f>
        <v>773</v>
      </c>
      <c r="B173" s="26" t="str">
        <f>Data!B172</f>
        <v>Extinct Mammals</v>
      </c>
      <c r="C173" s="27" t="str">
        <f>Data!H172</f>
        <v>Steve</v>
      </c>
      <c r="D173" s="25" t="str">
        <f>Data!I172</f>
        <v>Evan</v>
      </c>
      <c r="E173" s="22">
        <f>IF(Data!J172=Data!$G172,1,0)</f>
        <v>0</v>
      </c>
      <c r="F173" s="22">
        <f>IF(Data!K172=Data!$G172,1,0)</f>
        <v>1</v>
      </c>
      <c r="G173" s="22">
        <f>IF(Data!L172=Data!$G172,1,0)</f>
        <v>1</v>
      </c>
      <c r="H173" s="22">
        <f>IF(Data!M172=Data!$G172,1,0)</f>
        <v>0</v>
      </c>
      <c r="I173" s="22" t="e">
        <f>IF(Data!N172=Data!$G172,1,0)</f>
        <v>#N/A</v>
      </c>
      <c r="J173" s="22" t="e">
        <f>IF(Data!O172=Data!$G172,1,0)</f>
        <v>#N/A</v>
      </c>
      <c r="K173" s="22" t="e">
        <f>IF(Data!P172=Data!$G172,1,0)</f>
        <v>#N/A</v>
      </c>
      <c r="L173" s="22" t="e">
        <f>IF(Data!Q172=Data!$G172,1,0)</f>
        <v>#N/A</v>
      </c>
      <c r="M173" s="22" t="e">
        <f>IF(Data!R172=Data!$G172,1,0)</f>
        <v>#N/A</v>
      </c>
      <c r="N173" s="22" t="e">
        <f>IF(Data!S172=Data!$G172,1,0)</f>
        <v>#N/A</v>
      </c>
      <c r="O173" s="22" t="e">
        <f>IF(Data!T172=Data!$G172,1,0)</f>
        <v>#N/A</v>
      </c>
      <c r="P173" s="22" t="e">
        <f>IF(Data!U172=Data!$G172,1,0)</f>
        <v>#N/A</v>
      </c>
      <c r="Q173" s="22" t="e">
        <f>IF(Data!V172=Data!$G172,1,0)</f>
        <v>#N/A</v>
      </c>
      <c r="R173" s="22" t="e">
        <f>IF(Data!W172=Data!$G172,1,0)</f>
        <v>#N/A</v>
      </c>
      <c r="S173" s="22" t="e">
        <f>IF(Data!X172=Data!$G172,1,0)</f>
        <v>#N/A</v>
      </c>
      <c r="T173" s="22" t="e">
        <f>IF(Data!Y172=Data!$G172,1,0)</f>
        <v>#N/A</v>
      </c>
      <c r="U173" s="22" t="e">
        <f>IF(Data!Z172=Data!$G172,1,0)</f>
        <v>#N/A</v>
      </c>
      <c r="V173" s="22">
        <f t="shared" si="979"/>
        <v>4</v>
      </c>
      <c r="W173" s="22">
        <f t="shared" si="980"/>
        <v>2</v>
      </c>
      <c r="X173" s="22">
        <f t="shared" si="981"/>
        <v>0</v>
      </c>
      <c r="Y173" s="22">
        <f t="shared" si="982"/>
        <v>0</v>
      </c>
      <c r="Z173" s="22" t="e">
        <f t="shared" si="983"/>
        <v>#N/A</v>
      </c>
      <c r="AA173" s="7">
        <f t="shared" si="984"/>
        <v>0</v>
      </c>
      <c r="AB173" s="7">
        <f t="shared" si="985"/>
        <v>2</v>
      </c>
      <c r="AC173" s="7">
        <f t="shared" si="986"/>
        <v>2</v>
      </c>
      <c r="AD173" s="7">
        <f t="shared" si="987"/>
        <v>0</v>
      </c>
      <c r="AE173" s="7">
        <f t="shared" si="988"/>
        <v>0</v>
      </c>
      <c r="AF173" s="7">
        <f t="shared" si="989"/>
        <v>3</v>
      </c>
      <c r="AG173" s="7">
        <f t="shared" si="990"/>
        <v>0</v>
      </c>
      <c r="AH173" s="7">
        <f t="shared" si="991"/>
        <v>1</v>
      </c>
      <c r="AI173" s="7">
        <f t="shared" si="992"/>
        <v>0</v>
      </c>
      <c r="AJ173" s="7">
        <f t="shared" si="993"/>
        <v>1</v>
      </c>
      <c r="AK173" s="7">
        <f t="shared" si="994"/>
        <v>0</v>
      </c>
      <c r="AL173" s="7">
        <f t="shared" si="995"/>
        <v>0</v>
      </c>
      <c r="AM173" s="7">
        <f t="shared" si="996"/>
        <v>0</v>
      </c>
      <c r="AN173" s="7">
        <f t="shared" si="997"/>
        <v>1</v>
      </c>
      <c r="AO173" s="7">
        <f t="shared" si="998"/>
        <v>0</v>
      </c>
      <c r="AP173" s="7">
        <f t="shared" si="999"/>
        <v>0</v>
      </c>
      <c r="AQ173" s="7">
        <f t="shared" si="1000"/>
        <v>0</v>
      </c>
      <c r="AR173" s="9">
        <f t="shared" si="1001"/>
        <v>1</v>
      </c>
      <c r="AS173" s="9">
        <f t="shared" si="1002"/>
        <v>0</v>
      </c>
      <c r="AT173" s="9">
        <f t="shared" si="1003"/>
        <v>0</v>
      </c>
      <c r="AU173" s="9">
        <f t="shared" si="1004"/>
        <v>1</v>
      </c>
      <c r="AV173" s="9">
        <f t="shared" si="1005"/>
        <v>1</v>
      </c>
      <c r="AW173" s="9">
        <f t="shared" si="1006"/>
        <v>0</v>
      </c>
      <c r="AX173" s="9">
        <f t="shared" si="1007"/>
        <v>0</v>
      </c>
      <c r="AY173" s="9">
        <f t="shared" si="1008"/>
        <v>0</v>
      </c>
      <c r="AZ173" s="9">
        <f t="shared" si="1009"/>
        <v>0</v>
      </c>
      <c r="BA173" s="9">
        <f t="shared" si="1010"/>
        <v>0</v>
      </c>
      <c r="BB173" s="9">
        <f t="shared" si="1011"/>
        <v>0</v>
      </c>
      <c r="BC173" s="9">
        <f t="shared" si="1012"/>
        <v>0</v>
      </c>
      <c r="BD173" s="9">
        <f t="shared" si="1013"/>
        <v>1</v>
      </c>
      <c r="BE173" s="9">
        <f t="shared" si="1014"/>
        <v>0</v>
      </c>
      <c r="BF173" s="9">
        <f t="shared" si="1015"/>
        <v>1</v>
      </c>
      <c r="BG173" s="9">
        <f t="shared" si="1016"/>
        <v>1</v>
      </c>
      <c r="BH173" s="9">
        <f t="shared" si="1017"/>
        <v>6</v>
      </c>
    </row>
    <row r="174" spans="1:60" x14ac:dyDescent="0.25">
      <c r="A174" s="24">
        <f>Data!A173</f>
        <v>774</v>
      </c>
      <c r="B174" s="26" t="str">
        <f>Data!B173</f>
        <v>Agriculture</v>
      </c>
      <c r="C174" s="27" t="str">
        <f>Data!H173</f>
        <v>Steve</v>
      </c>
      <c r="D174" s="25" t="str">
        <f>Data!I173</f>
        <v>Richard</v>
      </c>
      <c r="E174" s="22">
        <f>IF(Data!J173=Data!$G173,1,0)</f>
        <v>1</v>
      </c>
      <c r="F174" s="22">
        <f>IF(Data!K173=Data!$G173,1,0)</f>
        <v>1</v>
      </c>
      <c r="G174" s="22">
        <f>IF(Data!L173=Data!$G173,1,0)</f>
        <v>1</v>
      </c>
      <c r="H174" s="22">
        <f>IF(Data!M173=Data!$G173,1,0)</f>
        <v>1</v>
      </c>
      <c r="I174" s="22" t="e">
        <f>IF(Data!N173=Data!$G173,1,0)</f>
        <v>#N/A</v>
      </c>
      <c r="J174" s="22" t="e">
        <f>IF(Data!O173=Data!$G173,1,0)</f>
        <v>#N/A</v>
      </c>
      <c r="K174" s="22" t="e">
        <f>IF(Data!P173=Data!$G173,1,0)</f>
        <v>#N/A</v>
      </c>
      <c r="L174" s="22">
        <f>IF(Data!Q173=Data!$G173,1,0)</f>
        <v>1</v>
      </c>
      <c r="M174" s="22" t="e">
        <f>IF(Data!R173=Data!$G173,1,0)</f>
        <v>#N/A</v>
      </c>
      <c r="N174" s="22" t="e">
        <f>IF(Data!S173=Data!$G173,1,0)</f>
        <v>#N/A</v>
      </c>
      <c r="O174" s="22" t="e">
        <f>IF(Data!T173=Data!$G173,1,0)</f>
        <v>#N/A</v>
      </c>
      <c r="P174" s="22" t="e">
        <f>IF(Data!U173=Data!$G173,1,0)</f>
        <v>#N/A</v>
      </c>
      <c r="Q174" s="22" t="e">
        <f>IF(Data!V173=Data!$G173,1,0)</f>
        <v>#N/A</v>
      </c>
      <c r="R174" s="22" t="e">
        <f>IF(Data!W173=Data!$G173,1,0)</f>
        <v>#N/A</v>
      </c>
      <c r="S174" s="22" t="e">
        <f>IF(Data!X173=Data!$G173,1,0)</f>
        <v>#N/A</v>
      </c>
      <c r="T174" s="22" t="e">
        <f>IF(Data!Y173=Data!$G173,1,0)</f>
        <v>#N/A</v>
      </c>
      <c r="U174" s="22" t="e">
        <f>IF(Data!Z173=Data!$G173,1,0)</f>
        <v>#N/A</v>
      </c>
      <c r="V174" s="22">
        <f t="shared" si="979"/>
        <v>5</v>
      </c>
      <c r="W174" s="22">
        <f t="shared" si="980"/>
        <v>5</v>
      </c>
      <c r="X174" s="22">
        <f t="shared" si="981"/>
        <v>0</v>
      </c>
      <c r="Y174" s="22">
        <f t="shared" si="982"/>
        <v>1</v>
      </c>
      <c r="Z174" s="22" t="e">
        <f t="shared" si="983"/>
        <v>#N/A</v>
      </c>
      <c r="AA174" s="7">
        <f t="shared" si="984"/>
        <v>1</v>
      </c>
      <c r="AB174" s="7">
        <f t="shared" si="985"/>
        <v>3</v>
      </c>
      <c r="AC174" s="7">
        <f t="shared" si="986"/>
        <v>3</v>
      </c>
      <c r="AD174" s="7">
        <f t="shared" si="987"/>
        <v>1</v>
      </c>
      <c r="AE174" s="7">
        <f t="shared" si="988"/>
        <v>0</v>
      </c>
      <c r="AF174" s="7">
        <f t="shared" si="989"/>
        <v>3</v>
      </c>
      <c r="AG174" s="7">
        <f t="shared" si="990"/>
        <v>0</v>
      </c>
      <c r="AH174" s="7">
        <f t="shared" si="991"/>
        <v>2</v>
      </c>
      <c r="AI174" s="7">
        <f t="shared" si="992"/>
        <v>0</v>
      </c>
      <c r="AJ174" s="7">
        <f t="shared" si="993"/>
        <v>1</v>
      </c>
      <c r="AK174" s="7">
        <f t="shared" si="994"/>
        <v>0</v>
      </c>
      <c r="AL174" s="7">
        <f t="shared" si="995"/>
        <v>0</v>
      </c>
      <c r="AM174" s="7">
        <f t="shared" si="996"/>
        <v>0</v>
      </c>
      <c r="AN174" s="7">
        <f t="shared" si="997"/>
        <v>1</v>
      </c>
      <c r="AO174" s="7">
        <f t="shared" si="998"/>
        <v>0</v>
      </c>
      <c r="AP174" s="7">
        <f t="shared" si="999"/>
        <v>0</v>
      </c>
      <c r="AQ174" s="7">
        <f t="shared" si="1000"/>
        <v>0</v>
      </c>
      <c r="AR174" s="9">
        <f t="shared" si="1001"/>
        <v>0</v>
      </c>
      <c r="AS174" s="9">
        <f t="shared" si="1002"/>
        <v>0</v>
      </c>
      <c r="AT174" s="9">
        <f t="shared" si="1003"/>
        <v>0</v>
      </c>
      <c r="AU174" s="9">
        <f t="shared" si="1004"/>
        <v>0</v>
      </c>
      <c r="AV174" s="9">
        <f t="shared" si="1005"/>
        <v>1</v>
      </c>
      <c r="AW174" s="9">
        <f t="shared" si="1006"/>
        <v>0</v>
      </c>
      <c r="AX174" s="9">
        <f t="shared" si="1007"/>
        <v>0</v>
      </c>
      <c r="AY174" s="9">
        <f t="shared" si="1008"/>
        <v>0</v>
      </c>
      <c r="AZ174" s="9">
        <f t="shared" si="1009"/>
        <v>0</v>
      </c>
      <c r="BA174" s="9">
        <f t="shared" si="1010"/>
        <v>0</v>
      </c>
      <c r="BB174" s="9">
        <f t="shared" si="1011"/>
        <v>0</v>
      </c>
      <c r="BC174" s="9">
        <f t="shared" si="1012"/>
        <v>0</v>
      </c>
      <c r="BD174" s="9">
        <f t="shared" si="1013"/>
        <v>1</v>
      </c>
      <c r="BE174" s="9">
        <f t="shared" si="1014"/>
        <v>0</v>
      </c>
      <c r="BF174" s="9">
        <f t="shared" si="1015"/>
        <v>1</v>
      </c>
      <c r="BG174" s="9">
        <f t="shared" si="1016"/>
        <v>1</v>
      </c>
      <c r="BH174" s="9">
        <f t="shared" si="1017"/>
        <v>6</v>
      </c>
    </row>
    <row r="175" spans="1:60" x14ac:dyDescent="0.25">
      <c r="A175" s="24">
        <f>Data!A174</f>
        <v>775</v>
      </c>
      <c r="B175" s="26" t="e">
        <f>Data!B174</f>
        <v>#N/A</v>
      </c>
      <c r="C175" s="27" t="str">
        <f>Data!H174</f>
        <v>Steve</v>
      </c>
      <c r="D175" s="25" t="str">
        <f>Data!I174</f>
        <v>Jay</v>
      </c>
      <c r="E175" s="22">
        <f>IF(Data!J174=Data!$G174,1,0)</f>
        <v>1</v>
      </c>
      <c r="F175" s="22">
        <f>IF(Data!K174=Data!$G174,1,0)</f>
        <v>1</v>
      </c>
      <c r="G175" s="22">
        <f>IF(Data!L174=Data!$G174,1,0)</f>
        <v>1</v>
      </c>
      <c r="H175" s="22">
        <f>IF(Data!M174=Data!$G174,1,0)</f>
        <v>0</v>
      </c>
      <c r="I175" s="22" t="e">
        <f>IF(Data!N174=Data!$G174,1,0)</f>
        <v>#N/A</v>
      </c>
      <c r="J175" s="22" t="e">
        <f>IF(Data!O174=Data!$G174,1,0)</f>
        <v>#N/A</v>
      </c>
      <c r="K175" s="22" t="e">
        <f>IF(Data!P174=Data!$G174,1,0)</f>
        <v>#N/A</v>
      </c>
      <c r="L175" s="22" t="e">
        <f>IF(Data!Q174=Data!$G174,1,0)</f>
        <v>#N/A</v>
      </c>
      <c r="M175" s="22" t="e">
        <f>IF(Data!R174=Data!$G174,1,0)</f>
        <v>#N/A</v>
      </c>
      <c r="N175" s="22" t="e">
        <f>IF(Data!S174=Data!$G174,1,0)</f>
        <v>#N/A</v>
      </c>
      <c r="O175" s="22" t="e">
        <f>IF(Data!T174=Data!$G174,1,0)</f>
        <v>#N/A</v>
      </c>
      <c r="P175" s="22" t="e">
        <f>IF(Data!U174=Data!$G174,1,0)</f>
        <v>#N/A</v>
      </c>
      <c r="Q175" s="22" t="e">
        <f>IF(Data!V174=Data!$G174,1,0)</f>
        <v>#N/A</v>
      </c>
      <c r="R175" s="22" t="e">
        <f>IF(Data!W174=Data!$G174,1,0)</f>
        <v>#N/A</v>
      </c>
      <c r="S175" s="22" t="e">
        <f>IF(Data!X174=Data!$G174,1,0)</f>
        <v>#N/A</v>
      </c>
      <c r="T175" s="22" t="e">
        <f>IF(Data!Y174=Data!$G174,1,0)</f>
        <v>#N/A</v>
      </c>
      <c r="U175" s="22" t="e">
        <f>IF(Data!Z174=Data!$G174,1,0)</f>
        <v>#N/A</v>
      </c>
      <c r="V175" s="22">
        <f t="shared" si="979"/>
        <v>4</v>
      </c>
      <c r="W175" s="22">
        <f t="shared" si="980"/>
        <v>3</v>
      </c>
      <c r="X175" s="22">
        <f t="shared" si="981"/>
        <v>0</v>
      </c>
      <c r="Y175" s="22">
        <f t="shared" si="982"/>
        <v>0</v>
      </c>
      <c r="Z175" s="22" t="e">
        <f t="shared" si="983"/>
        <v>#N/A</v>
      </c>
      <c r="AA175" s="7">
        <f t="shared" si="984"/>
        <v>2</v>
      </c>
      <c r="AB175" s="7">
        <f t="shared" si="985"/>
        <v>4</v>
      </c>
      <c r="AC175" s="7">
        <f t="shared" si="986"/>
        <v>4</v>
      </c>
      <c r="AD175" s="7">
        <f t="shared" si="987"/>
        <v>0</v>
      </c>
      <c r="AE175" s="7">
        <f t="shared" si="988"/>
        <v>0</v>
      </c>
      <c r="AF175" s="7">
        <f t="shared" si="989"/>
        <v>3</v>
      </c>
      <c r="AG175" s="7">
        <f t="shared" si="990"/>
        <v>0</v>
      </c>
      <c r="AH175" s="7">
        <f t="shared" si="991"/>
        <v>2</v>
      </c>
      <c r="AI175" s="7">
        <f t="shared" si="992"/>
        <v>0</v>
      </c>
      <c r="AJ175" s="7">
        <f t="shared" si="993"/>
        <v>1</v>
      </c>
      <c r="AK175" s="7">
        <f t="shared" si="994"/>
        <v>0</v>
      </c>
      <c r="AL175" s="7">
        <f t="shared" si="995"/>
        <v>0</v>
      </c>
      <c r="AM175" s="7">
        <f t="shared" si="996"/>
        <v>0</v>
      </c>
      <c r="AN175" s="7">
        <f t="shared" si="997"/>
        <v>1</v>
      </c>
      <c r="AO175" s="7">
        <f t="shared" si="998"/>
        <v>0</v>
      </c>
      <c r="AP175" s="7">
        <f t="shared" si="999"/>
        <v>0</v>
      </c>
      <c r="AQ175" s="7">
        <f t="shared" si="1000"/>
        <v>0</v>
      </c>
      <c r="AR175" s="9">
        <f t="shared" si="1001"/>
        <v>0</v>
      </c>
      <c r="AS175" s="9">
        <f t="shared" si="1002"/>
        <v>0</v>
      </c>
      <c r="AT175" s="9">
        <f t="shared" si="1003"/>
        <v>0</v>
      </c>
      <c r="AU175" s="9">
        <f t="shared" si="1004"/>
        <v>1</v>
      </c>
      <c r="AV175" s="9">
        <f t="shared" si="1005"/>
        <v>1</v>
      </c>
      <c r="AW175" s="9">
        <f t="shared" si="1006"/>
        <v>0</v>
      </c>
      <c r="AX175" s="9">
        <f t="shared" si="1007"/>
        <v>0</v>
      </c>
      <c r="AY175" s="9">
        <f t="shared" si="1008"/>
        <v>0</v>
      </c>
      <c r="AZ175" s="9">
        <f t="shared" si="1009"/>
        <v>0</v>
      </c>
      <c r="BA175" s="9">
        <f t="shared" si="1010"/>
        <v>0</v>
      </c>
      <c r="BB175" s="9">
        <f t="shared" si="1011"/>
        <v>0</v>
      </c>
      <c r="BC175" s="9">
        <f t="shared" si="1012"/>
        <v>0</v>
      </c>
      <c r="BD175" s="9">
        <f t="shared" si="1013"/>
        <v>1</v>
      </c>
      <c r="BE175" s="9">
        <f t="shared" si="1014"/>
        <v>0</v>
      </c>
      <c r="BF175" s="9">
        <f t="shared" si="1015"/>
        <v>1</v>
      </c>
      <c r="BG175" s="9">
        <f t="shared" si="1016"/>
        <v>1</v>
      </c>
      <c r="BH175" s="9">
        <f t="shared" si="1017"/>
        <v>6</v>
      </c>
    </row>
    <row r="176" spans="1:60" x14ac:dyDescent="0.25">
      <c r="A176" s="24">
        <f>Data!A175</f>
        <v>776</v>
      </c>
      <c r="B176" s="26" t="str">
        <f>Data!B175</f>
        <v>Bread</v>
      </c>
      <c r="C176" s="27" t="str">
        <f>Data!H175</f>
        <v>Steve</v>
      </c>
      <c r="D176" s="25" t="str">
        <f>Data!I175</f>
        <v>Guest</v>
      </c>
      <c r="E176" s="22">
        <f>IF(Data!J175=Data!$G175,1,0)</f>
        <v>0</v>
      </c>
      <c r="F176" s="22">
        <f>IF(Data!K175=Data!$G175,1,0)</f>
        <v>1</v>
      </c>
      <c r="G176" s="22">
        <f>IF(Data!L175=Data!$G175,1,0)</f>
        <v>1</v>
      </c>
      <c r="H176" s="22">
        <f>IF(Data!M175=Data!$G175,1,0)</f>
        <v>0</v>
      </c>
      <c r="I176" s="22" t="e">
        <f>IF(Data!N175=Data!$G175,1,0)</f>
        <v>#N/A</v>
      </c>
      <c r="J176" s="22" t="e">
        <f>IF(Data!O175=Data!$G175,1,0)</f>
        <v>#N/A</v>
      </c>
      <c r="K176" s="22" t="e">
        <f>IF(Data!P175=Data!$G175,1,0)</f>
        <v>#N/A</v>
      </c>
      <c r="L176" s="22" t="e">
        <f>IF(Data!Q175=Data!$G175,1,0)</f>
        <v>#N/A</v>
      </c>
      <c r="M176" s="22" t="e">
        <f>IF(Data!R175=Data!$G175,1,0)</f>
        <v>#N/A</v>
      </c>
      <c r="N176" s="22" t="e">
        <f>IF(Data!S175=Data!$G175,1,0)</f>
        <v>#N/A</v>
      </c>
      <c r="O176" s="22" t="e">
        <f>IF(Data!T175=Data!$G175,1,0)</f>
        <v>#N/A</v>
      </c>
      <c r="P176" s="22" t="e">
        <f>IF(Data!U175=Data!$G175,1,0)</f>
        <v>#N/A</v>
      </c>
      <c r="Q176" s="22" t="e">
        <f>IF(Data!V175=Data!$G175,1,0)</f>
        <v>#N/A</v>
      </c>
      <c r="R176" s="22" t="e">
        <f>IF(Data!W175=Data!$G175,1,0)</f>
        <v>#N/A</v>
      </c>
      <c r="S176" s="22" t="e">
        <f>IF(Data!X175=Data!$G175,1,0)</f>
        <v>#N/A</v>
      </c>
      <c r="T176" s="22" t="e">
        <f>IF(Data!Y175=Data!$G175,1,0)</f>
        <v>#N/A</v>
      </c>
      <c r="U176" s="22">
        <f>IF(Data!Z175=Data!$G175,1,0)</f>
        <v>0</v>
      </c>
      <c r="V176" s="22">
        <f t="shared" si="979"/>
        <v>5</v>
      </c>
      <c r="W176" s="22">
        <f t="shared" si="980"/>
        <v>2</v>
      </c>
      <c r="X176" s="22">
        <f t="shared" si="981"/>
        <v>0</v>
      </c>
      <c r="Y176" s="22">
        <f t="shared" si="982"/>
        <v>0</v>
      </c>
      <c r="Z176" s="22" t="e">
        <f t="shared" si="983"/>
        <v>#N/A</v>
      </c>
      <c r="AA176" s="7">
        <f t="shared" si="984"/>
        <v>0</v>
      </c>
      <c r="AB176" s="7">
        <f t="shared" si="985"/>
        <v>5</v>
      </c>
      <c r="AC176" s="7">
        <f t="shared" si="986"/>
        <v>5</v>
      </c>
      <c r="AD176" s="7">
        <f t="shared" si="987"/>
        <v>0</v>
      </c>
      <c r="AE176" s="7">
        <f t="shared" si="988"/>
        <v>0</v>
      </c>
      <c r="AF176" s="7">
        <f t="shared" si="989"/>
        <v>3</v>
      </c>
      <c r="AG176" s="7">
        <f t="shared" si="990"/>
        <v>0</v>
      </c>
      <c r="AH176" s="7">
        <f t="shared" si="991"/>
        <v>2</v>
      </c>
      <c r="AI176" s="7">
        <f t="shared" si="992"/>
        <v>0</v>
      </c>
      <c r="AJ176" s="7">
        <f t="shared" si="993"/>
        <v>1</v>
      </c>
      <c r="AK176" s="7">
        <f t="shared" si="994"/>
        <v>0</v>
      </c>
      <c r="AL176" s="7">
        <f t="shared" si="995"/>
        <v>0</v>
      </c>
      <c r="AM176" s="7">
        <f t="shared" si="996"/>
        <v>0</v>
      </c>
      <c r="AN176" s="7">
        <f t="shared" si="997"/>
        <v>1</v>
      </c>
      <c r="AO176" s="7">
        <f t="shared" si="998"/>
        <v>0</v>
      </c>
      <c r="AP176" s="7">
        <f t="shared" si="999"/>
        <v>0</v>
      </c>
      <c r="AQ176" s="7">
        <f t="shared" si="1000"/>
        <v>0</v>
      </c>
      <c r="AR176" s="9">
        <f t="shared" si="1001"/>
        <v>1</v>
      </c>
      <c r="AS176" s="9">
        <f t="shared" si="1002"/>
        <v>0</v>
      </c>
      <c r="AT176" s="9">
        <f t="shared" si="1003"/>
        <v>0</v>
      </c>
      <c r="AU176" s="9">
        <f t="shared" si="1004"/>
        <v>2</v>
      </c>
      <c r="AV176" s="9">
        <f t="shared" si="1005"/>
        <v>1</v>
      </c>
      <c r="AW176" s="9">
        <f t="shared" si="1006"/>
        <v>0</v>
      </c>
      <c r="AX176" s="9">
        <f t="shared" si="1007"/>
        <v>0</v>
      </c>
      <c r="AY176" s="9">
        <f t="shared" si="1008"/>
        <v>0</v>
      </c>
      <c r="AZ176" s="9">
        <f t="shared" si="1009"/>
        <v>0</v>
      </c>
      <c r="BA176" s="9">
        <f t="shared" si="1010"/>
        <v>0</v>
      </c>
      <c r="BB176" s="9">
        <f t="shared" si="1011"/>
        <v>0</v>
      </c>
      <c r="BC176" s="9">
        <f t="shared" si="1012"/>
        <v>0</v>
      </c>
      <c r="BD176" s="9">
        <f t="shared" si="1013"/>
        <v>1</v>
      </c>
      <c r="BE176" s="9">
        <f t="shared" si="1014"/>
        <v>0</v>
      </c>
      <c r="BF176" s="9">
        <f t="shared" si="1015"/>
        <v>1</v>
      </c>
      <c r="BG176" s="9">
        <f t="shared" si="1016"/>
        <v>1</v>
      </c>
      <c r="BH176" s="9">
        <f t="shared" si="1017"/>
        <v>7</v>
      </c>
    </row>
  </sheetData>
  <autoFilter ref="A2:Z102" xr:uid="{00000000-0009-0000-0000-000002000000}"/>
  <mergeCells count="2">
    <mergeCell ref="AA1:AL1"/>
    <mergeCell ref="AR1:BH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2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2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2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2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2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48" priority="10" rank="1"/>
  </conditionalFormatting>
  <conditionalFormatting sqref="B8:G8 N11">
    <cfRule type="top10" dxfId="47" priority="9" rank="1"/>
  </conditionalFormatting>
  <conditionalFormatting sqref="B7:G7">
    <cfRule type="top10" dxfId="46" priority="8" rank="1"/>
  </conditionalFormatting>
  <conditionalFormatting sqref="B6:G6">
    <cfRule type="top10" dxfId="45" priority="7" rank="1"/>
  </conditionalFormatting>
  <conditionalFormatting sqref="B5:G5">
    <cfRule type="top10" dxfId="44" priority="6" rank="1"/>
  </conditionalFormatting>
  <conditionalFormatting sqref="B4:G4">
    <cfRule type="top10" dxfId="43" priority="5" rank="1"/>
  </conditionalFormatting>
  <conditionalFormatting sqref="B3:G3">
    <cfRule type="top10" dxfId="42" priority="4" rank="1"/>
  </conditionalFormatting>
  <conditionalFormatting sqref="B2:G2">
    <cfRule type="top10" dxfId="41" priority="3" rank="1"/>
  </conditionalFormatting>
  <conditionalFormatting sqref="B8:G8">
    <cfRule type="top10" dxfId="40" priority="2" rank="1"/>
  </conditionalFormatting>
  <conditionalFormatting sqref="B11:G11">
    <cfRule type="top10" dxfId="39"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2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2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2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2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2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2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2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2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2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2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2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2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2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2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2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2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2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38" priority="13" rank="1"/>
  </conditionalFormatting>
  <conditionalFormatting sqref="B8:G8 Q11">
    <cfRule type="top10" dxfId="37" priority="12" rank="1"/>
  </conditionalFormatting>
  <conditionalFormatting sqref="B7:G7">
    <cfRule type="top10" dxfId="36" priority="11" rank="1"/>
  </conditionalFormatting>
  <conditionalFormatting sqref="B6:G6">
    <cfRule type="top10" dxfId="35" priority="10" rank="1"/>
  </conditionalFormatting>
  <conditionalFormatting sqref="B5:G5">
    <cfRule type="top10" dxfId="34" priority="9" rank="1"/>
  </conditionalFormatting>
  <conditionalFormatting sqref="B4:G4">
    <cfRule type="top10" dxfId="33" priority="8" rank="1"/>
  </conditionalFormatting>
  <conditionalFormatting sqref="B3:G3">
    <cfRule type="top10" dxfId="32" priority="7" rank="1"/>
  </conditionalFormatting>
  <conditionalFormatting sqref="B2:G2">
    <cfRule type="top10" dxfId="31" priority="6" rank="1"/>
  </conditionalFormatting>
  <conditionalFormatting sqref="B8:G8">
    <cfRule type="top10" dxfId="30" priority="5" rank="1"/>
  </conditionalFormatting>
  <conditionalFormatting sqref="B11:G11">
    <cfRule type="top10" dxfId="29" priority="4" rank="1"/>
  </conditionalFormatting>
  <conditionalFormatting sqref="N10">
    <cfRule type="top10" dxfId="28" priority="3" rank="1"/>
  </conditionalFormatting>
  <conditionalFormatting sqref="O10">
    <cfRule type="top10" dxfId="27" priority="2" rank="1"/>
  </conditionalFormatting>
  <conditionalFormatting sqref="P10">
    <cfRule type="top10" dxfId="26"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zoomScale="115" zoomScaleNormal="115" workbookViewId="0">
      <selection activeCell="D2" sqref="D2"/>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SUMIF(Results!E105:E155,"&lt;&gt;#N/A")/COUNTIFS(Results!E105:E155,"&lt;&gt;#N/A",Results!E105:E155,"&lt;&gt;")</f>
        <v>0.48</v>
      </c>
      <c r="C2" s="5">
        <f>SUMIF(Results!F105:F155,"&lt;&gt;#N/A")/COUNTIFS(Results!F105:F155,"&lt;&gt;#N/A",Results!F105:F155,"&lt;&gt;")</f>
        <v>0.7</v>
      </c>
      <c r="D2" s="5">
        <f>SUMIF(Results!G105:G155,"&lt;&gt;#N/A")/COUNTIFS(Results!G105:G155,"&lt;&gt;#N/A",Results!G105:G155,"&lt;&gt;")</f>
        <v>0.6</v>
      </c>
      <c r="E2" s="5">
        <f>SUMIF(Results!H105:H155,"&lt;&gt;#N/A")/COUNTIFS(Results!H105:H155,"&lt;&gt;#N/A",Results!H105:H155,"&lt;&gt;")</f>
        <v>0.54166666666666663</v>
      </c>
      <c r="F2" s="5">
        <f>SUMIF(Results!I105:I155,"&lt;&gt;#N/A")/COUNTIFS(Results!I105:I155,"&lt;&gt;#N/A",Results!I105:I155,"&lt;&gt;")</f>
        <v>0.66666666666666663</v>
      </c>
      <c r="G2" s="5">
        <f>SUMIF(Results!J105:J155,"&lt;&gt;#N/A")/COUNTIFS(Results!J105:J155,"&lt;&gt;#N/A",Results!J105:J155,"&lt;&gt;")</f>
        <v>0.25</v>
      </c>
      <c r="H2" s="5" t="e">
        <f>SUMIF(Results!K105:K155,"&lt;&gt;#N/A")/COUNTIFS(Results!K105:K155,"&lt;&gt;#N/A",Results!K105:K155,"&lt;&gt;")</f>
        <v>#DIV/0!</v>
      </c>
      <c r="I2" s="5">
        <f>SUMIF(Results!L105:L155,"&lt;&gt;#N/A")/COUNTIFS(Results!L105:L155,"&lt;&gt;#N/A",Results!L105:L155,"&lt;&gt;")</f>
        <v>1</v>
      </c>
      <c r="J2" s="5" t="e">
        <f>SUMIF(Results!M105:M155,"&lt;&gt;#N/A")/COUNTIFS(Results!M105:M155,"&lt;&gt;#N/A",Results!M105:M155,"&lt;&gt;")</f>
        <v>#DIV/0!</v>
      </c>
      <c r="K2" s="5" t="e">
        <f>SUMIF(Results!N105:N155,"&lt;&gt;#N/A")/COUNTIFS(Results!N105:N155,"&lt;&gt;#N/A",Results!N105:N155,"&lt;&gt;")</f>
        <v>#DIV/0!</v>
      </c>
      <c r="L2" s="5" t="e">
        <f>SUMIF(Results!O105:O155,"&lt;&gt;#N/A")/COUNTIFS(Results!O105:O155,"&lt;&gt;#N/A",Results!O105:O155,"&lt;&gt;")</f>
        <v>#DIV/0!</v>
      </c>
      <c r="M2" s="5" t="e">
        <f>SUMIF(Results!P105:P155,"&lt;&gt;#N/A")/COUNTIFS(Results!P105:P155,"&lt;&gt;#N/A",Results!P105:P155,"&lt;&gt;")</f>
        <v>#DIV/0!</v>
      </c>
      <c r="N2" s="5" t="e">
        <f>SUMIF(Results!Q105:Q155,"&lt;&gt;#N/A")/COUNTIFS(Results!Q105:Q155,"&lt;&gt;#N/A",Results!Q105:Q155,"&lt;&gt;")</f>
        <v>#DIV/0!</v>
      </c>
      <c r="O2" s="5" t="e">
        <f>SUMIF(Results!R105:R155,"&lt;&gt;#N/A")/COUNTIFS(Results!R105:R155,"&lt;&gt;#N/A",Results!R105:R155,"&lt;&gt;")</f>
        <v>#DIV/0!</v>
      </c>
      <c r="P2" s="5" t="e">
        <f>SUMIF(Results!S105:S155,"&lt;&gt;#N/A")/COUNTIFS(Results!S105:S155,"&lt;&gt;#N/A",Results!S105:S155,"&lt;&gt;")</f>
        <v>#DIV/0!</v>
      </c>
      <c r="Q2" s="5">
        <f>SUM(Results!W105:W155)/SUM(Results!V105:V155)</f>
        <v>0.55721393034825872</v>
      </c>
    </row>
    <row r="3" spans="1:17" x14ac:dyDescent="0.25">
      <c r="A3" t="s">
        <v>25</v>
      </c>
      <c r="B3" s="5">
        <f>SUMIFS(Results!E105:E155,Results!$B$105:$B$155,"&lt;&gt;#N/A",Results!E105:E155, "&lt;&gt;#N/A")/COUNTIFS(Results!$B$105:$B$155,"&lt;&gt;#N/A",Results!E105:E155, "&lt;&gt;#N/A", Results!E105:E155, "&lt;&gt;")</f>
        <v>0.4642857142857143</v>
      </c>
      <c r="C3" s="5">
        <f>SUMIFS(Results!F105:F155,Results!$B$105:$B$155,"&lt;&gt;#N/A",Results!F105:F155, "&lt;&gt;#N/A")/COUNTIFS(Results!$B$105:$B$155,"&lt;&gt;#N/A",Results!F105:F155, "&lt;&gt;#N/A", Results!F105:F155, "&lt;&gt;")</f>
        <v>0.72727272727272729</v>
      </c>
      <c r="D3" s="5">
        <f>SUMIFS(Results!G105:G155,Results!$B$105:$B$155,"&lt;&gt;#N/A",Results!G105:G155, "&lt;&gt;#N/A")/COUNTIFS(Results!$B$105:$B$155,"&lt;&gt;#N/A",Results!G105:G155, "&lt;&gt;#N/A", Results!G105:G155, "&lt;&gt;")</f>
        <v>0.6428571428571429</v>
      </c>
      <c r="E3" s="5">
        <f>SUMIFS(Results!H105:H155,Results!$B$105:$B$155,"&lt;&gt;#N/A",Results!H105:H155, "&lt;&gt;#N/A")/COUNTIFS(Results!$B$105:$B$155,"&lt;&gt;#N/A",Results!H105:H155, "&lt;&gt;#N/A", Results!H105:H155, "&lt;&gt;")</f>
        <v>0.4642857142857143</v>
      </c>
      <c r="F3" s="5">
        <f>SUMIFS(Results!I105:I155,Results!$B$105:$B$155,"&lt;&gt;#N/A",Results!I105:I155, "&lt;&gt;#N/A")/COUNTIFS(Results!$B$105:$B$155,"&lt;&gt;#N/A",Results!I105:I155, "&lt;&gt;#N/A", Results!I105:I155, "&lt;&gt;")</f>
        <v>0.66666666666666663</v>
      </c>
      <c r="G3" s="5">
        <f>SUMIFS(Results!J105:J155,Results!$B$105:$B$155,"&lt;&gt;#N/A",Results!J105:J155, "&lt;&gt;#N/A")/COUNTIFS(Results!$B$105:$B$155,"&lt;&gt;#N/A",Results!J105:J155, "&lt;&gt;#N/A", Results!J105:J155, "&lt;&gt;")</f>
        <v>0.25</v>
      </c>
      <c r="H3" s="5" t="e">
        <f>SUMIFS(Results!K105:K155,Results!$B$105:$B$155,"&lt;&gt;#N/A",Results!K105:K155, "&lt;&gt;#N/A")/COUNTIFS(Results!$B$105:$B$155,"&lt;&gt;#N/A",Results!K105:K155, "&lt;&gt;#N/A", Results!K105:K155, "&lt;&gt;")</f>
        <v>#DIV/0!</v>
      </c>
      <c r="I3" s="5">
        <f>SUMIFS(Results!L105:L155,Results!$B$105:$B$155,"&lt;&gt;#N/A",Results!L105:L155, "&lt;&gt;#N/A")/COUNTIFS(Results!$B$105:$B$155,"&lt;&gt;#N/A",Results!L105:L155, "&lt;&gt;#N/A", Results!L105:L155, "&lt;&gt;")</f>
        <v>1</v>
      </c>
      <c r="J3" s="5" t="e">
        <f>SUMIFS(Results!M105:M155,Results!$B$105:$B$155,"&lt;&gt;#N/A",Results!M105:M155, "&lt;&gt;#N/A")/COUNTIFS(Results!$B$105:$B$155,"&lt;&gt;#N/A",Results!M105:M155, "&lt;&gt;#N/A", Results!M105:M155, "&lt;&gt;")</f>
        <v>#DIV/0!</v>
      </c>
      <c r="K3" s="5" t="e">
        <f>SUMIFS(Results!N105:N155,Results!$B$105:$B$155,"&lt;&gt;#N/A",Results!N105:N155, "&lt;&gt;#N/A")/COUNTIFS(Results!$B$105:$B$155,"&lt;&gt;#N/A",Results!N105:N155, "&lt;&gt;#N/A", Results!N105:N155, "&lt;&gt;")</f>
        <v>#DIV/0!</v>
      </c>
      <c r="L3" s="5" t="e">
        <f>SUMIFS(Results!O105:O155,Results!$B$105:$B$155,"&lt;&gt;#N/A",Results!O105:O155, "&lt;&gt;#N/A")/COUNTIFS(Results!$B$105:$B$155,"&lt;&gt;#N/A",Results!O105:O155, "&lt;&gt;#N/A", Results!O105:O155, "&lt;&gt;")</f>
        <v>#DIV/0!</v>
      </c>
      <c r="M3" s="5" t="e">
        <f>SUMIFS(Results!P105:P155,Results!$B$105:$B$155,"&lt;&gt;#N/A",Results!P105:P155, "&lt;&gt;#N/A")/COUNTIFS(Results!$B$105:$B$155,"&lt;&gt;#N/A",Results!P105:P155, "&lt;&gt;#N/A", Results!P105:P155, "&lt;&gt;")</f>
        <v>#DIV/0!</v>
      </c>
      <c r="N3" s="5" t="e">
        <f>SUMIFS(Results!Q105:Q155,Results!$B$105:$B$155,"&lt;&gt;#N/A",Results!Q105:Q155, "&lt;&gt;#N/A")/COUNTIFS(Results!$B$105:$B$155,"&lt;&gt;#N/A",Results!Q105:Q155, "&lt;&gt;#N/A", Results!Q105:Q155, "&lt;&gt;")</f>
        <v>#DIV/0!</v>
      </c>
      <c r="O3" s="5" t="e">
        <f>SUMIFS(Results!R105:R155,Results!$B$105:$B$155,"&lt;&gt;#N/A",Results!R105:R155, "&lt;&gt;#N/A")/COUNTIFS(Results!$B$105:$B$155,"&lt;&gt;#N/A",Results!R105:R155, "&lt;&gt;#N/A", Results!R105:R155, "&lt;&gt;")</f>
        <v>#DIV/0!</v>
      </c>
      <c r="P3" s="5" t="e">
        <f>SUMIFS(Results!S105:S155,Results!$B$105:$B$155,"&lt;&gt;#N/A",Results!S105:S155, "&lt;&gt;#N/A")/COUNTIFS(Results!$B$105:$B$155,"&lt;&gt;#N/A",Results!S105:S155, "&lt;&gt;#N/A", Results!S105:S155, "&lt;&gt;")</f>
        <v>#DIV/0!</v>
      </c>
      <c r="Q3" s="5">
        <f>SUMIF(Results!B105:B155,"&lt;&gt;#N/A",Results!W105:W155)/SUMIF(Results!B105:B155,"&lt;&gt;#N/A",Results!V105:V155)</f>
        <v>0.54700854700854706</v>
      </c>
    </row>
    <row r="4" spans="1:17" x14ac:dyDescent="0.25">
      <c r="A4" t="s">
        <v>26</v>
      </c>
      <c r="B4" s="5">
        <f>SUMIFS(Results!E105:E155,Results!$B$105:$B$155,"=#N/A",Results!E105:E155, "&lt;&gt;#N/A")/COUNTIFS(Results!$B$105:$B$155,"=#N/A",Results!E105:E155, "&lt;&gt;#N/A", Results!E105:E155, "&lt;&gt;")</f>
        <v>0.5</v>
      </c>
      <c r="C4" s="5">
        <f>SUMIFS(Results!F105:F155,Results!$B$105:$B$155,"=#N/A",Results!F105:F155, "&lt;&gt;#N/A")/COUNTIFS(Results!$B$105:$B$155,"=#N/A",Results!F105:F155, "&lt;&gt;#N/A", Results!F105:F155, "&lt;&gt;")</f>
        <v>0.66666666666666663</v>
      </c>
      <c r="D4" s="5">
        <f>SUMIFS(Results!G105:G155,Results!$B$105:$B$155,"=#N/A",Results!G105:G155, "&lt;&gt;#N/A")/COUNTIFS(Results!$B$105:$B$155,"=#N/A",Results!G105:G155, "&lt;&gt;#N/A", Results!G105:G155, "&lt;&gt;")</f>
        <v>0.54545454545454541</v>
      </c>
      <c r="E4" s="5">
        <f>SUMIFS(Results!H105:H155,Results!$B$105:$B$155,"=#N/A",Results!H105:H155, "&lt;&gt;#N/A")/COUNTIFS(Results!$B$105:$B$155,"=#N/A",Results!H105:H155, "&lt;&gt;#N/A", Results!H105:H155, "&lt;&gt;")</f>
        <v>0.65</v>
      </c>
      <c r="F4" s="5" t="e">
        <f>SUMIFS(Results!I105:I155,Results!$B$105:$B$155,"=#N/A",Results!I105:I155, "&lt;&gt;#N/A")/COUNTIFS(Results!$B$105:$B$155,"=#N/A",Results!I105:I155, "&lt;&gt;#N/A", Results!I105:I155, "&lt;&gt;")</f>
        <v>#DIV/0!</v>
      </c>
      <c r="G4" s="5" t="e">
        <f>SUMIFS(Results!J105:J155,Results!$B$105:$B$155,"=#N/A",Results!J105:J155, "&lt;&gt;#N/A")/COUNTIFS(Results!$B$105:$B$155,"=#N/A",Results!J105:J155, "&lt;&gt;#N/A", Results!J105:J155, "&lt;&gt;")</f>
        <v>#DIV/0!</v>
      </c>
      <c r="H4" s="5" t="e">
        <f>SUMIFS(Results!K105:K155,Results!$B$105:$B$155,"=#N/A",Results!K105:K155, "&lt;&gt;#N/A")/COUNTIFS(Results!$B$105:$B$155,"=#N/A",Results!K105:K155, "&lt;&gt;#N/A", Results!K105:K155, "&lt;&gt;")</f>
        <v>#DIV/0!</v>
      </c>
      <c r="I4" s="5" t="e">
        <f>SUMIFS(Results!L105:L155,Results!$B$105:$B$155,"=#N/A",Results!L105:L155, "&lt;&gt;#N/A")/COUNTIFS(Results!$B$105:$B$155,"=#N/A",Results!L105:L155, "&lt;&gt;#N/A", Results!L105:L155, "&lt;&gt;")</f>
        <v>#DIV/0!</v>
      </c>
      <c r="J4" s="5" t="e">
        <f>SUMIFS(Results!M105:M155,Results!$B$105:$B$155,"=#N/A",Results!M105:M155, "&lt;&gt;#N/A")/COUNTIFS(Results!$B$105:$B$155,"=#N/A",Results!M105:M155, "&lt;&gt;#N/A", Results!M105:M155, "&lt;&gt;")</f>
        <v>#DIV/0!</v>
      </c>
      <c r="K4" s="5" t="e">
        <f>SUMIFS(Results!N105:N155,Results!$B$105:$B$155,"=#N/A",Results!N105:N155, "&lt;&gt;#N/A")/COUNTIFS(Results!$B$105:$B$155,"=#N/A",Results!N105:N155, "&lt;&gt;#N/A", Results!N105:N155, "&lt;&gt;")</f>
        <v>#DIV/0!</v>
      </c>
      <c r="L4" s="5" t="e">
        <f>SUMIFS(Results!O105:O155,Results!$B$105:$B$155,"=#N/A",Results!O105:O155, "&lt;&gt;#N/A")/COUNTIFS(Results!$B$105:$B$155,"=#N/A",Results!O105:O155, "&lt;&gt;#N/A", Results!O105:O155, "&lt;&gt;")</f>
        <v>#DIV/0!</v>
      </c>
      <c r="M4" s="5" t="e">
        <f>SUMIFS(Results!P105:P155,Results!$B$105:$B$155,"=#N/A",Results!P105:P155, "&lt;&gt;#N/A")/COUNTIFS(Results!$B$105:$B$155,"=#N/A",Results!P105:P155, "&lt;&gt;#N/A", Results!P105:P155, "&lt;&gt;")</f>
        <v>#DIV/0!</v>
      </c>
      <c r="N4" s="5" t="e">
        <f>SUMIFS(Results!Q105:Q155,Results!$B$105:$B$155,"=#N/A",Results!Q105:Q155, "&lt;&gt;#N/A")/COUNTIFS(Results!$B$105:$B$155,"=#N/A",Results!Q105:Q155, "&lt;&gt;#N/A", Results!Q105:Q155, "&lt;&gt;")</f>
        <v>#DIV/0!</v>
      </c>
      <c r="O4" s="5" t="e">
        <f>SUMIFS(Results!R105:R155,Results!$B$105:$B$155,"=#N/A",Results!R105:R155, "&lt;&gt;#N/A")/COUNTIFS(Results!$B$105:$B$155,"=#N/A",Results!R105:R155, "&lt;&gt;#N/A", Results!R105:R155, "&lt;&gt;")</f>
        <v>#DIV/0!</v>
      </c>
      <c r="P4" s="5" t="e">
        <f>SUMIFS(Results!S105:S155,Results!$B$105:$B$155,"=#N/A",Results!S105:S155, "&lt;&gt;#N/A")/COUNTIFS(Results!$B$105:$B$155,"=#N/A",Results!S105:S155, "&lt;&gt;#N/A", Results!S105:S155, "&lt;&gt;")</f>
        <v>#DIV/0!</v>
      </c>
      <c r="Q4" s="5">
        <f>SUMIF(Results!B105:B155,"=#N/A",Results!W105:W155)/SUMIF(Results!B105:B155,"=#N/A",Results!V105:V155)</f>
        <v>0.5714285714285714</v>
      </c>
    </row>
    <row r="5" spans="1:17" x14ac:dyDescent="0.25">
      <c r="A5" t="s">
        <v>27</v>
      </c>
      <c r="B5" s="1">
        <f>MAX(Results!AA105:AA155)</f>
        <v>3</v>
      </c>
      <c r="C5" s="1">
        <f>MAX(Results!AB105:AB155)</f>
        <v>7</v>
      </c>
      <c r="D5" s="1">
        <f>MAX(Results!AC105:AC155)</f>
        <v>6</v>
      </c>
      <c r="E5" s="1">
        <f>MAX(Results!AD105:AD155)</f>
        <v>3</v>
      </c>
      <c r="F5" s="1">
        <f>MAX(Results!AE105:AE155)</f>
        <v>3</v>
      </c>
      <c r="G5" s="1">
        <f>MAX(Results!AF105:AF155)</f>
        <v>1</v>
      </c>
      <c r="H5" s="1">
        <f>MAX(Results!AG105:AG155)</f>
        <v>0</v>
      </c>
      <c r="I5" s="1">
        <f>MAX(Results!AH105:AH155)</f>
        <v>1</v>
      </c>
      <c r="J5" s="1">
        <f>MAX(Results!AI105:AI155)</f>
        <v>0</v>
      </c>
      <c r="K5" s="1">
        <f>MAX(Results!AJ105:AJ155)</f>
        <v>1</v>
      </c>
      <c r="L5" s="1">
        <f>MAX(Results!AK105:AK155)</f>
        <v>0</v>
      </c>
      <c r="M5" s="1">
        <f>MAX(Results!AL105:AL155)</f>
        <v>0</v>
      </c>
      <c r="N5" s="1">
        <f>MAX(Results!AM105:AM155)</f>
        <v>0</v>
      </c>
      <c r="O5" s="1">
        <f>MAX(Results!AN105:AN155)</f>
        <v>1</v>
      </c>
      <c r="P5" s="1">
        <f>MAX(Results!AO105:AO155)</f>
        <v>0</v>
      </c>
      <c r="Q5" s="1">
        <f>MAX(B5:P5)</f>
        <v>7</v>
      </c>
    </row>
    <row r="6" spans="1:17" x14ac:dyDescent="0.25">
      <c r="A6" t="s">
        <v>28</v>
      </c>
      <c r="B6" s="1">
        <f>MAX(Results!AR105:AR155)</f>
        <v>5</v>
      </c>
      <c r="C6" s="1">
        <f>MAX(Results!AS105:AS155)</f>
        <v>2</v>
      </c>
      <c r="D6" s="1">
        <f>MAX(Results!AT105:AT155)</f>
        <v>4</v>
      </c>
      <c r="E6" s="1">
        <f>MAX(Results!AU105:AU155)</f>
        <v>3</v>
      </c>
      <c r="F6" s="1">
        <f>MAX(Results!AV105:AV155)</f>
        <v>1</v>
      </c>
      <c r="G6" s="1">
        <f>MAX(Results!AW105:AW155)</f>
        <v>6</v>
      </c>
      <c r="H6" s="1">
        <f>MAX(Results!AX105:AX155)</f>
        <v>0</v>
      </c>
      <c r="I6" s="1">
        <f>MAX(Results!AY105:AY155)</f>
        <v>0</v>
      </c>
      <c r="J6" s="1">
        <f>MAX(Results!AZ105:AZ155)</f>
        <v>0</v>
      </c>
      <c r="K6" s="1">
        <f>MAX(Results!BA105:BA155)</f>
        <v>0</v>
      </c>
      <c r="L6" s="1">
        <f>MAX(Results!BB105:BB155)</f>
        <v>0</v>
      </c>
      <c r="M6" s="1">
        <f>MAX(Results!BC105:BC155)</f>
        <v>0</v>
      </c>
      <c r="N6" s="1">
        <f>MAX(Results!BD105:BD155)</f>
        <v>1</v>
      </c>
      <c r="O6" s="1">
        <f>MAX(Results!BE105:BE155)</f>
        <v>0</v>
      </c>
      <c r="P6" s="1">
        <f>MAX(Results!BF105:BF155)</f>
        <v>1</v>
      </c>
      <c r="Q6" s="1">
        <f>MAX(B6:P6)</f>
        <v>6</v>
      </c>
    </row>
    <row r="7" spans="1:17" x14ac:dyDescent="0.25">
      <c r="A7" t="s">
        <v>53</v>
      </c>
      <c r="B7" s="1">
        <f>COUNTIF(Results!$Z$105:$Z$155,'Summary 2019'!B1)</f>
        <v>2</v>
      </c>
      <c r="C7" s="1">
        <f>COUNTIF(Results!$Z$105:$Z$155,'Summary 2019'!C1)</f>
        <v>3</v>
      </c>
      <c r="D7" s="1">
        <f>COUNTIF(Results!$Z$105:$Z$155,'Summary 2019'!D1)</f>
        <v>2</v>
      </c>
      <c r="E7" s="1">
        <f>COUNTIF(Results!$Z$105:$Z$155,'Summary 2019'!E1)</f>
        <v>3</v>
      </c>
      <c r="F7" s="1">
        <f>COUNTIF(Results!$Z$105:$Z$155,'Summary 2019'!F1)</f>
        <v>1</v>
      </c>
      <c r="G7" s="1">
        <f>COUNTIF(Results!$Z$105:$Z$155,'Summary 2019'!G1)</f>
        <v>0</v>
      </c>
      <c r="H7" s="1">
        <f>COUNTIF(Results!$Z$105:$Z$155,'Summary 2019'!H1)</f>
        <v>0</v>
      </c>
      <c r="I7" s="1">
        <f>COUNTIF(Results!$Z$105:$Z$155,'Summary 2019'!I1)</f>
        <v>0</v>
      </c>
      <c r="J7" s="1">
        <f>COUNTIF(Results!$Z$105:$Z$155,'Summary 2019'!J1)</f>
        <v>0</v>
      </c>
      <c r="K7" s="1">
        <f>COUNTIF(Results!$Z$105:$Z$155,'Summary 2019'!K1)</f>
        <v>0</v>
      </c>
      <c r="L7" s="1">
        <f>COUNTIF(Results!$Z$105:$Z$155,'Summary 2019'!L1)</f>
        <v>0</v>
      </c>
      <c r="M7" s="1">
        <f>COUNTIF(Results!$Z$105:$Z$155,'Summary 2019'!M1)</f>
        <v>0</v>
      </c>
      <c r="N7" s="1">
        <f>COUNTIF(Results!$Z$105:$Z$155,'Summary 2019'!N1)</f>
        <v>0</v>
      </c>
      <c r="O7" s="1">
        <f>COUNTIF(Results!$Z$105:$Z$155,'Summary 2019'!O1)</f>
        <v>0</v>
      </c>
      <c r="P7" s="1">
        <f>COUNTIF(Results!$Z$105:$Z$155,'Summary 2019'!P1)</f>
        <v>0</v>
      </c>
      <c r="Q7" s="1">
        <f>SUM(B7:P7)</f>
        <v>11</v>
      </c>
    </row>
    <row r="8" spans="1:17" x14ac:dyDescent="0.25">
      <c r="A8" t="s">
        <v>45</v>
      </c>
      <c r="B8" s="6">
        <f>SUMIF(Results!$D$105:$D$155,B1,Results!$W$105:$W$155)/SUMIF(Results!$D$105:$D$155,B1,Results!$V$105:$V$155)</f>
        <v>0.70588235294117652</v>
      </c>
      <c r="C8" s="6">
        <f>SUMIF(Results!$D$105:$D$155,C1,Results!$W$105:$W$155)/SUMIF(Results!$D$105:$D$155,C1,Results!$V$105:$V$155)</f>
        <v>0.71794871794871795</v>
      </c>
      <c r="D8" s="6">
        <f>SUMIF(Results!$D$105:$D$155,D1,Results!$W$105:$W$155)/SUMIF(Results!$D$105:$D$155,D1,Results!$V$105:$V$155)</f>
        <v>0.40816326530612246</v>
      </c>
      <c r="E8" s="6">
        <f>SUMIF(Results!$D$105:$D$155,E1,Results!$W$105:$W$155)/SUMIF(Results!$D$105:$D$155,E1,Results!$V$105:$V$155)</f>
        <v>0.5</v>
      </c>
      <c r="F8" s="6">
        <f>SUMIF(Results!$D$105:$D$155,F1,Results!$W$105:$W$155)/SUMIF(Results!$D$105:$D$155,F1,Results!$V$105:$V$155)</f>
        <v>0.33333333333333331</v>
      </c>
      <c r="G8" s="6">
        <f>SUMIF(Results!$D$105:$D$155,G1,Results!$W$105:$W$155)/SUMIF(Results!$D$105:$D$155,G1,Results!$V$105:$V$155)</f>
        <v>0.5</v>
      </c>
      <c r="H8" s="6" t="e">
        <f>SUMIF(Results!$D$105:$D$155,H1,Results!$W$105:$W$155)/SUMIF(Results!$D$105:$D$155,H1,Results!$V$105:$V$155)</f>
        <v>#DIV/0!</v>
      </c>
      <c r="I8" s="6">
        <f>SUMIF(Results!$D$105:$D$155,I1,Results!$W$105:$W$155)/SUMIF(Results!$D$105:$D$155,I1,Results!$V$105:$V$155)</f>
        <v>0.75</v>
      </c>
      <c r="J8" s="6" t="e">
        <f>SUMIF(Results!$D$105:$D$155,J1,Results!$W$105:$W$155)/SUMIF(Results!$D$105:$D$155,J1,Results!$V$105:$V$155)</f>
        <v>#DIV/0!</v>
      </c>
      <c r="K8" s="6" t="e">
        <f>SUMIF(Results!$D$105:$D$155,K1,Results!$W$105:$W$155)/SUMIF(Results!$D$105:$D$155,K1,Results!$V$105:$V$155)</f>
        <v>#DIV/0!</v>
      </c>
      <c r="L8" s="6" t="e">
        <f>SUMIF(Results!$D$105:$D$155,L1,Results!$W$105:$W$155)/SUMIF(Results!$D$105:$D$155,L1,Results!$V$105:$V$155)</f>
        <v>#DIV/0!</v>
      </c>
      <c r="M8" s="6" t="e">
        <f>SUMIF(Results!$D$105:$D$155,M1,Results!$W$105:$W$155)/SUMIF(Results!$D$105:$D$155,M1,Results!$V$105:$V$155)</f>
        <v>#DIV/0!</v>
      </c>
      <c r="N8" s="6" t="e">
        <f>SUMIF(Results!$D$105:$D$155,N1,Results!$W$105:$W$155)/SUMIF(Results!$D$105:$D$155,N1,Results!$V$105:$V$155)</f>
        <v>#DIV/0!</v>
      </c>
      <c r="O8" s="6" t="e">
        <f>SUMIF(Results!$D$105:$D$155,O1,Results!$W$105:$W$155)/SUMIF(Results!$D$105:$D$155,O1,Results!$V$105:$V$155)</f>
        <v>#DIV/0!</v>
      </c>
      <c r="P8" s="6" t="e">
        <f>SUMIF(Results!$D$105:$D$155,P1,Results!$W$105:$W$155)/SUMIF(Results!$D$105:$D$155,P1,Results!$V$105:$V$155)</f>
        <v>#DIV/0!</v>
      </c>
      <c r="Q8" s="19"/>
    </row>
    <row r="9" spans="1:17" x14ac:dyDescent="0.25">
      <c r="A9" t="s">
        <v>222</v>
      </c>
      <c r="B9" s="20">
        <f>SUMIF(Results!$D$105:$D$155,B1,Results!E$105:E$155)</f>
        <v>2</v>
      </c>
      <c r="C9" s="20">
        <f>SUMIF(Results!$D$105:$D$155,C1,Results!F$105:F$155)</f>
        <v>7</v>
      </c>
      <c r="D9" s="20">
        <f>SUMIF(Results!$D$105:$D$155,D1,Results!G$105:G$155)</f>
        <v>3</v>
      </c>
      <c r="E9" s="20">
        <f>SUMIF(Results!$D$105:$D$155,E1,Results!H$105:H$155)</f>
        <v>4</v>
      </c>
      <c r="F9" s="20">
        <f>SUMIF(Results!$D$105:$D$155,F1,Results!I$105:I$155)</f>
        <v>0</v>
      </c>
      <c r="G9" s="20">
        <f>SUMIF(Results!$D$105:$D$155,G1,Results!J$105:J$155)</f>
        <v>0</v>
      </c>
      <c r="H9" s="20">
        <f>SUMIF(Results!$D$105:$D$155,H1,Results!K$105:K$155)</f>
        <v>0</v>
      </c>
      <c r="I9" s="20">
        <f>SUMIF(Results!$D$105:$D$155,I1,Results!L$105:L$155)</f>
        <v>1</v>
      </c>
      <c r="J9" s="20">
        <f>SUMIF(Results!$D$105:$D$155,J1,Results!M$105:M$155)</f>
        <v>0</v>
      </c>
      <c r="K9" s="20">
        <f>SUMIF(Results!$D$105:$D$155,K1,Results!N$105:N$155)</f>
        <v>0</v>
      </c>
      <c r="L9" s="20">
        <f>SUMIF(Results!$D$105:$D$155,L1,Results!O$105:O$155)</f>
        <v>0</v>
      </c>
      <c r="M9" s="20">
        <f>SUMIF(Results!$D$105:$D$155,M1,Results!P$105:P$155)</f>
        <v>0</v>
      </c>
      <c r="N9" s="20">
        <f>SUMIF(Results!$D$105:$D$155,N1,Results!Q$105:Q$155)</f>
        <v>0</v>
      </c>
      <c r="O9" s="20">
        <f>SUMIF(Results!$D$105:$D$155,O1,Results!R$105:R$155)</f>
        <v>0</v>
      </c>
      <c r="P9" s="20">
        <f>SUMIF(Results!$D$105:$D$155,P1,Results!S$105:S$155)</f>
        <v>0</v>
      </c>
      <c r="Q9" s="21">
        <f>SUM(B9:P9)</f>
        <v>17</v>
      </c>
    </row>
    <row r="10" spans="1:17" x14ac:dyDescent="0.25">
      <c r="A10" t="s">
        <v>122</v>
      </c>
      <c r="B10" s="1">
        <f>COUNTIF(Results!$D$105:$D$155,'Summary 2019'!B1)</f>
        <v>9</v>
      </c>
      <c r="C10" s="1">
        <f>COUNTIF(Results!$D$105:$D$155,'Summary 2019'!C1)</f>
        <v>10</v>
      </c>
      <c r="D10" s="1">
        <f>COUNTIF(Results!$D$105:$D$155,'Summary 2019'!D1)</f>
        <v>13</v>
      </c>
      <c r="E10" s="1">
        <f>COUNTIF(Results!$D$105:$D$155,'Summary 2019'!E1)</f>
        <v>11</v>
      </c>
      <c r="F10" s="1">
        <f>COUNTIF(Results!$D$105:$D$155,'Summary 2019'!F1)</f>
        <v>1</v>
      </c>
      <c r="G10" s="1">
        <f>COUNTIF(Results!$D$105:$D$155,'Summary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46</v>
      </c>
    </row>
    <row r="11" spans="1:17" x14ac:dyDescent="0.25">
      <c r="A11" t="s">
        <v>221</v>
      </c>
      <c r="B11" s="6">
        <f>SUMIF(Results!$D$105:$D$155,B1,Results!E$105:E$155)/COUNTIF(Results!$D$105:$D$155,B1)</f>
        <v>0.22222222222222221</v>
      </c>
      <c r="C11" s="6">
        <f>SUMIF(Results!$D$105:$D$155,C1,Results!F$105:F$155)/COUNTIF(Results!$D$105:$D$155,C1)</f>
        <v>0.7</v>
      </c>
      <c r="D11" s="6">
        <f>SUMIF(Results!$D$105:$D$155,D1,Results!G$105:G$155)/COUNTIF(Results!$D$105:$D$155,D1)</f>
        <v>0.23076923076923078</v>
      </c>
      <c r="E11" s="6">
        <f>SUMIF(Results!$D$105:$D$155,E1,Results!H$105:H$155)/COUNTIF(Results!$D$105:$D$155,E1)</f>
        <v>0.36363636363636365</v>
      </c>
      <c r="F11" s="6">
        <f>SUMIF(Results!$D$105:$D$155,F1,Results!I$105:I$155)/COUNTIF(Results!$D$105:$D$155,F1)</f>
        <v>0</v>
      </c>
      <c r="G11" s="6">
        <f>SUMIF(Results!$D$105:$D$155,G1,Results!J$105:J$155)/COUNTIF(Results!$D$105:$D$155,G1)</f>
        <v>0</v>
      </c>
      <c r="H11" s="6" t="e">
        <f>SUMIF(Results!$D$105:$D$155,H1,Results!K$105:K$155)/COUNTIF(Results!$D$105:$D$155,H1)</f>
        <v>#DIV/0!</v>
      </c>
      <c r="I11" s="6">
        <f>SUMIF(Results!$D$105:$D$155,I1,Results!L$105:L$155)/COUNTIF(Results!$D$105:$D$155,I1)</f>
        <v>1</v>
      </c>
      <c r="J11" s="6" t="e">
        <f>SUMIF(Results!$D$105:$D$155,J1,Results!M$105:M$155)/COUNTIF(Results!$D$105:$D$155,J1)</f>
        <v>#DIV/0!</v>
      </c>
      <c r="K11" s="6" t="e">
        <f>SUMIF(Results!$D$105:$D$155,K1,Results!N$105:N$155)/COUNTIF(Results!$D$105:$D$155,K1)</f>
        <v>#DIV/0!</v>
      </c>
      <c r="L11" s="6" t="e">
        <f>SUMIF(Results!$D$105:$D$155,L1,Results!O$105:O$155)/COUNTIF(Results!$D$105:$D$155,L1)</f>
        <v>#DIV/0!</v>
      </c>
      <c r="M11" s="6" t="e">
        <f>SUMIF(Results!$D$105:$D$155,M1,Results!P$105:P$155)/COUNTIF(Results!$D$105:$D$155,M1)</f>
        <v>#DIV/0!</v>
      </c>
      <c r="N11" s="6" t="e">
        <f>SUMIF(Results!$D$105:$D$155,N1,Results!Q$105:Q$155)/COUNTIF(Results!$D$105:$D$155,N1)</f>
        <v>#DIV/0!</v>
      </c>
      <c r="O11" s="6" t="e">
        <f>SUMIF(Results!$D$105:$D$155,O1,Results!R$105:R$155)/COUNTIF(Results!$D$105:$D$155,O1)</f>
        <v>#DIV/0!</v>
      </c>
      <c r="P11" s="6" t="e">
        <f>SUMIF(Results!$D$105:$D$155,P1,Results!S$105:S$155)/COUNTIF(Results!$D$105:$D$155,P1)</f>
        <v>#DIV/0!</v>
      </c>
      <c r="Q11" s="5">
        <f>Q9/Q10</f>
        <v>0.36956521739130432</v>
      </c>
    </row>
    <row r="12" spans="1:17" x14ac:dyDescent="0.25">
      <c r="A12" t="s">
        <v>55</v>
      </c>
      <c r="B12" s="1">
        <f>SUMIF(Results!E105:E155,"&lt;&gt;#N/A")</f>
        <v>24</v>
      </c>
      <c r="C12" s="1">
        <f>SUMIF(Results!F105:F155,"&lt;&gt;#N/A")</f>
        <v>28</v>
      </c>
      <c r="D12" s="1">
        <f>SUMIF(Results!G105:G155,"&lt;&gt;#N/A")</f>
        <v>30</v>
      </c>
      <c r="E12" s="1">
        <f>SUMIF(Results!H105:H155,"&lt;&gt;#N/A")</f>
        <v>26</v>
      </c>
      <c r="F12" s="1">
        <f>SUMIF(Results!I105:I155,"&lt;&gt;#N/A")</f>
        <v>2</v>
      </c>
      <c r="G12" s="1">
        <f>SUMIF(Results!J105:J155,"&lt;&gt;#N/A")</f>
        <v>1</v>
      </c>
      <c r="H12" s="1">
        <f>SUMIF(Results!K105:K155,"&lt;&gt;#N/A")</f>
        <v>0</v>
      </c>
      <c r="I12" s="1">
        <f>SUMIF(Results!L105:L155,"&lt;&gt;#N/A")</f>
        <v>1</v>
      </c>
      <c r="J12" s="1">
        <f>SUMIF(Results!M105:M155,"&lt;&gt;#N/A")</f>
        <v>0</v>
      </c>
      <c r="K12" s="1">
        <f>SUMIF(Results!N105:N155,"&lt;&gt;#N/A")</f>
        <v>0</v>
      </c>
      <c r="L12" s="1">
        <f>SUMIF(Results!O105:O155,"&lt;&gt;#N/A")</f>
        <v>0</v>
      </c>
      <c r="M12" s="1">
        <f>SUMIF(Results!P105:P155,"&lt;&gt;#N/A")</f>
        <v>0</v>
      </c>
      <c r="N12" s="1">
        <f>SUMIF(Results!Q105:Q155,"&lt;&gt;#N/A")</f>
        <v>0</v>
      </c>
      <c r="O12" s="1">
        <f>SUMIF(Results!R105:R155,"&lt;&gt;#N/A")</f>
        <v>0</v>
      </c>
      <c r="P12" s="1">
        <f>SUMIF(Results!S105:S155,"&lt;&gt;#N/A")</f>
        <v>0</v>
      </c>
      <c r="Q12" s="1">
        <f t="shared" ref="Q12:Q17" si="0">SUM(B12:P12)</f>
        <v>112</v>
      </c>
    </row>
    <row r="13" spans="1:17" x14ac:dyDescent="0.25">
      <c r="A13" s="4" t="s">
        <v>56</v>
      </c>
      <c r="B13" s="1">
        <f>COUNTIFS(Results!E105:E155,"&lt;&gt;#N/A",Results!E105:E155,"&lt;&gt;")</f>
        <v>50</v>
      </c>
      <c r="C13" s="1">
        <f>COUNTIFS(Results!F105:F155,"&lt;&gt;#N/A",Results!F105:F155,"&lt;&gt;")</f>
        <v>40</v>
      </c>
      <c r="D13" s="1">
        <f>COUNTIFS(Results!G105:G155,"&lt;&gt;#N/A",Results!G105:G155,"&lt;&gt;")</f>
        <v>50</v>
      </c>
      <c r="E13" s="1">
        <f>COUNTIFS(Results!H105:H155,"&lt;&gt;#N/A",Results!H105:H155,"&lt;&gt;")</f>
        <v>48</v>
      </c>
      <c r="F13" s="1">
        <f>COUNTIFS(Results!I105:I155,"&lt;&gt;#N/A",Results!I105:I155,"&lt;&gt;")</f>
        <v>3</v>
      </c>
      <c r="G13" s="1">
        <f>COUNTIFS(Results!J105:J155,"&lt;&gt;#N/A",Results!J105:J155,"&lt;&gt;")</f>
        <v>4</v>
      </c>
      <c r="H13" s="1">
        <f>COUNTIFS(Results!K105:K155,"&lt;&gt;#N/A",Results!K105:K155,"&lt;&gt;")</f>
        <v>0</v>
      </c>
      <c r="I13" s="1">
        <f>COUNTIFS(Results!L105:L155,"&lt;&gt;#N/A",Results!L105:L155,"&lt;&gt;")</f>
        <v>1</v>
      </c>
      <c r="J13" s="1">
        <f>COUNTIFS(Results!M105:M155,"&lt;&gt;#N/A",Results!M105:M155,"&lt;&gt;")</f>
        <v>0</v>
      </c>
      <c r="K13" s="1">
        <f>COUNTIFS(Results!N105:N155,"&lt;&gt;#N/A",Results!N105:N155,"&lt;&gt;")</f>
        <v>0</v>
      </c>
      <c r="L13" s="1">
        <f>COUNTIFS(Results!O105:O155,"&lt;&gt;#N/A",Results!O105:O155,"&lt;&gt;")</f>
        <v>0</v>
      </c>
      <c r="M13" s="1">
        <f>COUNTIFS(Results!P105:P155,"&lt;&gt;#N/A",Results!P105:P155,"&lt;&gt;")</f>
        <v>0</v>
      </c>
      <c r="N13" s="1">
        <f>COUNTIFS(Results!Q105:Q155,"&lt;&gt;#N/A",Results!Q105:Q155,"&lt;&gt;")</f>
        <v>0</v>
      </c>
      <c r="O13" s="1">
        <f>COUNTIFS(Results!R105:R155,"&lt;&gt;#N/A",Results!R105:R155,"&lt;&gt;")</f>
        <v>0</v>
      </c>
      <c r="P13" s="1">
        <f>COUNTIFS(Results!S105:S155,"&lt;&gt;#N/A",Results!S105:S155,"&lt;&gt;")</f>
        <v>0</v>
      </c>
      <c r="Q13" s="1">
        <f t="shared" si="0"/>
        <v>196</v>
      </c>
    </row>
    <row r="14" spans="1:17" x14ac:dyDescent="0.25">
      <c r="A14" s="4" t="s">
        <v>57</v>
      </c>
      <c r="B14" s="1">
        <f>SUMIFS(Results!E105:E155,Results!$B$105:$B$155,"&lt;&gt;#N/A",Results!E105:E155, "&lt;&gt;#N/A")</f>
        <v>13</v>
      </c>
      <c r="C14" s="1">
        <f>SUMIFS(Results!F105:F155,Results!$B$105:$B$155,"&lt;&gt;#N/A",Results!F105:F155, "&lt;&gt;#N/A")</f>
        <v>16</v>
      </c>
      <c r="D14" s="1">
        <f>SUMIFS(Results!G105:G155,Results!$B$105:$B$155,"&lt;&gt;#N/A",Results!G105:G155, "&lt;&gt;#N/A")</f>
        <v>18</v>
      </c>
      <c r="E14" s="1">
        <f>SUMIFS(Results!H105:H155,Results!$B$105:$B$155,"&lt;&gt;#N/A",Results!H105:H155, "&lt;&gt;#N/A")</f>
        <v>13</v>
      </c>
      <c r="F14" s="1">
        <f>SUMIFS(Results!I105:I155,Results!$B$105:$B$155,"&lt;&gt;#N/A",Results!I105:I155, "&lt;&gt;#N/A")</f>
        <v>2</v>
      </c>
      <c r="G14" s="1">
        <f>SUMIFS(Results!J105:J155,Results!$B$105:$B$155,"&lt;&gt;#N/A",Results!J105:J155, "&lt;&gt;#N/A")</f>
        <v>1</v>
      </c>
      <c r="H14" s="1">
        <f>SUMIFS(Results!K105:K155,Results!$B$105:$B$155,"&lt;&gt;#N/A",Results!K105:K155, "&lt;&gt;#N/A")</f>
        <v>0</v>
      </c>
      <c r="I14" s="1">
        <f>SUMIFS(Results!L105:L155,Results!$B$105:$B$155,"&lt;&gt;#N/A",Results!L105:L155, "&lt;&gt;#N/A")</f>
        <v>1</v>
      </c>
      <c r="J14" s="1">
        <f>SUMIFS(Results!M105:M155,Results!$B$105:$B$155,"&lt;&gt;#N/A",Results!M105:M155, "&lt;&gt;#N/A")</f>
        <v>0</v>
      </c>
      <c r="K14" s="1">
        <f>SUMIFS(Results!N105:N155,Results!$B$105:$B$155,"&lt;&gt;#N/A",Results!N105:N155, "&lt;&gt;#N/A")</f>
        <v>0</v>
      </c>
      <c r="L14" s="1">
        <f>SUMIFS(Results!O105:O155,Results!$B$105:$B$155,"&lt;&gt;#N/A",Results!O105:O155, "&lt;&gt;#N/A")</f>
        <v>0</v>
      </c>
      <c r="M14" s="1">
        <f>SUMIFS(Results!P105:P155,Results!$B$105:$B$155,"&lt;&gt;#N/A",Results!P105:P155, "&lt;&gt;#N/A")</f>
        <v>0</v>
      </c>
      <c r="N14" s="1">
        <f>SUMIFS(Results!Q105:Q155,Results!$B$105:$B$155,"&lt;&gt;#N/A",Results!Q105:Q155, "&lt;&gt;#N/A")</f>
        <v>0</v>
      </c>
      <c r="O14" s="1">
        <f>SUMIFS(Results!R105:R155,Results!$B$105:$B$155,"&lt;&gt;#N/A",Results!R105:R155, "&lt;&gt;#N/A")</f>
        <v>0</v>
      </c>
      <c r="P14" s="1">
        <f>SUMIFS(Results!S105:S155,Results!$B$105:$B$155,"&lt;&gt;#N/A",Results!S105:S155, "&lt;&gt;#N/A")</f>
        <v>0</v>
      </c>
      <c r="Q14" s="1">
        <f t="shared" si="0"/>
        <v>64</v>
      </c>
    </row>
    <row r="15" spans="1:17" x14ac:dyDescent="0.25">
      <c r="A15" s="4" t="s">
        <v>58</v>
      </c>
      <c r="B15" s="1">
        <f>COUNTIFS(Results!$B$105:$B$155,"&lt;&gt;#N/A",Results!E105:E155, "&lt;&gt;#N/A", Results!E105:E155, "&lt;&gt;")</f>
        <v>28</v>
      </c>
      <c r="C15" s="1">
        <f>COUNTIFS(Results!$B$105:$B$155,"&lt;&gt;#N/A",Results!F105:F155, "&lt;&gt;#N/A", Results!F105:F155, "&lt;&gt;")</f>
        <v>22</v>
      </c>
      <c r="D15" s="1">
        <f>COUNTIFS(Results!$B$105:$B$155,"&lt;&gt;#N/A",Results!G105:G155, "&lt;&gt;#N/A", Results!G105:G155, "&lt;&gt;")</f>
        <v>28</v>
      </c>
      <c r="E15" s="1">
        <f>COUNTIFS(Results!$B$105:$B$155,"&lt;&gt;#N/A",Results!H105:H155, "&lt;&gt;#N/A", Results!H105:H155, "&lt;&gt;")</f>
        <v>28</v>
      </c>
      <c r="F15" s="1">
        <f>COUNTIFS(Results!$B$105:$B$155,"&lt;&gt;#N/A",Results!I105:I155, "&lt;&gt;#N/A", Results!I105:I155, "&lt;&gt;")</f>
        <v>3</v>
      </c>
      <c r="G15" s="1">
        <f>COUNTIFS(Results!$B$105:$B$155,"&lt;&gt;#N/A",Results!J105:J155, "&lt;&gt;#N/A", Results!J105:J155, "&lt;&gt;")</f>
        <v>4</v>
      </c>
      <c r="H15" s="1">
        <f>COUNTIFS(Results!$B$105:$B$155,"&lt;&gt;#N/A",Results!K105:K155, "&lt;&gt;#N/A", Results!K105:K155, "&lt;&gt;")</f>
        <v>0</v>
      </c>
      <c r="I15" s="1">
        <f>COUNTIFS(Results!$B$105:$B$155,"&lt;&gt;#N/A",Results!L105:L155, "&lt;&gt;#N/A", Results!L105:L155, "&lt;&gt;")</f>
        <v>1</v>
      </c>
      <c r="J15" s="1">
        <f>COUNTIFS(Results!$B$105:$B$155,"&lt;&gt;#N/A",Results!M105:M155, "&lt;&gt;#N/A", Results!M105:M155, "&lt;&gt;")</f>
        <v>0</v>
      </c>
      <c r="K15" s="1">
        <f>COUNTIFS(Results!$B$105:$B$155,"&lt;&gt;#N/A",Results!N105:N155, "&lt;&gt;#N/A", Results!N105:N155, "&lt;&gt;")</f>
        <v>0</v>
      </c>
      <c r="L15" s="1">
        <f>COUNTIFS(Results!$B$105:$B$155,"&lt;&gt;#N/A",Results!O105:O155, "&lt;&gt;#N/A", Results!O105:O155, "&lt;&gt;")</f>
        <v>0</v>
      </c>
      <c r="M15" s="1">
        <f>COUNTIFS(Results!$B$105:$B$155,"&lt;&gt;#N/A",Results!P105:P155, "&lt;&gt;#N/A", Results!P105:P155, "&lt;&gt;")</f>
        <v>0</v>
      </c>
      <c r="N15" s="1">
        <f>COUNTIFS(Results!$B$105:$B$155,"&lt;&gt;#N/A",Results!Q105:Q155, "&lt;&gt;#N/A", Results!Q105:Q155, "&lt;&gt;")</f>
        <v>0</v>
      </c>
      <c r="O15" s="1">
        <f>COUNTIFS(Results!$B$105:$B$155,"&lt;&gt;#N/A",Results!R105:R155, "&lt;&gt;#N/A", Results!R105:R155, "&lt;&gt;")</f>
        <v>0</v>
      </c>
      <c r="P15" s="1">
        <f>COUNTIFS(Results!$B$105:$B$155,"&lt;&gt;#N/A",Results!S105:S155, "&lt;&gt;#N/A", Results!S105:S155, "&lt;&gt;")</f>
        <v>0</v>
      </c>
      <c r="Q15" s="1">
        <f t="shared" si="0"/>
        <v>114</v>
      </c>
    </row>
    <row r="16" spans="1:17" x14ac:dyDescent="0.25">
      <c r="A16" s="4" t="s">
        <v>59</v>
      </c>
      <c r="B16" s="1">
        <f>SUMIFS(Results!E105:E155,Results!$B$105:$B$155,"=#N/A",Results!E105:E155, "&lt;&gt;#N/A")</f>
        <v>11</v>
      </c>
      <c r="C16" s="1">
        <f>SUMIFS(Results!F105:F155,Results!$B$105:$B$155,"=#N/A",Results!F105:F155, "&lt;&gt;#N/A")</f>
        <v>12</v>
      </c>
      <c r="D16" s="1">
        <f>SUMIFS(Results!G105:G155,Results!$B$105:$B$155,"=#N/A",Results!G105:G155, "&lt;&gt;#N/A")</f>
        <v>12</v>
      </c>
      <c r="E16" s="1">
        <f>SUMIFS(Results!H105:H155,Results!$B$105:$B$155,"=#N/A",Results!H105:H155, "&lt;&gt;#N/A")</f>
        <v>13</v>
      </c>
      <c r="F16" s="1">
        <f>SUMIFS(Results!I105:I155,Results!$B$105:$B$155,"=#N/A",Results!I105:I155, "&lt;&gt;#N/A")</f>
        <v>0</v>
      </c>
      <c r="G16" s="1">
        <f>SUMIFS(Results!J105:J155,Results!$B$105:$B$155,"=#N/A",Results!J105:J155, "&lt;&gt;#N/A")</f>
        <v>0</v>
      </c>
      <c r="H16" s="1">
        <f>SUMIFS(Results!K105:K155,Results!$B$105:$B$155,"=#N/A",Results!K105:K155, "&lt;&gt;#N/A")</f>
        <v>0</v>
      </c>
      <c r="I16" s="1">
        <f>SUMIFS(Results!L105:L155,Results!$B$105:$B$155,"=#N/A",Results!L105:L155, "&lt;&gt;#N/A")</f>
        <v>0</v>
      </c>
      <c r="J16" s="1">
        <f>SUMIFS(Results!M105:M155,Results!$B$105:$B$155,"=#N/A",Results!M105:M155, "&lt;&gt;#N/A")</f>
        <v>0</v>
      </c>
      <c r="K16" s="1">
        <f>SUMIFS(Results!N105:N155,Results!$B$105:$B$155,"=#N/A",Results!N105:N155, "&lt;&gt;#N/A")</f>
        <v>0</v>
      </c>
      <c r="L16" s="1">
        <f>SUMIFS(Results!O105:O155,Results!$B$105:$B$155,"=#N/A",Results!O105:O155, "&lt;&gt;#N/A")</f>
        <v>0</v>
      </c>
      <c r="M16" s="1">
        <f>SUMIFS(Results!P105:P155,Results!$B$105:$B$155,"=#N/A",Results!P105:P155, "&lt;&gt;#N/A")</f>
        <v>0</v>
      </c>
      <c r="N16" s="1">
        <f>SUMIFS(Results!Q105:Q155,Results!$B$105:$B$155,"=#N/A",Results!Q105:Q155, "&lt;&gt;#N/A")</f>
        <v>0</v>
      </c>
      <c r="O16" s="1">
        <f>SUMIFS(Results!R105:R155,Results!$B$105:$B$155,"=#N/A",Results!R105:R155, "&lt;&gt;#N/A")</f>
        <v>0</v>
      </c>
      <c r="P16" s="1">
        <f>SUMIFS(Results!S105:S155,Results!$B$105:$B$155,"=#N/A",Results!S105:S155, "&lt;&gt;#N/A")</f>
        <v>0</v>
      </c>
      <c r="Q16" s="1">
        <f t="shared" si="0"/>
        <v>48</v>
      </c>
    </row>
    <row r="17" spans="1:17" x14ac:dyDescent="0.25">
      <c r="A17" s="4" t="s">
        <v>60</v>
      </c>
      <c r="B17" s="1">
        <f>COUNTIFS(Results!$B$105:$B$155,"=#N/A",Results!E105:E155, "&lt;&gt;#N/A", Results!E105:E155, "&lt;&gt;")</f>
        <v>22</v>
      </c>
      <c r="C17" s="1">
        <f>COUNTIFS(Results!$B$105:$B$155,"=#N/A",Results!F105:F155, "&lt;&gt;#N/A", Results!F105:F155, "&lt;&gt;")</f>
        <v>18</v>
      </c>
      <c r="D17" s="1">
        <f>COUNTIFS(Results!$B$105:$B$155,"=#N/A",Results!G105:G155, "&lt;&gt;#N/A", Results!G105:G155, "&lt;&gt;")</f>
        <v>22</v>
      </c>
      <c r="E17" s="1">
        <f>COUNTIFS(Results!$B$105:$B$155,"=#N/A",Results!H105:H155, "&lt;&gt;#N/A", Results!H105:H155, "&lt;&gt;")</f>
        <v>20</v>
      </c>
      <c r="F17" s="1">
        <f>COUNTIFS(Results!$B$105:$B$155,"=#N/A",Results!I105:I155, "&lt;&gt;#N/A", Results!I105:I155, "&lt;&gt;")</f>
        <v>0</v>
      </c>
      <c r="G17" s="1">
        <f>COUNTIFS(Results!$B$105:$B$155,"=#N/A",Results!J105:J155, "&lt;&gt;#N/A", Results!J105:J155, "&lt;&gt;")</f>
        <v>0</v>
      </c>
      <c r="H17" s="1">
        <f>COUNTIFS(Results!$B$105:$B$155,"=#N/A",Results!K105:K155, "&lt;&gt;#N/A", Results!K105:K155, "&lt;&gt;")</f>
        <v>0</v>
      </c>
      <c r="I17" s="1">
        <f>COUNTIFS(Results!$B$105:$B$155,"=#N/A",Results!L105:L155, "&lt;&gt;#N/A", Results!L105:L155, "&lt;&gt;")</f>
        <v>0</v>
      </c>
      <c r="J17" s="1">
        <f>COUNTIFS(Results!$B$105:$B$155,"=#N/A",Results!M105:M155, "&lt;&gt;#N/A", Results!M105:M155, "&lt;&gt;")</f>
        <v>0</v>
      </c>
      <c r="K17" s="1">
        <f>COUNTIFS(Results!$B$105:$B$155,"=#N/A",Results!N105:N155, "&lt;&gt;#N/A", Results!N105:N155, "&lt;&gt;")</f>
        <v>0</v>
      </c>
      <c r="L17" s="1">
        <f>COUNTIFS(Results!$B$105:$B$155,"=#N/A",Results!O105:O155, "&lt;&gt;#N/A", Results!O105:O155, "&lt;&gt;")</f>
        <v>0</v>
      </c>
      <c r="M17" s="1">
        <f>COUNTIFS(Results!$B$105:$B$155,"=#N/A",Results!P105:P155, "&lt;&gt;#N/A", Results!P105:P155, "&lt;&gt;")</f>
        <v>0</v>
      </c>
      <c r="N17" s="1">
        <f>COUNTIFS(Results!$B$105:$B$155,"=#N/A",Results!Q105:Q155, "&lt;&gt;#N/A", Results!Q105:Q155, "&lt;&gt;")</f>
        <v>0</v>
      </c>
      <c r="O17" s="1">
        <f>COUNTIFS(Results!$B$105:$B$155,"=#N/A",Results!R105:R155, "&lt;&gt;#N/A", Results!R105:R155, "&lt;&gt;")</f>
        <v>0</v>
      </c>
      <c r="P17" s="1">
        <f>COUNTIFS(Results!$B$105:$B$155,"=#N/A",Results!S105:S155, "&lt;&gt;#N/A", Results!S105:S155, "&lt;&gt;")</f>
        <v>0</v>
      </c>
      <c r="Q17" s="1">
        <f t="shared" si="0"/>
        <v>82</v>
      </c>
    </row>
    <row r="18" spans="1:17" x14ac:dyDescent="0.25">
      <c r="A18" s="4" t="s">
        <v>74</v>
      </c>
      <c r="B18" s="1">
        <f>SUMIF(Results!$C$105:$C$155,'Summary 2019'!B1,Results!$X$105:$X$155)</f>
        <v>0</v>
      </c>
      <c r="C18" s="1">
        <f>SUMIF(Results!$C$105:$C$155,'Summary 2019'!C1,Results!$X$105:$X$155)</f>
        <v>0</v>
      </c>
      <c r="D18" s="1">
        <f>SUMIF(Results!$C$105:$C$155,'Summary 2019'!D1,Results!$X$105:$X$155)</f>
        <v>0</v>
      </c>
      <c r="E18" s="1">
        <f>SUMIF(Results!$C$105:$C$155,'Summary 2019'!E1,Results!$X$105:$X$155)</f>
        <v>0</v>
      </c>
      <c r="F18" s="1">
        <f>SUMIF(Results!$C$105:$C$155,'Summary 2019'!F1,Results!$X$105:$X$155)</f>
        <v>0</v>
      </c>
      <c r="G18" s="1">
        <f>SUMIF(Results!$C$105:$C$155,'Summary 2019'!G1,Results!$X$105:$X$155)</f>
        <v>4</v>
      </c>
      <c r="H18" s="1">
        <f>SUMIF(Results!$C$105:$C$155,'Summary 2019'!H1,Results!$X$105:$X$155)</f>
        <v>0</v>
      </c>
      <c r="I18" s="1">
        <f>SUMIF(Results!$C$105:$C$155,'Summary 2019'!I1,Results!$X$105:$X$155)</f>
        <v>0</v>
      </c>
      <c r="J18" s="1">
        <f>SUMIF(Results!$C$105:$C$155,'Summary 2019'!J1,Results!$X$105:$X$155)</f>
        <v>0</v>
      </c>
      <c r="K18" s="1">
        <f>SUMIF(Results!$C$105:$C$155,'Summary 2019'!K1,Results!$X$105:$X$155)</f>
        <v>0</v>
      </c>
      <c r="L18" s="1">
        <f>SUMIF(Results!$C$105:$C$155,'Summary 2019'!L1,Results!$X$105:$X$155)</f>
        <v>0</v>
      </c>
      <c r="M18" s="1">
        <f>SUMIF(Results!$C$105:$C$155,'Summary 2019'!M1,Results!$X$105:$X$155)</f>
        <v>0</v>
      </c>
      <c r="N18" s="1">
        <f>SUMIF(Results!$C$105:$C$155,'Summary 2019'!N1,Results!$X$105:$X$155)</f>
        <v>0</v>
      </c>
      <c r="O18" s="1">
        <f>SUMIF(Results!$C$105:$C$155,'Summary 2019'!O1,Results!$X$105:$X$155)</f>
        <v>0</v>
      </c>
      <c r="P18" s="1">
        <f>SUMIF(Results!$C$105:$C$155,'Summary 2019'!P1,Results!$X$105:$X$155)</f>
        <v>0</v>
      </c>
      <c r="Q18" s="18">
        <f>SUM(Results!X105:X155)</f>
        <v>5</v>
      </c>
    </row>
    <row r="19" spans="1:17" x14ac:dyDescent="0.25">
      <c r="A19" s="4" t="s">
        <v>75</v>
      </c>
      <c r="B19" s="1">
        <f>SUMIF(Results!E105:E155,"&lt;&gt;#N/A",Results!$Y$105:$Y$155)</f>
        <v>9</v>
      </c>
      <c r="C19" s="1">
        <f>SUMIF(Results!F105:F155,"&lt;&gt;#N/A",Results!$Y$105:$Y$155)</f>
        <v>8</v>
      </c>
      <c r="D19" s="1">
        <f>SUMIF(Results!G105:G155,"&lt;&gt;#N/A",Results!$Y$105:$Y$155)</f>
        <v>9</v>
      </c>
      <c r="E19" s="1">
        <f>SUMIF(Results!H105:H155,"&lt;&gt;#N/A",Results!$Y$105:$Y$155)</f>
        <v>8</v>
      </c>
      <c r="F19" s="1">
        <f>SUMIF(Results!I105:I155,"&lt;&gt;#N/A",Results!$Y$105:$Y$155)</f>
        <v>1</v>
      </c>
      <c r="G19" s="1">
        <f>SUMIF(Results!J105:J155,"&lt;&gt;#N/A",Results!$Y$105:$Y$155)</f>
        <v>0</v>
      </c>
      <c r="H19" s="1">
        <f>SUMIF(Results!K105:K155,"&lt;&gt;#N/A",Results!$Y$105:$Y$155)</f>
        <v>0</v>
      </c>
      <c r="I19" s="1">
        <f>SUMIF(Results!L105:L155,"&lt;&gt;#N/A",Results!$Y$105:$Y$155)</f>
        <v>0</v>
      </c>
      <c r="J19" s="1">
        <f>SUMIF(Results!M105:M155,"&lt;&gt;#N/A",Results!$Y$105:$Y$155)</f>
        <v>0</v>
      </c>
      <c r="K19" s="1">
        <f>SUMIF(Results!N105:N155,"&lt;&gt;#N/A",Results!$Y$105:$Y$155)</f>
        <v>0</v>
      </c>
      <c r="L19" s="1">
        <f>SUMIF(Results!O105:O155,"&lt;&gt;#N/A",Results!$Y$105:$Y$155)</f>
        <v>0</v>
      </c>
      <c r="M19" s="1">
        <f>SUMIF(Results!P105:P155,"&lt;&gt;#N/A",Results!$Y$105:$Y$155)</f>
        <v>0</v>
      </c>
      <c r="N19" s="1">
        <f>SUMIF(Results!Q105:Q155,"&lt;&gt;#N/A",Results!$Y$105:$Y$155)</f>
        <v>0</v>
      </c>
      <c r="O19" s="1">
        <f>SUMIF(Results!R105:R155,"&lt;&gt;#N/A",Results!$Y$105:$Y$155)</f>
        <v>0</v>
      </c>
      <c r="P19" s="1">
        <f>SUMIF(Results!S105:S155,"&lt;&gt;#N/A",Results!$Y$105:$Y$155)</f>
        <v>0</v>
      </c>
      <c r="Q19" s="18">
        <f>SUM(Results!Y105:Y155)</f>
        <v>9</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1C06-C9E6-45A3-9348-A7FBD41507EF}">
  <dimension ref="A1:Q21"/>
  <sheetViews>
    <sheetView tabSelected="1" zoomScale="115" zoomScaleNormal="115" workbookViewId="0">
      <selection activeCell="A20" sqref="A20:E20"/>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SUMIF(Results!E156:E206,"&lt;&gt;#N/A")/COUNTIFS(Results!E156:E206,"&lt;&gt;#N/A",Results!E156:E206,"&lt;&gt;")</f>
        <v>0.5</v>
      </c>
      <c r="C2" s="5">
        <f>SUMIF(Results!F156:F206,"&lt;&gt;#N/A")/COUNTIFS(Results!F156:F206,"&lt;&gt;#N/A",Results!F156:F206,"&lt;&gt;")</f>
        <v>0.65</v>
      </c>
      <c r="D2" s="5">
        <f>SUMIF(Results!G156:G206,"&lt;&gt;#N/A")/COUNTIFS(Results!G156:G206,"&lt;&gt;#N/A",Results!G156:G206,"&lt;&gt;")</f>
        <v>0.65</v>
      </c>
      <c r="E2" s="5">
        <f>SUMIF(Results!H156:H206,"&lt;&gt;#N/A")/COUNTIFS(Results!H156:H206,"&lt;&gt;#N/A",Results!H156:H206,"&lt;&gt;")</f>
        <v>0.52631578947368418</v>
      </c>
      <c r="F2" s="5">
        <f>SUMIF(Results!I156:I206,"&lt;&gt;#N/A")/COUNTIFS(Results!I156:I206,"&lt;&gt;#N/A",Results!I156:I206,"&lt;&gt;")</f>
        <v>0.66666666666666663</v>
      </c>
      <c r="G2" s="5">
        <f>SUMIF(Results!J156:J206,"&lt;&gt;#N/A")/COUNTIFS(Results!J156:J206,"&lt;&gt;#N/A",Results!J156:J206,"&lt;&gt;")</f>
        <v>1</v>
      </c>
      <c r="H2" s="5" t="e">
        <f>SUMIF(Results!K156:K206,"&lt;&gt;#N/A")/COUNTIFS(Results!K156:K206,"&lt;&gt;#N/A",Results!K156:K206,"&lt;&gt;")</f>
        <v>#DIV/0!</v>
      </c>
      <c r="I2" s="5">
        <f>SUMIF(Results!L156:L206,"&lt;&gt;#N/A")/COUNTIFS(Results!L156:L206,"&lt;&gt;#N/A",Results!L156:L206,"&lt;&gt;")</f>
        <v>1</v>
      </c>
      <c r="J2" s="5" t="e">
        <f>SUMIF(Results!M156:M206,"&lt;&gt;#N/A")/COUNTIFS(Results!M156:M206,"&lt;&gt;#N/A",Results!M156:M206,"&lt;&gt;")</f>
        <v>#DIV/0!</v>
      </c>
      <c r="K2" s="5" t="e">
        <f>SUMIF(Results!N156:N206,"&lt;&gt;#N/A")/COUNTIFS(Results!N156:N206,"&lt;&gt;#N/A",Results!N156:N206,"&lt;&gt;")</f>
        <v>#DIV/0!</v>
      </c>
      <c r="L2" s="5" t="e">
        <f>SUMIF(Results!O156:O206,"&lt;&gt;#N/A")/COUNTIFS(Results!O156:O206,"&lt;&gt;#N/A",Results!O156:O206,"&lt;&gt;")</f>
        <v>#DIV/0!</v>
      </c>
      <c r="M2" s="5" t="e">
        <f>SUMIF(Results!P156:P206,"&lt;&gt;#N/A")/COUNTIFS(Results!P156:P206,"&lt;&gt;#N/A",Results!P156:P206,"&lt;&gt;")</f>
        <v>#DIV/0!</v>
      </c>
      <c r="N2" s="5" t="e">
        <f>SUMIF(Results!Q156:Q206,"&lt;&gt;#N/A")/COUNTIFS(Results!Q156:Q206,"&lt;&gt;#N/A",Results!Q156:Q206,"&lt;&gt;")</f>
        <v>#DIV/0!</v>
      </c>
      <c r="O2" s="5" t="e">
        <f>SUMIF(Results!R156:R206,"&lt;&gt;#N/A")/COUNTIFS(Results!R156:R206,"&lt;&gt;#N/A",Results!R156:R206,"&lt;&gt;")</f>
        <v>#DIV/0!</v>
      </c>
      <c r="P2" s="5" t="e">
        <f>SUMIF(Results!S156:S206,"&lt;&gt;#N/A")/COUNTIFS(Results!S156:S206,"&lt;&gt;#N/A",Results!S156:S206,"&lt;&gt;")</f>
        <v>#DIV/0!</v>
      </c>
      <c r="Q2" s="5">
        <f>SUM(Results!W156:W206)/SUM(Results!V156:V206)</f>
        <v>0.58620689655172409</v>
      </c>
    </row>
    <row r="3" spans="1:17" x14ac:dyDescent="0.25">
      <c r="A3" t="s">
        <v>25</v>
      </c>
      <c r="B3" s="5">
        <f>SUMIFS(Results!E156:E206,Results!$B$156:$B$206,"&lt;&gt;#N/A",Results!E156:E206, "&lt;&gt;#N/A")/COUNTIFS(Results!$B$156:$B$206,"&lt;&gt;#N/A",Results!E156:E206, "&lt;&gt;#N/A", Results!E156:E206, "&lt;&gt;")</f>
        <v>0.4</v>
      </c>
      <c r="C3" s="5">
        <f>SUMIFS(Results!F156:F206,Results!$B$156:$B$206,"&lt;&gt;#N/A",Results!F156:F206, "&lt;&gt;#N/A")/COUNTIFS(Results!$B$156:$B$206,"&lt;&gt;#N/A",Results!F156:F206, "&lt;&gt;#N/A", Results!F156:F206, "&lt;&gt;")</f>
        <v>0.6</v>
      </c>
      <c r="D3" s="5">
        <f>SUMIFS(Results!G156:G206,Results!$B$156:$B$206,"&lt;&gt;#N/A",Results!G156:G206, "&lt;&gt;#N/A")/COUNTIFS(Results!$B$156:$B$206,"&lt;&gt;#N/A",Results!G156:G206, "&lt;&gt;#N/A", Results!G156:G206, "&lt;&gt;")</f>
        <v>0.6</v>
      </c>
      <c r="E3" s="5">
        <f>SUMIFS(Results!H156:H206,Results!$B$156:$B$206,"&lt;&gt;#N/A",Results!H156:H206, "&lt;&gt;#N/A")/COUNTIFS(Results!$B$156:$B$206,"&lt;&gt;#N/A",Results!H156:H206, "&lt;&gt;#N/A", Results!H156:H206, "&lt;&gt;")</f>
        <v>0.5</v>
      </c>
      <c r="F3" s="5">
        <f>SUMIFS(Results!I156:I206,Results!$B$156:$B$206,"&lt;&gt;#N/A",Results!I156:I206, "&lt;&gt;#N/A")/COUNTIFS(Results!$B$156:$B$206,"&lt;&gt;#N/A",Results!I156:I206, "&lt;&gt;#N/A", Results!I156:I206, "&lt;&gt;")</f>
        <v>0.66666666666666663</v>
      </c>
      <c r="G3" s="5">
        <f>SUMIFS(Results!J156:J206,Results!$B$156:$B$206,"&lt;&gt;#N/A",Results!J156:J206, "&lt;&gt;#N/A")/COUNTIFS(Results!$B$156:$B$206,"&lt;&gt;#N/A",Results!J156:J206, "&lt;&gt;#N/A", Results!J156:J206, "&lt;&gt;")</f>
        <v>1</v>
      </c>
      <c r="H3" s="5" t="e">
        <f>SUMIFS(Results!K156:K206,Results!$B$156:$B$206,"&lt;&gt;#N/A",Results!K156:K206, "&lt;&gt;#N/A")/COUNTIFS(Results!$B$156:$B$206,"&lt;&gt;#N/A",Results!K156:K206, "&lt;&gt;#N/A", Results!K156:K206, "&lt;&gt;")</f>
        <v>#DIV/0!</v>
      </c>
      <c r="I3" s="5">
        <f>SUMIFS(Results!L156:L206,Results!$B$156:$B$206,"&lt;&gt;#N/A",Results!L156:L206, "&lt;&gt;#N/A")/COUNTIFS(Results!$B$156:$B$206,"&lt;&gt;#N/A",Results!L156:L206, "&lt;&gt;#N/A", Results!L156:L206, "&lt;&gt;")</f>
        <v>1</v>
      </c>
      <c r="J3" s="5" t="e">
        <f>SUMIFS(Results!M156:M206,Results!$B$156:$B$206,"&lt;&gt;#N/A",Results!M156:M206, "&lt;&gt;#N/A")/COUNTIFS(Results!$B$156:$B$206,"&lt;&gt;#N/A",Results!M156:M206, "&lt;&gt;#N/A", Results!M156:M206, "&lt;&gt;")</f>
        <v>#DIV/0!</v>
      </c>
      <c r="K3" s="5" t="e">
        <f>SUMIFS(Results!N156:N206,Results!$B$156:$B$206,"&lt;&gt;#N/A",Results!N156:N206, "&lt;&gt;#N/A")/COUNTIFS(Results!$B$156:$B$206,"&lt;&gt;#N/A",Results!N156:N206, "&lt;&gt;#N/A", Results!N156:N206, "&lt;&gt;")</f>
        <v>#DIV/0!</v>
      </c>
      <c r="L3" s="5" t="e">
        <f>SUMIFS(Results!O156:O206,Results!$B$156:$B$206,"&lt;&gt;#N/A",Results!O156:O206, "&lt;&gt;#N/A")/COUNTIFS(Results!$B$156:$B$206,"&lt;&gt;#N/A",Results!O156:O206, "&lt;&gt;#N/A", Results!O156:O206, "&lt;&gt;")</f>
        <v>#DIV/0!</v>
      </c>
      <c r="M3" s="5" t="e">
        <f>SUMIFS(Results!P156:P206,Results!$B$156:$B$206,"&lt;&gt;#N/A",Results!P156:P206, "&lt;&gt;#N/A")/COUNTIFS(Results!$B$156:$B$206,"&lt;&gt;#N/A",Results!P156:P206, "&lt;&gt;#N/A", Results!P156:P206, "&lt;&gt;")</f>
        <v>#DIV/0!</v>
      </c>
      <c r="N3" s="5" t="e">
        <f>SUMIFS(Results!Q156:Q206,Results!$B$156:$B$206,"&lt;&gt;#N/A",Results!Q156:Q206, "&lt;&gt;#N/A")/COUNTIFS(Results!$B$156:$B$206,"&lt;&gt;#N/A",Results!Q156:Q206, "&lt;&gt;#N/A", Results!Q156:Q206, "&lt;&gt;")</f>
        <v>#DIV/0!</v>
      </c>
      <c r="O3" s="5" t="e">
        <f>SUMIFS(Results!R156:R206,Results!$B$156:$B$206,"&lt;&gt;#N/A",Results!R156:R206, "&lt;&gt;#N/A")/COUNTIFS(Results!$B$156:$B$206,"&lt;&gt;#N/A",Results!R156:R206, "&lt;&gt;#N/A", Results!R156:R206, "&lt;&gt;")</f>
        <v>#DIV/0!</v>
      </c>
      <c r="P3" s="5" t="e">
        <f>SUMIFS(Results!S156:S206,Results!$B$156:$B$206,"&lt;&gt;#N/A",Results!S156:S206, "&lt;&gt;#N/A")/COUNTIFS(Results!$B$156:$B$206,"&lt;&gt;#N/A",Results!S156:S206, "&lt;&gt;#N/A", Results!S156:S206, "&lt;&gt;")</f>
        <v>#DIV/0!</v>
      </c>
      <c r="Q3" s="5">
        <f>SUMIF(Results!B156:B206,"&lt;&gt;#N/A",Results!W156:W206)/SUMIF(Results!B156:B206,"&lt;&gt;#N/A",Results!V156:V206)</f>
        <v>0.53731343283582089</v>
      </c>
    </row>
    <row r="4" spans="1:17" x14ac:dyDescent="0.25">
      <c r="A4" t="s">
        <v>26</v>
      </c>
      <c r="B4" s="5">
        <f>SUMIFS(Results!E156:E206,Results!$B$156:$B$206,"=#N/A",Results!E156:E206, "&lt;&gt;#N/A")/COUNTIFS(Results!$B$156:$B$206,"=#N/A",Results!E156:E206, "&lt;&gt;#N/A", Results!E156:E206, "&lt;&gt;")</f>
        <v>0.8</v>
      </c>
      <c r="C4" s="5">
        <f>SUMIFS(Results!F156:F206,Results!$B$156:$B$206,"=#N/A",Results!F156:F206, "&lt;&gt;#N/A")/COUNTIFS(Results!$B$156:$B$206,"=#N/A",Results!F156:F206, "&lt;&gt;#N/A", Results!F156:F206, "&lt;&gt;")</f>
        <v>0.8</v>
      </c>
      <c r="D4" s="5">
        <f>SUMIFS(Results!G156:G206,Results!$B$156:$B$206,"=#N/A",Results!G156:G206, "&lt;&gt;#N/A")/COUNTIFS(Results!$B$156:$B$206,"=#N/A",Results!G156:G206, "&lt;&gt;#N/A", Results!G156:G206, "&lt;&gt;")</f>
        <v>0.8</v>
      </c>
      <c r="E4" s="5">
        <f>SUMIFS(Results!H156:H206,Results!$B$156:$B$206,"=#N/A",Results!H156:H206, "&lt;&gt;#N/A")/COUNTIFS(Results!$B$156:$B$206,"=#N/A",Results!H156:H206, "&lt;&gt;#N/A", Results!H156:H206, "&lt;&gt;")</f>
        <v>0.6</v>
      </c>
      <c r="F4" s="5" t="e">
        <f>SUMIFS(Results!I156:I206,Results!$B$156:$B$206,"=#N/A",Results!I156:I206, "&lt;&gt;#N/A")/COUNTIFS(Results!$B$156:$B$206,"=#N/A",Results!I156:I206, "&lt;&gt;#N/A", Results!I156:I206, "&lt;&gt;")</f>
        <v>#DIV/0!</v>
      </c>
      <c r="G4" s="5" t="e">
        <f>SUMIFS(Results!J156:J206,Results!$B$156:$B$206,"=#N/A",Results!J156:J206, "&lt;&gt;#N/A")/COUNTIFS(Results!$B$156:$B$206,"=#N/A",Results!J156:J206, "&lt;&gt;#N/A", Results!J156:J206, "&lt;&gt;")</f>
        <v>#DIV/0!</v>
      </c>
      <c r="H4" s="5" t="e">
        <f>SUMIFS(Results!K156:K206,Results!$B$156:$B$206,"=#N/A",Results!K156:K206, "&lt;&gt;#N/A")/COUNTIFS(Results!$B$156:$B$206,"=#N/A",Results!K156:K206, "&lt;&gt;#N/A", Results!K156:K206, "&lt;&gt;")</f>
        <v>#DIV/0!</v>
      </c>
      <c r="I4" s="5" t="e">
        <f>SUMIFS(Results!L156:L206,Results!$B$156:$B$206,"=#N/A",Results!L156:L206, "&lt;&gt;#N/A")/COUNTIFS(Results!$B$156:$B$206,"=#N/A",Results!L156:L206, "&lt;&gt;#N/A", Results!L156:L206, "&lt;&gt;")</f>
        <v>#DIV/0!</v>
      </c>
      <c r="J4" s="5" t="e">
        <f>SUMIFS(Results!M156:M206,Results!$B$156:$B$206,"=#N/A",Results!M156:M206, "&lt;&gt;#N/A")/COUNTIFS(Results!$B$156:$B$206,"=#N/A",Results!M156:M206, "&lt;&gt;#N/A", Results!M156:M206, "&lt;&gt;")</f>
        <v>#DIV/0!</v>
      </c>
      <c r="K4" s="5" t="e">
        <f>SUMIFS(Results!N156:N206,Results!$B$156:$B$206,"=#N/A",Results!N156:N206, "&lt;&gt;#N/A")/COUNTIFS(Results!$B$156:$B$206,"=#N/A",Results!N156:N206, "&lt;&gt;#N/A", Results!N156:N206, "&lt;&gt;")</f>
        <v>#DIV/0!</v>
      </c>
      <c r="L4" s="5" t="e">
        <f>SUMIFS(Results!O156:O206,Results!$B$156:$B$206,"=#N/A",Results!O156:O206, "&lt;&gt;#N/A")/COUNTIFS(Results!$B$156:$B$206,"=#N/A",Results!O156:O206, "&lt;&gt;#N/A", Results!O156:O206, "&lt;&gt;")</f>
        <v>#DIV/0!</v>
      </c>
      <c r="M4" s="5" t="e">
        <f>SUMIFS(Results!P156:P206,Results!$B$156:$B$206,"=#N/A",Results!P156:P206, "&lt;&gt;#N/A")/COUNTIFS(Results!$B$156:$B$206,"=#N/A",Results!P156:P206, "&lt;&gt;#N/A", Results!P156:P206, "&lt;&gt;")</f>
        <v>#DIV/0!</v>
      </c>
      <c r="N4" s="5" t="e">
        <f>SUMIFS(Results!Q156:Q206,Results!$B$156:$B$206,"=#N/A",Results!Q156:Q206, "&lt;&gt;#N/A")/COUNTIFS(Results!$B$156:$B$206,"=#N/A",Results!Q156:Q206, "&lt;&gt;#N/A", Results!Q156:Q206, "&lt;&gt;")</f>
        <v>#DIV/0!</v>
      </c>
      <c r="O4" s="5" t="e">
        <f>SUMIFS(Results!R156:R206,Results!$B$156:$B$206,"=#N/A",Results!R156:R206, "&lt;&gt;#N/A")/COUNTIFS(Results!$B$156:$B$206,"=#N/A",Results!R156:R206, "&lt;&gt;#N/A", Results!R156:R206, "&lt;&gt;")</f>
        <v>#DIV/0!</v>
      </c>
      <c r="P4" s="5" t="e">
        <f>SUMIFS(Results!S156:S206,Results!$B$156:$B$206,"=#N/A",Results!S156:S206, "&lt;&gt;#N/A")/COUNTIFS(Results!$B$156:$B$206,"=#N/A",Results!S156:S206, "&lt;&gt;#N/A", Results!S156:S206, "&lt;&gt;")</f>
        <v>#DIV/0!</v>
      </c>
      <c r="Q4" s="5">
        <f>SUMIF(Results!B156:B206,"=#N/A",Results!W156:W206)/SUMIF(Results!B156:B206,"=#N/A",Results!V156:V206)</f>
        <v>0.75</v>
      </c>
    </row>
    <row r="5" spans="1:17" x14ac:dyDescent="0.25">
      <c r="A5" t="s">
        <v>27</v>
      </c>
      <c r="B5" s="1">
        <f>MAX(Results!AA156:AA206)</f>
        <v>5</v>
      </c>
      <c r="C5" s="1">
        <f>MAX(Results!AB156:AB206)</f>
        <v>5</v>
      </c>
      <c r="D5" s="1">
        <f>MAX(Results!AC156:AC206)</f>
        <v>5</v>
      </c>
      <c r="E5" s="1">
        <f>MAX(Results!AD156:AD206)</f>
        <v>5</v>
      </c>
      <c r="F5" s="1">
        <f>MAX(Results!AE156:AE206)</f>
        <v>2</v>
      </c>
      <c r="G5" s="1">
        <f>MAX(Results!AF156:AF206)</f>
        <v>3</v>
      </c>
      <c r="H5" s="1">
        <f>MAX(Results!AG156:AG206)</f>
        <v>0</v>
      </c>
      <c r="I5" s="1">
        <f>MAX(Results!AH156:AH206)</f>
        <v>2</v>
      </c>
      <c r="J5" s="1">
        <f>MAX(Results!AI156:AI206)</f>
        <v>0</v>
      </c>
      <c r="K5" s="1">
        <f>MAX(Results!AJ156:AJ206)</f>
        <v>1</v>
      </c>
      <c r="L5" s="1">
        <f>MAX(Results!AK156:AK206)</f>
        <v>0</v>
      </c>
      <c r="M5" s="1">
        <f>MAX(Results!AL156:AL206)</f>
        <v>0</v>
      </c>
      <c r="N5" s="1">
        <f>MAX(Results!AM156:AM206)</f>
        <v>0</v>
      </c>
      <c r="O5" s="1">
        <f>MAX(Results!AN156:AN206)</f>
        <v>1</v>
      </c>
      <c r="P5" s="1">
        <f>MAX(Results!AO156:AO206)</f>
        <v>0</v>
      </c>
      <c r="Q5" s="1">
        <f>MAX(B5:P5)</f>
        <v>5</v>
      </c>
    </row>
    <row r="6" spans="1:17" x14ac:dyDescent="0.25">
      <c r="A6" t="s">
        <v>28</v>
      </c>
      <c r="B6" s="1">
        <f>MAX(Results!AR156:AR206)</f>
        <v>3</v>
      </c>
      <c r="C6" s="1">
        <f>MAX(Results!AS156:AS206)</f>
        <v>5</v>
      </c>
      <c r="D6" s="1">
        <f>MAX(Results!AT156:AT206)</f>
        <v>3</v>
      </c>
      <c r="E6" s="1">
        <f>MAX(Results!AU156:AU206)</f>
        <v>4</v>
      </c>
      <c r="F6" s="1">
        <f>MAX(Results!AV156:AV206)</f>
        <v>1</v>
      </c>
      <c r="G6" s="1">
        <f>MAX(Results!AW156:AW206)</f>
        <v>0</v>
      </c>
      <c r="H6" s="1">
        <f>MAX(Results!AX156:AX206)</f>
        <v>0</v>
      </c>
      <c r="I6" s="1">
        <f>MAX(Results!AY156:AY206)</f>
        <v>0</v>
      </c>
      <c r="J6" s="1">
        <f>MAX(Results!AZ156:AZ206)</f>
        <v>0</v>
      </c>
      <c r="K6" s="1">
        <f>MAX(Results!BA156:BA206)</f>
        <v>0</v>
      </c>
      <c r="L6" s="1">
        <f>MAX(Results!BB156:BB206)</f>
        <v>0</v>
      </c>
      <c r="M6" s="1">
        <f>MAX(Results!BC156:BC206)</f>
        <v>0</v>
      </c>
      <c r="N6" s="1">
        <f>MAX(Results!BD156:BD206)</f>
        <v>1</v>
      </c>
      <c r="O6" s="1">
        <f>MAX(Results!BE156:BE206)</f>
        <v>0</v>
      </c>
      <c r="P6" s="1">
        <f>MAX(Results!BF156:BF206)</f>
        <v>1</v>
      </c>
      <c r="Q6" s="1">
        <f>MAX(B6:P6)</f>
        <v>5</v>
      </c>
    </row>
    <row r="7" spans="1:17" x14ac:dyDescent="0.25">
      <c r="A7" t="s">
        <v>53</v>
      </c>
      <c r="B7" s="1">
        <f>COUNTIF(Results!$Z$156:$Z$206,'Summary 2020'!B1)</f>
        <v>1</v>
      </c>
      <c r="C7" s="1">
        <f>COUNTIF(Results!$Z$156:$Z$206,'Summary 2020'!C1)</f>
        <v>1</v>
      </c>
      <c r="D7" s="1">
        <f>COUNTIF(Results!$Z$156:$Z$206,'Summary 2020'!D1)</f>
        <v>0</v>
      </c>
      <c r="E7" s="1">
        <f>COUNTIF(Results!$Z$156:$Z$206,'Summary 2020'!E1)</f>
        <v>0</v>
      </c>
      <c r="F7" s="1">
        <f>COUNTIF(Results!$Z$156:$Z$206,'Summary 2020'!F1)</f>
        <v>0</v>
      </c>
      <c r="G7" s="1">
        <f>COUNTIF(Results!$Z$156:$Z$206,'Summary 2020'!G1)</f>
        <v>0</v>
      </c>
      <c r="H7" s="1">
        <f>COUNTIF(Results!$Z$156:$Z$206,'Summary 2020'!H1)</f>
        <v>0</v>
      </c>
      <c r="I7" s="1">
        <f>COUNTIF(Results!$Z$156:$Z$206,'Summary 2020'!I1)</f>
        <v>0</v>
      </c>
      <c r="J7" s="1">
        <f>COUNTIF(Results!$Z$156:$Z$206,'Summary 2020'!J1)</f>
        <v>0</v>
      </c>
      <c r="K7" s="1">
        <f>COUNTIF(Results!$Z$156:$Z$206,'Summary 2020'!K1)</f>
        <v>0</v>
      </c>
      <c r="L7" s="1">
        <f>COUNTIF(Results!$Z$156:$Z$206,'Summary 2020'!L1)</f>
        <v>0</v>
      </c>
      <c r="M7" s="1">
        <f>COUNTIF(Results!$Z$156:$Z$206,'Summary 2020'!M1)</f>
        <v>0</v>
      </c>
      <c r="N7" s="1">
        <f>COUNTIF(Results!$Z$156:$Z$206,'Summary 2020'!N1)</f>
        <v>0</v>
      </c>
      <c r="O7" s="1">
        <f>COUNTIF(Results!$Z$156:$Z$206,'Summary 2020'!O1)</f>
        <v>0</v>
      </c>
      <c r="P7" s="1">
        <f>COUNTIF(Results!$Z$156:$Z$206,'Summary 2020'!P1)</f>
        <v>0</v>
      </c>
      <c r="Q7" s="1">
        <f>SUM(B7:P7)</f>
        <v>2</v>
      </c>
    </row>
    <row r="8" spans="1:17" x14ac:dyDescent="0.25">
      <c r="A8" t="s">
        <v>45</v>
      </c>
      <c r="B8" s="6">
        <f>SUMIF(Results!$D$156:$D$206,B1,Results!$W$156:$W$206)/SUMIF(Results!$D$156:$D$206,B1,Results!$V$156:$V$206)</f>
        <v>0.4</v>
      </c>
      <c r="C8" s="6">
        <f>SUMIF(Results!$D$156:$D$206,C1,Results!$W$156:$W$206)/SUMIF(Results!$D$156:$D$206,C1,Results!$V$156:$V$206)</f>
        <v>0.91666666666666663</v>
      </c>
      <c r="D8" s="6">
        <f>SUMIF(Results!$D$156:$D$206,D1,Results!$W$156:$W$206)/SUMIF(Results!$D$156:$D$206,D1,Results!$V$156:$V$206)</f>
        <v>0.625</v>
      </c>
      <c r="E8" s="6">
        <f>SUMIF(Results!$D$156:$D$206,E1,Results!$W$156:$W$206)/SUMIF(Results!$D$156:$D$206,E1,Results!$V$156:$V$206)</f>
        <v>0.42105263157894735</v>
      </c>
      <c r="F8" s="6">
        <f>SUMIF(Results!$D$156:$D$206,F1,Results!$W$156:$W$206)/SUMIF(Results!$D$156:$D$206,F1,Results!$V$156:$V$206)</f>
        <v>1</v>
      </c>
      <c r="G8" s="6" t="e">
        <f>SUMIF(Results!$D$156:$D$206,G1,Results!$W$156:$W$206)/SUMIF(Results!$D$156:$D$206,G1,Results!$V$156:$V$206)</f>
        <v>#DIV/0!</v>
      </c>
      <c r="H8" s="6" t="e">
        <f>SUMIF(Results!$D$156:$D$206,H1,Results!$W$156:$W$206)/SUMIF(Results!$D$156:$D$206,H1,Results!$V$156:$V$206)</f>
        <v>#DIV/0!</v>
      </c>
      <c r="I8" s="6">
        <f>SUMIF(Results!$D$156:$D$206,I1,Results!$W$156:$W$206)/SUMIF(Results!$D$156:$D$206,I1,Results!$V$156:$V$206)</f>
        <v>1</v>
      </c>
      <c r="J8" s="6" t="e">
        <f>SUMIF(Results!$D$156:$D$206,J1,Results!$W$156:$W$206)/SUMIF(Results!$D$156:$D$206,J1,Results!$V$156:$V$206)</f>
        <v>#DIV/0!</v>
      </c>
      <c r="K8" s="6" t="e">
        <f>SUMIF(Results!$D$156:$D$206,K1,Results!$W$156:$W$206)/SUMIF(Results!$D$156:$D$206,K1,Results!$V$156:$V$206)</f>
        <v>#DIV/0!</v>
      </c>
      <c r="L8" s="6" t="e">
        <f>SUMIF(Results!$D$156:$D$206,L1,Results!$W$156:$W$206)/SUMIF(Results!$D$156:$D$206,L1,Results!$V$156:$V$206)</f>
        <v>#DIV/0!</v>
      </c>
      <c r="M8" s="6" t="e">
        <f>SUMIF(Results!$D$156:$D$206,M1,Results!$W$156:$W$206)/SUMIF(Results!$D$156:$D$206,M1,Results!$V$156:$V$206)</f>
        <v>#DIV/0!</v>
      </c>
      <c r="N8" s="6" t="e">
        <f>SUMIF(Results!$D$156:$D$206,N1,Results!$W$156:$W$206)/SUMIF(Results!$D$156:$D$206,N1,Results!$V$156:$V$206)</f>
        <v>#DIV/0!</v>
      </c>
      <c r="O8" s="6" t="e">
        <f>SUMIF(Results!$D$156:$D$206,O1,Results!$W$156:$W$206)/SUMIF(Results!$D$156:$D$206,O1,Results!$V$156:$V$206)</f>
        <v>#DIV/0!</v>
      </c>
      <c r="P8" s="6" t="e">
        <f>SUMIF(Results!$D$156:$D$206,P1,Results!$W$156:$W$206)/SUMIF(Results!$D$156:$D$206,P1,Results!$V$156:$V$206)</f>
        <v>#DIV/0!</v>
      </c>
      <c r="Q8" s="19"/>
    </row>
    <row r="9" spans="1:17" x14ac:dyDescent="0.25">
      <c r="A9" t="s">
        <v>222</v>
      </c>
      <c r="B9" s="20">
        <f>SUMIF(Results!$D$156:$D$206,B1,Results!E$156:E$206)</f>
        <v>2</v>
      </c>
      <c r="C9" s="20">
        <f>SUMIF(Results!$D$156:$D$206,C1,Results!F$156:F$206)</f>
        <v>3</v>
      </c>
      <c r="D9" s="20">
        <f>SUMIF(Results!$D$156:$D$206,D1,Results!G$156:G$206)</f>
        <v>3</v>
      </c>
      <c r="E9" s="20">
        <f>SUMIF(Results!$D$156:$D$206,E1,Results!H$156:H$206)</f>
        <v>2</v>
      </c>
      <c r="F9" s="20">
        <f>SUMIF(Results!$D$156:$D$206,F1,Results!I$156:I$206)</f>
        <v>1</v>
      </c>
      <c r="G9" s="20">
        <f>SUMIF(Results!$D$156:$D$206,G1,Results!J$156:J$206)</f>
        <v>0</v>
      </c>
      <c r="H9" s="20">
        <f>SUMIF(Results!$D$156:$D$206,H1,Results!K$156:K$206)</f>
        <v>0</v>
      </c>
      <c r="I9" s="20">
        <f>SUMIF(Results!$D$156:$D$206,I1,Results!L$156:L$206)</f>
        <v>1</v>
      </c>
      <c r="J9" s="20">
        <f>SUMIF(Results!$D$156:$D$206,J1,Results!M$156:M$206)</f>
        <v>0</v>
      </c>
      <c r="K9" s="20">
        <f>SUMIF(Results!$D$156:$D$206,K1,Results!N$156:N$206)</f>
        <v>0</v>
      </c>
      <c r="L9" s="20">
        <f>SUMIF(Results!$D$156:$D$206,L1,Results!O$156:O$206)</f>
        <v>0</v>
      </c>
      <c r="M9" s="20">
        <f>SUMIF(Results!$D$156:$D$206,M1,Results!P$156:P$206)</f>
        <v>0</v>
      </c>
      <c r="N9" s="20">
        <f>SUMIF(Results!$D$156:$D$206,N1,Results!Q$156:Q$206)</f>
        <v>0</v>
      </c>
      <c r="O9" s="20">
        <f>SUMIF(Results!$D$156:$D$206,O1,Results!R$156:R$206)</f>
        <v>0</v>
      </c>
      <c r="P9" s="20">
        <f>SUMIF(Results!$D$156:$D$206,P1,Results!S$156:S$206)</f>
        <v>0</v>
      </c>
      <c r="Q9" s="21">
        <f>SUM(B9:P9)</f>
        <v>12</v>
      </c>
    </row>
    <row r="10" spans="1:17" x14ac:dyDescent="0.25">
      <c r="A10" t="s">
        <v>122</v>
      </c>
      <c r="B10" s="1">
        <f>COUNTIF(Results!$D$156:$D$206,'Summary 2020'!B1)</f>
        <v>5</v>
      </c>
      <c r="C10" s="1">
        <f>COUNTIF(Results!$D$156:$D$206,'Summary 2020'!C1)</f>
        <v>3</v>
      </c>
      <c r="D10" s="1">
        <f>COUNTIF(Results!$D$156:$D$206,'Summary 2020'!D1)</f>
        <v>4</v>
      </c>
      <c r="E10" s="1">
        <f>COUNTIF(Results!$D$156:$D$206,'Summary 2020'!E1)</f>
        <v>5</v>
      </c>
      <c r="F10" s="1">
        <f>COUNTIF(Results!$D$156:$D$206,'Summary 2020'!F1)</f>
        <v>1</v>
      </c>
      <c r="G10" s="1">
        <f>COUNTIF(Results!$D$156:$D$206,'Summary 2020'!G1)</f>
        <v>0</v>
      </c>
      <c r="H10" s="1">
        <f>COUNTIF(Data!$I$156:$I$156,'Summary 2020'!H1)</f>
        <v>0</v>
      </c>
      <c r="I10" s="1">
        <f>COUNTIF(Data!$I$156:$I$156,'Summary 2020'!I1)</f>
        <v>0</v>
      </c>
      <c r="J10" s="1">
        <f>COUNTIF(Data!$I$156:$I$156,'Summary 2020'!J1)</f>
        <v>0</v>
      </c>
      <c r="K10" s="1">
        <f>COUNTIF(Data!$I$156:$I$156,'Summary 2020'!K1)</f>
        <v>0</v>
      </c>
      <c r="L10" s="1">
        <f>COUNTIF(Data!$I$156:$I$156,'Summary 2020'!L1)</f>
        <v>0</v>
      </c>
      <c r="M10" s="1">
        <f>COUNTIF(Data!$I$156:$I$156,'Summary 2020'!M1)</f>
        <v>0</v>
      </c>
      <c r="N10" s="1">
        <f>COUNTIF(Data!$I$156:$I$156,'Summary 2020'!N1)</f>
        <v>0</v>
      </c>
      <c r="O10" s="1">
        <f>COUNTIF(Data!$I$156:$I$156,'Summary 2020'!O1)</f>
        <v>0</v>
      </c>
      <c r="P10" s="1">
        <f>COUNTIF(Data!$I$156:$I$156,'Summary 2020'!P1)</f>
        <v>0</v>
      </c>
      <c r="Q10" s="1">
        <f>SUM(B10:P10)</f>
        <v>18</v>
      </c>
    </row>
    <row r="11" spans="1:17" x14ac:dyDescent="0.25">
      <c r="A11" t="s">
        <v>221</v>
      </c>
      <c r="B11" s="6">
        <f>SUMIF(Results!$D$156:$D$206,B1,Results!E$156:E$206)/COUNTIF(Results!$D$156:$D$206,B1)</f>
        <v>0.4</v>
      </c>
      <c r="C11" s="6">
        <f>SUMIF(Results!$D$156:$D$206,C1,Results!F$156:F$206)/COUNTIF(Results!$D$156:$D$206,C1)</f>
        <v>1</v>
      </c>
      <c r="D11" s="6">
        <f>SUMIF(Results!$D$156:$D$206,D1,Results!G$156:G$206)/COUNTIF(Results!$D$156:$D$206,D1)</f>
        <v>0.75</v>
      </c>
      <c r="E11" s="6">
        <f>SUMIF(Results!$D$156:$D$206,E1,Results!H$156:H$206)/COUNTIF(Results!$D$156:$D$206,E1)</f>
        <v>0.4</v>
      </c>
      <c r="F11" s="6">
        <f>SUMIF(Results!$D$156:$D$206,F1,Results!I$156:I$206)/COUNTIF(Results!$D$156:$D$206,F1)</f>
        <v>1</v>
      </c>
      <c r="G11" s="6" t="e">
        <f>SUMIF(Results!$D$156:$D$206,G1,Results!J$156:J$206)/COUNTIF(Results!$D$156:$D$206,G1)</f>
        <v>#DIV/0!</v>
      </c>
      <c r="H11" s="6" t="e">
        <f>SUMIF(Results!$D$156:$D$206,H1,Results!K$156:K$206)/COUNTIF(Results!$D$156:$D$206,H1)</f>
        <v>#DIV/0!</v>
      </c>
      <c r="I11" s="6">
        <f>SUMIF(Results!$D$156:$D$206,I1,Results!L$156:L$206)/COUNTIF(Results!$D$156:$D$206,I1)</f>
        <v>1</v>
      </c>
      <c r="J11" s="6" t="e">
        <f>SUMIF(Results!$D$156:$D$206,J1,Results!M$156:M$206)/COUNTIF(Results!$D$156:$D$206,J1)</f>
        <v>#DIV/0!</v>
      </c>
      <c r="K11" s="6" t="e">
        <f>SUMIF(Results!$D$156:$D$206,K1,Results!N$156:N$206)/COUNTIF(Results!$D$156:$D$206,K1)</f>
        <v>#DIV/0!</v>
      </c>
      <c r="L11" s="6" t="e">
        <f>SUMIF(Results!$D$156:$D$206,L1,Results!O$156:O$206)/COUNTIF(Results!$D$156:$D$206,L1)</f>
        <v>#DIV/0!</v>
      </c>
      <c r="M11" s="6" t="e">
        <f>SUMIF(Results!$D$156:$D$206,M1,Results!P$156:P$206)/COUNTIF(Results!$D$156:$D$206,M1)</f>
        <v>#DIV/0!</v>
      </c>
      <c r="N11" s="6" t="e">
        <f>SUMIF(Results!$D$156:$D$206,N1,Results!Q$156:Q$206)/COUNTIF(Results!$D$156:$D$206,N1)</f>
        <v>#DIV/0!</v>
      </c>
      <c r="O11" s="6" t="e">
        <f>SUMIF(Results!$D$156:$D$206,O1,Results!R$156:R$206)/COUNTIF(Results!$D$156:$D$206,O1)</f>
        <v>#DIV/0!</v>
      </c>
      <c r="P11" s="6" t="e">
        <f>SUMIF(Results!$D$156:$D$206,P1,Results!S$156:S$206)/COUNTIF(Results!$D$156:$D$206,P1)</f>
        <v>#DIV/0!</v>
      </c>
      <c r="Q11" s="5">
        <f>Q9/Q10</f>
        <v>0.66666666666666663</v>
      </c>
    </row>
    <row r="12" spans="1:17" x14ac:dyDescent="0.25">
      <c r="A12" t="s">
        <v>55</v>
      </c>
      <c r="B12" s="1">
        <f>SUMIF(Results!E156:E206,"&lt;&gt;#N/A")</f>
        <v>10</v>
      </c>
      <c r="C12" s="1">
        <f>SUMIF(Results!F156:F206,"&lt;&gt;#N/A")</f>
        <v>13</v>
      </c>
      <c r="D12" s="1">
        <f>SUMIF(Results!G156:G206,"&lt;&gt;#N/A")</f>
        <v>13</v>
      </c>
      <c r="E12" s="1">
        <f>SUMIF(Results!H156:H206,"&lt;&gt;#N/A")</f>
        <v>10</v>
      </c>
      <c r="F12" s="1">
        <f>SUMIF(Results!I156:I206,"&lt;&gt;#N/A")</f>
        <v>2</v>
      </c>
      <c r="G12" s="1">
        <f>SUMIF(Results!J156:J206,"&lt;&gt;#N/A")</f>
        <v>2</v>
      </c>
      <c r="H12" s="1">
        <f>SUMIF(Results!K156:K206,"&lt;&gt;#N/A")</f>
        <v>0</v>
      </c>
      <c r="I12" s="1">
        <f>SUMIF(Results!L156:L206,"&lt;&gt;#N/A")</f>
        <v>1</v>
      </c>
      <c r="J12" s="1">
        <f>SUMIF(Results!M156:M206,"&lt;&gt;#N/A")</f>
        <v>0</v>
      </c>
      <c r="K12" s="1">
        <f>SUMIF(Results!N156:N206,"&lt;&gt;#N/A")</f>
        <v>0</v>
      </c>
      <c r="L12" s="1">
        <f>SUMIF(Results!O156:O206,"&lt;&gt;#N/A")</f>
        <v>0</v>
      </c>
      <c r="M12" s="1">
        <f>SUMIF(Results!P156:P206,"&lt;&gt;#N/A")</f>
        <v>0</v>
      </c>
      <c r="N12" s="1">
        <f>SUMIF(Results!Q156:Q206,"&lt;&gt;#N/A")</f>
        <v>0</v>
      </c>
      <c r="O12" s="1">
        <f>SUMIF(Results!R156:R206,"&lt;&gt;#N/A")</f>
        <v>0</v>
      </c>
      <c r="P12" s="1">
        <f>SUMIF(Results!S156:S206,"&lt;&gt;#N/A")</f>
        <v>0</v>
      </c>
      <c r="Q12" s="1">
        <f>SUM(Results!W156:W206)</f>
        <v>51</v>
      </c>
    </row>
    <row r="13" spans="1:17" x14ac:dyDescent="0.25">
      <c r="A13" s="4" t="s">
        <v>56</v>
      </c>
      <c r="B13" s="1">
        <f>COUNTIFS(Results!E156:E206,"&lt;&gt;#N/A",Results!E156:E206,"&lt;&gt;")</f>
        <v>20</v>
      </c>
      <c r="C13" s="1">
        <f>COUNTIFS(Results!F156:F206,"&lt;&gt;#N/A",Results!F156:F206,"&lt;&gt;")</f>
        <v>20</v>
      </c>
      <c r="D13" s="1">
        <f>COUNTIFS(Results!G156:G206,"&lt;&gt;#N/A",Results!G156:G206,"&lt;&gt;")</f>
        <v>20</v>
      </c>
      <c r="E13" s="1">
        <f>COUNTIFS(Results!H156:H206,"&lt;&gt;#N/A",Results!H156:H206,"&lt;&gt;")</f>
        <v>19</v>
      </c>
      <c r="F13" s="1">
        <f>COUNTIFS(Results!I156:I206,"&lt;&gt;#N/A",Results!I156:I206,"&lt;&gt;")</f>
        <v>3</v>
      </c>
      <c r="G13" s="1">
        <f>COUNTIFS(Results!J156:J206,"&lt;&gt;#N/A",Results!J156:J206,"&lt;&gt;")</f>
        <v>2</v>
      </c>
      <c r="H13" s="1">
        <f>COUNTIFS(Results!K156:K206,"&lt;&gt;#N/A",Results!K156:K206,"&lt;&gt;")</f>
        <v>0</v>
      </c>
      <c r="I13" s="1">
        <f>COUNTIFS(Results!L156:L206,"&lt;&gt;#N/A",Results!L156:L206,"&lt;&gt;")</f>
        <v>1</v>
      </c>
      <c r="J13" s="1">
        <f>COUNTIFS(Results!M156:M206,"&lt;&gt;#N/A",Results!M156:M206,"&lt;&gt;")</f>
        <v>0</v>
      </c>
      <c r="K13" s="1">
        <f>COUNTIFS(Results!N156:N206,"&lt;&gt;#N/A",Results!N156:N206,"&lt;&gt;")</f>
        <v>0</v>
      </c>
      <c r="L13" s="1">
        <f>COUNTIFS(Results!O156:O206,"&lt;&gt;#N/A",Results!O156:O206,"&lt;&gt;")</f>
        <v>0</v>
      </c>
      <c r="M13" s="1">
        <f>COUNTIFS(Results!P156:P206,"&lt;&gt;#N/A",Results!P156:P206,"&lt;&gt;")</f>
        <v>0</v>
      </c>
      <c r="N13" s="1">
        <f>COUNTIFS(Results!Q156:Q206,"&lt;&gt;#N/A",Results!Q156:Q206,"&lt;&gt;")</f>
        <v>0</v>
      </c>
      <c r="O13" s="1">
        <f>COUNTIFS(Results!R156:R206,"&lt;&gt;#N/A",Results!R156:R206,"&lt;&gt;")</f>
        <v>0</v>
      </c>
      <c r="P13" s="1">
        <f>COUNTIFS(Results!S156:S206,"&lt;&gt;#N/A",Results!S156:S206,"&lt;&gt;")</f>
        <v>0</v>
      </c>
      <c r="Q13" s="1">
        <f>SUM(Results!V156:V206)</f>
        <v>87</v>
      </c>
    </row>
    <row r="14" spans="1:17" x14ac:dyDescent="0.25">
      <c r="A14" s="4" t="s">
        <v>57</v>
      </c>
      <c r="B14" s="1">
        <f>SUMIFS(Results!E156:E206,Results!$B$156:$B$206,"&lt;&gt;#N/A",Results!E156:E206, "&lt;&gt;#N/A")</f>
        <v>6</v>
      </c>
      <c r="C14" s="1">
        <f>SUMIFS(Results!F156:F206,Results!$B$156:$B$206,"&lt;&gt;#N/A",Results!F156:F206, "&lt;&gt;#N/A")</f>
        <v>9</v>
      </c>
      <c r="D14" s="1">
        <f>SUMIFS(Results!G156:G206,Results!$B$156:$B$206,"&lt;&gt;#N/A",Results!G156:G206, "&lt;&gt;#N/A")</f>
        <v>9</v>
      </c>
      <c r="E14" s="1">
        <f>SUMIFS(Results!H156:H206,Results!$B$156:$B$206,"&lt;&gt;#N/A",Results!H156:H206, "&lt;&gt;#N/A")</f>
        <v>7</v>
      </c>
      <c r="F14" s="1">
        <f>SUMIFS(Results!I156:I206,Results!$B$156:$B$206,"&lt;&gt;#N/A",Results!I156:I206, "&lt;&gt;#N/A")</f>
        <v>2</v>
      </c>
      <c r="G14" s="1">
        <f>SUMIFS(Results!J156:J206,Results!$B$156:$B$206,"&lt;&gt;#N/A",Results!J156:J206, "&lt;&gt;#N/A")</f>
        <v>2</v>
      </c>
      <c r="H14" s="1">
        <f>SUMIFS(Results!K156:K206,Results!$B$156:$B$206,"&lt;&gt;#N/A",Results!K156:K206, "&lt;&gt;#N/A")</f>
        <v>0</v>
      </c>
      <c r="I14" s="1">
        <f>SUMIFS(Results!L156:L206,Results!$B$156:$B$206,"&lt;&gt;#N/A",Results!L156:L206, "&lt;&gt;#N/A")</f>
        <v>1</v>
      </c>
      <c r="J14" s="1">
        <f>SUMIFS(Results!M156:M206,Results!$B$156:$B$206,"&lt;&gt;#N/A",Results!M156:M206, "&lt;&gt;#N/A")</f>
        <v>0</v>
      </c>
      <c r="K14" s="1">
        <f>SUMIFS(Results!N156:N206,Results!$B$156:$B$206,"&lt;&gt;#N/A",Results!N156:N206, "&lt;&gt;#N/A")</f>
        <v>0</v>
      </c>
      <c r="L14" s="1">
        <f>SUMIFS(Results!O156:O206,Results!$B$156:$B$206,"&lt;&gt;#N/A",Results!O156:O206, "&lt;&gt;#N/A")</f>
        <v>0</v>
      </c>
      <c r="M14" s="1">
        <f>SUMIFS(Results!P156:P206,Results!$B$156:$B$206,"&lt;&gt;#N/A",Results!P156:P206, "&lt;&gt;#N/A")</f>
        <v>0</v>
      </c>
      <c r="N14" s="1">
        <f>SUMIFS(Results!Q156:Q206,Results!$B$156:$B$206,"&lt;&gt;#N/A",Results!Q156:Q206, "&lt;&gt;#N/A")</f>
        <v>0</v>
      </c>
      <c r="O14" s="1">
        <f>SUMIFS(Results!R156:R206,Results!$B$156:$B$206,"&lt;&gt;#N/A",Results!R156:R206, "&lt;&gt;#N/A")</f>
        <v>0</v>
      </c>
      <c r="P14" s="1">
        <f>SUMIFS(Results!S156:S206,Results!$B$156:$B$206,"&lt;&gt;#N/A",Results!S156:S206, "&lt;&gt;#N/A")</f>
        <v>0</v>
      </c>
      <c r="Q14" s="1">
        <f>SUMIF(Results!B156:B206,"&lt;&gt;#N/A",Results!W156:W206)</f>
        <v>36</v>
      </c>
    </row>
    <row r="15" spans="1:17" x14ac:dyDescent="0.25">
      <c r="A15" s="4" t="s">
        <v>58</v>
      </c>
      <c r="B15" s="1">
        <f>COUNTIFS(Results!$B$156:$B$206,"&lt;&gt;#N/A",Results!E156:E206, "&lt;&gt;#N/A", Results!E156:E206, "&lt;&gt;")</f>
        <v>15</v>
      </c>
      <c r="C15" s="1">
        <f>COUNTIFS(Results!$B$156:$B$206,"&lt;&gt;#N/A",Results!F156:F206, "&lt;&gt;#N/A", Results!F156:F206, "&lt;&gt;")</f>
        <v>15</v>
      </c>
      <c r="D15" s="1">
        <f>COUNTIFS(Results!$B$156:$B$206,"&lt;&gt;#N/A",Results!G156:G206, "&lt;&gt;#N/A", Results!G156:G206, "&lt;&gt;")</f>
        <v>15</v>
      </c>
      <c r="E15" s="1">
        <f>COUNTIFS(Results!$B$156:$B$206,"&lt;&gt;#N/A",Results!H156:H206, "&lt;&gt;#N/A", Results!H156:H206, "&lt;&gt;")</f>
        <v>14</v>
      </c>
      <c r="F15" s="1">
        <f>COUNTIFS(Results!$B$156:$B$206,"&lt;&gt;#N/A",Results!I156:I206, "&lt;&gt;#N/A", Results!I156:I206, "&lt;&gt;")</f>
        <v>3</v>
      </c>
      <c r="G15" s="1">
        <f>COUNTIFS(Results!$B$156:$B$206,"&lt;&gt;#N/A",Results!J156:J206, "&lt;&gt;#N/A", Results!J156:J206, "&lt;&gt;")</f>
        <v>2</v>
      </c>
      <c r="H15" s="1">
        <f>COUNTIFS(Results!$B$156:$B$206,"&lt;&gt;#N/A",Results!K156:K206, "&lt;&gt;#N/A", Results!K156:K206, "&lt;&gt;")</f>
        <v>0</v>
      </c>
      <c r="I15" s="1">
        <f>COUNTIFS(Results!$B$156:$B$206,"&lt;&gt;#N/A",Results!L156:L206, "&lt;&gt;#N/A", Results!L156:L206, "&lt;&gt;")</f>
        <v>1</v>
      </c>
      <c r="J15" s="1">
        <f>COUNTIFS(Results!$B$156:$B$206,"&lt;&gt;#N/A",Results!M156:M206, "&lt;&gt;#N/A", Results!M156:M206, "&lt;&gt;")</f>
        <v>0</v>
      </c>
      <c r="K15" s="1">
        <f>COUNTIFS(Results!$B$156:$B$206,"&lt;&gt;#N/A",Results!N156:N206, "&lt;&gt;#N/A", Results!N156:N206, "&lt;&gt;")</f>
        <v>0</v>
      </c>
      <c r="L15" s="1">
        <f>COUNTIFS(Results!$B$156:$B$206,"&lt;&gt;#N/A",Results!O156:O206, "&lt;&gt;#N/A", Results!O156:O206, "&lt;&gt;")</f>
        <v>0</v>
      </c>
      <c r="M15" s="1">
        <f>COUNTIFS(Results!$B$156:$B$206,"&lt;&gt;#N/A",Results!P156:P206, "&lt;&gt;#N/A", Results!P156:P206, "&lt;&gt;")</f>
        <v>0</v>
      </c>
      <c r="N15" s="1">
        <f>COUNTIFS(Results!$B$156:$B$206,"&lt;&gt;#N/A",Results!Q156:Q206, "&lt;&gt;#N/A", Results!Q156:Q206, "&lt;&gt;")</f>
        <v>0</v>
      </c>
      <c r="O15" s="1">
        <f>COUNTIFS(Results!$B$156:$B$206,"&lt;&gt;#N/A",Results!R156:R206, "&lt;&gt;#N/A", Results!R156:R206, "&lt;&gt;")</f>
        <v>0</v>
      </c>
      <c r="P15" s="1">
        <f>COUNTIFS(Results!$B$156:$B$206,"&lt;&gt;#N/A",Results!S156:S206, "&lt;&gt;#N/A", Results!S156:S206, "&lt;&gt;")</f>
        <v>0</v>
      </c>
      <c r="Q15" s="1">
        <f>SUMIF(Results!B156:B206,"&lt;&gt;#N/A",Results!V156:V206)</f>
        <v>67</v>
      </c>
    </row>
    <row r="16" spans="1:17" x14ac:dyDescent="0.25">
      <c r="A16" s="4" t="s">
        <v>59</v>
      </c>
      <c r="B16" s="1">
        <f>SUMIFS(Results!E156:E206,Results!$B$156:$B$206,"=#N/A",Results!E156:E206, "&lt;&gt;#N/A")</f>
        <v>4</v>
      </c>
      <c r="C16" s="1">
        <f>SUMIFS(Results!F156:F206,Results!$B$156:$B$206,"=#N/A",Results!F156:F206, "&lt;&gt;#N/A")</f>
        <v>4</v>
      </c>
      <c r="D16" s="1">
        <f>SUMIFS(Results!G156:G206,Results!$B$156:$B$206,"=#N/A",Results!G156:G206, "&lt;&gt;#N/A")</f>
        <v>4</v>
      </c>
      <c r="E16" s="1">
        <f>SUMIFS(Results!H156:H206,Results!$B$156:$B$206,"=#N/A",Results!H156:H206, "&lt;&gt;#N/A")</f>
        <v>3</v>
      </c>
      <c r="F16" s="1">
        <f>SUMIFS(Results!I156:I206,Results!$B$156:$B$206,"=#N/A",Results!I156:I206, "&lt;&gt;#N/A")</f>
        <v>0</v>
      </c>
      <c r="G16" s="1">
        <f>SUMIFS(Results!J156:J206,Results!$B$156:$B$206,"=#N/A",Results!J156:J206, "&lt;&gt;#N/A")</f>
        <v>0</v>
      </c>
      <c r="H16" s="1">
        <f>SUMIFS(Results!K156:K206,Results!$B$156:$B$206,"=#N/A",Results!K156:K206, "&lt;&gt;#N/A")</f>
        <v>0</v>
      </c>
      <c r="I16" s="1">
        <f>SUMIFS(Results!L156:L206,Results!$B$156:$B$206,"=#N/A",Results!L156:L206, "&lt;&gt;#N/A")</f>
        <v>0</v>
      </c>
      <c r="J16" s="1">
        <f>SUMIFS(Results!M156:M206,Results!$B$156:$B$206,"=#N/A",Results!M156:M206, "&lt;&gt;#N/A")</f>
        <v>0</v>
      </c>
      <c r="K16" s="1">
        <f>SUMIFS(Results!N156:N206,Results!$B$156:$B$206,"=#N/A",Results!N156:N206, "&lt;&gt;#N/A")</f>
        <v>0</v>
      </c>
      <c r="L16" s="1">
        <f>SUMIFS(Results!O156:O206,Results!$B$156:$B$206,"=#N/A",Results!O156:O206, "&lt;&gt;#N/A")</f>
        <v>0</v>
      </c>
      <c r="M16" s="1">
        <f>SUMIFS(Results!P156:P206,Results!$B$156:$B$206,"=#N/A",Results!P156:P206, "&lt;&gt;#N/A")</f>
        <v>0</v>
      </c>
      <c r="N16" s="1">
        <f>SUMIFS(Results!Q156:Q206,Results!$B$156:$B$206,"=#N/A",Results!Q156:Q206, "&lt;&gt;#N/A")</f>
        <v>0</v>
      </c>
      <c r="O16" s="1">
        <f>SUMIFS(Results!R156:R206,Results!$B$156:$B$206,"=#N/A",Results!R156:R206, "&lt;&gt;#N/A")</f>
        <v>0</v>
      </c>
      <c r="P16" s="1">
        <f>SUMIFS(Results!S156:S206,Results!$B$156:$B$206,"=#N/A",Results!S156:S206, "&lt;&gt;#N/A")</f>
        <v>0</v>
      </c>
      <c r="Q16" s="1">
        <f>SUMIF(Results!B156:B206,"=#N/A",Results!W156:W206)</f>
        <v>15</v>
      </c>
    </row>
    <row r="17" spans="1:17" x14ac:dyDescent="0.25">
      <c r="A17" s="4" t="s">
        <v>60</v>
      </c>
      <c r="B17" s="1">
        <f>COUNTIFS(Results!$B$156:$B$206,"=#N/A",Results!E156:E206, "&lt;&gt;#N/A", Results!E156:E206, "&lt;&gt;")</f>
        <v>5</v>
      </c>
      <c r="C17" s="1">
        <f>COUNTIFS(Results!$B$156:$B$206,"=#N/A",Results!F156:F206, "&lt;&gt;#N/A", Results!F156:F206, "&lt;&gt;")</f>
        <v>5</v>
      </c>
      <c r="D17" s="1">
        <f>COUNTIFS(Results!$B$156:$B$206,"=#N/A",Results!G156:G206, "&lt;&gt;#N/A", Results!G156:G206, "&lt;&gt;")</f>
        <v>5</v>
      </c>
      <c r="E17" s="1">
        <f>COUNTIFS(Results!$B$156:$B$206,"=#N/A",Results!H156:H206, "&lt;&gt;#N/A", Results!H156:H206, "&lt;&gt;")</f>
        <v>5</v>
      </c>
      <c r="F17" s="1">
        <f>COUNTIFS(Results!$B$156:$B$206,"=#N/A",Results!I156:I206, "&lt;&gt;#N/A", Results!I156:I206, "&lt;&gt;")</f>
        <v>0</v>
      </c>
      <c r="G17" s="1">
        <f>COUNTIFS(Results!$B$156:$B$206,"=#N/A",Results!J156:J206, "&lt;&gt;#N/A", Results!J156:J206, "&lt;&gt;")</f>
        <v>0</v>
      </c>
      <c r="H17" s="1">
        <f>COUNTIFS(Results!$B$156:$B$206,"=#N/A",Results!K156:K206, "&lt;&gt;#N/A", Results!K156:K206, "&lt;&gt;")</f>
        <v>0</v>
      </c>
      <c r="I17" s="1">
        <f>COUNTIFS(Results!$B$156:$B$206,"=#N/A",Results!L156:L206, "&lt;&gt;#N/A", Results!L156:L206, "&lt;&gt;")</f>
        <v>0</v>
      </c>
      <c r="J17" s="1">
        <f>COUNTIFS(Results!$B$156:$B$206,"=#N/A",Results!M156:M206, "&lt;&gt;#N/A", Results!M156:M206, "&lt;&gt;")</f>
        <v>0</v>
      </c>
      <c r="K17" s="1">
        <f>COUNTIFS(Results!$B$156:$B$206,"=#N/A",Results!N156:N206, "&lt;&gt;#N/A", Results!N156:N206, "&lt;&gt;")</f>
        <v>0</v>
      </c>
      <c r="L17" s="1">
        <f>COUNTIFS(Results!$B$156:$B$206,"=#N/A",Results!O156:O206, "&lt;&gt;#N/A", Results!O156:O206, "&lt;&gt;")</f>
        <v>0</v>
      </c>
      <c r="M17" s="1">
        <f>COUNTIFS(Results!$B$156:$B$206,"=#N/A",Results!P156:P206, "&lt;&gt;#N/A", Results!P156:P206, "&lt;&gt;")</f>
        <v>0</v>
      </c>
      <c r="N17" s="1">
        <f>COUNTIFS(Results!$B$156:$B$206,"=#N/A",Results!Q156:Q206, "&lt;&gt;#N/A", Results!Q156:Q206, "&lt;&gt;")</f>
        <v>0</v>
      </c>
      <c r="O17" s="1">
        <f>COUNTIFS(Results!$B$156:$B$206,"=#N/A",Results!R156:R206, "&lt;&gt;#N/A", Results!R156:R206, "&lt;&gt;")</f>
        <v>0</v>
      </c>
      <c r="P17" s="1">
        <f>COUNTIFS(Results!$B$156:$B$206,"=#N/A",Results!S156:S206, "&lt;&gt;#N/A", Results!S156:S206, "&lt;&gt;")</f>
        <v>0</v>
      </c>
      <c r="Q17" s="1">
        <f>SUMIF(Results!B156:B206,"=#N/A",Results!V156:V206)</f>
        <v>20</v>
      </c>
    </row>
    <row r="18" spans="1:17" x14ac:dyDescent="0.25">
      <c r="A18" s="4" t="s">
        <v>74</v>
      </c>
      <c r="B18" s="1">
        <f>SUMIF(Results!$C$156:$C$206,'Summary 2020'!B1,Results!$X$156:$X$206)</f>
        <v>0</v>
      </c>
      <c r="C18" s="1">
        <f>SUMIF(Results!$C$156:$C$206,'Summary 2020'!C1,Results!$X$156:$X$206)</f>
        <v>0</v>
      </c>
      <c r="D18" s="1">
        <f>SUMIF(Results!$C$156:$C$206,'Summary 2020'!D1,Results!$X$156:$X$206)</f>
        <v>0</v>
      </c>
      <c r="E18" s="1">
        <f>SUMIF(Results!$C$156:$C$206,'Summary 2020'!E1,Results!$X$156:$X$206)</f>
        <v>0</v>
      </c>
      <c r="F18" s="1">
        <f>SUMIF(Results!$C$156:$C$206,'Summary 2020'!F1,Results!$X$156:$X$206)</f>
        <v>0</v>
      </c>
      <c r="G18" s="1">
        <f>SUMIF(Results!$C$156:$C$206,'Summary 2020'!G1,Results!$X$156:$X$206)</f>
        <v>3</v>
      </c>
      <c r="H18" s="1">
        <f>SUMIF(Results!$C$156:$C$206,'Summary 2020'!H1,Results!$X$156:$X$206)</f>
        <v>0</v>
      </c>
      <c r="I18" s="1">
        <f>SUMIF(Results!$C$156:$C$206,'Summary 2020'!I1,Results!$X$156:$X$206)</f>
        <v>0</v>
      </c>
      <c r="J18" s="1">
        <f>SUMIF(Results!$C$156:$C$206,'Summary 2020'!J1,Results!$X$156:$X$206)</f>
        <v>0</v>
      </c>
      <c r="K18" s="1">
        <f>SUMIF(Results!$C$156:$C$206,'Summary 2020'!K1,Results!$X$156:$X$206)</f>
        <v>0</v>
      </c>
      <c r="L18" s="1">
        <f>SUMIF(Results!$C$156:$C$206,'Summary 2020'!L1,Results!$X$156:$X$206)</f>
        <v>0</v>
      </c>
      <c r="M18" s="1">
        <f>SUMIF(Results!$C$156:$C$206,'Summary 2020'!M1,Results!$X$156:$X$206)</f>
        <v>0</v>
      </c>
      <c r="N18" s="1">
        <f>SUMIF(Results!$C$156:$C$206,'Summary 2020'!N1,Results!$X$156:$X$206)</f>
        <v>0</v>
      </c>
      <c r="O18" s="1">
        <f>SUMIF(Results!$C$156:$C$206,'Summary 2020'!O1,Results!$X$156:$X$206)</f>
        <v>0</v>
      </c>
      <c r="P18" s="1">
        <f>SUMIF(Results!$C$156:$C$206,'Summary 2020'!P1,Results!$X$156:$X$206)</f>
        <v>0</v>
      </c>
      <c r="Q18" s="18">
        <f>SUM(Results!X156:X206)</f>
        <v>3</v>
      </c>
    </row>
    <row r="19" spans="1:17" x14ac:dyDescent="0.25">
      <c r="A19" s="4" t="s">
        <v>75</v>
      </c>
      <c r="B19" s="1">
        <f>SUMIF(Results!E156:E206,"&lt;&gt;#N/A",Results!$Y$156:$Y$206)</f>
        <v>5</v>
      </c>
      <c r="C19" s="1">
        <f>SUMIF(Results!F156:F206,"&lt;&gt;#N/A",Results!$Y$156:$Y$206)</f>
        <v>5</v>
      </c>
      <c r="D19" s="1">
        <f>SUMIF(Results!G156:G206,"&lt;&gt;#N/A",Results!$Y$156:$Y$206)</f>
        <v>6</v>
      </c>
      <c r="E19" s="1">
        <f>SUMIF(Results!H156:H206,"&lt;&gt;#N/A",Results!$Y$156:$Y$206)</f>
        <v>6</v>
      </c>
      <c r="F19" s="1">
        <f>SUMIF(Results!I156:I206,"&lt;&gt;#N/A",Results!$Y$156:$Y$206)</f>
        <v>1</v>
      </c>
      <c r="G19" s="1">
        <f>SUMIF(Results!J156:J206,"&lt;&gt;#N/A",Results!$Y$156:$Y$206)</f>
        <v>1</v>
      </c>
      <c r="H19" s="1">
        <f>SUMIF(Results!K156:K206,"&lt;&gt;#N/A",Results!$Y$156:$Y$206)</f>
        <v>0</v>
      </c>
      <c r="I19" s="1">
        <f>SUMIF(Results!L156:L206,"&lt;&gt;#N/A",Results!$Y$156:$Y$206)</f>
        <v>1</v>
      </c>
      <c r="J19" s="1">
        <f>SUMIF(Results!M156:M206,"&lt;&gt;#N/A",Results!$Y$156:$Y$206)</f>
        <v>0</v>
      </c>
      <c r="K19" s="1">
        <f>SUMIF(Results!N156:N206,"&lt;&gt;#N/A",Results!$Y$156:$Y$206)</f>
        <v>0</v>
      </c>
      <c r="L19" s="1">
        <f>SUMIF(Results!O156:O206,"&lt;&gt;#N/A",Results!$Y$156:$Y$206)</f>
        <v>0</v>
      </c>
      <c r="M19" s="1">
        <f>SUMIF(Results!P156:P206,"&lt;&gt;#N/A",Results!$Y$156:$Y$206)</f>
        <v>0</v>
      </c>
      <c r="N19" s="1">
        <f>SUMIF(Results!Q156:Q206,"&lt;&gt;#N/A",Results!$Y$156:$Y$206)</f>
        <v>0</v>
      </c>
      <c r="O19" s="1">
        <f>SUMIF(Results!R156:R206,"&lt;&gt;#N/A",Results!$Y$156:$Y$206)</f>
        <v>0</v>
      </c>
      <c r="P19" s="1">
        <f>SUMIF(Results!S156:S206,"&lt;&gt;#N/A",Results!$Y$156:$Y$206)</f>
        <v>0</v>
      </c>
      <c r="Q19" s="18">
        <f>SUM(Results!Y156:Y206)</f>
        <v>6</v>
      </c>
    </row>
    <row r="20" spans="1:17" x14ac:dyDescent="0.25">
      <c r="A20" s="4"/>
    </row>
    <row r="21" spans="1:17" x14ac:dyDescent="0.25">
      <c r="A21" s="4"/>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Answers</vt:lpstr>
      <vt:lpstr>Results</vt:lpstr>
      <vt:lpstr>Summary 2017</vt:lpstr>
      <vt:lpstr>Summary 2018</vt:lpstr>
      <vt:lpstr>Summary 2019</vt:lpstr>
      <vt:lpstr>Summary 2020</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2020-05-24T06:32:52Z</dcterms:modified>
</cp:coreProperties>
</file>