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xwhx\SourceControl\SGU_Science_or_Fiction\"/>
    </mc:Choice>
  </mc:AlternateContent>
  <xr:revisionPtr revIDLastSave="0" documentId="13_ncr:1_{59BB86DC-6737-494C-92FC-47DC0B68B398}" xr6:coauthVersionLast="44" xr6:coauthVersionMax="44" xr10:uidLastSave="{00000000-0000-0000-0000-000000000000}"/>
  <bookViews>
    <workbookView xWindow="-120" yWindow="-120" windowWidth="29040" windowHeight="15840" activeTab="2" xr2:uid="{00000000-000D-0000-FFFF-FFFF00000000}"/>
  </bookViews>
  <sheets>
    <sheet name="Data" sheetId="1" r:id="rId1"/>
    <sheet name="Answers" sheetId="5" r:id="rId2"/>
    <sheet name="Results" sheetId="2" r:id="rId3"/>
    <sheet name="Summary 2017" sheetId="3" r:id="rId4"/>
    <sheet name="Summary 2018" sheetId="6" r:id="rId5"/>
    <sheet name="Summary 2019" sheetId="8" r:id="rId6"/>
    <sheet name="Summary 2020" sheetId="9" r:id="rId7"/>
    <sheet name="Visuals 2017" sheetId="4" r:id="rId8"/>
    <sheet name="Visuals 2018" sheetId="7" r:id="rId9"/>
  </sheets>
  <definedNames>
    <definedName name="_xlnm._FilterDatabase" localSheetId="1" hidden="1">Answers!$A$1:$F$140</definedName>
    <definedName name="_xlnm._FilterDatabase" localSheetId="0" hidden="1">Data!$A$1:$U$101</definedName>
    <definedName name="_xlnm._FilterDatabase" localSheetId="2" hidden="1">Results!$A$2:$Z$102</definedName>
    <definedName name="AnsLkUp">Answers!$A$2:$F$500</definedName>
    <definedName name="Episode">Answers!$A$2:$F$500</definedName>
    <definedName name="LookupName">Answers!$F$2:$F$500</definedName>
    <definedName name="LookupOrder">Answers!$E$2:$E$500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7" i="9" l="1"/>
  <c r="Q16" i="9"/>
  <c r="P18" i="9"/>
  <c r="O18" i="9"/>
  <c r="N18" i="9"/>
  <c r="M18" i="9"/>
  <c r="L18" i="9"/>
  <c r="K18" i="9"/>
  <c r="J18" i="9"/>
  <c r="I18" i="9"/>
  <c r="H18" i="9"/>
  <c r="F18" i="9"/>
  <c r="E18" i="9"/>
  <c r="C18" i="9"/>
  <c r="P18" i="8"/>
  <c r="O18" i="8"/>
  <c r="N18" i="8"/>
  <c r="M18" i="8"/>
  <c r="L18" i="8"/>
  <c r="K18" i="8"/>
  <c r="J18" i="8"/>
  <c r="I18" i="8"/>
  <c r="H18" i="8"/>
  <c r="F18" i="8"/>
  <c r="E18" i="8"/>
  <c r="D18" i="8"/>
  <c r="C18" i="8"/>
  <c r="P1" i="9"/>
  <c r="O1" i="9"/>
  <c r="N1" i="9"/>
  <c r="M1" i="9"/>
  <c r="L1" i="9"/>
  <c r="K1" i="9"/>
  <c r="J1" i="9"/>
  <c r="I1" i="9"/>
  <c r="H1" i="9"/>
  <c r="G1" i="9"/>
  <c r="F1" i="9"/>
  <c r="E1" i="9"/>
  <c r="D1" i="9"/>
  <c r="C1" i="9"/>
  <c r="B1" i="9"/>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E409" i="5"/>
  <c r="F409" i="5"/>
  <c r="E410" i="5"/>
  <c r="F410" i="5"/>
  <c r="E411" i="5"/>
  <c r="F411" i="5"/>
  <c r="E412" i="5"/>
  <c r="F412" i="5"/>
  <c r="I165" i="1"/>
  <c r="D166" i="2" s="1"/>
  <c r="M164" i="1"/>
  <c r="H165" i="2" s="1"/>
  <c r="K164" i="1"/>
  <c r="F165" i="2" s="1"/>
  <c r="AS165" i="2" s="1"/>
  <c r="I164" i="1"/>
  <c r="D165" i="2" s="1"/>
  <c r="M163" i="1"/>
  <c r="H164" i="2" s="1"/>
  <c r="AD164" i="2" s="1"/>
  <c r="L163" i="1"/>
  <c r="G164" i="2" s="1"/>
  <c r="K163" i="1"/>
  <c r="F164" i="2" s="1"/>
  <c r="J163" i="1"/>
  <c r="E164" i="2" s="1"/>
  <c r="AA164" i="2" s="1"/>
  <c r="I163" i="1"/>
  <c r="D164" i="2" s="1"/>
  <c r="N162" i="1"/>
  <c r="I163" i="2" s="1"/>
  <c r="AE163" i="2" s="1"/>
  <c r="L162" i="1"/>
  <c r="G163" i="2" s="1"/>
  <c r="K162" i="1"/>
  <c r="F163" i="2" s="1"/>
  <c r="AB163" i="2" s="1"/>
  <c r="J162" i="1"/>
  <c r="E163" i="2" s="1"/>
  <c r="I162" i="1"/>
  <c r="D163" i="2" s="1"/>
  <c r="O161" i="1"/>
  <c r="J162" i="2" s="1"/>
  <c r="AW162" i="2" s="1"/>
  <c r="M161" i="1"/>
  <c r="H162" i="2" s="1"/>
  <c r="K161" i="1"/>
  <c r="F162" i="2" s="1"/>
  <c r="AB162" i="2" s="1"/>
  <c r="J161" i="1"/>
  <c r="E162" i="2" s="1"/>
  <c r="AR162" i="2" s="1"/>
  <c r="I161" i="1"/>
  <c r="D162" i="2" s="1"/>
  <c r="N160" i="1"/>
  <c r="I161" i="2" s="1"/>
  <c r="AV161" i="2" s="1"/>
  <c r="M160" i="1"/>
  <c r="H161" i="2" s="1"/>
  <c r="L160" i="1"/>
  <c r="G161" i="2" s="1"/>
  <c r="K160" i="1"/>
  <c r="F161" i="2" s="1"/>
  <c r="AB161" i="2" s="1"/>
  <c r="J160" i="1"/>
  <c r="E161" i="2" s="1"/>
  <c r="AA161" i="2" s="1"/>
  <c r="AA162" i="2" s="1"/>
  <c r="I160" i="1"/>
  <c r="D161" i="2" s="1"/>
  <c r="M159" i="1"/>
  <c r="H160" i="2" s="1"/>
  <c r="AU160" i="2" s="1"/>
  <c r="L159" i="1"/>
  <c r="G160" i="2" s="1"/>
  <c r="K159" i="1"/>
  <c r="F160" i="2" s="1"/>
  <c r="J159" i="1"/>
  <c r="E160" i="2" s="1"/>
  <c r="I159" i="1"/>
  <c r="D160" i="2" s="1"/>
  <c r="Z158" i="1"/>
  <c r="U159" i="2" s="1"/>
  <c r="M158" i="1"/>
  <c r="H159" i="2" s="1"/>
  <c r="AD159" i="2" s="1"/>
  <c r="L158" i="1"/>
  <c r="G159" i="2" s="1"/>
  <c r="K158" i="1"/>
  <c r="F159" i="2" s="1"/>
  <c r="J158" i="1"/>
  <c r="E159" i="2" s="1"/>
  <c r="I158" i="1"/>
  <c r="D159" i="2" s="1"/>
  <c r="M157" i="1"/>
  <c r="H158" i="2" s="1"/>
  <c r="AU158" i="2" s="1"/>
  <c r="L157" i="1"/>
  <c r="G158" i="2" s="1"/>
  <c r="AT158" i="2" s="1"/>
  <c r="J157" i="1"/>
  <c r="E158" i="2" s="1"/>
  <c r="AR158" i="2" s="1"/>
  <c r="I157" i="1"/>
  <c r="D158" i="2" s="1"/>
  <c r="M156" i="1"/>
  <c r="H157" i="2" s="1"/>
  <c r="L156" i="1"/>
  <c r="G157" i="2" s="1"/>
  <c r="K156" i="1"/>
  <c r="F157" i="2" s="1"/>
  <c r="J156" i="1"/>
  <c r="E157" i="2" s="1"/>
  <c r="I156" i="1"/>
  <c r="P155" i="1"/>
  <c r="K156" i="2" s="1"/>
  <c r="O155" i="1"/>
  <c r="J156" i="2" s="1"/>
  <c r="N155" i="1"/>
  <c r="I156" i="2" s="1"/>
  <c r="M155" i="1"/>
  <c r="H156" i="2" s="1"/>
  <c r="L155" i="1"/>
  <c r="G156" i="2" s="1"/>
  <c r="K155" i="1"/>
  <c r="F156" i="2" s="1"/>
  <c r="J155" i="1"/>
  <c r="E156" i="2" s="1"/>
  <c r="I155" i="1"/>
  <c r="D156" i="2" s="1"/>
  <c r="E449" i="5"/>
  <c r="F449" i="5"/>
  <c r="E448" i="5"/>
  <c r="F448" i="5"/>
  <c r="E447" i="5"/>
  <c r="F447" i="5"/>
  <c r="E446" i="5"/>
  <c r="F446" i="5"/>
  <c r="E445" i="5"/>
  <c r="F445" i="5"/>
  <c r="E444" i="5"/>
  <c r="F444" i="5"/>
  <c r="N164" i="1" s="1"/>
  <c r="I165" i="2" s="1"/>
  <c r="E443" i="5"/>
  <c r="F443" i="5"/>
  <c r="E442" i="5"/>
  <c r="F442" i="5"/>
  <c r="E441" i="5"/>
  <c r="F441" i="5"/>
  <c r="E440" i="5"/>
  <c r="F440" i="5"/>
  <c r="E439" i="5"/>
  <c r="F439" i="5"/>
  <c r="E438" i="5"/>
  <c r="F438" i="5"/>
  <c r="E437" i="5"/>
  <c r="F437" i="5"/>
  <c r="E436" i="5"/>
  <c r="F436" i="5"/>
  <c r="E435" i="5"/>
  <c r="F435" i="5"/>
  <c r="E434" i="5"/>
  <c r="F434" i="5"/>
  <c r="E433" i="5"/>
  <c r="F433" i="5"/>
  <c r="E432" i="5"/>
  <c r="F432" i="5"/>
  <c r="E431" i="5"/>
  <c r="F431" i="5"/>
  <c r="E430" i="5"/>
  <c r="F430" i="5"/>
  <c r="E429" i="5"/>
  <c r="F429" i="5"/>
  <c r="E428" i="5"/>
  <c r="F428" i="5"/>
  <c r="E427" i="5"/>
  <c r="F427" i="5"/>
  <c r="E426" i="5"/>
  <c r="F426" i="5"/>
  <c r="E425" i="5"/>
  <c r="F425" i="5"/>
  <c r="E424" i="5"/>
  <c r="F424" i="5"/>
  <c r="E423" i="5"/>
  <c r="F423" i="5"/>
  <c r="E422" i="5"/>
  <c r="F422" i="5"/>
  <c r="E421" i="5"/>
  <c r="F421" i="5"/>
  <c r="B159" i="1"/>
  <c r="E420" i="5"/>
  <c r="F420" i="5"/>
  <c r="E419" i="5"/>
  <c r="F419" i="5"/>
  <c r="E418" i="5"/>
  <c r="F418" i="5"/>
  <c r="E417" i="5"/>
  <c r="F417" i="5"/>
  <c r="E416" i="5"/>
  <c r="F416" i="5"/>
  <c r="E415" i="5"/>
  <c r="F415" i="5"/>
  <c r="E414" i="5"/>
  <c r="F414" i="5"/>
  <c r="E413" i="5"/>
  <c r="F413" i="5"/>
  <c r="B156" i="1"/>
  <c r="E408" i="5"/>
  <c r="F408" i="5"/>
  <c r="E407" i="5"/>
  <c r="F407" i="5"/>
  <c r="E406" i="5"/>
  <c r="F406" i="5"/>
  <c r="E405" i="5"/>
  <c r="F405" i="5"/>
  <c r="E404" i="5"/>
  <c r="F404" i="5"/>
  <c r="T155" i="1" l="1"/>
  <c r="O156" i="2" s="1"/>
  <c r="X155" i="1"/>
  <c r="S156" i="2" s="1"/>
  <c r="AR157" i="2"/>
  <c r="B16" i="9"/>
  <c r="B17" i="9"/>
  <c r="B4" i="9"/>
  <c r="N156" i="1"/>
  <c r="I157" i="2" s="1"/>
  <c r="R156" i="1"/>
  <c r="M157" i="2" s="1"/>
  <c r="V156" i="1"/>
  <c r="Q157" i="2" s="1"/>
  <c r="Z156" i="1"/>
  <c r="U157" i="2" s="1"/>
  <c r="P157" i="1"/>
  <c r="K158" i="2" s="1"/>
  <c r="H3" i="9" s="1"/>
  <c r="T157" i="1"/>
  <c r="O158" i="2" s="1"/>
  <c r="X157" i="1"/>
  <c r="S158" i="2" s="1"/>
  <c r="N158" i="1"/>
  <c r="I159" i="2" s="1"/>
  <c r="R158" i="1"/>
  <c r="M159" i="2" s="1"/>
  <c r="V158" i="1"/>
  <c r="Q159" i="2" s="1"/>
  <c r="P159" i="1"/>
  <c r="K160" i="2" s="1"/>
  <c r="T159" i="1"/>
  <c r="O160" i="2" s="1"/>
  <c r="X159" i="1"/>
  <c r="S160" i="2" s="1"/>
  <c r="R160" i="1"/>
  <c r="M161" i="2" s="1"/>
  <c r="V160" i="1"/>
  <c r="Q161" i="2" s="1"/>
  <c r="Z160" i="1"/>
  <c r="U161" i="2" s="1"/>
  <c r="L161" i="1"/>
  <c r="G162" i="2" s="1"/>
  <c r="P161" i="1"/>
  <c r="K162" i="2" s="1"/>
  <c r="T161" i="1"/>
  <c r="O162" i="2" s="1"/>
  <c r="X161" i="1"/>
  <c r="S162" i="2" s="1"/>
  <c r="R162" i="1"/>
  <c r="M163" i="2" s="1"/>
  <c r="V162" i="1"/>
  <c r="Q163" i="2" s="1"/>
  <c r="Z162" i="1"/>
  <c r="U163" i="2" s="1"/>
  <c r="P163" i="1"/>
  <c r="K164" i="2" s="1"/>
  <c r="T163" i="1"/>
  <c r="O164" i="2" s="1"/>
  <c r="X163" i="1"/>
  <c r="S164" i="2" s="1"/>
  <c r="J164" i="1"/>
  <c r="E165" i="2" s="1"/>
  <c r="AR165" i="2" s="1"/>
  <c r="W165" i="1"/>
  <c r="R166" i="2" s="1"/>
  <c r="S165" i="1"/>
  <c r="N166" i="2" s="1"/>
  <c r="O165" i="1"/>
  <c r="J166" i="2" s="1"/>
  <c r="K165" i="1"/>
  <c r="F166" i="2" s="1"/>
  <c r="AS166" i="2" s="1"/>
  <c r="Y164" i="1"/>
  <c r="T165" i="2" s="1"/>
  <c r="U164" i="1"/>
  <c r="P165" i="2" s="1"/>
  <c r="Q164" i="1"/>
  <c r="L165" i="2" s="1"/>
  <c r="Z165" i="1"/>
  <c r="U166" i="2" s="1"/>
  <c r="V165" i="1"/>
  <c r="Q166" i="2" s="1"/>
  <c r="R165" i="1"/>
  <c r="M166" i="2" s="1"/>
  <c r="N165" i="1"/>
  <c r="I166" i="2" s="1"/>
  <c r="J165" i="1"/>
  <c r="X164" i="1"/>
  <c r="S165" i="2" s="1"/>
  <c r="T164" i="1"/>
  <c r="O165" i="2" s="1"/>
  <c r="Y165" i="1"/>
  <c r="T166" i="2" s="1"/>
  <c r="U165" i="1"/>
  <c r="P166" i="2" s="1"/>
  <c r="Q165" i="1"/>
  <c r="L166" i="2" s="1"/>
  <c r="M165" i="1"/>
  <c r="W164" i="1"/>
  <c r="R165" i="2" s="1"/>
  <c r="S164" i="1"/>
  <c r="N165" i="2" s="1"/>
  <c r="O164" i="1"/>
  <c r="J165" i="2" s="1"/>
  <c r="X165" i="1"/>
  <c r="S166" i="2" s="1"/>
  <c r="T165" i="1"/>
  <c r="O166" i="2" s="1"/>
  <c r="P165" i="1"/>
  <c r="K166" i="2" s="1"/>
  <c r="L165" i="1"/>
  <c r="Z164" i="1"/>
  <c r="U165" i="2" s="1"/>
  <c r="V164" i="1"/>
  <c r="Q165" i="2" s="1"/>
  <c r="R164" i="1"/>
  <c r="M165" i="2" s="1"/>
  <c r="AU156" i="2"/>
  <c r="Q155" i="1"/>
  <c r="L156" i="2" s="1"/>
  <c r="U155" i="1"/>
  <c r="P156" i="2" s="1"/>
  <c r="Y155" i="1"/>
  <c r="T156" i="2" s="1"/>
  <c r="C17" i="9"/>
  <c r="C4" i="9"/>
  <c r="C16" i="9"/>
  <c r="O156" i="1"/>
  <c r="J157" i="2" s="1"/>
  <c r="S156" i="1"/>
  <c r="N157" i="2" s="1"/>
  <c r="W156" i="1"/>
  <c r="R157" i="2" s="1"/>
  <c r="Q157" i="1"/>
  <c r="L158" i="2" s="1"/>
  <c r="U157" i="1"/>
  <c r="P158" i="2" s="1"/>
  <c r="Y157" i="1"/>
  <c r="T158" i="2" s="1"/>
  <c r="O158" i="1"/>
  <c r="J159" i="2" s="1"/>
  <c r="S158" i="1"/>
  <c r="N159" i="2" s="1"/>
  <c r="W158" i="1"/>
  <c r="R159" i="2" s="1"/>
  <c r="Q159" i="1"/>
  <c r="L160" i="2" s="1"/>
  <c r="U159" i="1"/>
  <c r="P160" i="2" s="1"/>
  <c r="Y159" i="1"/>
  <c r="T160" i="2" s="1"/>
  <c r="O160" i="1"/>
  <c r="J161" i="2" s="1"/>
  <c r="S160" i="1"/>
  <c r="N161" i="2" s="1"/>
  <c r="W160" i="1"/>
  <c r="R161" i="2" s="1"/>
  <c r="Q161" i="1"/>
  <c r="L162" i="2" s="1"/>
  <c r="U161" i="1"/>
  <c r="P162" i="2" s="1"/>
  <c r="Y161" i="1"/>
  <c r="T162" i="2" s="1"/>
  <c r="O162" i="1"/>
  <c r="J163" i="2" s="1"/>
  <c r="S162" i="1"/>
  <c r="N163" i="2" s="1"/>
  <c r="W162" i="1"/>
  <c r="R163" i="2" s="1"/>
  <c r="Q163" i="1"/>
  <c r="L164" i="2" s="1"/>
  <c r="U163" i="1"/>
  <c r="P164" i="2" s="1"/>
  <c r="Y163" i="1"/>
  <c r="T164" i="2" s="1"/>
  <c r="P164" i="1"/>
  <c r="K165" i="2" s="1"/>
  <c r="R155" i="1"/>
  <c r="M156" i="2" s="1"/>
  <c r="V155" i="1"/>
  <c r="Q156" i="2" s="1"/>
  <c r="Z155" i="1"/>
  <c r="U156" i="2" s="1"/>
  <c r="AC157" i="2"/>
  <c r="D16" i="9"/>
  <c r="D17" i="9"/>
  <c r="D4" i="9"/>
  <c r="P156" i="1"/>
  <c r="K157" i="2" s="1"/>
  <c r="H13" i="9" s="1"/>
  <c r="T156" i="1"/>
  <c r="O157" i="2" s="1"/>
  <c r="X156" i="1"/>
  <c r="S157" i="2" s="1"/>
  <c r="N157" i="1"/>
  <c r="I158" i="2" s="1"/>
  <c r="R157" i="1"/>
  <c r="M158" i="2" s="1"/>
  <c r="V157" i="1"/>
  <c r="Q158" i="2" s="1"/>
  <c r="Z157" i="1"/>
  <c r="U158" i="2" s="1"/>
  <c r="P158" i="1"/>
  <c r="K159" i="2" s="1"/>
  <c r="T158" i="1"/>
  <c r="O159" i="2" s="1"/>
  <c r="X158" i="1"/>
  <c r="S159" i="2" s="1"/>
  <c r="N159" i="1"/>
  <c r="I160" i="2" s="1"/>
  <c r="R159" i="1"/>
  <c r="M160" i="2" s="1"/>
  <c r="V159" i="1"/>
  <c r="Q160" i="2" s="1"/>
  <c r="Z159" i="1"/>
  <c r="U160" i="2" s="1"/>
  <c r="P160" i="1"/>
  <c r="K161" i="2" s="1"/>
  <c r="T160" i="1"/>
  <c r="O161" i="2" s="1"/>
  <c r="X160" i="1"/>
  <c r="S161" i="2" s="1"/>
  <c r="N161" i="1"/>
  <c r="I162" i="2" s="1"/>
  <c r="R161" i="1"/>
  <c r="M162" i="2" s="1"/>
  <c r="V161" i="1"/>
  <c r="Q162" i="2" s="1"/>
  <c r="Z161" i="1"/>
  <c r="U162" i="2" s="1"/>
  <c r="P162" i="1"/>
  <c r="K163" i="2" s="1"/>
  <c r="T162" i="1"/>
  <c r="O163" i="2" s="1"/>
  <c r="X162" i="1"/>
  <c r="S163" i="2" s="1"/>
  <c r="N163" i="1"/>
  <c r="I164" i="2" s="1"/>
  <c r="AE164" i="2" s="1"/>
  <c r="AE165" i="2" s="1"/>
  <c r="AE166" i="2" s="1"/>
  <c r="R163" i="1"/>
  <c r="M164" i="2" s="1"/>
  <c r="V163" i="1"/>
  <c r="Q164" i="2" s="1"/>
  <c r="Z163" i="1"/>
  <c r="U164" i="2" s="1"/>
  <c r="L164" i="1"/>
  <c r="G165" i="2" s="1"/>
  <c r="D12" i="9" s="1"/>
  <c r="B12" i="9"/>
  <c r="B13" i="9"/>
  <c r="B3" i="9"/>
  <c r="B2" i="9"/>
  <c r="B14" i="9"/>
  <c r="B15" i="9"/>
  <c r="AV156" i="2"/>
  <c r="F12" i="9"/>
  <c r="F13" i="9"/>
  <c r="F3" i="9"/>
  <c r="F2" i="9"/>
  <c r="F14" i="9"/>
  <c r="F15" i="9"/>
  <c r="S155" i="1"/>
  <c r="N156" i="2" s="1"/>
  <c r="W155" i="1"/>
  <c r="R156" i="2" s="1"/>
  <c r="D157" i="2"/>
  <c r="I11" i="9" s="1"/>
  <c r="P10" i="9"/>
  <c r="L10" i="9"/>
  <c r="H10" i="9"/>
  <c r="O10" i="9"/>
  <c r="K10" i="9"/>
  <c r="N10" i="9"/>
  <c r="J10" i="9"/>
  <c r="M10" i="9"/>
  <c r="I10" i="9"/>
  <c r="AU157" i="2"/>
  <c r="E16" i="9"/>
  <c r="E17" i="9"/>
  <c r="E4" i="9"/>
  <c r="Q156" i="1"/>
  <c r="L157" i="2" s="1"/>
  <c r="U156" i="1"/>
  <c r="P157" i="2" s="1"/>
  <c r="Y156" i="1"/>
  <c r="T157" i="2" s="1"/>
  <c r="K157" i="1"/>
  <c r="F158" i="2" s="1"/>
  <c r="C13" i="9" s="1"/>
  <c r="O157" i="1"/>
  <c r="J158" i="2" s="1"/>
  <c r="G13" i="9" s="1"/>
  <c r="S157" i="1"/>
  <c r="N158" i="2" s="1"/>
  <c r="W157" i="1"/>
  <c r="R158" i="2" s="1"/>
  <c r="Q158" i="1"/>
  <c r="L159" i="2" s="1"/>
  <c r="U158" i="1"/>
  <c r="P159" i="2" s="1"/>
  <c r="Y158" i="1"/>
  <c r="T159" i="2" s="1"/>
  <c r="O159" i="1"/>
  <c r="J160" i="2" s="1"/>
  <c r="S159" i="1"/>
  <c r="N160" i="2" s="1"/>
  <c r="W159" i="1"/>
  <c r="R160" i="2" s="1"/>
  <c r="Q160" i="1"/>
  <c r="L161" i="2" s="1"/>
  <c r="U160" i="1"/>
  <c r="P161" i="2" s="1"/>
  <c r="Y160" i="1"/>
  <c r="T161" i="2" s="1"/>
  <c r="S161" i="1"/>
  <c r="N162" i="2" s="1"/>
  <c r="W161" i="1"/>
  <c r="R162" i="2" s="1"/>
  <c r="M162" i="1"/>
  <c r="H163" i="2" s="1"/>
  <c r="E3" i="9" s="1"/>
  <c r="Q162" i="1"/>
  <c r="L163" i="2" s="1"/>
  <c r="U162" i="1"/>
  <c r="P163" i="2" s="1"/>
  <c r="Y162" i="1"/>
  <c r="T163" i="2" s="1"/>
  <c r="O163" i="1"/>
  <c r="J164" i="2" s="1"/>
  <c r="S163" i="1"/>
  <c r="N164" i="2" s="1"/>
  <c r="W164" i="2" s="1"/>
  <c r="W163" i="1"/>
  <c r="R164" i="2" s="1"/>
  <c r="W163" i="2"/>
  <c r="Z163" i="2" s="1"/>
  <c r="AA163" i="2"/>
  <c r="AR163" i="2"/>
  <c r="AR164" i="2" s="1"/>
  <c r="W160" i="2"/>
  <c r="Z160" i="2" s="1"/>
  <c r="AB160" i="2"/>
  <c r="AA165" i="2"/>
  <c r="AU159" i="2"/>
  <c r="W166" i="2"/>
  <c r="X166" i="2" s="1"/>
  <c r="W161" i="2"/>
  <c r="AV162" i="2"/>
  <c r="AV163" i="2" s="1"/>
  <c r="AV164" i="2" s="1"/>
  <c r="AV165" i="2" s="1"/>
  <c r="AV166" i="2" s="1"/>
  <c r="V160" i="2"/>
  <c r="W165" i="2"/>
  <c r="Z165" i="2" s="1"/>
  <c r="AR159" i="2"/>
  <c r="AR160" i="2" s="1"/>
  <c r="AR161" i="2" s="1"/>
  <c r="AB164" i="2"/>
  <c r="AB165" i="2" s="1"/>
  <c r="AB166" i="2" s="1"/>
  <c r="AD165" i="2"/>
  <c r="V166" i="2"/>
  <c r="W159" i="2"/>
  <c r="AA159" i="2"/>
  <c r="AA160" i="2"/>
  <c r="AW163" i="2"/>
  <c r="V164" i="2"/>
  <c r="AA166" i="2"/>
  <c r="X159" i="2"/>
  <c r="Z159" i="2"/>
  <c r="AS156" i="2"/>
  <c r="AW156" i="2"/>
  <c r="V156" i="2"/>
  <c r="AT156" i="2"/>
  <c r="AT157" i="2" s="1"/>
  <c r="AV157" i="2"/>
  <c r="AT159" i="2"/>
  <c r="AU161" i="2"/>
  <c r="W156" i="2"/>
  <c r="F8" i="9" s="1"/>
  <c r="AS157" i="2"/>
  <c r="V157" i="2"/>
  <c r="AV158" i="2"/>
  <c r="AV159" i="2" s="1"/>
  <c r="AV160" i="2" s="1"/>
  <c r="V161" i="2"/>
  <c r="Y161" i="2" s="1"/>
  <c r="W157" i="2"/>
  <c r="Q4" i="9" s="1"/>
  <c r="AS158" i="2"/>
  <c r="V158" i="2"/>
  <c r="W162" i="2"/>
  <c r="AC158" i="2"/>
  <c r="AC159" i="2" s="1"/>
  <c r="AC160" i="2" s="1"/>
  <c r="W158" i="2"/>
  <c r="AS159" i="2"/>
  <c r="AS160" i="2" s="1"/>
  <c r="AS161" i="2" s="1"/>
  <c r="AS162" i="2" s="1"/>
  <c r="AS163" i="2" s="1"/>
  <c r="AS164" i="2" s="1"/>
  <c r="V159" i="2"/>
  <c r="Y159" i="2" s="1"/>
  <c r="Z161" i="2"/>
  <c r="X161" i="2"/>
  <c r="X165" i="2"/>
  <c r="AC163" i="2"/>
  <c r="AQ159" i="2"/>
  <c r="AQ160" i="2" s="1"/>
  <c r="AQ161" i="2" s="1"/>
  <c r="AQ162" i="2" s="1"/>
  <c r="AQ163" i="2" s="1"/>
  <c r="AQ164" i="2" s="1"/>
  <c r="AQ165" i="2" s="1"/>
  <c r="AQ166" i="2" s="1"/>
  <c r="AT160" i="2"/>
  <c r="AT161" i="2" s="1"/>
  <c r="AT162" i="2" s="1"/>
  <c r="AT163" i="2" s="1"/>
  <c r="AT164" i="2" s="1"/>
  <c r="AT165" i="2" s="1"/>
  <c r="AT166" i="2" s="1"/>
  <c r="V162" i="2"/>
  <c r="AC164" i="2"/>
  <c r="AU165" i="2"/>
  <c r="AU166" i="2" s="1"/>
  <c r="X163" i="2"/>
  <c r="AD160" i="2"/>
  <c r="AD161" i="2" s="1"/>
  <c r="AD162" i="2" s="1"/>
  <c r="AD163" i="2" s="1"/>
  <c r="AC161" i="2"/>
  <c r="AC162" i="2" s="1"/>
  <c r="AU162" i="2"/>
  <c r="AU163" i="2" s="1"/>
  <c r="AU164" i="2" s="1"/>
  <c r="V163" i="2"/>
  <c r="Y163" i="2" s="1"/>
  <c r="AC165" i="2"/>
  <c r="AW164" i="2"/>
  <c r="AW165" i="2" s="1"/>
  <c r="AW166" i="2" s="1"/>
  <c r="V165" i="2"/>
  <c r="AC166" i="2"/>
  <c r="AD166" i="2"/>
  <c r="C155" i="2"/>
  <c r="B155" i="2"/>
  <c r="A155" i="2"/>
  <c r="Z154" i="1"/>
  <c r="U155" i="2" s="1"/>
  <c r="Y154" i="1"/>
  <c r="T155" i="2" s="1"/>
  <c r="X154" i="1"/>
  <c r="S155" i="2" s="1"/>
  <c r="W154" i="1"/>
  <c r="R155" i="2" s="1"/>
  <c r="V154" i="1"/>
  <c r="Q155" i="2" s="1"/>
  <c r="U154" i="1"/>
  <c r="P155" i="2" s="1"/>
  <c r="T154" i="1"/>
  <c r="O155" i="2" s="1"/>
  <c r="S154" i="1"/>
  <c r="N155" i="2" s="1"/>
  <c r="R154" i="1"/>
  <c r="M155" i="2" s="1"/>
  <c r="Q154" i="1"/>
  <c r="L155" i="2" s="1"/>
  <c r="P154" i="1"/>
  <c r="K155" i="2" s="1"/>
  <c r="O154" i="1"/>
  <c r="J155" i="2" s="1"/>
  <c r="N154" i="1"/>
  <c r="I155" i="2" s="1"/>
  <c r="M154" i="1"/>
  <c r="H155" i="2" s="1"/>
  <c r="AU155" i="2" s="1"/>
  <c r="L154" i="1"/>
  <c r="G155" i="2" s="1"/>
  <c r="K154" i="1"/>
  <c r="F155" i="2" s="1"/>
  <c r="J154" i="1"/>
  <c r="E155" i="2" s="1"/>
  <c r="AR155" i="2" s="1"/>
  <c r="AR156" i="2" s="1"/>
  <c r="I154" i="1"/>
  <c r="D155" i="2" s="1"/>
  <c r="E403" i="5"/>
  <c r="F403" i="5"/>
  <c r="E402" i="5"/>
  <c r="F402" i="5"/>
  <c r="E401" i="5"/>
  <c r="F401" i="5"/>
  <c r="E400" i="5"/>
  <c r="F400" i="5"/>
  <c r="Q13" i="9" l="1"/>
  <c r="Q15" i="9"/>
  <c r="Q12" i="9"/>
  <c r="Q14" i="9"/>
  <c r="Y166" i="2"/>
  <c r="Z164" i="2"/>
  <c r="X164" i="2"/>
  <c r="I16" i="9"/>
  <c r="I17" i="9"/>
  <c r="I4" i="9"/>
  <c r="K13" i="9"/>
  <c r="K3" i="9"/>
  <c r="K2" i="9"/>
  <c r="K19" i="9"/>
  <c r="K14" i="9"/>
  <c r="K15" i="9"/>
  <c r="K12" i="9"/>
  <c r="C12" i="9"/>
  <c r="C2" i="9"/>
  <c r="P16" i="9"/>
  <c r="P17" i="9"/>
  <c r="P4" i="9"/>
  <c r="N12" i="9"/>
  <c r="N13" i="9"/>
  <c r="N3" i="9"/>
  <c r="N2" i="9"/>
  <c r="N19" i="9"/>
  <c r="N14" i="9"/>
  <c r="N15" i="9"/>
  <c r="B11" i="9"/>
  <c r="F11" i="9"/>
  <c r="K8" i="9"/>
  <c r="H8" i="9"/>
  <c r="I9" i="9"/>
  <c r="C11" i="9"/>
  <c r="E8" i="9"/>
  <c r="F9" i="9"/>
  <c r="G10" i="9"/>
  <c r="P11" i="9"/>
  <c r="N8" i="9"/>
  <c r="O9" i="9"/>
  <c r="M11" i="9"/>
  <c r="K17" i="9"/>
  <c r="K4" i="9"/>
  <c r="K16" i="9"/>
  <c r="E14" i="9"/>
  <c r="E13" i="9"/>
  <c r="D13" i="9"/>
  <c r="D15" i="9"/>
  <c r="N16" i="9"/>
  <c r="N17" i="9"/>
  <c r="N4" i="9"/>
  <c r="L19" i="9"/>
  <c r="L14" i="9"/>
  <c r="L15" i="9"/>
  <c r="L12" i="9"/>
  <c r="L13" i="9"/>
  <c r="L3" i="9"/>
  <c r="L2" i="9"/>
  <c r="H12" i="9"/>
  <c r="AW157" i="2"/>
  <c r="AW158" i="2" s="1"/>
  <c r="AW159" i="2" s="1"/>
  <c r="AW160" i="2" s="1"/>
  <c r="AW161" i="2" s="1"/>
  <c r="G12" i="9"/>
  <c r="G2" i="9"/>
  <c r="C15" i="9"/>
  <c r="C3" i="9"/>
  <c r="L16" i="9"/>
  <c r="L17" i="9"/>
  <c r="L4" i="9"/>
  <c r="J12" i="9"/>
  <c r="J13" i="9"/>
  <c r="J3" i="9"/>
  <c r="J2" i="9"/>
  <c r="J19" i="9"/>
  <c r="J14" i="9"/>
  <c r="J15" i="9"/>
  <c r="C8" i="9"/>
  <c r="G8" i="9"/>
  <c r="L9" i="9"/>
  <c r="L8" i="9"/>
  <c r="M9" i="9"/>
  <c r="G11" i="9"/>
  <c r="I8" i="9"/>
  <c r="J9" i="9"/>
  <c r="D11" i="9"/>
  <c r="B8" i="9"/>
  <c r="C9" i="9"/>
  <c r="D10" i="9"/>
  <c r="G17" i="9"/>
  <c r="G4" i="9"/>
  <c r="G16" i="9"/>
  <c r="E12" i="9"/>
  <c r="D2" i="9"/>
  <c r="D14" i="9"/>
  <c r="J16" i="9"/>
  <c r="J17" i="9"/>
  <c r="J4" i="9"/>
  <c r="H15" i="9"/>
  <c r="C6" i="9"/>
  <c r="Y164" i="2"/>
  <c r="G15" i="9"/>
  <c r="G3" i="9"/>
  <c r="C14" i="9"/>
  <c r="F6" i="9"/>
  <c r="H16" i="9"/>
  <c r="H4" i="9"/>
  <c r="H17" i="9"/>
  <c r="O8" i="9"/>
  <c r="D9" i="9"/>
  <c r="H9" i="9"/>
  <c r="N11" i="9"/>
  <c r="P8" i="9"/>
  <c r="B10" i="9"/>
  <c r="K11" i="9"/>
  <c r="M8" i="9"/>
  <c r="N9" i="9"/>
  <c r="H11" i="9"/>
  <c r="G9" i="9"/>
  <c r="E11" i="9"/>
  <c r="M15" i="9"/>
  <c r="M12" i="9"/>
  <c r="M13" i="9"/>
  <c r="M3" i="9"/>
  <c r="M2" i="9"/>
  <c r="M19" i="9"/>
  <c r="M14" i="9"/>
  <c r="E2" i="9"/>
  <c r="E15" i="9"/>
  <c r="D3" i="9"/>
  <c r="F16" i="9"/>
  <c r="F17" i="9"/>
  <c r="F4" i="9"/>
  <c r="H2" i="9"/>
  <c r="H14" i="9"/>
  <c r="Q3" i="9"/>
  <c r="Q2" i="9"/>
  <c r="D6" i="9"/>
  <c r="M16" i="9"/>
  <c r="M17" i="9"/>
  <c r="M4" i="9"/>
  <c r="O13" i="9"/>
  <c r="O3" i="9"/>
  <c r="O2" i="9"/>
  <c r="O19" i="9"/>
  <c r="O14" i="9"/>
  <c r="O15" i="9"/>
  <c r="O12" i="9"/>
  <c r="G14" i="9"/>
  <c r="P9" i="9"/>
  <c r="E10" i="9"/>
  <c r="J11" i="9"/>
  <c r="D8" i="9"/>
  <c r="E9" i="9"/>
  <c r="F10" i="9"/>
  <c r="O11" i="9"/>
  <c r="B9" i="9"/>
  <c r="C10" i="9"/>
  <c r="L11" i="9"/>
  <c r="J8" i="9"/>
  <c r="K9" i="9"/>
  <c r="O17" i="9"/>
  <c r="O4" i="9"/>
  <c r="O16" i="9"/>
  <c r="I15" i="9"/>
  <c r="I12" i="9"/>
  <c r="I13" i="9"/>
  <c r="I3" i="9"/>
  <c r="I2" i="9"/>
  <c r="I19" i="9"/>
  <c r="I14" i="9"/>
  <c r="E6" i="9"/>
  <c r="AR166" i="2"/>
  <c r="B6" i="9" s="1"/>
  <c r="P19" i="9"/>
  <c r="P14" i="9"/>
  <c r="P15" i="9"/>
  <c r="P12" i="9"/>
  <c r="P13" i="9"/>
  <c r="P3" i="9"/>
  <c r="P2" i="9"/>
  <c r="H19" i="9"/>
  <c r="X160" i="2"/>
  <c r="Y160" i="2"/>
  <c r="Y165" i="2"/>
  <c r="Y157" i="2"/>
  <c r="Y162" i="2"/>
  <c r="Z162" i="2"/>
  <c r="X162" i="2"/>
  <c r="D18" i="9" s="1"/>
  <c r="X157" i="2"/>
  <c r="Z157" i="2"/>
  <c r="Y156" i="2"/>
  <c r="X158" i="2"/>
  <c r="Z158" i="2"/>
  <c r="Y158" i="2"/>
  <c r="X156" i="2"/>
  <c r="Z156" i="2"/>
  <c r="AC155" i="2"/>
  <c r="AC156" i="2" s="1"/>
  <c r="D5" i="9" s="1"/>
  <c r="AS155" i="2"/>
  <c r="V155" i="2"/>
  <c r="W155" i="2"/>
  <c r="C154" i="2"/>
  <c r="B154" i="2"/>
  <c r="A154" i="2"/>
  <c r="Z153" i="1"/>
  <c r="U154" i="2" s="1"/>
  <c r="Y153" i="1"/>
  <c r="T154" i="2" s="1"/>
  <c r="X153" i="1"/>
  <c r="S154" i="2" s="1"/>
  <c r="W153" i="1"/>
  <c r="R154" i="2" s="1"/>
  <c r="V153" i="1"/>
  <c r="Q154" i="2" s="1"/>
  <c r="U153" i="1"/>
  <c r="P154" i="2" s="1"/>
  <c r="T153" i="1"/>
  <c r="O154" i="2" s="1"/>
  <c r="S153" i="1"/>
  <c r="N154" i="2" s="1"/>
  <c r="R153" i="1"/>
  <c r="M154" i="2" s="1"/>
  <c r="Q153" i="1"/>
  <c r="L154" i="2" s="1"/>
  <c r="P153" i="1"/>
  <c r="K154" i="2" s="1"/>
  <c r="O153" i="1"/>
  <c r="J154" i="2" s="1"/>
  <c r="N153" i="1"/>
  <c r="I154" i="2" s="1"/>
  <c r="M153" i="1"/>
  <c r="H154" i="2" s="1"/>
  <c r="AU154" i="2" s="1"/>
  <c r="L153" i="1"/>
  <c r="G154" i="2" s="1"/>
  <c r="AT154" i="2" s="1"/>
  <c r="AT155" i="2" s="1"/>
  <c r="K153" i="1"/>
  <c r="F154" i="2" s="1"/>
  <c r="J153" i="1"/>
  <c r="E154" i="2" s="1"/>
  <c r="I153" i="1"/>
  <c r="D154" i="2" s="1"/>
  <c r="F399" i="5"/>
  <c r="F398" i="5"/>
  <c r="F397" i="5"/>
  <c r="W152" i="1" s="1"/>
  <c r="R153" i="2" s="1"/>
  <c r="E399" i="5"/>
  <c r="E398" i="5"/>
  <c r="E397" i="5"/>
  <c r="E396" i="5"/>
  <c r="F396" i="5"/>
  <c r="C153" i="2"/>
  <c r="B153" i="2"/>
  <c r="A153" i="2"/>
  <c r="C152" i="2"/>
  <c r="B152" i="2"/>
  <c r="A152" i="2"/>
  <c r="C151" i="2"/>
  <c r="B151" i="2"/>
  <c r="A151" i="2"/>
  <c r="Z152" i="1"/>
  <c r="U153" i="2" s="1"/>
  <c r="Y152" i="1"/>
  <c r="T153" i="2" s="1"/>
  <c r="X152" i="1"/>
  <c r="S153" i="2" s="1"/>
  <c r="V152" i="1"/>
  <c r="Q153" i="2" s="1"/>
  <c r="U152" i="1"/>
  <c r="P153" i="2" s="1"/>
  <c r="T152" i="1"/>
  <c r="O153" i="2" s="1"/>
  <c r="S152" i="1"/>
  <c r="N153" i="2" s="1"/>
  <c r="R152" i="1"/>
  <c r="M153" i="2" s="1"/>
  <c r="Q152" i="1"/>
  <c r="L153" i="2" s="1"/>
  <c r="P152" i="1"/>
  <c r="K153" i="2" s="1"/>
  <c r="O152" i="1"/>
  <c r="J153" i="2" s="1"/>
  <c r="N152" i="1"/>
  <c r="I153" i="2" s="1"/>
  <c r="M152" i="1"/>
  <c r="H153" i="2" s="1"/>
  <c r="L152" i="1"/>
  <c r="G153" i="2" s="1"/>
  <c r="AT153" i="2" s="1"/>
  <c r="K152" i="1"/>
  <c r="F153" i="2" s="1"/>
  <c r="AB153" i="2" s="1"/>
  <c r="J152" i="1"/>
  <c r="E153" i="2" s="1"/>
  <c r="AR153" i="2" s="1"/>
  <c r="I152" i="1"/>
  <c r="D153" i="2" s="1"/>
  <c r="Z151" i="1"/>
  <c r="U152" i="2" s="1"/>
  <c r="Y151" i="1"/>
  <c r="T152" i="2" s="1"/>
  <c r="X151" i="1"/>
  <c r="S152" i="2" s="1"/>
  <c r="W151" i="1"/>
  <c r="R152" i="2" s="1"/>
  <c r="V151" i="1"/>
  <c r="Q152" i="2" s="1"/>
  <c r="U151" i="1"/>
  <c r="P152" i="2" s="1"/>
  <c r="T151" i="1"/>
  <c r="O152" i="2" s="1"/>
  <c r="S151" i="1"/>
  <c r="N152" i="2" s="1"/>
  <c r="R151" i="1"/>
  <c r="M152" i="2" s="1"/>
  <c r="Q151" i="1"/>
  <c r="L152" i="2" s="1"/>
  <c r="P151" i="1"/>
  <c r="K152" i="2" s="1"/>
  <c r="O151" i="1"/>
  <c r="J152" i="2" s="1"/>
  <c r="AW152" i="2" s="1"/>
  <c r="N151" i="1"/>
  <c r="I152" i="2" s="1"/>
  <c r="M151" i="1"/>
  <c r="H152" i="2" s="1"/>
  <c r="AU152" i="2" s="1"/>
  <c r="L151" i="1"/>
  <c r="G152" i="2" s="1"/>
  <c r="AC152" i="2" s="1"/>
  <c r="K151" i="1"/>
  <c r="F152" i="2" s="1"/>
  <c r="AB152" i="2" s="1"/>
  <c r="J151" i="1"/>
  <c r="E152" i="2" s="1"/>
  <c r="I151" i="1"/>
  <c r="D152" i="2" s="1"/>
  <c r="Z150" i="1"/>
  <c r="U151" i="2" s="1"/>
  <c r="Y150" i="1"/>
  <c r="T151" i="2" s="1"/>
  <c r="X150" i="1"/>
  <c r="S151" i="2" s="1"/>
  <c r="W150" i="1"/>
  <c r="R151" i="2" s="1"/>
  <c r="V150" i="1"/>
  <c r="Q151" i="2" s="1"/>
  <c r="U150" i="1"/>
  <c r="P151" i="2" s="1"/>
  <c r="T150" i="1"/>
  <c r="O151" i="2" s="1"/>
  <c r="S150" i="1"/>
  <c r="N151" i="2" s="1"/>
  <c r="R150" i="1"/>
  <c r="M151" i="2" s="1"/>
  <c r="Q150" i="1"/>
  <c r="L151" i="2" s="1"/>
  <c r="P150" i="1"/>
  <c r="K151" i="2" s="1"/>
  <c r="O150" i="1"/>
  <c r="J151" i="2" s="1"/>
  <c r="N150" i="1"/>
  <c r="I151" i="2" s="1"/>
  <c r="M150" i="1"/>
  <c r="H151" i="2" s="1"/>
  <c r="L150" i="1"/>
  <c r="G151" i="2" s="1"/>
  <c r="K150" i="1"/>
  <c r="F151" i="2" s="1"/>
  <c r="J150" i="1"/>
  <c r="E151" i="2" s="1"/>
  <c r="I150" i="1"/>
  <c r="D151" i="2" s="1"/>
  <c r="E395" i="5"/>
  <c r="E394" i="5"/>
  <c r="E393" i="5"/>
  <c r="E392" i="5"/>
  <c r="F395" i="5"/>
  <c r="F394" i="5"/>
  <c r="F393" i="5"/>
  <c r="F392" i="5"/>
  <c r="E391" i="5"/>
  <c r="E390" i="5"/>
  <c r="E389" i="5"/>
  <c r="E388" i="5"/>
  <c r="E387" i="5"/>
  <c r="E386" i="5"/>
  <c r="F391" i="5"/>
  <c r="F390" i="5"/>
  <c r="F389" i="5"/>
  <c r="F388" i="5"/>
  <c r="F387" i="5"/>
  <c r="F386" i="5"/>
  <c r="E385" i="5"/>
  <c r="F385" i="5"/>
  <c r="E384" i="5"/>
  <c r="F384" i="5"/>
  <c r="E383" i="5"/>
  <c r="F383" i="5"/>
  <c r="E382" i="5"/>
  <c r="F382" i="5"/>
  <c r="G18" i="9" l="1"/>
  <c r="B19" i="9"/>
  <c r="B18" i="9"/>
  <c r="Q18" i="9"/>
  <c r="Q19" i="9"/>
  <c r="C19" i="9"/>
  <c r="D19" i="9"/>
  <c r="E19" i="9"/>
  <c r="F19" i="9"/>
  <c r="G19" i="9"/>
  <c r="G6" i="9"/>
  <c r="AB154" i="2"/>
  <c r="AB155" i="2" s="1"/>
  <c r="AB156" i="2" s="1"/>
  <c r="X155" i="2"/>
  <c r="Z155" i="2"/>
  <c r="Y155" i="2"/>
  <c r="AR154" i="2"/>
  <c r="W154" i="2"/>
  <c r="X154" i="2" s="1"/>
  <c r="V154" i="2"/>
  <c r="AS154" i="2"/>
  <c r="AC153" i="2"/>
  <c r="AC154" i="2" s="1"/>
  <c r="AW153" i="2"/>
  <c r="AW154" i="2" s="1"/>
  <c r="AW155" i="2" s="1"/>
  <c r="AF151" i="2"/>
  <c r="AF152" i="2" s="1"/>
  <c r="AF153" i="2" s="1"/>
  <c r="AF154" i="2" s="1"/>
  <c r="AF155" i="2" s="1"/>
  <c r="AF156" i="2" s="1"/>
  <c r="AC151" i="2"/>
  <c r="AD151" i="2"/>
  <c r="AD152" i="2" s="1"/>
  <c r="AU153" i="2"/>
  <c r="V151" i="2"/>
  <c r="V152" i="2"/>
  <c r="V153" i="2"/>
  <c r="AD153" i="2"/>
  <c r="AD154" i="2" s="1"/>
  <c r="AD155" i="2" s="1"/>
  <c r="AD156" i="2" s="1"/>
  <c r="W151" i="2"/>
  <c r="W152" i="2"/>
  <c r="AA152" i="2"/>
  <c r="AA153" i="2" s="1"/>
  <c r="AA154" i="2" s="1"/>
  <c r="AA155" i="2" s="1"/>
  <c r="AA156" i="2" s="1"/>
  <c r="AE152" i="2"/>
  <c r="AE153" i="2" s="1"/>
  <c r="AE154" i="2" s="1"/>
  <c r="AE155" i="2" s="1"/>
  <c r="AE156" i="2" s="1"/>
  <c r="W153" i="2"/>
  <c r="AA151" i="2"/>
  <c r="C150" i="2"/>
  <c r="B150" i="2"/>
  <c r="A150" i="2"/>
  <c r="C149" i="2"/>
  <c r="B149" i="2"/>
  <c r="A149" i="2"/>
  <c r="C148" i="2"/>
  <c r="B148" i="2"/>
  <c r="A148" i="2"/>
  <c r="Z149" i="1"/>
  <c r="U150" i="2" s="1"/>
  <c r="Y149" i="1"/>
  <c r="T150" i="2" s="1"/>
  <c r="X149" i="1"/>
  <c r="S150" i="2" s="1"/>
  <c r="W149" i="1"/>
  <c r="R150" i="2" s="1"/>
  <c r="V149" i="1"/>
  <c r="Q150" i="2" s="1"/>
  <c r="U149" i="1"/>
  <c r="P150" i="2" s="1"/>
  <c r="T149" i="1"/>
  <c r="O150" i="2" s="1"/>
  <c r="S149" i="1"/>
  <c r="N150" i="2" s="1"/>
  <c r="R149" i="1"/>
  <c r="M150" i="2" s="1"/>
  <c r="Q149" i="1"/>
  <c r="L150" i="2" s="1"/>
  <c r="P149" i="1"/>
  <c r="K150" i="2" s="1"/>
  <c r="O149" i="1"/>
  <c r="J150" i="2" s="1"/>
  <c r="N149" i="1"/>
  <c r="I150" i="2" s="1"/>
  <c r="M149" i="1"/>
  <c r="H150" i="2" s="1"/>
  <c r="L149" i="1"/>
  <c r="G150" i="2" s="1"/>
  <c r="AT150" i="2" s="1"/>
  <c r="AT151" i="2" s="1"/>
  <c r="AT152" i="2" s="1"/>
  <c r="K149" i="1"/>
  <c r="F150" i="2" s="1"/>
  <c r="J149" i="1"/>
  <c r="E150" i="2" s="1"/>
  <c r="I149" i="1"/>
  <c r="D150" i="2" s="1"/>
  <c r="Z148" i="1"/>
  <c r="U149" i="2" s="1"/>
  <c r="Y148" i="1"/>
  <c r="T149" i="2" s="1"/>
  <c r="X148" i="1"/>
  <c r="S149" i="2" s="1"/>
  <c r="W148" i="1"/>
  <c r="R149" i="2" s="1"/>
  <c r="V148" i="1"/>
  <c r="Q149" i="2" s="1"/>
  <c r="U148" i="1"/>
  <c r="P149" i="2" s="1"/>
  <c r="T148" i="1"/>
  <c r="O149" i="2" s="1"/>
  <c r="S148" i="1"/>
  <c r="N149" i="2" s="1"/>
  <c r="R148" i="1"/>
  <c r="M149" i="2" s="1"/>
  <c r="Q148" i="1"/>
  <c r="L149" i="2" s="1"/>
  <c r="P148" i="1"/>
  <c r="K149" i="2" s="1"/>
  <c r="O148" i="1"/>
  <c r="J149" i="2" s="1"/>
  <c r="N148" i="1"/>
  <c r="I149" i="2" s="1"/>
  <c r="M148" i="1"/>
  <c r="H149" i="2" s="1"/>
  <c r="AD149" i="2" s="1"/>
  <c r="L148" i="1"/>
  <c r="G149" i="2" s="1"/>
  <c r="K148" i="1"/>
  <c r="F149" i="2" s="1"/>
  <c r="J148" i="1"/>
  <c r="E149" i="2" s="1"/>
  <c r="AA149" i="2" s="1"/>
  <c r="I148" i="1"/>
  <c r="D149" i="2" s="1"/>
  <c r="Z147" i="1"/>
  <c r="U148" i="2" s="1"/>
  <c r="Y147" i="1"/>
  <c r="T148" i="2" s="1"/>
  <c r="X147" i="1"/>
  <c r="S148" i="2" s="1"/>
  <c r="W147" i="1"/>
  <c r="R148" i="2" s="1"/>
  <c r="V147" i="1"/>
  <c r="Q148" i="2" s="1"/>
  <c r="U147" i="1"/>
  <c r="P148" i="2" s="1"/>
  <c r="T147" i="1"/>
  <c r="O148" i="2" s="1"/>
  <c r="S147" i="1"/>
  <c r="N148" i="2" s="1"/>
  <c r="R147" i="1"/>
  <c r="M148" i="2" s="1"/>
  <c r="Q147" i="1"/>
  <c r="L148" i="2" s="1"/>
  <c r="P147" i="1"/>
  <c r="K148" i="2" s="1"/>
  <c r="O147" i="1"/>
  <c r="J148" i="2" s="1"/>
  <c r="N147" i="1"/>
  <c r="I148" i="2" s="1"/>
  <c r="M147" i="1"/>
  <c r="H148" i="2" s="1"/>
  <c r="L147" i="1"/>
  <c r="G148" i="2" s="1"/>
  <c r="K147" i="1"/>
  <c r="F148" i="2" s="1"/>
  <c r="J147" i="1"/>
  <c r="E148" i="2" s="1"/>
  <c r="I147" i="1"/>
  <c r="D148" i="2" s="1"/>
  <c r="E381" i="5"/>
  <c r="E380" i="5"/>
  <c r="E379" i="5"/>
  <c r="E378" i="5"/>
  <c r="E377" i="5"/>
  <c r="F381" i="5"/>
  <c r="F380" i="5"/>
  <c r="F379" i="5"/>
  <c r="F378" i="5"/>
  <c r="F377" i="5"/>
  <c r="B149" i="1"/>
  <c r="E376" i="5"/>
  <c r="E375" i="5"/>
  <c r="E374" i="5"/>
  <c r="E373" i="5"/>
  <c r="F376" i="5"/>
  <c r="F375" i="5"/>
  <c r="F374" i="5"/>
  <c r="F373" i="5"/>
  <c r="F372" i="5"/>
  <c r="F371" i="5"/>
  <c r="F370" i="5"/>
  <c r="E372" i="5"/>
  <c r="E371" i="5"/>
  <c r="E370" i="5"/>
  <c r="E369" i="5"/>
  <c r="F369" i="5"/>
  <c r="B147" i="1"/>
  <c r="AE157" i="2" l="1"/>
  <c r="AE158" i="2" s="1"/>
  <c r="AE159" i="2" s="1"/>
  <c r="AE160" i="2" s="1"/>
  <c r="AE161" i="2" s="1"/>
  <c r="AE162" i="2" s="1"/>
  <c r="F5" i="9"/>
  <c r="AD157" i="2"/>
  <c r="AD158" i="2" s="1"/>
  <c r="E5" i="9" s="1"/>
  <c r="AA157" i="2"/>
  <c r="AA158" i="2" s="1"/>
  <c r="B5" i="9"/>
  <c r="AB157" i="2"/>
  <c r="AB158" i="2" s="1"/>
  <c r="AB159" i="2" s="1"/>
  <c r="AF157" i="2"/>
  <c r="AF158" i="2" s="1"/>
  <c r="AF159" i="2" s="1"/>
  <c r="AF160" i="2" s="1"/>
  <c r="AF161" i="2" s="1"/>
  <c r="AF162" i="2" s="1"/>
  <c r="AF163" i="2" s="1"/>
  <c r="AF164" i="2" s="1"/>
  <c r="AF165" i="2" s="1"/>
  <c r="AF166" i="2" s="1"/>
  <c r="Y154" i="2"/>
  <c r="Z154" i="2"/>
  <c r="W148" i="2"/>
  <c r="X148" i="2" s="1"/>
  <c r="X153" i="2"/>
  <c r="Z153" i="2"/>
  <c r="Y152" i="2"/>
  <c r="Y151" i="2"/>
  <c r="X152" i="2"/>
  <c r="Z152" i="2"/>
  <c r="X151" i="2"/>
  <c r="Z151" i="2"/>
  <c r="Y153" i="2"/>
  <c r="W149" i="2"/>
  <c r="X149" i="2" s="1"/>
  <c r="AU148" i="2"/>
  <c r="AU149" i="2" s="1"/>
  <c r="AU150" i="2" s="1"/>
  <c r="AU151" i="2" s="1"/>
  <c r="AR148" i="2"/>
  <c r="AR149" i="2" s="1"/>
  <c r="AR150" i="2" s="1"/>
  <c r="AR151" i="2" s="1"/>
  <c r="AR152" i="2" s="1"/>
  <c r="AS148" i="2"/>
  <c r="AS149" i="2"/>
  <c r="AS150" i="2"/>
  <c r="AS151" i="2" s="1"/>
  <c r="AS152" i="2" s="1"/>
  <c r="AS153" i="2" s="1"/>
  <c r="V148" i="2"/>
  <c r="AT148" i="2"/>
  <c r="V149" i="2"/>
  <c r="AT149" i="2"/>
  <c r="V150" i="2"/>
  <c r="AD150" i="2"/>
  <c r="W150" i="2"/>
  <c r="AA150" i="2"/>
  <c r="AQ150" i="2"/>
  <c r="AQ151" i="2" s="1"/>
  <c r="AQ152" i="2" s="1"/>
  <c r="AQ153" i="2" s="1"/>
  <c r="AQ154" i="2" s="1"/>
  <c r="AQ155" i="2" s="1"/>
  <c r="AQ156" i="2" s="1"/>
  <c r="AQ157" i="2" s="1"/>
  <c r="AQ158" i="2" s="1"/>
  <c r="C147" i="2"/>
  <c r="B147" i="2"/>
  <c r="A147" i="2"/>
  <c r="C146" i="2"/>
  <c r="B146" i="2"/>
  <c r="A146" i="2"/>
  <c r="C145" i="2"/>
  <c r="B145" i="2"/>
  <c r="A145" i="2"/>
  <c r="C144" i="2"/>
  <c r="B144" i="2"/>
  <c r="A144" i="2"/>
  <c r="C143" i="2"/>
  <c r="B143" i="2"/>
  <c r="A143" i="2"/>
  <c r="C142" i="2"/>
  <c r="B142" i="2"/>
  <c r="A142" i="2"/>
  <c r="C141" i="2"/>
  <c r="B141" i="2"/>
  <c r="A141" i="2"/>
  <c r="C140" i="2"/>
  <c r="B140" i="2"/>
  <c r="A140" i="2"/>
  <c r="C139" i="2"/>
  <c r="B139" i="2"/>
  <c r="A139" i="2"/>
  <c r="C138" i="2"/>
  <c r="B138" i="2"/>
  <c r="A138" i="2"/>
  <c r="C137" i="2"/>
  <c r="B137" i="2"/>
  <c r="A137" i="2"/>
  <c r="C136" i="2"/>
  <c r="B136" i="2"/>
  <c r="A136" i="2"/>
  <c r="C135" i="2"/>
  <c r="B135" i="2"/>
  <c r="A135" i="2"/>
  <c r="Z146" i="1"/>
  <c r="U147" i="2" s="1"/>
  <c r="Y146" i="1"/>
  <c r="T147" i="2" s="1"/>
  <c r="X146" i="1"/>
  <c r="S147" i="2" s="1"/>
  <c r="W146" i="1"/>
  <c r="R147" i="2" s="1"/>
  <c r="V146" i="1"/>
  <c r="Q147" i="2" s="1"/>
  <c r="U146" i="1"/>
  <c r="P147" i="2" s="1"/>
  <c r="T146" i="1"/>
  <c r="O147" i="2" s="1"/>
  <c r="S146" i="1"/>
  <c r="N147" i="2" s="1"/>
  <c r="R146" i="1"/>
  <c r="M147" i="2" s="1"/>
  <c r="Q146" i="1"/>
  <c r="L147" i="2" s="1"/>
  <c r="P146" i="1"/>
  <c r="K147" i="2" s="1"/>
  <c r="O146" i="1"/>
  <c r="J147" i="2" s="1"/>
  <c r="N146" i="1"/>
  <c r="I147" i="2" s="1"/>
  <c r="M146" i="1"/>
  <c r="H147" i="2" s="1"/>
  <c r="AU147" i="2" s="1"/>
  <c r="L146" i="1"/>
  <c r="G147" i="2" s="1"/>
  <c r="AT147" i="2" s="1"/>
  <c r="K146" i="1"/>
  <c r="F147" i="2" s="1"/>
  <c r="J146" i="1"/>
  <c r="E147" i="2" s="1"/>
  <c r="I146" i="1"/>
  <c r="D147" i="2" s="1"/>
  <c r="Z145" i="1"/>
  <c r="U146" i="2" s="1"/>
  <c r="Y145" i="1"/>
  <c r="T146" i="2" s="1"/>
  <c r="X145" i="1"/>
  <c r="S146" i="2" s="1"/>
  <c r="W145" i="1"/>
  <c r="R146" i="2" s="1"/>
  <c r="V145" i="1"/>
  <c r="Q146" i="2" s="1"/>
  <c r="U145" i="1"/>
  <c r="P146" i="2" s="1"/>
  <c r="T145" i="1"/>
  <c r="O146" i="2" s="1"/>
  <c r="S145" i="1"/>
  <c r="N146" i="2" s="1"/>
  <c r="R145" i="1"/>
  <c r="M146" i="2" s="1"/>
  <c r="Q145" i="1"/>
  <c r="L146" i="2" s="1"/>
  <c r="P145" i="1"/>
  <c r="K146" i="2" s="1"/>
  <c r="O145" i="1"/>
  <c r="J146" i="2" s="1"/>
  <c r="N145" i="1"/>
  <c r="I146" i="2" s="1"/>
  <c r="M145" i="1"/>
  <c r="H146" i="2" s="1"/>
  <c r="L145" i="1"/>
  <c r="G146" i="2" s="1"/>
  <c r="K145" i="1"/>
  <c r="F146" i="2" s="1"/>
  <c r="J145" i="1"/>
  <c r="E146" i="2" s="1"/>
  <c r="AR146" i="2" s="1"/>
  <c r="I145" i="1"/>
  <c r="D146" i="2" s="1"/>
  <c r="Z144" i="1"/>
  <c r="U145" i="2" s="1"/>
  <c r="Y144" i="1"/>
  <c r="T145" i="2" s="1"/>
  <c r="X144" i="1"/>
  <c r="S145" i="2" s="1"/>
  <c r="W144" i="1"/>
  <c r="R145" i="2" s="1"/>
  <c r="V144" i="1"/>
  <c r="Q145" i="2" s="1"/>
  <c r="U144" i="1"/>
  <c r="P145" i="2" s="1"/>
  <c r="T144" i="1"/>
  <c r="O145" i="2" s="1"/>
  <c r="S144" i="1"/>
  <c r="N145" i="2" s="1"/>
  <c r="R144" i="1"/>
  <c r="M145" i="2" s="1"/>
  <c r="Q144" i="1"/>
  <c r="L145" i="2" s="1"/>
  <c r="P144" i="1"/>
  <c r="K145" i="2" s="1"/>
  <c r="O144" i="1"/>
  <c r="J145" i="2" s="1"/>
  <c r="N144" i="1"/>
  <c r="I145" i="2" s="1"/>
  <c r="M144" i="1"/>
  <c r="H145" i="2" s="1"/>
  <c r="AU145" i="2" s="1"/>
  <c r="L144" i="1"/>
  <c r="G145" i="2" s="1"/>
  <c r="AT145" i="2" s="1"/>
  <c r="K144" i="1"/>
  <c r="F145" i="2" s="1"/>
  <c r="J144" i="1"/>
  <c r="E145" i="2" s="1"/>
  <c r="I144" i="1"/>
  <c r="D145" i="2" s="1"/>
  <c r="Z143" i="1"/>
  <c r="U144" i="2" s="1"/>
  <c r="Y143" i="1"/>
  <c r="T144" i="2" s="1"/>
  <c r="X143" i="1"/>
  <c r="S144" i="2" s="1"/>
  <c r="W143" i="1"/>
  <c r="R144" i="2" s="1"/>
  <c r="V143" i="1"/>
  <c r="Q144" i="2" s="1"/>
  <c r="U143" i="1"/>
  <c r="P144" i="2" s="1"/>
  <c r="T143" i="1"/>
  <c r="O144" i="2" s="1"/>
  <c r="S143" i="1"/>
  <c r="N144" i="2" s="1"/>
  <c r="R143" i="1"/>
  <c r="M144" i="2" s="1"/>
  <c r="Q143" i="1"/>
  <c r="L144" i="2" s="1"/>
  <c r="P143" i="1"/>
  <c r="K144" i="2" s="1"/>
  <c r="O143" i="1"/>
  <c r="J144" i="2" s="1"/>
  <c r="N143" i="1"/>
  <c r="I144" i="2" s="1"/>
  <c r="M143" i="1"/>
  <c r="H144" i="2" s="1"/>
  <c r="AD144" i="2" s="1"/>
  <c r="L143" i="1"/>
  <c r="G144" i="2" s="1"/>
  <c r="K143" i="1"/>
  <c r="F144" i="2" s="1"/>
  <c r="J143" i="1"/>
  <c r="E144" i="2" s="1"/>
  <c r="I143" i="1"/>
  <c r="D144" i="2" s="1"/>
  <c r="Z142" i="1"/>
  <c r="U143" i="2" s="1"/>
  <c r="Y142" i="1"/>
  <c r="T143" i="2" s="1"/>
  <c r="X142" i="1"/>
  <c r="S143" i="2" s="1"/>
  <c r="W142" i="1"/>
  <c r="R143" i="2" s="1"/>
  <c r="V142" i="1"/>
  <c r="Q143" i="2" s="1"/>
  <c r="U142" i="1"/>
  <c r="P143" i="2" s="1"/>
  <c r="T142" i="1"/>
  <c r="O143" i="2" s="1"/>
  <c r="S142" i="1"/>
  <c r="N143" i="2" s="1"/>
  <c r="R142" i="1"/>
  <c r="M143" i="2" s="1"/>
  <c r="Q142" i="1"/>
  <c r="L143" i="2" s="1"/>
  <c r="P142" i="1"/>
  <c r="K143" i="2" s="1"/>
  <c r="O142" i="1"/>
  <c r="J143" i="2" s="1"/>
  <c r="N142" i="1"/>
  <c r="I143" i="2" s="1"/>
  <c r="M142" i="1"/>
  <c r="H143" i="2" s="1"/>
  <c r="L142" i="1"/>
  <c r="G143" i="2" s="1"/>
  <c r="K142" i="1"/>
  <c r="F143" i="2" s="1"/>
  <c r="J142" i="1"/>
  <c r="E143" i="2" s="1"/>
  <c r="AR143" i="2" s="1"/>
  <c r="I142" i="1"/>
  <c r="D143" i="2" s="1"/>
  <c r="Z141" i="1"/>
  <c r="U142" i="2" s="1"/>
  <c r="Y141" i="1"/>
  <c r="T142" i="2" s="1"/>
  <c r="X141" i="1"/>
  <c r="S142" i="2" s="1"/>
  <c r="W141" i="1"/>
  <c r="R142" i="2" s="1"/>
  <c r="V141" i="1"/>
  <c r="Q142" i="2" s="1"/>
  <c r="U141" i="1"/>
  <c r="P142" i="2" s="1"/>
  <c r="T141" i="1"/>
  <c r="O142" i="2" s="1"/>
  <c r="S141" i="1"/>
  <c r="N142" i="2" s="1"/>
  <c r="R141" i="1"/>
  <c r="M142" i="2" s="1"/>
  <c r="Q141" i="1"/>
  <c r="L142" i="2" s="1"/>
  <c r="P141" i="1"/>
  <c r="K142" i="2" s="1"/>
  <c r="O141" i="1"/>
  <c r="J142" i="2" s="1"/>
  <c r="N141" i="1"/>
  <c r="I142" i="2" s="1"/>
  <c r="M141" i="1"/>
  <c r="H142" i="2" s="1"/>
  <c r="AU142" i="2" s="1"/>
  <c r="L141" i="1"/>
  <c r="G142" i="2" s="1"/>
  <c r="K141" i="1"/>
  <c r="F142" i="2" s="1"/>
  <c r="AB142" i="2" s="1"/>
  <c r="J141" i="1"/>
  <c r="E142" i="2" s="1"/>
  <c r="I141" i="1"/>
  <c r="D142" i="2" s="1"/>
  <c r="Z140" i="1"/>
  <c r="U141" i="2" s="1"/>
  <c r="Y140" i="1"/>
  <c r="T141" i="2" s="1"/>
  <c r="X140" i="1"/>
  <c r="S141" i="2" s="1"/>
  <c r="W140" i="1"/>
  <c r="R141" i="2" s="1"/>
  <c r="V140" i="1"/>
  <c r="Q141" i="2" s="1"/>
  <c r="U140" i="1"/>
  <c r="P141" i="2" s="1"/>
  <c r="T140" i="1"/>
  <c r="O141" i="2" s="1"/>
  <c r="S140" i="1"/>
  <c r="N141" i="2" s="1"/>
  <c r="R140" i="1"/>
  <c r="M141" i="2" s="1"/>
  <c r="Q140" i="1"/>
  <c r="L141" i="2" s="1"/>
  <c r="P140" i="1"/>
  <c r="K141" i="2" s="1"/>
  <c r="O140" i="1"/>
  <c r="J141" i="2" s="1"/>
  <c r="N140" i="1"/>
  <c r="I141" i="2" s="1"/>
  <c r="M140" i="1"/>
  <c r="H141" i="2" s="1"/>
  <c r="AU141" i="2" s="1"/>
  <c r="L140" i="1"/>
  <c r="G141" i="2" s="1"/>
  <c r="K140" i="1"/>
  <c r="F141" i="2" s="1"/>
  <c r="J140" i="1"/>
  <c r="E141" i="2" s="1"/>
  <c r="AR141" i="2" s="1"/>
  <c r="I140" i="1"/>
  <c r="D141" i="2" s="1"/>
  <c r="Z139" i="1"/>
  <c r="U140" i="2" s="1"/>
  <c r="Y139" i="1"/>
  <c r="T140" i="2" s="1"/>
  <c r="X139" i="1"/>
  <c r="S140" i="2" s="1"/>
  <c r="W139" i="1"/>
  <c r="R140" i="2" s="1"/>
  <c r="V139" i="1"/>
  <c r="Q140" i="2" s="1"/>
  <c r="U139" i="1"/>
  <c r="P140" i="2" s="1"/>
  <c r="T139" i="1"/>
  <c r="O140" i="2" s="1"/>
  <c r="S139" i="1"/>
  <c r="N140" i="2" s="1"/>
  <c r="R139" i="1"/>
  <c r="M140" i="2" s="1"/>
  <c r="Q139" i="1"/>
  <c r="L140" i="2" s="1"/>
  <c r="P139" i="1"/>
  <c r="K140" i="2" s="1"/>
  <c r="O139" i="1"/>
  <c r="J140" i="2" s="1"/>
  <c r="N139" i="1"/>
  <c r="I140" i="2" s="1"/>
  <c r="M139" i="1"/>
  <c r="H140" i="2" s="1"/>
  <c r="AD140" i="2" s="1"/>
  <c r="L139" i="1"/>
  <c r="G140" i="2" s="1"/>
  <c r="AC140" i="2" s="1"/>
  <c r="K139" i="1"/>
  <c r="F140" i="2" s="1"/>
  <c r="J139" i="1"/>
  <c r="E140" i="2" s="1"/>
  <c r="AA140" i="2" s="1"/>
  <c r="I139" i="1"/>
  <c r="D140" i="2" s="1"/>
  <c r="Z138" i="1"/>
  <c r="U139" i="2" s="1"/>
  <c r="Y138" i="1"/>
  <c r="T139" i="2" s="1"/>
  <c r="X138" i="1"/>
  <c r="S139" i="2" s="1"/>
  <c r="W138" i="1"/>
  <c r="R139" i="2" s="1"/>
  <c r="V138" i="1"/>
  <c r="Q139" i="2" s="1"/>
  <c r="U138" i="1"/>
  <c r="P139" i="2" s="1"/>
  <c r="T138" i="1"/>
  <c r="O139" i="2" s="1"/>
  <c r="S138" i="1"/>
  <c r="N139" i="2" s="1"/>
  <c r="R138" i="1"/>
  <c r="M139" i="2" s="1"/>
  <c r="Q138" i="1"/>
  <c r="L139" i="2" s="1"/>
  <c r="AY139" i="2" s="1"/>
  <c r="P138" i="1"/>
  <c r="K139" i="2" s="1"/>
  <c r="O138" i="1"/>
  <c r="J139" i="2" s="1"/>
  <c r="N138" i="1"/>
  <c r="I139" i="2" s="1"/>
  <c r="M138" i="1"/>
  <c r="H139" i="2" s="1"/>
  <c r="AD139" i="2" s="1"/>
  <c r="L138" i="1"/>
  <c r="G139" i="2" s="1"/>
  <c r="AT139" i="2" s="1"/>
  <c r="K138" i="1"/>
  <c r="F139" i="2" s="1"/>
  <c r="J138" i="1"/>
  <c r="E139" i="2" s="1"/>
  <c r="AR139" i="2" s="1"/>
  <c r="I138" i="1"/>
  <c r="D139" i="2" s="1"/>
  <c r="Z137" i="1"/>
  <c r="U138" i="2" s="1"/>
  <c r="Y137" i="1"/>
  <c r="T138" i="2" s="1"/>
  <c r="X137" i="1"/>
  <c r="S138" i="2" s="1"/>
  <c r="W137" i="1"/>
  <c r="R138" i="2" s="1"/>
  <c r="V137" i="1"/>
  <c r="Q138" i="2" s="1"/>
  <c r="U137" i="1"/>
  <c r="P138" i="2" s="1"/>
  <c r="T137" i="1"/>
  <c r="O138" i="2" s="1"/>
  <c r="S137" i="1"/>
  <c r="N138" i="2" s="1"/>
  <c r="R137" i="1"/>
  <c r="M138" i="2" s="1"/>
  <c r="Q137" i="1"/>
  <c r="L138" i="2" s="1"/>
  <c r="P137" i="1"/>
  <c r="K138" i="2" s="1"/>
  <c r="O137" i="1"/>
  <c r="J138" i="2" s="1"/>
  <c r="N137" i="1"/>
  <c r="I138" i="2" s="1"/>
  <c r="AV138" i="2" s="1"/>
  <c r="M137" i="1"/>
  <c r="H138" i="2" s="1"/>
  <c r="AD138" i="2" s="1"/>
  <c r="L137" i="1"/>
  <c r="G138" i="2" s="1"/>
  <c r="AC138" i="2" s="1"/>
  <c r="K137" i="1"/>
  <c r="F138" i="2" s="1"/>
  <c r="J137" i="1"/>
  <c r="E138" i="2" s="1"/>
  <c r="I137" i="1"/>
  <c r="D138" i="2" s="1"/>
  <c r="Z136" i="1"/>
  <c r="U137" i="2" s="1"/>
  <c r="Y136" i="1"/>
  <c r="T137" i="2" s="1"/>
  <c r="X136" i="1"/>
  <c r="S137" i="2" s="1"/>
  <c r="W136" i="1"/>
  <c r="R137" i="2" s="1"/>
  <c r="V136" i="1"/>
  <c r="Q137" i="2" s="1"/>
  <c r="U136" i="1"/>
  <c r="P137" i="2" s="1"/>
  <c r="T136" i="1"/>
  <c r="O137" i="2" s="1"/>
  <c r="S136" i="1"/>
  <c r="N137" i="2" s="1"/>
  <c r="R136" i="1"/>
  <c r="M137" i="2" s="1"/>
  <c r="Q136" i="1"/>
  <c r="L137" i="2" s="1"/>
  <c r="P136" i="1"/>
  <c r="K137" i="2" s="1"/>
  <c r="O136" i="1"/>
  <c r="J137" i="2" s="1"/>
  <c r="N136" i="1"/>
  <c r="I137" i="2" s="1"/>
  <c r="M136" i="1"/>
  <c r="H137" i="2" s="1"/>
  <c r="AU137" i="2" s="1"/>
  <c r="L136" i="1"/>
  <c r="G137" i="2" s="1"/>
  <c r="AT137" i="2" s="1"/>
  <c r="K136" i="1"/>
  <c r="F137" i="2" s="1"/>
  <c r="AS137" i="2" s="1"/>
  <c r="J136" i="1"/>
  <c r="E137" i="2" s="1"/>
  <c r="AR137" i="2" s="1"/>
  <c r="I136" i="1"/>
  <c r="D137" i="2" s="1"/>
  <c r="Z135" i="1"/>
  <c r="U136" i="2" s="1"/>
  <c r="Y135" i="1"/>
  <c r="T136" i="2" s="1"/>
  <c r="X135" i="1"/>
  <c r="S136" i="2" s="1"/>
  <c r="W135" i="1"/>
  <c r="R136" i="2" s="1"/>
  <c r="V135" i="1"/>
  <c r="Q136" i="2" s="1"/>
  <c r="U135" i="1"/>
  <c r="P136" i="2" s="1"/>
  <c r="T135" i="1"/>
  <c r="O136" i="2" s="1"/>
  <c r="S135" i="1"/>
  <c r="N136" i="2" s="1"/>
  <c r="R135" i="1"/>
  <c r="M136" i="2" s="1"/>
  <c r="Q135" i="1"/>
  <c r="L136" i="2" s="1"/>
  <c r="P135" i="1"/>
  <c r="K136" i="2" s="1"/>
  <c r="O135" i="1"/>
  <c r="J136" i="2" s="1"/>
  <c r="N135" i="1"/>
  <c r="I136" i="2" s="1"/>
  <c r="M135" i="1"/>
  <c r="H136" i="2" s="1"/>
  <c r="AD136" i="2" s="1"/>
  <c r="L135" i="1"/>
  <c r="G136" i="2" s="1"/>
  <c r="AT136" i="2" s="1"/>
  <c r="K135" i="1"/>
  <c r="F136" i="2" s="1"/>
  <c r="J135" i="1"/>
  <c r="E136" i="2" s="1"/>
  <c r="I135" i="1"/>
  <c r="D136" i="2" s="1"/>
  <c r="Z134" i="1"/>
  <c r="U135" i="2" s="1"/>
  <c r="Y134" i="1"/>
  <c r="T135" i="2" s="1"/>
  <c r="X134" i="1"/>
  <c r="S135" i="2" s="1"/>
  <c r="W134" i="1"/>
  <c r="R135" i="2" s="1"/>
  <c r="V134" i="1"/>
  <c r="Q135" i="2" s="1"/>
  <c r="U134" i="1"/>
  <c r="P135" i="2" s="1"/>
  <c r="T134" i="1"/>
  <c r="O135" i="2" s="1"/>
  <c r="S134" i="1"/>
  <c r="N135" i="2" s="1"/>
  <c r="R134" i="1"/>
  <c r="M135" i="2" s="1"/>
  <c r="Q134" i="1"/>
  <c r="L135" i="2" s="1"/>
  <c r="P134" i="1"/>
  <c r="K135" i="2" s="1"/>
  <c r="O134" i="1"/>
  <c r="J135" i="2" s="1"/>
  <c r="N134" i="1"/>
  <c r="I135" i="2" s="1"/>
  <c r="M134" i="1"/>
  <c r="H135" i="2" s="1"/>
  <c r="L134" i="1"/>
  <c r="G135" i="2" s="1"/>
  <c r="K134" i="1"/>
  <c r="F135" i="2" s="1"/>
  <c r="J134" i="1"/>
  <c r="E135" i="2" s="1"/>
  <c r="AA135" i="2" s="1"/>
  <c r="I134" i="1"/>
  <c r="D135" i="2" s="1"/>
  <c r="E368" i="5"/>
  <c r="E367" i="5"/>
  <c r="E366" i="5"/>
  <c r="F368" i="5"/>
  <c r="F367" i="5"/>
  <c r="F366" i="5"/>
  <c r="E365" i="5"/>
  <c r="E364" i="5"/>
  <c r="E363" i="5"/>
  <c r="E362" i="5"/>
  <c r="F365" i="5"/>
  <c r="F364" i="5"/>
  <c r="F363" i="5"/>
  <c r="F362" i="5"/>
  <c r="B145" i="1"/>
  <c r="E361" i="5"/>
  <c r="E360" i="5"/>
  <c r="E359" i="5"/>
  <c r="E358" i="5"/>
  <c r="F361" i="5"/>
  <c r="F360" i="5"/>
  <c r="F359" i="5"/>
  <c r="F358" i="5"/>
  <c r="B144" i="1"/>
  <c r="E357" i="5"/>
  <c r="E356" i="5"/>
  <c r="E355" i="5"/>
  <c r="E354" i="5"/>
  <c r="F357" i="5"/>
  <c r="F356" i="5"/>
  <c r="F355" i="5"/>
  <c r="F354" i="5"/>
  <c r="E353" i="5"/>
  <c r="E352" i="5"/>
  <c r="E351" i="5"/>
  <c r="F353" i="5"/>
  <c r="F352" i="5"/>
  <c r="F351" i="5"/>
  <c r="B142" i="1"/>
  <c r="E350" i="5"/>
  <c r="E349" i="5"/>
  <c r="E348" i="5"/>
  <c r="E347" i="5"/>
  <c r="F350" i="5"/>
  <c r="F349" i="5"/>
  <c r="F348" i="5"/>
  <c r="F347" i="5"/>
  <c r="B141" i="1"/>
  <c r="E346" i="5"/>
  <c r="E345" i="5"/>
  <c r="E344" i="5"/>
  <c r="E343" i="5"/>
  <c r="F346" i="5"/>
  <c r="F345" i="5"/>
  <c r="F344" i="5"/>
  <c r="F343" i="5"/>
  <c r="F342" i="5"/>
  <c r="E342" i="5"/>
  <c r="F341" i="5"/>
  <c r="E341" i="5"/>
  <c r="F340" i="5"/>
  <c r="E340" i="5"/>
  <c r="F339" i="5"/>
  <c r="E339" i="5"/>
  <c r="F338" i="5"/>
  <c r="E338" i="5"/>
  <c r="F337" i="5"/>
  <c r="E337" i="5"/>
  <c r="F336" i="5"/>
  <c r="E336" i="5"/>
  <c r="F335" i="5"/>
  <c r="E335" i="5"/>
  <c r="F334" i="5"/>
  <c r="F333" i="5"/>
  <c r="E334" i="5"/>
  <c r="E333" i="5"/>
  <c r="E332" i="5"/>
  <c r="F332" i="5"/>
  <c r="E331" i="5"/>
  <c r="F331" i="5"/>
  <c r="E330" i="5"/>
  <c r="F330" i="5"/>
  <c r="E329" i="5"/>
  <c r="F329" i="5"/>
  <c r="E328" i="5"/>
  <c r="F328" i="5"/>
  <c r="E327" i="5"/>
  <c r="F327" i="5"/>
  <c r="E326" i="5"/>
  <c r="F326" i="5"/>
  <c r="E325" i="5"/>
  <c r="F325" i="5"/>
  <c r="E324" i="5"/>
  <c r="F324" i="5"/>
  <c r="E323" i="5"/>
  <c r="F323" i="5"/>
  <c r="B135" i="1"/>
  <c r="E322" i="5"/>
  <c r="F322" i="5"/>
  <c r="E321" i="5"/>
  <c r="F321" i="5"/>
  <c r="E320" i="5"/>
  <c r="F320" i="5"/>
  <c r="E319" i="5"/>
  <c r="F319" i="5"/>
  <c r="C5" i="9" l="1"/>
  <c r="G5" i="9"/>
  <c r="Y148" i="2"/>
  <c r="Z148" i="2"/>
  <c r="Y149" i="2"/>
  <c r="Z149" i="2"/>
  <c r="Y150" i="2"/>
  <c r="X150" i="2"/>
  <c r="Z150" i="2"/>
  <c r="W144" i="2"/>
  <c r="X144" i="2" s="1"/>
  <c r="AD137" i="2"/>
  <c r="AU143" i="2"/>
  <c r="AU144" i="2" s="1"/>
  <c r="AD141" i="2"/>
  <c r="AD142" i="2" s="1"/>
  <c r="AD143" i="2" s="1"/>
  <c r="W142" i="2"/>
  <c r="X142" i="2" s="1"/>
  <c r="AT146" i="2"/>
  <c r="V135" i="2"/>
  <c r="AU146" i="2"/>
  <c r="AD146" i="2"/>
  <c r="AD147" i="2" s="1"/>
  <c r="AD148" i="2" s="1"/>
  <c r="AC135" i="2"/>
  <c r="AC136" i="2" s="1"/>
  <c r="AC137" i="2" s="1"/>
  <c r="AA141" i="2"/>
  <c r="W141" i="2"/>
  <c r="X141" i="2" s="1"/>
  <c r="AR142" i="2"/>
  <c r="AA142" i="2"/>
  <c r="AA143" i="2" s="1"/>
  <c r="W143" i="2"/>
  <c r="Z143" i="2" s="1"/>
  <c r="AR144" i="2"/>
  <c r="AR145" i="2" s="1"/>
  <c r="AA144" i="2"/>
  <c r="AD135" i="2"/>
  <c r="V136" i="2"/>
  <c r="AU138" i="2"/>
  <c r="AU139" i="2" s="1"/>
  <c r="AU140" i="2" s="1"/>
  <c r="AY140" i="2"/>
  <c r="AY141" i="2" s="1"/>
  <c r="AY142" i="2" s="1"/>
  <c r="AY143" i="2" s="1"/>
  <c r="AY144" i="2" s="1"/>
  <c r="AY145" i="2" s="1"/>
  <c r="AY146" i="2" s="1"/>
  <c r="AY147" i="2" s="1"/>
  <c r="AY148" i="2" s="1"/>
  <c r="AY149" i="2" s="1"/>
  <c r="AY150" i="2" s="1"/>
  <c r="AY151" i="2" s="1"/>
  <c r="AY152" i="2" s="1"/>
  <c r="AY153" i="2" s="1"/>
  <c r="AY154" i="2" s="1"/>
  <c r="AY155" i="2" s="1"/>
  <c r="AY156" i="2" s="1"/>
  <c r="AB146" i="2"/>
  <c r="AB147" i="2" s="1"/>
  <c r="AB148" i="2" s="1"/>
  <c r="AB149" i="2" s="1"/>
  <c r="AB150" i="2" s="1"/>
  <c r="AB151" i="2" s="1"/>
  <c r="AR147" i="2"/>
  <c r="V146" i="2"/>
  <c r="V147" i="2"/>
  <c r="W146" i="2"/>
  <c r="W147" i="2"/>
  <c r="AA147" i="2"/>
  <c r="AA148" i="2" s="1"/>
  <c r="AA136" i="2"/>
  <c r="AA137" i="2" s="1"/>
  <c r="AA138" i="2" s="1"/>
  <c r="AA139" i="2" s="1"/>
  <c r="AB135" i="2"/>
  <c r="AB136" i="2" s="1"/>
  <c r="AB137" i="2" s="1"/>
  <c r="AR136" i="2"/>
  <c r="AR138" i="2"/>
  <c r="W140" i="2"/>
  <c r="AB143" i="2"/>
  <c r="AB144" i="2" s="1"/>
  <c r="AB145" i="2" s="1"/>
  <c r="AB138" i="2"/>
  <c r="AB139" i="2" s="1"/>
  <c r="AB140" i="2" s="1"/>
  <c r="AB141" i="2" s="1"/>
  <c r="AS138" i="2"/>
  <c r="AS139" i="2" s="1"/>
  <c r="AF138" i="2"/>
  <c r="AF139" i="2" s="1"/>
  <c r="AF140" i="2" s="1"/>
  <c r="AF141" i="2" s="1"/>
  <c r="AF142" i="2" s="1"/>
  <c r="AF143" i="2" s="1"/>
  <c r="AF144" i="2" s="1"/>
  <c r="AF145" i="2" s="1"/>
  <c r="AF146" i="2" s="1"/>
  <c r="AF147" i="2" s="1"/>
  <c r="AF148" i="2" s="1"/>
  <c r="AF149" i="2" s="1"/>
  <c r="AF150" i="2" s="1"/>
  <c r="V138" i="2"/>
  <c r="AT138" i="2"/>
  <c r="AV139" i="2"/>
  <c r="AV140" i="2" s="1"/>
  <c r="AV141" i="2" s="1"/>
  <c r="AV142" i="2" s="1"/>
  <c r="AV143" i="2" s="1"/>
  <c r="AV144" i="2" s="1"/>
  <c r="AV145" i="2" s="1"/>
  <c r="AV146" i="2" s="1"/>
  <c r="AV147" i="2" s="1"/>
  <c r="AV148" i="2" s="1"/>
  <c r="AV149" i="2" s="1"/>
  <c r="AV150" i="2" s="1"/>
  <c r="AV151" i="2" s="1"/>
  <c r="AV152" i="2" s="1"/>
  <c r="AV153" i="2" s="1"/>
  <c r="AV154" i="2" s="1"/>
  <c r="AV155" i="2" s="1"/>
  <c r="AT141" i="2"/>
  <c r="AC141" i="2"/>
  <c r="AC142" i="2" s="1"/>
  <c r="AC143" i="2" s="1"/>
  <c r="X143" i="2"/>
  <c r="V137" i="2"/>
  <c r="W138" i="2"/>
  <c r="V139" i="2"/>
  <c r="AR140" i="2"/>
  <c r="W135" i="2"/>
  <c r="W136" i="2"/>
  <c r="W137" i="2"/>
  <c r="AC139" i="2"/>
  <c r="W139" i="2"/>
  <c r="AS140" i="2"/>
  <c r="V140" i="2"/>
  <c r="AT140" i="2"/>
  <c r="AS141" i="2"/>
  <c r="AS142" i="2" s="1"/>
  <c r="AS143" i="2"/>
  <c r="AC144" i="2"/>
  <c r="AC145" i="2" s="1"/>
  <c r="AC146" i="2" s="1"/>
  <c r="AC147" i="2" s="1"/>
  <c r="AC148" i="2" s="1"/>
  <c r="AC149" i="2" s="1"/>
  <c r="AC150" i="2" s="1"/>
  <c r="AS144" i="2"/>
  <c r="AS145" i="2"/>
  <c r="AS146" i="2" s="1"/>
  <c r="AS147" i="2" s="1"/>
  <c r="V141" i="2"/>
  <c r="V142" i="2"/>
  <c r="AT142" i="2"/>
  <c r="V143" i="2"/>
  <c r="AT143" i="2"/>
  <c r="AT144" i="2" s="1"/>
  <c r="V144" i="2"/>
  <c r="V145" i="2"/>
  <c r="AD145" i="2"/>
  <c r="W145" i="2"/>
  <c r="AA145" i="2"/>
  <c r="AA146" i="2" s="1"/>
  <c r="C134" i="2"/>
  <c r="B134" i="2"/>
  <c r="A134" i="2"/>
  <c r="C133" i="2"/>
  <c r="A133" i="2"/>
  <c r="E318" i="5"/>
  <c r="F318" i="5"/>
  <c r="E317" i="5"/>
  <c r="F317" i="5"/>
  <c r="E316" i="5"/>
  <c r="F316" i="5"/>
  <c r="E315" i="5"/>
  <c r="F315" i="5"/>
  <c r="E314" i="5"/>
  <c r="F314" i="5"/>
  <c r="E313" i="5"/>
  <c r="F313" i="5"/>
  <c r="E312" i="5"/>
  <c r="F312" i="5"/>
  <c r="E311" i="5"/>
  <c r="F311" i="5"/>
  <c r="B132" i="1"/>
  <c r="B133" i="2" s="1"/>
  <c r="AY157" i="2" l="1"/>
  <c r="AY158" i="2" s="1"/>
  <c r="AY159" i="2" s="1"/>
  <c r="AY160" i="2" s="1"/>
  <c r="AY161" i="2" s="1"/>
  <c r="AY162" i="2" s="1"/>
  <c r="AY163" i="2" s="1"/>
  <c r="AY164" i="2" s="1"/>
  <c r="AY165" i="2" s="1"/>
  <c r="AY166" i="2" s="1"/>
  <c r="Y144" i="2"/>
  <c r="Z142" i="2"/>
  <c r="Y145" i="2"/>
  <c r="Y140" i="2"/>
  <c r="Y143" i="2"/>
  <c r="Y142" i="2"/>
  <c r="Z141" i="2"/>
  <c r="Y147" i="2"/>
  <c r="Y141" i="2"/>
  <c r="X146" i="2"/>
  <c r="Z146" i="2"/>
  <c r="X147" i="2"/>
  <c r="Z147" i="2"/>
  <c r="Y146" i="2"/>
  <c r="X135" i="2"/>
  <c r="Z135" i="2"/>
  <c r="X138" i="2"/>
  <c r="B18" i="8" s="1"/>
  <c r="Y137" i="2"/>
  <c r="Y135" i="2"/>
  <c r="X145" i="2"/>
  <c r="Z145" i="2"/>
  <c r="X140" i="2"/>
  <c r="X139" i="2"/>
  <c r="Z139" i="2"/>
  <c r="Z137" i="2"/>
  <c r="X137" i="2"/>
  <c r="Y138" i="2"/>
  <c r="Z136" i="2"/>
  <c r="X136" i="2"/>
  <c r="Y139" i="2"/>
  <c r="Y136" i="2"/>
  <c r="C132" i="2"/>
  <c r="A132" i="2"/>
  <c r="C131" i="2"/>
  <c r="A131" i="2"/>
  <c r="C130" i="2"/>
  <c r="B130" i="2"/>
  <c r="A130" i="2"/>
  <c r="C129" i="2"/>
  <c r="A129" i="2"/>
  <c r="C128" i="2"/>
  <c r="A128" i="2"/>
  <c r="C127" i="2"/>
  <c r="A127" i="2"/>
  <c r="C126" i="2"/>
  <c r="B126" i="2"/>
  <c r="A126" i="2"/>
  <c r="C125" i="2"/>
  <c r="A125" i="2"/>
  <c r="C124" i="2"/>
  <c r="A124" i="2"/>
  <c r="C123" i="2"/>
  <c r="B123" i="2"/>
  <c r="A123" i="2"/>
  <c r="C122" i="2"/>
  <c r="A122" i="2"/>
  <c r="C121" i="2"/>
  <c r="B121" i="2"/>
  <c r="A121" i="2"/>
  <c r="C120" i="2"/>
  <c r="B120" i="2"/>
  <c r="A120" i="2"/>
  <c r="C119" i="2"/>
  <c r="B119" i="2"/>
  <c r="A119" i="2"/>
  <c r="C118" i="2"/>
  <c r="B118" i="2"/>
  <c r="A118" i="2"/>
  <c r="C117" i="2"/>
  <c r="A117" i="2"/>
  <c r="C116" i="2"/>
  <c r="B116" i="2"/>
  <c r="A116" i="2"/>
  <c r="C115" i="2"/>
  <c r="B115" i="2"/>
  <c r="A115" i="2"/>
  <c r="C114" i="2"/>
  <c r="A114" i="2"/>
  <c r="C113" i="2"/>
  <c r="B113" i="2"/>
  <c r="A113" i="2"/>
  <c r="C112" i="2"/>
  <c r="B112" i="2"/>
  <c r="A112" i="2"/>
  <c r="C111" i="2"/>
  <c r="A111" i="2"/>
  <c r="C110" i="2"/>
  <c r="A110" i="2"/>
  <c r="C109" i="2"/>
  <c r="B109" i="2"/>
  <c r="A109" i="2"/>
  <c r="B127" i="1"/>
  <c r="B128" i="2" s="1"/>
  <c r="Z52" i="1"/>
  <c r="Z51" i="1"/>
  <c r="Z50" i="1"/>
  <c r="Z49" i="1"/>
  <c r="U50" i="2" s="1"/>
  <c r="Z48" i="1"/>
  <c r="Z47" i="1"/>
  <c r="Z46" i="1"/>
  <c r="Z45" i="1"/>
  <c r="U46" i="2" s="1"/>
  <c r="Z44" i="1"/>
  <c r="Z43" i="1"/>
  <c r="Z42" i="1"/>
  <c r="Z41" i="1"/>
  <c r="U42" i="2" s="1"/>
  <c r="Z40" i="1"/>
  <c r="Z39" i="1"/>
  <c r="Z38" i="1"/>
  <c r="Z37" i="1"/>
  <c r="U38" i="2" s="1"/>
  <c r="Z36" i="1"/>
  <c r="Z35" i="1"/>
  <c r="Z34" i="1"/>
  <c r="Z33" i="1"/>
  <c r="U34" i="2" s="1"/>
  <c r="Z32" i="1"/>
  <c r="Z31" i="1"/>
  <c r="Z30" i="1"/>
  <c r="Z29" i="1"/>
  <c r="U30" i="2" s="1"/>
  <c r="Z28" i="1"/>
  <c r="Z27" i="1"/>
  <c r="Z26" i="1"/>
  <c r="Z25" i="1"/>
  <c r="U26" i="2" s="1"/>
  <c r="Z24" i="1"/>
  <c r="Z23" i="1"/>
  <c r="Z22" i="1"/>
  <c r="Z21" i="1"/>
  <c r="U22" i="2" s="1"/>
  <c r="Z20" i="1"/>
  <c r="Z19" i="1"/>
  <c r="Z18" i="1"/>
  <c r="Z17" i="1"/>
  <c r="U18" i="2" s="1"/>
  <c r="Z16" i="1"/>
  <c r="Z15" i="1"/>
  <c r="Z14" i="1"/>
  <c r="Z13" i="1"/>
  <c r="U14" i="2" s="1"/>
  <c r="Z12" i="1"/>
  <c r="Z11" i="1"/>
  <c r="Z10" i="1"/>
  <c r="Z9" i="1"/>
  <c r="U10" i="2" s="1"/>
  <c r="Z8" i="1"/>
  <c r="Z7" i="1"/>
  <c r="Z6" i="1"/>
  <c r="Z5" i="1"/>
  <c r="U6" i="2" s="1"/>
  <c r="Z4" i="1"/>
  <c r="Z3" i="1"/>
  <c r="Z2" i="1"/>
  <c r="U53" i="2"/>
  <c r="U52" i="2"/>
  <c r="U51" i="2"/>
  <c r="U49" i="2"/>
  <c r="U48" i="2"/>
  <c r="U47" i="2"/>
  <c r="U45" i="2"/>
  <c r="U44" i="2"/>
  <c r="U43" i="2"/>
  <c r="U41" i="2"/>
  <c r="U40" i="2"/>
  <c r="U39" i="2"/>
  <c r="U37" i="2"/>
  <c r="U36" i="2"/>
  <c r="U35" i="2"/>
  <c r="U33" i="2"/>
  <c r="U32" i="2"/>
  <c r="U31" i="2"/>
  <c r="U29" i="2"/>
  <c r="U28" i="2"/>
  <c r="U27" i="2"/>
  <c r="U25" i="2"/>
  <c r="U24" i="2"/>
  <c r="U23" i="2"/>
  <c r="U21" i="2"/>
  <c r="U20" i="2"/>
  <c r="U19" i="2"/>
  <c r="U17" i="2"/>
  <c r="U16" i="2"/>
  <c r="U15" i="2"/>
  <c r="U13" i="2"/>
  <c r="U12" i="2"/>
  <c r="U11" i="2"/>
  <c r="U9" i="2"/>
  <c r="U8" i="2"/>
  <c r="U7" i="2"/>
  <c r="U5" i="2"/>
  <c r="U4" i="2"/>
  <c r="BH4" i="2" s="1"/>
  <c r="U3" i="2"/>
  <c r="B126" i="1"/>
  <c r="B127" i="2" s="1"/>
  <c r="E310" i="5"/>
  <c r="F310" i="5"/>
  <c r="E309" i="5"/>
  <c r="F309" i="5"/>
  <c r="E308" i="5"/>
  <c r="F308" i="5"/>
  <c r="E307" i="5"/>
  <c r="F307" i="5"/>
  <c r="E306" i="5"/>
  <c r="F306" i="5"/>
  <c r="E305" i="5"/>
  <c r="F305" i="5"/>
  <c r="E304" i="5"/>
  <c r="F304" i="5"/>
  <c r="E303" i="5"/>
  <c r="F303" i="5"/>
  <c r="F302" i="5"/>
  <c r="E302" i="5"/>
  <c r="F301" i="5"/>
  <c r="E301" i="5"/>
  <c r="F300" i="5"/>
  <c r="E300" i="5"/>
  <c r="F299" i="5"/>
  <c r="E299" i="5"/>
  <c r="E298" i="5"/>
  <c r="F298" i="5"/>
  <c r="F297" i="5"/>
  <c r="E297" i="5"/>
  <c r="F296" i="5"/>
  <c r="E296" i="5"/>
  <c r="F295" i="5"/>
  <c r="E295" i="5"/>
  <c r="F294" i="5"/>
  <c r="E294" i="5"/>
  <c r="F293" i="5"/>
  <c r="E293" i="5"/>
  <c r="F292" i="5"/>
  <c r="E292" i="5"/>
  <c r="F291" i="5"/>
  <c r="E291" i="5"/>
  <c r="F290" i="5"/>
  <c r="E290" i="5"/>
  <c r="E289" i="5"/>
  <c r="F289" i="5"/>
  <c r="E288" i="5"/>
  <c r="F288" i="5"/>
  <c r="E287" i="5"/>
  <c r="F287" i="5"/>
  <c r="E286" i="5"/>
  <c r="F286" i="5"/>
  <c r="E285" i="5"/>
  <c r="F285" i="5"/>
  <c r="E284" i="5"/>
  <c r="F284" i="5"/>
  <c r="E283" i="5"/>
  <c r="F283" i="5"/>
  <c r="E282" i="5"/>
  <c r="F282" i="5"/>
  <c r="E281" i="5"/>
  <c r="F281" i="5"/>
  <c r="E280" i="5"/>
  <c r="F280" i="5"/>
  <c r="E279" i="5"/>
  <c r="F279" i="5"/>
  <c r="E278" i="5"/>
  <c r="F278" i="5"/>
  <c r="E277" i="5"/>
  <c r="F277" i="5"/>
  <c r="E276" i="5"/>
  <c r="F276" i="5"/>
  <c r="E275" i="5"/>
  <c r="F275" i="5"/>
  <c r="E274" i="5"/>
  <c r="F274" i="5"/>
  <c r="E273" i="5"/>
  <c r="F273" i="5"/>
  <c r="E272" i="5"/>
  <c r="F272" i="5"/>
  <c r="E271" i="5"/>
  <c r="F271" i="5"/>
  <c r="E270" i="5"/>
  <c r="F270" i="5"/>
  <c r="F269" i="5"/>
  <c r="E269" i="5"/>
  <c r="F268" i="5"/>
  <c r="E268" i="5"/>
  <c r="F267" i="5"/>
  <c r="E267" i="5"/>
  <c r="F266" i="5"/>
  <c r="E266" i="5"/>
  <c r="E265" i="5"/>
  <c r="F265" i="5"/>
  <c r="F264" i="5"/>
  <c r="E264" i="5"/>
  <c r="F263" i="5"/>
  <c r="E263" i="5"/>
  <c r="F262" i="5"/>
  <c r="E262" i="5"/>
  <c r="E261" i="5"/>
  <c r="F261" i="5"/>
  <c r="E260" i="5"/>
  <c r="F260" i="5"/>
  <c r="E259" i="5"/>
  <c r="F259" i="5"/>
  <c r="E258" i="5"/>
  <c r="F258" i="5"/>
  <c r="E257" i="5"/>
  <c r="F257" i="5"/>
  <c r="E256" i="5"/>
  <c r="F256" i="5"/>
  <c r="E255" i="5"/>
  <c r="F255" i="5"/>
  <c r="E254" i="5"/>
  <c r="F254" i="5"/>
  <c r="E253" i="5"/>
  <c r="F253" i="5"/>
  <c r="E252" i="5"/>
  <c r="F252" i="5"/>
  <c r="E251" i="5"/>
  <c r="F251" i="5"/>
  <c r="E250" i="5"/>
  <c r="F250" i="5"/>
  <c r="E249" i="5"/>
  <c r="F249" i="5"/>
  <c r="E248" i="5"/>
  <c r="F248" i="5"/>
  <c r="E247" i="5"/>
  <c r="F247" i="5"/>
  <c r="E246" i="5"/>
  <c r="F246" i="5"/>
  <c r="F245" i="5"/>
  <c r="E245" i="5"/>
  <c r="F244" i="5"/>
  <c r="E244" i="5"/>
  <c r="F243" i="5"/>
  <c r="E243" i="5"/>
  <c r="F242" i="5"/>
  <c r="E242" i="5"/>
  <c r="F241" i="5"/>
  <c r="E241" i="5"/>
  <c r="F240" i="5"/>
  <c r="E240" i="5"/>
  <c r="F239" i="5"/>
  <c r="E239" i="5"/>
  <c r="E238" i="5"/>
  <c r="F238" i="5"/>
  <c r="E237" i="5"/>
  <c r="F237" i="5"/>
  <c r="E236" i="5"/>
  <c r="F236" i="5"/>
  <c r="E235" i="5"/>
  <c r="F235" i="5"/>
  <c r="E234" i="5"/>
  <c r="F234" i="5"/>
  <c r="E233" i="5"/>
  <c r="F233" i="5"/>
  <c r="E232" i="5"/>
  <c r="F232" i="5"/>
  <c r="E231" i="5"/>
  <c r="F231" i="5"/>
  <c r="E230" i="5"/>
  <c r="F230" i="5"/>
  <c r="E229" i="5"/>
  <c r="F229" i="5"/>
  <c r="E228" i="5"/>
  <c r="F228" i="5"/>
  <c r="E227" i="5"/>
  <c r="F227" i="5"/>
  <c r="E226" i="5"/>
  <c r="F226" i="5"/>
  <c r="E225" i="5"/>
  <c r="F225" i="5"/>
  <c r="E224" i="5"/>
  <c r="F224" i="5"/>
  <c r="E223" i="5"/>
  <c r="F223" i="5"/>
  <c r="E222" i="5"/>
  <c r="F222" i="5"/>
  <c r="E221" i="5"/>
  <c r="F221" i="5"/>
  <c r="E220" i="5"/>
  <c r="F220" i="5"/>
  <c r="E219" i="5"/>
  <c r="F219" i="5"/>
  <c r="B113" i="1"/>
  <c r="B114" i="2" s="1"/>
  <c r="B116" i="1"/>
  <c r="B117" i="2" s="1"/>
  <c r="B131" i="1"/>
  <c r="B132" i="2" s="1"/>
  <c r="B130" i="1"/>
  <c r="B131" i="2" s="1"/>
  <c r="B128" i="1"/>
  <c r="B129" i="2" s="1"/>
  <c r="B124" i="1"/>
  <c r="B125" i="2" s="1"/>
  <c r="B123" i="1"/>
  <c r="B124" i="2" s="1"/>
  <c r="B121" i="1"/>
  <c r="B122" i="2" s="1"/>
  <c r="B110" i="1"/>
  <c r="B111" i="2" s="1"/>
  <c r="B109" i="1"/>
  <c r="B110" i="2" s="1"/>
  <c r="I6" i="9" l="1"/>
  <c r="AQ4" i="2"/>
  <c r="BH5" i="2"/>
  <c r="BH6" i="2" s="1"/>
  <c r="BH7" i="2" s="1"/>
  <c r="BH8" i="2" s="1"/>
  <c r="BH9" i="2" s="1"/>
  <c r="BH10" i="2" s="1"/>
  <c r="BH11" i="2" s="1"/>
  <c r="BH12" i="2" s="1"/>
  <c r="BH13" i="2" s="1"/>
  <c r="BH14" i="2" s="1"/>
  <c r="BH15" i="2" s="1"/>
  <c r="BH16" i="2" s="1"/>
  <c r="BH17" i="2" s="1"/>
  <c r="BH18" i="2" s="1"/>
  <c r="BH19" i="2" s="1"/>
  <c r="BH20" i="2" s="1"/>
  <c r="BH21" i="2" s="1"/>
  <c r="BH22" i="2" s="1"/>
  <c r="BH23" i="2" s="1"/>
  <c r="BH24" i="2" s="1"/>
  <c r="BH25" i="2" s="1"/>
  <c r="BH26" i="2" s="1"/>
  <c r="BH27" i="2" s="1"/>
  <c r="BH28" i="2" s="1"/>
  <c r="BH29" i="2" s="1"/>
  <c r="BH30" i="2" s="1"/>
  <c r="BH31" i="2" s="1"/>
  <c r="BH32" i="2" s="1"/>
  <c r="BH33" i="2" s="1"/>
  <c r="BH34" i="2" s="1"/>
  <c r="BH35" i="2" s="1"/>
  <c r="BH36" i="2" s="1"/>
  <c r="BH37" i="2" s="1"/>
  <c r="BH38" i="2" s="1"/>
  <c r="BH39" i="2" s="1"/>
  <c r="BH40" i="2" s="1"/>
  <c r="BH41" i="2" s="1"/>
  <c r="BH42" i="2" s="1"/>
  <c r="BH43" i="2" s="1"/>
  <c r="BH44" i="2" s="1"/>
  <c r="BH45" i="2" s="1"/>
  <c r="BH46" i="2" s="1"/>
  <c r="BH47" i="2" s="1"/>
  <c r="BH48" i="2" s="1"/>
  <c r="BH49" i="2" s="1"/>
  <c r="BH50" i="2" s="1"/>
  <c r="BH51" i="2" s="1"/>
  <c r="BH52" i="2" s="1"/>
  <c r="BH53" i="2"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C108" i="2"/>
  <c r="A108" i="2"/>
  <c r="E218" i="5"/>
  <c r="E217" i="5"/>
  <c r="F218" i="5"/>
  <c r="F217" i="5"/>
  <c r="E216" i="5"/>
  <c r="F216" i="5"/>
  <c r="E215" i="5"/>
  <c r="F215" i="5"/>
  <c r="B107" i="1"/>
  <c r="B108" i="2" s="1"/>
  <c r="P1" i="8"/>
  <c r="O1" i="8"/>
  <c r="C107" i="2"/>
  <c r="B107" i="2"/>
  <c r="A107" i="2"/>
  <c r="C106" i="2"/>
  <c r="A106" i="2"/>
  <c r="C105" i="2"/>
  <c r="B105" i="2"/>
  <c r="A105" i="2"/>
  <c r="E214" i="5"/>
  <c r="F214" i="5"/>
  <c r="E213" i="5"/>
  <c r="F213" i="5"/>
  <c r="E212" i="5"/>
  <c r="F212" i="5"/>
  <c r="E211" i="5"/>
  <c r="F211" i="5"/>
  <c r="E210" i="5"/>
  <c r="F210" i="5"/>
  <c r="E209" i="5"/>
  <c r="F209" i="5"/>
  <c r="E208" i="5"/>
  <c r="F208" i="5"/>
  <c r="E207" i="5"/>
  <c r="F207" i="5"/>
  <c r="E206" i="5"/>
  <c r="F206" i="5"/>
  <c r="E205" i="5"/>
  <c r="F205" i="5"/>
  <c r="E204" i="5"/>
  <c r="F204" i="5"/>
  <c r="E203" i="5"/>
  <c r="F203" i="5"/>
  <c r="B105" i="1"/>
  <c r="B106" i="2" s="1"/>
  <c r="Y52" i="1"/>
  <c r="T53" i="2" s="1"/>
  <c r="Y51" i="1"/>
  <c r="T52" i="2" s="1"/>
  <c r="Y50" i="1"/>
  <c r="T51" i="2" s="1"/>
  <c r="Y49" i="1"/>
  <c r="T50" i="2" s="1"/>
  <c r="Y48" i="1"/>
  <c r="T49" i="2" s="1"/>
  <c r="Y47" i="1"/>
  <c r="T48" i="2" s="1"/>
  <c r="Y46" i="1"/>
  <c r="T47" i="2" s="1"/>
  <c r="Y45" i="1"/>
  <c r="T46" i="2" s="1"/>
  <c r="Y44" i="1"/>
  <c r="T45" i="2" s="1"/>
  <c r="Y43" i="1"/>
  <c r="T44" i="2" s="1"/>
  <c r="Y42" i="1"/>
  <c r="T43" i="2" s="1"/>
  <c r="Y41" i="1"/>
  <c r="T42" i="2" s="1"/>
  <c r="Y40" i="1"/>
  <c r="T41" i="2" s="1"/>
  <c r="Y39" i="1"/>
  <c r="T40" i="2" s="1"/>
  <c r="Y38" i="1"/>
  <c r="T39" i="2" s="1"/>
  <c r="Y37" i="1"/>
  <c r="T38" i="2" s="1"/>
  <c r="Y36" i="1"/>
  <c r="T37" i="2" s="1"/>
  <c r="Y35" i="1"/>
  <c r="T36" i="2" s="1"/>
  <c r="Y34" i="1"/>
  <c r="T35" i="2" s="1"/>
  <c r="Y33" i="1"/>
  <c r="T34" i="2" s="1"/>
  <c r="Y32" i="1"/>
  <c r="T33" i="2" s="1"/>
  <c r="Y31" i="1"/>
  <c r="T32" i="2" s="1"/>
  <c r="Y30" i="1"/>
  <c r="T31" i="2" s="1"/>
  <c r="Y29" i="1"/>
  <c r="T30" i="2" s="1"/>
  <c r="Y28" i="1"/>
  <c r="T29" i="2" s="1"/>
  <c r="Y27" i="1"/>
  <c r="T28" i="2" s="1"/>
  <c r="Y26" i="1"/>
  <c r="T27" i="2" s="1"/>
  <c r="Y25" i="1"/>
  <c r="T26" i="2" s="1"/>
  <c r="Y24" i="1"/>
  <c r="T25" i="2" s="1"/>
  <c r="Y23" i="1"/>
  <c r="T24" i="2" s="1"/>
  <c r="Y22" i="1"/>
  <c r="T23" i="2" s="1"/>
  <c r="Y21" i="1"/>
  <c r="T22" i="2" s="1"/>
  <c r="Y20" i="1"/>
  <c r="T21" i="2" s="1"/>
  <c r="Y19" i="1"/>
  <c r="T20" i="2" s="1"/>
  <c r="Y18" i="1"/>
  <c r="T19" i="2" s="1"/>
  <c r="Y17" i="1"/>
  <c r="T18" i="2" s="1"/>
  <c r="Y16" i="1"/>
  <c r="T17" i="2" s="1"/>
  <c r="Y15" i="1"/>
  <c r="T16" i="2" s="1"/>
  <c r="Y14" i="1"/>
  <c r="T15" i="2" s="1"/>
  <c r="Y13" i="1"/>
  <c r="T14" i="2" s="1"/>
  <c r="Y12" i="1"/>
  <c r="T13" i="2" s="1"/>
  <c r="Y11" i="1"/>
  <c r="T12" i="2" s="1"/>
  <c r="Y10" i="1"/>
  <c r="T11" i="2" s="1"/>
  <c r="Y9" i="1"/>
  <c r="T10" i="2" s="1"/>
  <c r="Y8" i="1"/>
  <c r="T9" i="2" s="1"/>
  <c r="Y7" i="1"/>
  <c r="T8" i="2" s="1"/>
  <c r="Y6" i="1"/>
  <c r="T7" i="2" s="1"/>
  <c r="Y5" i="1"/>
  <c r="T6" i="2" s="1"/>
  <c r="Y4" i="1"/>
  <c r="T5" i="2" s="1"/>
  <c r="Y3" i="1"/>
  <c r="T4" i="2" s="1"/>
  <c r="AP4" i="2" s="1"/>
  <c r="Y2" i="1"/>
  <c r="T3" i="2" s="1"/>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C104" i="2"/>
  <c r="C103" i="2"/>
  <c r="B103" i="2"/>
  <c r="E202" i="5"/>
  <c r="F202" i="5"/>
  <c r="E201" i="5"/>
  <c r="F201" i="5"/>
  <c r="E200" i="5"/>
  <c r="F200" i="5"/>
  <c r="E199" i="5"/>
  <c r="F199" i="5"/>
  <c r="E198" i="5"/>
  <c r="F198" i="5"/>
  <c r="E197" i="5"/>
  <c r="F197" i="5"/>
  <c r="E196" i="5"/>
  <c r="F196" i="5"/>
  <c r="E195" i="5"/>
  <c r="F195" i="5"/>
  <c r="B103" i="1"/>
  <c r="B104" i="2" s="1"/>
  <c r="I132" i="1" l="1"/>
  <c r="D133" i="2" s="1"/>
  <c r="I133" i="1"/>
  <c r="D134" i="2" s="1"/>
  <c r="I106" i="1"/>
  <c r="D107" i="2" s="1"/>
  <c r="I126" i="1"/>
  <c r="D127" i="2" s="1"/>
  <c r="I122" i="1"/>
  <c r="D123" i="2" s="1"/>
  <c r="I111" i="1"/>
  <c r="D112" i="2" s="1"/>
  <c r="I131" i="1"/>
  <c r="D132" i="2" s="1"/>
  <c r="I125" i="1"/>
  <c r="D126" i="2" s="1"/>
  <c r="I121" i="1"/>
  <c r="D122" i="2" s="1"/>
  <c r="I115" i="1"/>
  <c r="D116" i="2" s="1"/>
  <c r="I114" i="1"/>
  <c r="D115" i="2" s="1"/>
  <c r="I110" i="1"/>
  <c r="D111" i="2" s="1"/>
  <c r="I123" i="1"/>
  <c r="D124" i="2" s="1"/>
  <c r="I112" i="1"/>
  <c r="D113" i="2" s="1"/>
  <c r="I130" i="1"/>
  <c r="D131" i="2" s="1"/>
  <c r="I124" i="1"/>
  <c r="D125" i="2" s="1"/>
  <c r="I117" i="1"/>
  <c r="D118" i="2" s="1"/>
  <c r="I113" i="1"/>
  <c r="D114" i="2" s="1"/>
  <c r="I109" i="1"/>
  <c r="D110" i="2" s="1"/>
  <c r="I129" i="1"/>
  <c r="D130" i="2" s="1"/>
  <c r="I116" i="1"/>
  <c r="D117" i="2" s="1"/>
  <c r="I108" i="1"/>
  <c r="D109" i="2" s="1"/>
  <c r="I119" i="1"/>
  <c r="D120" i="2" s="1"/>
  <c r="I118" i="1"/>
  <c r="D119" i="2" s="1"/>
  <c r="I120" i="1"/>
  <c r="D121" i="2" s="1"/>
  <c r="I128" i="1"/>
  <c r="D129" i="2" s="1"/>
  <c r="I127" i="1"/>
  <c r="D128" i="2" s="1"/>
  <c r="I107" i="1"/>
  <c r="D108" i="2" s="1"/>
  <c r="I105" i="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BG4" i="2"/>
  <c r="BG5" i="2" s="1"/>
  <c r="BG6" i="2" s="1"/>
  <c r="BG7" i="2" s="1"/>
  <c r="BG8" i="2" s="1"/>
  <c r="BG9" i="2" s="1"/>
  <c r="BG10" i="2" s="1"/>
  <c r="BG11" i="2" s="1"/>
  <c r="BG12" i="2" s="1"/>
  <c r="BG13" i="2" s="1"/>
  <c r="BG14" i="2" s="1"/>
  <c r="BG15" i="2" s="1"/>
  <c r="BG16" i="2" s="1"/>
  <c r="BG17" i="2" s="1"/>
  <c r="BG18" i="2" s="1"/>
  <c r="BG19" i="2" s="1"/>
  <c r="BG20" i="2" s="1"/>
  <c r="BG21" i="2" s="1"/>
  <c r="BG22" i="2" s="1"/>
  <c r="BG23" i="2" s="1"/>
  <c r="BG24" i="2" s="1"/>
  <c r="BG25" i="2" s="1"/>
  <c r="BG26" i="2" s="1"/>
  <c r="BG27" i="2" s="1"/>
  <c r="BG28" i="2" s="1"/>
  <c r="BG29" i="2" s="1"/>
  <c r="BG30" i="2" s="1"/>
  <c r="BG31" i="2" s="1"/>
  <c r="BG32" i="2" s="1"/>
  <c r="BG33" i="2" s="1"/>
  <c r="BG34" i="2" s="1"/>
  <c r="BG35" i="2" s="1"/>
  <c r="BG36" i="2" s="1"/>
  <c r="BG37" i="2" s="1"/>
  <c r="BG38" i="2" s="1"/>
  <c r="BG39" i="2" s="1"/>
  <c r="BG40" i="2" s="1"/>
  <c r="BG41" i="2" s="1"/>
  <c r="BG42" i="2" s="1"/>
  <c r="BG43" i="2" s="1"/>
  <c r="BG44" i="2" s="1"/>
  <c r="BG45" i="2" s="1"/>
  <c r="BG46" i="2" s="1"/>
  <c r="BG47" i="2" s="1"/>
  <c r="BG48" i="2" s="1"/>
  <c r="BG49" i="2" s="1"/>
  <c r="BG50" i="2" s="1"/>
  <c r="BG51" i="2" s="1"/>
  <c r="BG52" i="2" s="1"/>
  <c r="BG53" i="2" s="1"/>
  <c r="C102" i="2"/>
  <c r="C101" i="2"/>
  <c r="C100" i="2"/>
  <c r="B100" i="2"/>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2" i="2" s="1"/>
  <c r="B100" i="1"/>
  <c r="B101" i="2" s="1"/>
  <c r="D106" i="2" l="1"/>
  <c r="P10" i="8"/>
  <c r="O10" i="8"/>
  <c r="C99" i="2"/>
  <c r="B99" i="2"/>
  <c r="E182" i="5"/>
  <c r="F182" i="5"/>
  <c r="E181" i="5"/>
  <c r="F181" i="5"/>
  <c r="E180" i="5"/>
  <c r="F180" i="5"/>
  <c r="E179" i="5"/>
  <c r="F179" i="5"/>
  <c r="E178" i="5"/>
  <c r="F178" i="5"/>
  <c r="P1" i="6"/>
  <c r="O1" i="6"/>
  <c r="S51" i="2"/>
  <c r="S46" i="2"/>
  <c r="R33" i="2"/>
  <c r="R29" i="2"/>
  <c r="R11" i="2"/>
  <c r="C98" i="2"/>
  <c r="B98" i="2"/>
  <c r="C97" i="2"/>
  <c r="B97" i="2"/>
  <c r="C96" i="2"/>
  <c r="B96" i="2"/>
  <c r="C95" i="2"/>
  <c r="B95" i="2"/>
  <c r="C94" i="2"/>
  <c r="B94" i="2"/>
  <c r="C93" i="2"/>
  <c r="C92" i="2"/>
  <c r="C91" i="2"/>
  <c r="C90" i="2"/>
  <c r="B90" i="2"/>
  <c r="X52" i="1"/>
  <c r="S53" i="2" s="1"/>
  <c r="W52" i="1"/>
  <c r="R53" i="2" s="1"/>
  <c r="X51" i="1"/>
  <c r="S52" i="2" s="1"/>
  <c r="W51" i="1"/>
  <c r="R52" i="2" s="1"/>
  <c r="X50" i="1"/>
  <c r="W50" i="1"/>
  <c r="R51" i="2" s="1"/>
  <c r="X49" i="1"/>
  <c r="S50" i="2" s="1"/>
  <c r="W49" i="1"/>
  <c r="R50" i="2" s="1"/>
  <c r="X48" i="1"/>
  <c r="S49" i="2" s="1"/>
  <c r="W48" i="1"/>
  <c r="R49" i="2" s="1"/>
  <c r="X47" i="1"/>
  <c r="S48" i="2" s="1"/>
  <c r="W47" i="1"/>
  <c r="R48" i="2" s="1"/>
  <c r="X46" i="1"/>
  <c r="S47" i="2" s="1"/>
  <c r="W46" i="1"/>
  <c r="R47" i="2" s="1"/>
  <c r="X45" i="1"/>
  <c r="W45" i="1"/>
  <c r="R46" i="2" s="1"/>
  <c r="X44" i="1"/>
  <c r="S45" i="2" s="1"/>
  <c r="W44" i="1"/>
  <c r="R45" i="2" s="1"/>
  <c r="X43" i="1"/>
  <c r="S44" i="2" s="1"/>
  <c r="W43" i="1"/>
  <c r="R44" i="2" s="1"/>
  <c r="X42" i="1"/>
  <c r="S43" i="2" s="1"/>
  <c r="W42" i="1"/>
  <c r="R43" i="2" s="1"/>
  <c r="X41" i="1"/>
  <c r="S42" i="2" s="1"/>
  <c r="W41" i="1"/>
  <c r="R42" i="2" s="1"/>
  <c r="X40" i="1"/>
  <c r="S41" i="2" s="1"/>
  <c r="W40" i="1"/>
  <c r="R41" i="2" s="1"/>
  <c r="X39" i="1"/>
  <c r="S40" i="2" s="1"/>
  <c r="W39" i="1"/>
  <c r="R40" i="2" s="1"/>
  <c r="X38" i="1"/>
  <c r="S39" i="2" s="1"/>
  <c r="W38" i="1"/>
  <c r="R39" i="2" s="1"/>
  <c r="X37" i="1"/>
  <c r="S38" i="2" s="1"/>
  <c r="W37" i="1"/>
  <c r="R38" i="2" s="1"/>
  <c r="X36" i="1"/>
  <c r="S37" i="2" s="1"/>
  <c r="W36" i="1"/>
  <c r="R37" i="2" s="1"/>
  <c r="X35" i="1"/>
  <c r="S36" i="2" s="1"/>
  <c r="W35" i="1"/>
  <c r="R36" i="2" s="1"/>
  <c r="X34" i="1"/>
  <c r="S35" i="2" s="1"/>
  <c r="W34" i="1"/>
  <c r="R35" i="2" s="1"/>
  <c r="X33" i="1"/>
  <c r="S34" i="2" s="1"/>
  <c r="W33" i="1"/>
  <c r="R34" i="2" s="1"/>
  <c r="X32" i="1"/>
  <c r="S33" i="2" s="1"/>
  <c r="W32" i="1"/>
  <c r="X31" i="1"/>
  <c r="S32" i="2" s="1"/>
  <c r="W31" i="1"/>
  <c r="R32" i="2" s="1"/>
  <c r="X30" i="1"/>
  <c r="S31" i="2" s="1"/>
  <c r="W30" i="1"/>
  <c r="R31" i="2" s="1"/>
  <c r="X29" i="1"/>
  <c r="S30" i="2" s="1"/>
  <c r="W29" i="1"/>
  <c r="R30" i="2" s="1"/>
  <c r="X28" i="1"/>
  <c r="S29" i="2" s="1"/>
  <c r="W28" i="1"/>
  <c r="X27" i="1"/>
  <c r="S28" i="2" s="1"/>
  <c r="W27" i="1"/>
  <c r="R28" i="2" s="1"/>
  <c r="X26" i="1"/>
  <c r="S27" i="2" s="1"/>
  <c r="W26" i="1"/>
  <c r="R27" i="2" s="1"/>
  <c r="X25" i="1"/>
  <c r="S26" i="2" s="1"/>
  <c r="W25" i="1"/>
  <c r="R26" i="2" s="1"/>
  <c r="X24" i="1"/>
  <c r="S25" i="2" s="1"/>
  <c r="W24" i="1"/>
  <c r="R25" i="2" s="1"/>
  <c r="X23" i="1"/>
  <c r="S24" i="2" s="1"/>
  <c r="W23" i="1"/>
  <c r="R24" i="2" s="1"/>
  <c r="X22" i="1"/>
  <c r="S23" i="2" s="1"/>
  <c r="W22" i="1"/>
  <c r="R23" i="2" s="1"/>
  <c r="X21" i="1"/>
  <c r="S22" i="2" s="1"/>
  <c r="W21" i="1"/>
  <c r="R22" i="2" s="1"/>
  <c r="X20" i="1"/>
  <c r="S21" i="2" s="1"/>
  <c r="W20" i="1"/>
  <c r="R21" i="2" s="1"/>
  <c r="X19" i="1"/>
  <c r="S20" i="2" s="1"/>
  <c r="W19" i="1"/>
  <c r="R20" i="2" s="1"/>
  <c r="X18" i="1"/>
  <c r="S19" i="2" s="1"/>
  <c r="W18" i="1"/>
  <c r="R19" i="2" s="1"/>
  <c r="X17" i="1"/>
  <c r="S18" i="2" s="1"/>
  <c r="W17" i="1"/>
  <c r="R18" i="2" s="1"/>
  <c r="X16" i="1"/>
  <c r="S17" i="2" s="1"/>
  <c r="W16" i="1"/>
  <c r="R17" i="2" s="1"/>
  <c r="X15" i="1"/>
  <c r="S16" i="2" s="1"/>
  <c r="W15" i="1"/>
  <c r="R16" i="2" s="1"/>
  <c r="X14" i="1"/>
  <c r="S15" i="2" s="1"/>
  <c r="W14" i="1"/>
  <c r="R15" i="2" s="1"/>
  <c r="X13" i="1"/>
  <c r="S14" i="2" s="1"/>
  <c r="W13" i="1"/>
  <c r="R14" i="2" s="1"/>
  <c r="X12" i="1"/>
  <c r="S13" i="2" s="1"/>
  <c r="W12" i="1"/>
  <c r="R13" i="2" s="1"/>
  <c r="X11" i="1"/>
  <c r="S12" i="2" s="1"/>
  <c r="W11" i="1"/>
  <c r="R12" i="2" s="1"/>
  <c r="X10" i="1"/>
  <c r="S11" i="2" s="1"/>
  <c r="W10" i="1"/>
  <c r="X9" i="1"/>
  <c r="S10" i="2" s="1"/>
  <c r="W9" i="1"/>
  <c r="R10" i="2" s="1"/>
  <c r="X8" i="1"/>
  <c r="S9" i="2" s="1"/>
  <c r="W8" i="1"/>
  <c r="R9" i="2" s="1"/>
  <c r="X7" i="1"/>
  <c r="S8" i="2" s="1"/>
  <c r="W7" i="1"/>
  <c r="R8" i="2" s="1"/>
  <c r="X6" i="1"/>
  <c r="S7" i="2" s="1"/>
  <c r="W6" i="1"/>
  <c r="R7" i="2" s="1"/>
  <c r="X5" i="1"/>
  <c r="S6" i="2" s="1"/>
  <c r="W5" i="1"/>
  <c r="R6" i="2" s="1"/>
  <c r="X4" i="1"/>
  <c r="S5" i="2" s="1"/>
  <c r="W4" i="1"/>
  <c r="R5" i="2" s="1"/>
  <c r="X3" i="1"/>
  <c r="S4" i="2" s="1"/>
  <c r="AO4" i="2" s="1"/>
  <c r="W3" i="1"/>
  <c r="R4" i="2" s="1"/>
  <c r="AN4" i="2" s="1"/>
  <c r="X2" i="1"/>
  <c r="S3" i="2" s="1"/>
  <c r="W2" i="1"/>
  <c r="R3"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3" i="2" s="1"/>
  <c r="B91" i="1"/>
  <c r="B92" i="2" s="1"/>
  <c r="B90" i="1"/>
  <c r="B91" i="2" s="1"/>
  <c r="AN5" i="2" l="1"/>
  <c r="AN6" i="2" s="1"/>
  <c r="AN7" i="2" s="1"/>
  <c r="AN8" i="2" s="1"/>
  <c r="AN9" i="2"/>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N48" i="2" s="1"/>
  <c r="AN49" i="2" s="1"/>
  <c r="AN50" i="2" s="1"/>
  <c r="AN51" i="2" s="1"/>
  <c r="AN52" i="2" s="1"/>
  <c r="AN53"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AO52" i="2" s="1"/>
  <c r="AO53" i="2" s="1"/>
  <c r="BF4" i="2"/>
  <c r="BF5" i="2" s="1"/>
  <c r="BF6" i="2" s="1"/>
  <c r="BF7" i="2" s="1"/>
  <c r="BF8" i="2" s="1"/>
  <c r="BF9" i="2" s="1"/>
  <c r="BF10" i="2" s="1"/>
  <c r="BF11" i="2" s="1"/>
  <c r="BF12" i="2" s="1"/>
  <c r="BF13" i="2" s="1"/>
  <c r="BF14" i="2" s="1"/>
  <c r="BF15" i="2" s="1"/>
  <c r="BF16" i="2" s="1"/>
  <c r="BF17" i="2" s="1"/>
  <c r="BF18" i="2" s="1"/>
  <c r="BF19" i="2" s="1"/>
  <c r="BF20" i="2" s="1"/>
  <c r="BF21" i="2" s="1"/>
  <c r="BF22" i="2" s="1"/>
  <c r="BF23" i="2" s="1"/>
  <c r="BF24" i="2" s="1"/>
  <c r="BF25" i="2" s="1"/>
  <c r="BF26" i="2" s="1"/>
  <c r="BF27" i="2" s="1"/>
  <c r="BF28" i="2" s="1"/>
  <c r="BF29" i="2" s="1"/>
  <c r="BF30" i="2" s="1"/>
  <c r="BF31" i="2" s="1"/>
  <c r="BF32" i="2" s="1"/>
  <c r="BF33" i="2" s="1"/>
  <c r="BF34" i="2" s="1"/>
  <c r="BF35" i="2" s="1"/>
  <c r="BF36" i="2" s="1"/>
  <c r="BF37" i="2" s="1"/>
  <c r="BF38" i="2" s="1"/>
  <c r="BF39" i="2" s="1"/>
  <c r="BF40" i="2" s="1"/>
  <c r="BF41" i="2" s="1"/>
  <c r="BF42" i="2" s="1"/>
  <c r="BF43" i="2" s="1"/>
  <c r="BF44" i="2" s="1"/>
  <c r="BF45" i="2" s="1"/>
  <c r="BF46" i="2" s="1"/>
  <c r="BF47" i="2" s="1"/>
  <c r="BF48" i="2" s="1"/>
  <c r="BF49" i="2" s="1"/>
  <c r="BF50" i="2" s="1"/>
  <c r="BF51" i="2" s="1"/>
  <c r="BF52" i="2" s="1"/>
  <c r="BF53" i="2" s="1"/>
  <c r="BE4" i="2"/>
  <c r="BE5" i="2" s="1"/>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C89" i="2"/>
  <c r="B89" i="2"/>
  <c r="E140" i="5" l="1"/>
  <c r="F140" i="5"/>
  <c r="E139" i="5"/>
  <c r="F139" i="5"/>
  <c r="E138" i="5"/>
  <c r="F138" i="5"/>
  <c r="E137" i="5"/>
  <c r="F137" i="5"/>
  <c r="C88" i="2"/>
  <c r="B88" i="2"/>
  <c r="C87" i="2"/>
  <c r="C86" i="2"/>
  <c r="C85" i="2"/>
  <c r="C84" i="2"/>
  <c r="C83" i="2"/>
  <c r="C82" i="2"/>
  <c r="C81" i="2"/>
  <c r="C80" i="2"/>
  <c r="C79" i="2"/>
  <c r="C78" i="2"/>
  <c r="Q53" i="2"/>
  <c r="Q52" i="2"/>
  <c r="Q51" i="2"/>
  <c r="Q50" i="2"/>
  <c r="Q49" i="2"/>
  <c r="Q48" i="2"/>
  <c r="Q47" i="2"/>
  <c r="Q46" i="2"/>
  <c r="Q45" i="2"/>
  <c r="Q44" i="2"/>
  <c r="Q43" i="2"/>
  <c r="Q2" i="2"/>
  <c r="V41" i="1"/>
  <c r="Q42" i="2" s="1"/>
  <c r="V40" i="1"/>
  <c r="Q41" i="2" s="1"/>
  <c r="V39" i="1"/>
  <c r="Q40" i="2" s="1"/>
  <c r="V38" i="1"/>
  <c r="Q39" i="2" s="1"/>
  <c r="V37" i="1"/>
  <c r="Q38" i="2" s="1"/>
  <c r="V36" i="1"/>
  <c r="Q37" i="2" s="1"/>
  <c r="V35" i="1"/>
  <c r="Q36" i="2" s="1"/>
  <c r="V34" i="1"/>
  <c r="Q35" i="2" s="1"/>
  <c r="V33" i="1"/>
  <c r="Q34" i="2" s="1"/>
  <c r="V32" i="1"/>
  <c r="Q33" i="2" s="1"/>
  <c r="V31" i="1"/>
  <c r="Q32" i="2" s="1"/>
  <c r="V30" i="1"/>
  <c r="Q31" i="2" s="1"/>
  <c r="V29" i="1"/>
  <c r="Q30" i="2" s="1"/>
  <c r="V28" i="1"/>
  <c r="Q29" i="2" s="1"/>
  <c r="V27" i="1"/>
  <c r="Q28" i="2" s="1"/>
  <c r="V26" i="1"/>
  <c r="Q27" i="2" s="1"/>
  <c r="V25" i="1"/>
  <c r="Q26" i="2" s="1"/>
  <c r="V24" i="1"/>
  <c r="Q25" i="2" s="1"/>
  <c r="V23" i="1"/>
  <c r="Q24" i="2" s="1"/>
  <c r="V22" i="1"/>
  <c r="Q23" i="2" s="1"/>
  <c r="V21" i="1"/>
  <c r="Q22" i="2" s="1"/>
  <c r="V20" i="1"/>
  <c r="Q21" i="2" s="1"/>
  <c r="V19" i="1"/>
  <c r="Q20" i="2" s="1"/>
  <c r="V18" i="1"/>
  <c r="Q19" i="2" s="1"/>
  <c r="V17" i="1"/>
  <c r="Q18" i="2" s="1"/>
  <c r="V16" i="1"/>
  <c r="Q17" i="2" s="1"/>
  <c r="V15" i="1"/>
  <c r="Q16" i="2" s="1"/>
  <c r="V14" i="1"/>
  <c r="Q15" i="2" s="1"/>
  <c r="V13" i="1"/>
  <c r="Q14" i="2" s="1"/>
  <c r="V12" i="1"/>
  <c r="Q13" i="2" s="1"/>
  <c r="V11" i="1"/>
  <c r="Q12" i="2" s="1"/>
  <c r="V10" i="1"/>
  <c r="Q11" i="2" s="1"/>
  <c r="V9" i="1"/>
  <c r="Q10" i="2" s="1"/>
  <c r="V8" i="1"/>
  <c r="Q9" i="2" s="1"/>
  <c r="V7" i="1"/>
  <c r="Q8" i="2" s="1"/>
  <c r="V6" i="1"/>
  <c r="Q7" i="2" s="1"/>
  <c r="V5" i="1"/>
  <c r="Q6" i="2" s="1"/>
  <c r="V4" i="1"/>
  <c r="Q5" i="2" s="1"/>
  <c r="V3" i="1"/>
  <c r="Q4" i="2" s="1"/>
  <c r="BD4" i="2" s="1"/>
  <c r="V2" i="1"/>
  <c r="Q3" i="2" s="1"/>
  <c r="B86" i="1"/>
  <c r="B87" i="2" s="1"/>
  <c r="B85" i="1"/>
  <c r="B86" i="2" s="1"/>
  <c r="B84" i="1"/>
  <c r="B85" i="2" s="1"/>
  <c r="B83" i="1"/>
  <c r="B84" i="2" s="1"/>
  <c r="B82" i="1"/>
  <c r="B83" i="2" s="1"/>
  <c r="B81" i="1"/>
  <c r="B82" i="2" s="1"/>
  <c r="E136" i="5"/>
  <c r="F136" i="5"/>
  <c r="E135" i="5"/>
  <c r="F135" i="5"/>
  <c r="E134" i="5"/>
  <c r="F134" i="5"/>
  <c r="E133" i="5"/>
  <c r="F133" i="5"/>
  <c r="E132" i="5"/>
  <c r="F132" i="5"/>
  <c r="B80" i="1"/>
  <c r="B81" i="2" s="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B80" i="2" s="1"/>
  <c r="E98" i="5"/>
  <c r="F98" i="5"/>
  <c r="E97" i="5"/>
  <c r="F97" i="5"/>
  <c r="E96" i="5"/>
  <c r="F96" i="5"/>
  <c r="E95" i="5"/>
  <c r="F95" i="5"/>
  <c r="B78" i="1"/>
  <c r="B79" i="2" s="1"/>
  <c r="E94" i="5"/>
  <c r="F94" i="5"/>
  <c r="E93" i="5"/>
  <c r="F93" i="5"/>
  <c r="E92" i="5"/>
  <c r="F92" i="5"/>
  <c r="E91" i="5"/>
  <c r="F91" i="5"/>
  <c r="B77" i="1"/>
  <c r="B78" i="2" s="1"/>
  <c r="N1" i="6" l="1"/>
  <c r="N1" i="8"/>
  <c r="I104" i="1"/>
  <c r="D105" i="2" s="1"/>
  <c r="I102" i="1"/>
  <c r="D103" i="2" s="1"/>
  <c r="I103" i="1"/>
  <c r="D104" i="2" s="1"/>
  <c r="I101" i="1"/>
  <c r="D102" i="2" s="1"/>
  <c r="I100" i="1"/>
  <c r="D101" i="2" s="1"/>
  <c r="I99" i="1"/>
  <c r="D100" i="2" s="1"/>
  <c r="I96" i="1"/>
  <c r="D97" i="2" s="1"/>
  <c r="I94" i="1"/>
  <c r="D95" i="2" s="1"/>
  <c r="I92" i="1"/>
  <c r="D93" i="2" s="1"/>
  <c r="I91" i="1"/>
  <c r="D92" i="2" s="1"/>
  <c r="I90" i="1"/>
  <c r="D91" i="2" s="1"/>
  <c r="I97" i="1"/>
  <c r="D98" i="2" s="1"/>
  <c r="I89" i="1"/>
  <c r="D90" i="2" s="1"/>
  <c r="I95" i="1"/>
  <c r="D96" i="2" s="1"/>
  <c r="I98" i="1"/>
  <c r="D99" i="2" s="1"/>
  <c r="I93" i="1"/>
  <c r="D94" i="2"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BD51" i="2" s="1"/>
  <c r="BD52" i="2" s="1"/>
  <c r="BD53" i="2" s="1"/>
  <c r="AM2" i="2"/>
  <c r="BD2" i="2" s="1"/>
  <c r="I83" i="1"/>
  <c r="D84" i="2" s="1"/>
  <c r="I80" i="1"/>
  <c r="D81" i="2" s="1"/>
  <c r="I87" i="1"/>
  <c r="D88" i="2" s="1"/>
  <c r="I88" i="1"/>
  <c r="D89" i="2" s="1"/>
  <c r="I84" i="1"/>
  <c r="D85" i="2" s="1"/>
  <c r="I81" i="1"/>
  <c r="D82" i="2" s="1"/>
  <c r="I82" i="1"/>
  <c r="D83" i="2" s="1"/>
  <c r="I85" i="1"/>
  <c r="D86" i="2" s="1"/>
  <c r="I86" i="1"/>
  <c r="D87" i="2" s="1"/>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C77" i="2"/>
  <c r="C76" i="2"/>
  <c r="C75" i="2"/>
  <c r="C74" i="2"/>
  <c r="B74" i="2"/>
  <c r="C73" i="2"/>
  <c r="B73" i="2"/>
  <c r="C72" i="2"/>
  <c r="C71" i="2"/>
  <c r="B71" i="2"/>
  <c r="C70" i="2"/>
  <c r="C69" i="2"/>
  <c r="C68" i="2"/>
  <c r="B68" i="2"/>
  <c r="C67" i="2"/>
  <c r="B67" i="2"/>
  <c r="C66" i="2"/>
  <c r="C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7" i="2" s="1"/>
  <c r="B75" i="1"/>
  <c r="B76" i="2" s="1"/>
  <c r="B74" i="1"/>
  <c r="B75" i="2" s="1"/>
  <c r="B71" i="1"/>
  <c r="B72" i="2" s="1"/>
  <c r="B69" i="1"/>
  <c r="B70" i="2" s="1"/>
  <c r="B68" i="1"/>
  <c r="B69" i="2" s="1"/>
  <c r="B65" i="1"/>
  <c r="B66" i="2" s="1"/>
  <c r="B64" i="1"/>
  <c r="B65" i="2" s="1"/>
  <c r="E41" i="5"/>
  <c r="E40" i="5"/>
  <c r="E39" i="5"/>
  <c r="E38" i="5"/>
  <c r="F41" i="5"/>
  <c r="F40" i="5"/>
  <c r="F39" i="5"/>
  <c r="F38" i="5"/>
  <c r="P11" i="8" l="1"/>
  <c r="L11" i="8"/>
  <c r="H11" i="8"/>
  <c r="F10" i="8"/>
  <c r="B10" i="8"/>
  <c r="M9" i="8"/>
  <c r="I9" i="8"/>
  <c r="P8" i="8"/>
  <c r="L8" i="8"/>
  <c r="H8" i="8"/>
  <c r="O11" i="8"/>
  <c r="K11" i="8"/>
  <c r="E10" i="8"/>
  <c r="P9" i="8"/>
  <c r="L9" i="8"/>
  <c r="H9" i="8"/>
  <c r="O8" i="8"/>
  <c r="K8" i="8"/>
  <c r="N11" i="8"/>
  <c r="J11" i="8"/>
  <c r="F11" i="8"/>
  <c r="D10" i="8"/>
  <c r="O9" i="8"/>
  <c r="K9" i="8"/>
  <c r="N8" i="8"/>
  <c r="J8" i="8"/>
  <c r="F8" i="8"/>
  <c r="M11" i="8"/>
  <c r="I11" i="8"/>
  <c r="G10" i="8"/>
  <c r="C10" i="8"/>
  <c r="N9" i="8"/>
  <c r="J9" i="8"/>
  <c r="F9" i="8"/>
  <c r="M8" i="8"/>
  <c r="I8" i="8"/>
  <c r="N10" i="8"/>
  <c r="I78" i="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Q10" i="9" l="1"/>
  <c r="C63" i="2"/>
  <c r="A63" i="2"/>
  <c r="C62" i="2"/>
  <c r="A62" i="2"/>
  <c r="E37" i="5"/>
  <c r="F37" i="5"/>
  <c r="E36" i="5"/>
  <c r="F36" i="5"/>
  <c r="E35" i="5"/>
  <c r="F35" i="5"/>
  <c r="E34" i="5"/>
  <c r="F34" i="5"/>
  <c r="E33" i="5"/>
  <c r="F33" i="5"/>
  <c r="E32" i="5"/>
  <c r="F32" i="5"/>
  <c r="F62" i="1"/>
  <c r="F61" i="1"/>
  <c r="B62" i="1"/>
  <c r="B63" i="2" s="1"/>
  <c r="B61" i="1"/>
  <c r="B62" i="2" s="1"/>
  <c r="C61" i="2" l="1"/>
  <c r="B61" i="2"/>
  <c r="C60" i="2"/>
  <c r="C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B60" i="2" s="1"/>
  <c r="F58" i="1"/>
  <c r="B58" i="1"/>
  <c r="B59" i="2" s="1"/>
  <c r="I60" i="1" l="1"/>
  <c r="D61" i="2" s="1"/>
  <c r="I63" i="1"/>
  <c r="D64" i="2" s="1"/>
  <c r="I65" i="1"/>
  <c r="D66" i="2" s="1"/>
  <c r="I64" i="1"/>
  <c r="D65" i="2" s="1"/>
  <c r="I66" i="1"/>
  <c r="D67" i="2" s="1"/>
  <c r="I62" i="1"/>
  <c r="D63" i="2" s="1"/>
  <c r="I61" i="1"/>
  <c r="D62" i="2" s="1"/>
  <c r="C58" i="2"/>
  <c r="B58" i="2"/>
  <c r="C57" i="2"/>
  <c r="B57" i="2"/>
  <c r="C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B56" i="2" s="1"/>
  <c r="F54" i="1"/>
  <c r="I55" i="1" l="1"/>
  <c r="D56" i="2" s="1"/>
  <c r="I58" i="1"/>
  <c r="D59" i="2" s="1"/>
  <c r="I59" i="1"/>
  <c r="D60" i="2" s="1"/>
  <c r="I56" i="1"/>
  <c r="D57" i="2" s="1"/>
  <c r="I57" i="1"/>
  <c r="D58" i="2" s="1"/>
  <c r="C54" i="2"/>
  <c r="F4" i="5"/>
  <c r="F3" i="5"/>
  <c r="F2" i="5"/>
  <c r="E4" i="5"/>
  <c r="I54" i="1" s="1"/>
  <c r="D55" i="2" s="1"/>
  <c r="E3" i="5"/>
  <c r="E2" i="5"/>
  <c r="F53" i="1"/>
  <c r="B53" i="1"/>
  <c r="B54" i="2" s="1"/>
  <c r="A54" i="2"/>
  <c r="A55" i="2"/>
  <c r="A56" i="2"/>
  <c r="A57" i="2"/>
  <c r="A58" i="2"/>
  <c r="K53" i="1" l="1"/>
  <c r="F54" i="2" s="1"/>
  <c r="W133" i="1"/>
  <c r="R134" i="2" s="1"/>
  <c r="S133" i="1"/>
  <c r="N134" i="2" s="1"/>
  <c r="O133" i="1"/>
  <c r="J134" i="2" s="1"/>
  <c r="K133" i="1"/>
  <c r="F134" i="2" s="1"/>
  <c r="AS134" i="2" s="1"/>
  <c r="AS135" i="2" s="1"/>
  <c r="AS136" i="2" s="1"/>
  <c r="Y132" i="1"/>
  <c r="T133" i="2" s="1"/>
  <c r="U132" i="1"/>
  <c r="P133" i="2" s="1"/>
  <c r="Q132" i="1"/>
  <c r="L133" i="2" s="1"/>
  <c r="M132" i="1"/>
  <c r="H133" i="2" s="1"/>
  <c r="Z133" i="1"/>
  <c r="U134" i="2" s="1"/>
  <c r="V133" i="1"/>
  <c r="Q134" i="2" s="1"/>
  <c r="R133" i="1"/>
  <c r="M134" i="2" s="1"/>
  <c r="N133" i="1"/>
  <c r="I134" i="2" s="1"/>
  <c r="J133" i="1"/>
  <c r="E134" i="2" s="1"/>
  <c r="X132" i="1"/>
  <c r="S133" i="2" s="1"/>
  <c r="T132" i="1"/>
  <c r="O133" i="2" s="1"/>
  <c r="P132" i="1"/>
  <c r="K133" i="2" s="1"/>
  <c r="L132" i="1"/>
  <c r="G133" i="2" s="1"/>
  <c r="W132" i="1"/>
  <c r="R133" i="2" s="1"/>
  <c r="O132" i="1"/>
  <c r="J133" i="2" s="1"/>
  <c r="Y133" i="1"/>
  <c r="T134" i="2" s="1"/>
  <c r="U133" i="1"/>
  <c r="P134" i="2" s="1"/>
  <c r="Q133" i="1"/>
  <c r="L134" i="2" s="1"/>
  <c r="M133" i="1"/>
  <c r="H134" i="2" s="1"/>
  <c r="X133" i="1"/>
  <c r="S134" i="2" s="1"/>
  <c r="T133" i="1"/>
  <c r="O134" i="2" s="1"/>
  <c r="P133" i="1"/>
  <c r="K134" i="2" s="1"/>
  <c r="L133" i="1"/>
  <c r="G134" i="2" s="1"/>
  <c r="Z132" i="1"/>
  <c r="U133" i="2" s="1"/>
  <c r="V132" i="1"/>
  <c r="Q133" i="2" s="1"/>
  <c r="R132" i="1"/>
  <c r="M133" i="2" s="1"/>
  <c r="N132" i="1"/>
  <c r="I133" i="2" s="1"/>
  <c r="J132" i="1"/>
  <c r="E133" i="2" s="1"/>
  <c r="S132" i="1"/>
  <c r="N133" i="2" s="1"/>
  <c r="K132" i="1"/>
  <c r="F133" i="2" s="1"/>
  <c r="L118" i="1"/>
  <c r="G119" i="2" s="1"/>
  <c r="K117" i="1"/>
  <c r="F118" i="2" s="1"/>
  <c r="AS118" i="2" s="1"/>
  <c r="L116" i="1"/>
  <c r="G117" i="2" s="1"/>
  <c r="AC117" i="2" s="1"/>
  <c r="Z115" i="1"/>
  <c r="U116" i="2" s="1"/>
  <c r="AQ116" i="2" s="1"/>
  <c r="J115" i="1"/>
  <c r="E116" i="2" s="1"/>
  <c r="J114" i="1"/>
  <c r="E115" i="2" s="1"/>
  <c r="L112" i="1"/>
  <c r="G113" i="2" s="1"/>
  <c r="M111" i="1"/>
  <c r="H112" i="2" s="1"/>
  <c r="J110" i="1"/>
  <c r="E111" i="2" s="1"/>
  <c r="K109" i="1"/>
  <c r="F110" i="2" s="1"/>
  <c r="L108" i="1"/>
  <c r="G109" i="2" s="1"/>
  <c r="AC109" i="2" s="1"/>
  <c r="M118" i="1"/>
  <c r="H119" i="2" s="1"/>
  <c r="AU119" i="2" s="1"/>
  <c r="L114" i="1"/>
  <c r="G115" i="2" s="1"/>
  <c r="AT115" i="2" s="1"/>
  <c r="J111" i="1"/>
  <c r="E112" i="2" s="1"/>
  <c r="M108" i="1"/>
  <c r="H109" i="2" s="1"/>
  <c r="AU109" i="2" s="1"/>
  <c r="J118" i="1"/>
  <c r="E119" i="2" s="1"/>
  <c r="J117" i="1"/>
  <c r="E118" i="2" s="1"/>
  <c r="K116" i="1"/>
  <c r="F117" i="2" s="1"/>
  <c r="AS117" i="2" s="1"/>
  <c r="M115" i="1"/>
  <c r="H116" i="2" s="1"/>
  <c r="AU116" i="2" s="1"/>
  <c r="K112" i="1"/>
  <c r="F113" i="2" s="1"/>
  <c r="AS113" i="2" s="1"/>
  <c r="L111" i="1"/>
  <c r="G112" i="2" s="1"/>
  <c r="AC112" i="2" s="1"/>
  <c r="M110" i="1"/>
  <c r="H111" i="2" s="1"/>
  <c r="AU111" i="2" s="1"/>
  <c r="J109" i="1"/>
  <c r="E110" i="2" s="1"/>
  <c r="K108" i="1"/>
  <c r="F109" i="2" s="1"/>
  <c r="AB109" i="2" s="1"/>
  <c r="L117" i="1"/>
  <c r="G118" i="2" s="1"/>
  <c r="K115" i="1"/>
  <c r="F116" i="2" s="1"/>
  <c r="K110" i="1"/>
  <c r="F111" i="2" s="1"/>
  <c r="AS111" i="2" s="1"/>
  <c r="Z118" i="1"/>
  <c r="U119" i="2" s="1"/>
  <c r="AQ119" i="2" s="1"/>
  <c r="O117" i="1"/>
  <c r="J118" i="2" s="1"/>
  <c r="J116" i="1"/>
  <c r="E117" i="2" s="1"/>
  <c r="L115" i="1"/>
  <c r="G116" i="2" s="1"/>
  <c r="AT116" i="2" s="1"/>
  <c r="AT117" i="2" s="1"/>
  <c r="M114" i="1"/>
  <c r="H115" i="2" s="1"/>
  <c r="AD115" i="2" s="1"/>
  <c r="J112" i="1"/>
  <c r="E113" i="2" s="1"/>
  <c r="K111" i="1"/>
  <c r="F112" i="2" s="1"/>
  <c r="AB112" i="2" s="1"/>
  <c r="L110" i="1"/>
  <c r="G111" i="2" s="1"/>
  <c r="AC111" i="2" s="1"/>
  <c r="M109" i="1"/>
  <c r="H110" i="2" s="1"/>
  <c r="AU110" i="2" s="1"/>
  <c r="J108" i="1"/>
  <c r="E109" i="2" s="1"/>
  <c r="M116" i="1"/>
  <c r="H117" i="2" s="1"/>
  <c r="AU117" i="2" s="1"/>
  <c r="M112" i="1"/>
  <c r="H113" i="2" s="1"/>
  <c r="AU113" i="2" s="1"/>
  <c r="L109" i="1"/>
  <c r="G110" i="2" s="1"/>
  <c r="Z61" i="1"/>
  <c r="U62" i="2" s="1"/>
  <c r="K122" i="1"/>
  <c r="F123" i="2" s="1"/>
  <c r="J126" i="1"/>
  <c r="E127" i="2" s="1"/>
  <c r="L122" i="1"/>
  <c r="G123" i="2" s="1"/>
  <c r="AT123" i="2" s="1"/>
  <c r="K126" i="1"/>
  <c r="F127" i="2" s="1"/>
  <c r="AS127" i="2" s="1"/>
  <c r="K124" i="1"/>
  <c r="F125" i="2" s="1"/>
  <c r="L120" i="1"/>
  <c r="G121" i="2" s="1"/>
  <c r="L124" i="1"/>
  <c r="G125" i="2" s="1"/>
  <c r="AC125" i="2" s="1"/>
  <c r="Z55" i="1"/>
  <c r="U56" i="2" s="1"/>
  <c r="S131" i="1"/>
  <c r="N132" i="2" s="1"/>
  <c r="U130" i="1"/>
  <c r="P131" i="2" s="1"/>
  <c r="S129" i="1"/>
  <c r="N130" i="2" s="1"/>
  <c r="U128" i="1"/>
  <c r="P129" i="2" s="1"/>
  <c r="S127" i="1"/>
  <c r="N128" i="2" s="1"/>
  <c r="U126" i="1"/>
  <c r="P127" i="2" s="1"/>
  <c r="O125" i="1"/>
  <c r="J126" i="2" s="1"/>
  <c r="W123" i="1"/>
  <c r="R124" i="2" s="1"/>
  <c r="Y122" i="1"/>
  <c r="T123" i="2" s="1"/>
  <c r="S121" i="1"/>
  <c r="N122" i="2" s="1"/>
  <c r="U120" i="1"/>
  <c r="P121" i="2" s="1"/>
  <c r="O119" i="1"/>
  <c r="J120" i="2" s="1"/>
  <c r="Q118" i="1"/>
  <c r="L119" i="2" s="1"/>
  <c r="U116" i="1"/>
  <c r="P117" i="2" s="1"/>
  <c r="O115" i="1"/>
  <c r="J116" i="2" s="1"/>
  <c r="W113" i="1"/>
  <c r="R114" i="2" s="1"/>
  <c r="Y112" i="1"/>
  <c r="T113" i="2" s="1"/>
  <c r="S111" i="1"/>
  <c r="N112" i="2" s="1"/>
  <c r="Q110" i="1"/>
  <c r="L111" i="2" s="1"/>
  <c r="Y108" i="1"/>
  <c r="T109" i="2" s="1"/>
  <c r="Z103" i="1"/>
  <c r="U104" i="2" s="1"/>
  <c r="N131" i="1"/>
  <c r="I132" i="2" s="1"/>
  <c r="P130" i="1"/>
  <c r="K131" i="2" s="1"/>
  <c r="R129" i="1"/>
  <c r="M130" i="2" s="1"/>
  <c r="T128" i="1"/>
  <c r="O129" i="2" s="1"/>
  <c r="V127" i="1"/>
  <c r="Q128" i="2" s="1"/>
  <c r="X126" i="1"/>
  <c r="S127" i="2" s="1"/>
  <c r="R125" i="1"/>
  <c r="M126" i="2" s="1"/>
  <c r="P124" i="1"/>
  <c r="K125" i="2" s="1"/>
  <c r="X122" i="1"/>
  <c r="S123" i="2" s="1"/>
  <c r="V121" i="1"/>
  <c r="Q122" i="2" s="1"/>
  <c r="T120" i="1"/>
  <c r="O121" i="2" s="1"/>
  <c r="R119" i="1"/>
  <c r="M120" i="2" s="1"/>
  <c r="T118" i="1"/>
  <c r="O119" i="2" s="1"/>
  <c r="R117" i="1"/>
  <c r="M118" i="2" s="1"/>
  <c r="P116" i="1"/>
  <c r="K117" i="2" s="1"/>
  <c r="X114" i="1"/>
  <c r="S115" i="2" s="1"/>
  <c r="V113" i="1"/>
  <c r="Q114" i="2" s="1"/>
  <c r="X112" i="1"/>
  <c r="S113" i="2" s="1"/>
  <c r="V111" i="1"/>
  <c r="Q112" i="2" s="1"/>
  <c r="T110" i="1"/>
  <c r="O111" i="2" s="1"/>
  <c r="U131" i="1"/>
  <c r="P132" i="2" s="1"/>
  <c r="S130" i="1"/>
  <c r="N131" i="2" s="1"/>
  <c r="U129" i="1"/>
  <c r="P130" i="2" s="1"/>
  <c r="S128" i="1"/>
  <c r="N129" i="2" s="1"/>
  <c r="U127" i="1"/>
  <c r="P128" i="2" s="1"/>
  <c r="S126" i="1"/>
  <c r="N127" i="2" s="1"/>
  <c r="Q125" i="1"/>
  <c r="L126" i="2" s="1"/>
  <c r="Y123" i="1"/>
  <c r="T124" i="2" s="1"/>
  <c r="S122" i="1"/>
  <c r="N123" i="2" s="1"/>
  <c r="Q121" i="1"/>
  <c r="L122" i="2" s="1"/>
  <c r="Y119" i="1"/>
  <c r="T120" i="2" s="1"/>
  <c r="W118" i="1"/>
  <c r="R119" i="2" s="1"/>
  <c r="Y117" i="1"/>
  <c r="T118" i="2" s="1"/>
  <c r="W116" i="1"/>
  <c r="R117" i="2" s="1"/>
  <c r="U115" i="1"/>
  <c r="P116" i="2" s="1"/>
  <c r="O114" i="1"/>
  <c r="J115" i="2" s="1"/>
  <c r="Q113" i="1"/>
  <c r="L114" i="2" s="1"/>
  <c r="O112" i="1"/>
  <c r="J113" i="2" s="1"/>
  <c r="W110" i="1"/>
  <c r="R111" i="2" s="1"/>
  <c r="U109" i="1"/>
  <c r="P110" i="2" s="1"/>
  <c r="O108" i="1"/>
  <c r="J109" i="2" s="1"/>
  <c r="L131" i="1"/>
  <c r="G132" i="2" s="1"/>
  <c r="AC132" i="2" s="1"/>
  <c r="N130" i="1"/>
  <c r="I131" i="2" s="1"/>
  <c r="P129" i="1"/>
  <c r="K130" i="2" s="1"/>
  <c r="R128" i="1"/>
  <c r="M129" i="2" s="1"/>
  <c r="T127" i="1"/>
  <c r="O128" i="2" s="1"/>
  <c r="V126" i="1"/>
  <c r="Q127" i="2" s="1"/>
  <c r="T125" i="1"/>
  <c r="O126" i="2" s="1"/>
  <c r="R124" i="1"/>
  <c r="M125" i="2" s="1"/>
  <c r="P123" i="1"/>
  <c r="K124" i="2" s="1"/>
  <c r="N122" i="1"/>
  <c r="I123" i="2" s="1"/>
  <c r="Z120" i="1"/>
  <c r="U121" i="2" s="1"/>
  <c r="T119" i="1"/>
  <c r="O120" i="2" s="1"/>
  <c r="R118" i="1"/>
  <c r="M119" i="2" s="1"/>
  <c r="J123" i="1"/>
  <c r="E124" i="2" s="1"/>
  <c r="J120" i="1"/>
  <c r="E121" i="2" s="1"/>
  <c r="L123" i="1"/>
  <c r="G124" i="2" s="1"/>
  <c r="AC124" i="2" s="1"/>
  <c r="K120" i="1"/>
  <c r="F121" i="2" s="1"/>
  <c r="AS121" i="2" s="1"/>
  <c r="J125" i="1"/>
  <c r="E126" i="2" s="1"/>
  <c r="J121" i="1"/>
  <c r="E122" i="2" s="1"/>
  <c r="K125" i="1"/>
  <c r="F126" i="2" s="1"/>
  <c r="O131" i="1"/>
  <c r="J132" i="2" s="1"/>
  <c r="Q130" i="1"/>
  <c r="L131" i="2" s="1"/>
  <c r="O129" i="1"/>
  <c r="J130" i="2" s="1"/>
  <c r="Q128" i="1"/>
  <c r="L129" i="2" s="1"/>
  <c r="O127" i="1"/>
  <c r="J128" i="2" s="1"/>
  <c r="Q126" i="1"/>
  <c r="L127" i="2" s="1"/>
  <c r="Y124" i="1"/>
  <c r="T125" i="2" s="1"/>
  <c r="S123" i="1"/>
  <c r="N124" i="2" s="1"/>
  <c r="U122" i="1"/>
  <c r="P123" i="2" s="1"/>
  <c r="O121" i="1"/>
  <c r="J122" i="2" s="1"/>
  <c r="Q120" i="1"/>
  <c r="L121" i="2" s="1"/>
  <c r="K119" i="1"/>
  <c r="F120" i="2" s="1"/>
  <c r="W117" i="1"/>
  <c r="R118" i="2" s="1"/>
  <c r="Q116" i="1"/>
  <c r="L117" i="2" s="1"/>
  <c r="Y114" i="1"/>
  <c r="T115" i="2" s="1"/>
  <c r="S113" i="1"/>
  <c r="N114" i="2" s="1"/>
  <c r="U112" i="1"/>
  <c r="P113" i="2" s="1"/>
  <c r="O111" i="1"/>
  <c r="J112" i="2" s="1"/>
  <c r="W109" i="1"/>
  <c r="R110" i="2" s="1"/>
  <c r="U108" i="1"/>
  <c r="P109" i="2" s="1"/>
  <c r="Z131" i="1"/>
  <c r="U132" i="2" s="1"/>
  <c r="J131" i="1"/>
  <c r="E132" i="2" s="1"/>
  <c r="L130" i="1"/>
  <c r="G131" i="2" s="1"/>
  <c r="AC131" i="2" s="1"/>
  <c r="N129" i="1"/>
  <c r="I130" i="2" s="1"/>
  <c r="P128" i="1"/>
  <c r="K129" i="2" s="1"/>
  <c r="R127" i="1"/>
  <c r="M128" i="2" s="1"/>
  <c r="T126" i="1"/>
  <c r="O127" i="2" s="1"/>
  <c r="N125" i="1"/>
  <c r="I126" i="2" s="1"/>
  <c r="V123" i="1"/>
  <c r="Q124" i="2" s="1"/>
  <c r="T122" i="1"/>
  <c r="O123" i="2" s="1"/>
  <c r="R121" i="1"/>
  <c r="M122" i="2" s="1"/>
  <c r="P120" i="1"/>
  <c r="K121" i="2" s="1"/>
  <c r="N119" i="1"/>
  <c r="I120" i="2" s="1"/>
  <c r="P118" i="1"/>
  <c r="K119" i="2" s="1"/>
  <c r="N117" i="1"/>
  <c r="I118" i="2" s="1"/>
  <c r="V115" i="1"/>
  <c r="Q116" i="2" s="1"/>
  <c r="T114" i="1"/>
  <c r="O115" i="2" s="1"/>
  <c r="R113" i="1"/>
  <c r="M114" i="2" s="1"/>
  <c r="T112" i="1"/>
  <c r="O113" i="2" s="1"/>
  <c r="R111" i="1"/>
  <c r="M112" i="2" s="1"/>
  <c r="P110" i="1"/>
  <c r="K111" i="2" s="1"/>
  <c r="Q131" i="1"/>
  <c r="L132" i="2" s="1"/>
  <c r="O130" i="1"/>
  <c r="J131" i="2" s="1"/>
  <c r="Q129" i="1"/>
  <c r="L130" i="2" s="1"/>
  <c r="O128" i="1"/>
  <c r="J129" i="2" s="1"/>
  <c r="Q127" i="1"/>
  <c r="L128" i="2" s="1"/>
  <c r="O126" i="1"/>
  <c r="J127" i="2" s="1"/>
  <c r="W124" i="1"/>
  <c r="R125" i="2" s="1"/>
  <c r="U123" i="1"/>
  <c r="P124" i="2" s="1"/>
  <c r="O122" i="1"/>
  <c r="J123" i="2" s="1"/>
  <c r="W120" i="1"/>
  <c r="R121" i="2" s="1"/>
  <c r="U119" i="1"/>
  <c r="P120" i="2" s="1"/>
  <c r="S118" i="1"/>
  <c r="N119" i="2" s="1"/>
  <c r="U117" i="1"/>
  <c r="P118" i="2" s="1"/>
  <c r="S116" i="1"/>
  <c r="N117" i="2" s="1"/>
  <c r="Q115" i="1"/>
  <c r="L116" i="2" s="1"/>
  <c r="K114" i="1"/>
  <c r="F115" i="2" s="1"/>
  <c r="M113" i="1"/>
  <c r="H114" i="2" s="1"/>
  <c r="Y111" i="1"/>
  <c r="T112" i="2" s="1"/>
  <c r="S110" i="1"/>
  <c r="N111" i="2" s="1"/>
  <c r="Q109" i="1"/>
  <c r="L110" i="2" s="1"/>
  <c r="X131" i="1"/>
  <c r="S132" i="2" s="1"/>
  <c r="Z130" i="1"/>
  <c r="U131" i="2" s="1"/>
  <c r="J130" i="1"/>
  <c r="E131" i="2" s="1"/>
  <c r="L129" i="1"/>
  <c r="G130" i="2" s="1"/>
  <c r="N128" i="1"/>
  <c r="I129" i="2" s="1"/>
  <c r="P127" i="1"/>
  <c r="K128" i="2" s="1"/>
  <c r="R126" i="1"/>
  <c r="M127" i="2" s="1"/>
  <c r="P125" i="1"/>
  <c r="K126" i="2" s="1"/>
  <c r="N124" i="1"/>
  <c r="I125" i="2" s="1"/>
  <c r="Z122" i="1"/>
  <c r="U123" i="2" s="1"/>
  <c r="X121" i="1"/>
  <c r="S122" i="2" s="1"/>
  <c r="V120" i="1"/>
  <c r="Q121" i="2" s="1"/>
  <c r="P119" i="1"/>
  <c r="K120" i="2" s="1"/>
  <c r="N118" i="1"/>
  <c r="I119" i="2" s="1"/>
  <c r="M126" i="1"/>
  <c r="H127" i="2" s="1"/>
  <c r="M120" i="1"/>
  <c r="H121" i="2" s="1"/>
  <c r="AU121" i="2" s="1"/>
  <c r="M124" i="1"/>
  <c r="H125" i="2" s="1"/>
  <c r="AU125" i="2" s="1"/>
  <c r="N120" i="1"/>
  <c r="I121" i="2" s="1"/>
  <c r="AV121" i="2" s="1"/>
  <c r="J124" i="1"/>
  <c r="E125" i="2" s="1"/>
  <c r="M122" i="1"/>
  <c r="H123" i="2" s="1"/>
  <c r="AD123" i="2" s="1"/>
  <c r="Z125" i="1"/>
  <c r="U126" i="2" s="1"/>
  <c r="AQ126" i="2" s="1"/>
  <c r="J122" i="1"/>
  <c r="E123" i="2" s="1"/>
  <c r="Z57" i="1"/>
  <c r="U58" i="2" s="1"/>
  <c r="K131" i="1"/>
  <c r="F132" i="2" s="1"/>
  <c r="AB132" i="2" s="1"/>
  <c r="M130" i="1"/>
  <c r="H131" i="2" s="1"/>
  <c r="AU131" i="2" s="1"/>
  <c r="K129" i="1"/>
  <c r="F130" i="2" s="1"/>
  <c r="M128" i="1"/>
  <c r="H129" i="2" s="1"/>
  <c r="K127" i="1"/>
  <c r="F128" i="2" s="1"/>
  <c r="AS128" i="2" s="1"/>
  <c r="W125" i="1"/>
  <c r="R126" i="2" s="1"/>
  <c r="U124" i="1"/>
  <c r="P125" i="2" s="1"/>
  <c r="O123" i="1"/>
  <c r="J124" i="2" s="1"/>
  <c r="Q122" i="1"/>
  <c r="L123" i="2" s="1"/>
  <c r="K121" i="1"/>
  <c r="F122" i="2" s="1"/>
  <c r="W119" i="1"/>
  <c r="R120" i="2" s="1"/>
  <c r="Y118" i="1"/>
  <c r="T119" i="2" s="1"/>
  <c r="Z65" i="1"/>
  <c r="U66" i="2" s="1"/>
  <c r="M125" i="1"/>
  <c r="H126" i="2" s="1"/>
  <c r="AD126" i="2" s="1"/>
  <c r="Z53" i="1"/>
  <c r="U54" i="2" s="1"/>
  <c r="Y128" i="1"/>
  <c r="T129" i="2" s="1"/>
  <c r="Q124" i="1"/>
  <c r="L125" i="2" s="1"/>
  <c r="S119" i="1"/>
  <c r="N120" i="2" s="1"/>
  <c r="W115" i="1"/>
  <c r="R116" i="2" s="1"/>
  <c r="O113" i="1"/>
  <c r="J114" i="2" s="1"/>
  <c r="Y110" i="1"/>
  <c r="T111" i="2" s="1"/>
  <c r="Q108" i="1"/>
  <c r="L109" i="2" s="1"/>
  <c r="X130" i="1"/>
  <c r="S131" i="2" s="1"/>
  <c r="J129" i="1"/>
  <c r="E130" i="2" s="1"/>
  <c r="N127" i="1"/>
  <c r="I128" i="2" s="1"/>
  <c r="X124" i="1"/>
  <c r="S125" i="2" s="1"/>
  <c r="P122" i="1"/>
  <c r="K123" i="2" s="1"/>
  <c r="Z119" i="1"/>
  <c r="U120" i="2" s="1"/>
  <c r="Z117" i="1"/>
  <c r="U118" i="2" s="1"/>
  <c r="R115" i="1"/>
  <c r="M116" i="2" s="1"/>
  <c r="N113" i="1"/>
  <c r="I114" i="2" s="1"/>
  <c r="N111" i="1"/>
  <c r="I112" i="2" s="1"/>
  <c r="M131" i="1"/>
  <c r="H132" i="2" s="1"/>
  <c r="AU132" i="2" s="1"/>
  <c r="M129" i="1"/>
  <c r="H130" i="2" s="1"/>
  <c r="AD130" i="2" s="1"/>
  <c r="AD131" i="2" s="1"/>
  <c r="M127" i="1"/>
  <c r="H128" i="2" s="1"/>
  <c r="AU128" i="2" s="1"/>
  <c r="S124" i="1"/>
  <c r="N125" i="2" s="1"/>
  <c r="Y121" i="1"/>
  <c r="T122" i="2" s="1"/>
  <c r="Q119" i="1"/>
  <c r="L120" i="2" s="1"/>
  <c r="Q117" i="1"/>
  <c r="L118" i="2" s="1"/>
  <c r="W114" i="1"/>
  <c r="R115" i="2" s="1"/>
  <c r="W112" i="1"/>
  <c r="R113" i="2" s="1"/>
  <c r="O110" i="1"/>
  <c r="J111" i="2" s="1"/>
  <c r="T131" i="1"/>
  <c r="O132" i="2" s="1"/>
  <c r="X129" i="1"/>
  <c r="S130" i="2" s="1"/>
  <c r="J128" i="1"/>
  <c r="E129" i="2" s="1"/>
  <c r="N126" i="1"/>
  <c r="I127" i="2" s="1"/>
  <c r="X123" i="1"/>
  <c r="S124" i="2" s="1"/>
  <c r="T121" i="1"/>
  <c r="O122" i="2" s="1"/>
  <c r="L119" i="1"/>
  <c r="G120" i="2" s="1"/>
  <c r="AC120" i="2" s="1"/>
  <c r="P117" i="1"/>
  <c r="K118" i="2" s="1"/>
  <c r="N116" i="1"/>
  <c r="I117" i="2" s="1"/>
  <c r="Z114" i="1"/>
  <c r="U115" i="2" s="1"/>
  <c r="X113" i="1"/>
  <c r="S114" i="2" s="1"/>
  <c r="Z112" i="1"/>
  <c r="U113" i="2" s="1"/>
  <c r="X111" i="1"/>
  <c r="S112" i="2" s="1"/>
  <c r="V110" i="1"/>
  <c r="Q111" i="2" s="1"/>
  <c r="T109" i="1"/>
  <c r="O110" i="2" s="1"/>
  <c r="Z75" i="1"/>
  <c r="U76" i="2" s="1"/>
  <c r="Z68" i="1"/>
  <c r="U69" i="2" s="1"/>
  <c r="Z84" i="1"/>
  <c r="U85" i="2" s="1"/>
  <c r="Z100" i="1"/>
  <c r="U101" i="2" s="1"/>
  <c r="Z77" i="1"/>
  <c r="U78" i="2" s="1"/>
  <c r="Z93" i="1"/>
  <c r="U94" i="2" s="1"/>
  <c r="N108" i="1"/>
  <c r="I109" i="2" s="1"/>
  <c r="Z54" i="1"/>
  <c r="U55" i="2" s="1"/>
  <c r="Z70" i="1"/>
  <c r="U71" i="2" s="1"/>
  <c r="Z86" i="1"/>
  <c r="U87" i="2" s="1"/>
  <c r="Z102" i="1"/>
  <c r="U103" i="2" s="1"/>
  <c r="Z63" i="1"/>
  <c r="U64" i="2" s="1"/>
  <c r="Z87" i="1"/>
  <c r="U88" i="2" s="1"/>
  <c r="Z104" i="1"/>
  <c r="U105" i="2" s="1"/>
  <c r="L126" i="1"/>
  <c r="G127" i="2" s="1"/>
  <c r="AT127" i="2" s="1"/>
  <c r="Y130" i="1"/>
  <c r="T131" i="2" s="1"/>
  <c r="S117" i="1"/>
  <c r="N118" i="2" s="1"/>
  <c r="Q112" i="1"/>
  <c r="L113" i="2" s="1"/>
  <c r="V131" i="1"/>
  <c r="Q132" i="2" s="1"/>
  <c r="L128" i="1"/>
  <c r="G129" i="2" s="1"/>
  <c r="AC129" i="2" s="1"/>
  <c r="R123" i="1"/>
  <c r="M124" i="2" s="1"/>
  <c r="J119" i="1"/>
  <c r="E120" i="2" s="1"/>
  <c r="P114" i="1"/>
  <c r="K115" i="2" s="1"/>
  <c r="Z109" i="1"/>
  <c r="U110" i="2" s="1"/>
  <c r="K128" i="1"/>
  <c r="F129" i="2" s="1"/>
  <c r="Q123" i="1"/>
  <c r="L124" i="2" s="1"/>
  <c r="O118" i="1"/>
  <c r="J119" i="2" s="1"/>
  <c r="Y113" i="1"/>
  <c r="T114" i="2" s="1"/>
  <c r="W108" i="1"/>
  <c r="R109" i="2" s="1"/>
  <c r="Z128" i="1"/>
  <c r="U129" i="2" s="1"/>
  <c r="Z124" i="1"/>
  <c r="U125" i="2" s="1"/>
  <c r="R120" i="1"/>
  <c r="M121" i="2" s="1"/>
  <c r="V116" i="1"/>
  <c r="Q117" i="2" s="1"/>
  <c r="R114" i="1"/>
  <c r="M115" i="2" s="1"/>
  <c r="R112" i="1"/>
  <c r="M113" i="2" s="1"/>
  <c r="N110" i="1"/>
  <c r="I111" i="2" s="1"/>
  <c r="Z60" i="1"/>
  <c r="U61" i="2" s="1"/>
  <c r="Z92" i="1"/>
  <c r="U93" i="2" s="1"/>
  <c r="Z85" i="1"/>
  <c r="U86" i="2" s="1"/>
  <c r="L121" i="1"/>
  <c r="G122" i="2" s="1"/>
  <c r="AT122" i="2" s="1"/>
  <c r="M123" i="1"/>
  <c r="H124" i="2" s="1"/>
  <c r="AD124" i="2" s="1"/>
  <c r="AD125" i="2" s="1"/>
  <c r="W131" i="1"/>
  <c r="R132" i="2" s="1"/>
  <c r="W127" i="1"/>
  <c r="R128" i="2" s="1"/>
  <c r="K123" i="1"/>
  <c r="F124" i="2" s="1"/>
  <c r="U118" i="1"/>
  <c r="P119" i="2" s="1"/>
  <c r="S115" i="1"/>
  <c r="N116" i="2" s="1"/>
  <c r="K113" i="1"/>
  <c r="F114" i="2" s="1"/>
  <c r="U110" i="1"/>
  <c r="P111" i="2" s="1"/>
  <c r="Z107" i="1"/>
  <c r="U108" i="2" s="1"/>
  <c r="T130" i="1"/>
  <c r="O131" i="2" s="1"/>
  <c r="X128" i="1"/>
  <c r="S129" i="2" s="1"/>
  <c r="J127" i="1"/>
  <c r="E128" i="2" s="1"/>
  <c r="T124" i="1"/>
  <c r="O125" i="2" s="1"/>
  <c r="Z121" i="1"/>
  <c r="U122" i="2" s="1"/>
  <c r="V119" i="1"/>
  <c r="Q120" i="2" s="1"/>
  <c r="V117" i="1"/>
  <c r="Q118" i="2" s="1"/>
  <c r="N115" i="1"/>
  <c r="I116" i="2" s="1"/>
  <c r="J113" i="1"/>
  <c r="E114" i="2" s="1"/>
  <c r="X110" i="1"/>
  <c r="S111" i="2" s="1"/>
  <c r="W130" i="1"/>
  <c r="R131" i="2" s="1"/>
  <c r="W128" i="1"/>
  <c r="R129" i="2" s="1"/>
  <c r="W126" i="1"/>
  <c r="R127" i="2" s="1"/>
  <c r="O124" i="1"/>
  <c r="J125" i="2" s="1"/>
  <c r="U121" i="1"/>
  <c r="P122" i="2" s="1"/>
  <c r="M119" i="1"/>
  <c r="H120" i="2" s="1"/>
  <c r="AD120" i="2" s="1"/>
  <c r="M117" i="1"/>
  <c r="H118" i="2" s="1"/>
  <c r="S114" i="1"/>
  <c r="N115" i="2" s="1"/>
  <c r="S112" i="1"/>
  <c r="N113" i="2" s="1"/>
  <c r="Y109" i="1"/>
  <c r="T110" i="2" s="1"/>
  <c r="P131" i="1"/>
  <c r="K132" i="2" s="1"/>
  <c r="T129" i="1"/>
  <c r="O130" i="2" s="1"/>
  <c r="X127" i="1"/>
  <c r="S128" i="2" s="1"/>
  <c r="X125" i="1"/>
  <c r="S126" i="2" s="1"/>
  <c r="T123" i="1"/>
  <c r="O124" i="2" s="1"/>
  <c r="P121" i="1"/>
  <c r="K122" i="2" s="1"/>
  <c r="V118" i="1"/>
  <c r="Q119" i="2" s="1"/>
  <c r="Z116" i="1"/>
  <c r="U117" i="2" s="1"/>
  <c r="X115" i="1"/>
  <c r="S116" i="2" s="1"/>
  <c r="V114" i="1"/>
  <c r="Q115" i="2" s="1"/>
  <c r="T113" i="1"/>
  <c r="O114" i="2" s="1"/>
  <c r="V112" i="1"/>
  <c r="Q113" i="2" s="1"/>
  <c r="T111" i="1"/>
  <c r="O112" i="2" s="1"/>
  <c r="R110" i="1"/>
  <c r="M111" i="2" s="1"/>
  <c r="P109" i="1"/>
  <c r="K110" i="2" s="1"/>
  <c r="Z56" i="1"/>
  <c r="U57" i="2" s="1"/>
  <c r="Z72" i="1"/>
  <c r="U73" i="2" s="1"/>
  <c r="Z88" i="1"/>
  <c r="U89" i="2" s="1"/>
  <c r="Z105" i="1"/>
  <c r="U106" i="2" s="1"/>
  <c r="Z81" i="1"/>
  <c r="U82" i="2" s="1"/>
  <c r="Z97" i="1"/>
  <c r="U98" i="2" s="1"/>
  <c r="V108" i="1"/>
  <c r="Q109" i="2" s="1"/>
  <c r="Z58" i="1"/>
  <c r="U59" i="2" s="1"/>
  <c r="Z74" i="1"/>
  <c r="U75" i="2" s="1"/>
  <c r="Z90" i="1"/>
  <c r="U91" i="2" s="1"/>
  <c r="P108" i="1"/>
  <c r="K109" i="2" s="1"/>
  <c r="Z71" i="1"/>
  <c r="U72" i="2" s="1"/>
  <c r="Z91" i="1"/>
  <c r="U92" i="2" s="1"/>
  <c r="R108" i="1"/>
  <c r="M109" i="2" s="1"/>
  <c r="L125" i="1"/>
  <c r="G126" i="2" s="1"/>
  <c r="Y126" i="1"/>
  <c r="T127" i="2" s="1"/>
  <c r="W121" i="1"/>
  <c r="R122" i="2" s="1"/>
  <c r="U114" i="1"/>
  <c r="P115" i="2" s="1"/>
  <c r="S109" i="1"/>
  <c r="N110" i="2" s="1"/>
  <c r="Z129" i="1"/>
  <c r="U130" i="2" s="1"/>
  <c r="P126" i="1"/>
  <c r="K127" i="2" s="1"/>
  <c r="N121" i="1"/>
  <c r="I122" i="2" s="1"/>
  <c r="X116" i="1"/>
  <c r="S117" i="2" s="1"/>
  <c r="P112" i="1"/>
  <c r="K113" i="2" s="1"/>
  <c r="K130" i="1"/>
  <c r="F131" i="2" s="1"/>
  <c r="AB131" i="2" s="1"/>
  <c r="Y125" i="1"/>
  <c r="T126" i="2" s="1"/>
  <c r="S120" i="1"/>
  <c r="N121" i="2" s="1"/>
  <c r="O116" i="1"/>
  <c r="J117" i="2" s="1"/>
  <c r="U111" i="1"/>
  <c r="P112" i="2" s="1"/>
  <c r="V130" i="1"/>
  <c r="Q131" i="2" s="1"/>
  <c r="L127" i="1"/>
  <c r="G128" i="2" s="1"/>
  <c r="AT128" i="2" s="1"/>
  <c r="V122" i="1"/>
  <c r="Q123" i="2" s="1"/>
  <c r="X117" i="1"/>
  <c r="S118" i="2" s="1"/>
  <c r="T115" i="1"/>
  <c r="O116" i="2" s="1"/>
  <c r="P113" i="1"/>
  <c r="K114" i="2" s="1"/>
  <c r="P111" i="1"/>
  <c r="K112" i="2" s="1"/>
  <c r="Z59" i="1"/>
  <c r="U60" i="2" s="1"/>
  <c r="Z76" i="1"/>
  <c r="U77" i="2" s="1"/>
  <c r="T108" i="1"/>
  <c r="O109" i="2" s="1"/>
  <c r="M121" i="1"/>
  <c r="H122" i="2" s="1"/>
  <c r="AU122" i="2" s="1"/>
  <c r="AU123" i="2" s="1"/>
  <c r="Y120" i="1"/>
  <c r="T121" i="2" s="1"/>
  <c r="O109" i="1"/>
  <c r="J110" i="2" s="1"/>
  <c r="V125" i="1"/>
  <c r="Q126" i="2" s="1"/>
  <c r="T116" i="1"/>
  <c r="O117" i="2" s="1"/>
  <c r="Y129" i="1"/>
  <c r="T130" i="2" s="1"/>
  <c r="O120" i="1"/>
  <c r="J121" i="2" s="1"/>
  <c r="Q111" i="1"/>
  <c r="L112" i="2" s="1"/>
  <c r="Z126" i="1"/>
  <c r="U127" i="2" s="1"/>
  <c r="T117" i="1"/>
  <c r="O118" i="2" s="1"/>
  <c r="L113" i="1"/>
  <c r="G114" i="2" s="1"/>
  <c r="AC114" i="2" s="1"/>
  <c r="Z67" i="1"/>
  <c r="U68" i="2" s="1"/>
  <c r="Z73" i="1"/>
  <c r="U74" i="2" s="1"/>
  <c r="N109" i="1"/>
  <c r="I110" i="2" s="1"/>
  <c r="Z78" i="1"/>
  <c r="U79" i="2" s="1"/>
  <c r="X108" i="1"/>
  <c r="S109" i="2" s="1"/>
  <c r="Z95" i="1"/>
  <c r="U96" i="2" s="1"/>
  <c r="Q114" i="1"/>
  <c r="L115" i="2" s="1"/>
  <c r="V129" i="1"/>
  <c r="Q130" i="2" s="1"/>
  <c r="Z111" i="1"/>
  <c r="U112" i="2" s="1"/>
  <c r="Y115" i="1"/>
  <c r="T116" i="2" s="1"/>
  <c r="R122" i="1"/>
  <c r="M123" i="2" s="1"/>
  <c r="Z110" i="1"/>
  <c r="U111" i="2" s="1"/>
  <c r="Z101" i="1"/>
  <c r="U102" i="2" s="1"/>
  <c r="Z94" i="1"/>
  <c r="U95" i="2" s="1"/>
  <c r="Z108" i="1"/>
  <c r="U109" i="2" s="1"/>
  <c r="W111" i="1"/>
  <c r="R112" i="2" s="1"/>
  <c r="Z127" i="1"/>
  <c r="U128" i="2" s="1"/>
  <c r="Y131" i="1"/>
  <c r="T132" i="2" s="1"/>
  <c r="U113" i="1"/>
  <c r="P114" i="2" s="1"/>
  <c r="X119" i="1"/>
  <c r="S120" i="2" s="1"/>
  <c r="X109" i="1"/>
  <c r="S110" i="2" s="1"/>
  <c r="Z106" i="1"/>
  <c r="U107" i="2" s="1"/>
  <c r="Z98" i="1"/>
  <c r="U99" i="2" s="1"/>
  <c r="Z123" i="1"/>
  <c r="U124" i="2" s="1"/>
  <c r="AQ124" i="2" s="1"/>
  <c r="Y116" i="1"/>
  <c r="T117" i="2" s="1"/>
  <c r="R131" i="1"/>
  <c r="M132" i="2" s="1"/>
  <c r="N123" i="1"/>
  <c r="I124" i="2" s="1"/>
  <c r="Z113" i="1"/>
  <c r="U114" i="2" s="1"/>
  <c r="Y127" i="1"/>
  <c r="T128" i="2" s="1"/>
  <c r="K118" i="1"/>
  <c r="F119" i="2" s="1"/>
  <c r="S108" i="1"/>
  <c r="N109" i="2" s="1"/>
  <c r="V124" i="1"/>
  <c r="Q125" i="2" s="1"/>
  <c r="R116" i="1"/>
  <c r="M117" i="2" s="1"/>
  <c r="N112" i="1"/>
  <c r="I113" i="2" s="1"/>
  <c r="Z64" i="1"/>
  <c r="U65" i="2" s="1"/>
  <c r="Z89" i="1"/>
  <c r="U90" i="2" s="1"/>
  <c r="Z69" i="1"/>
  <c r="U70" i="2" s="1"/>
  <c r="Z82" i="1"/>
  <c r="U83" i="2" s="1"/>
  <c r="R109" i="1"/>
  <c r="M110" i="2" s="1"/>
  <c r="Z99" i="1"/>
  <c r="U100" i="2" s="1"/>
  <c r="W129" i="1"/>
  <c r="R130" i="2" s="1"/>
  <c r="X120" i="1"/>
  <c r="S121" i="2" s="1"/>
  <c r="U125" i="1"/>
  <c r="P126" i="2" s="1"/>
  <c r="R130" i="1"/>
  <c r="M131" i="2" s="1"/>
  <c r="P115" i="1"/>
  <c r="K116" i="2" s="1"/>
  <c r="Z80" i="1"/>
  <c r="U81" i="2" s="1"/>
  <c r="Z62" i="1"/>
  <c r="U63" i="2" s="1"/>
  <c r="Z79" i="1"/>
  <c r="U80" i="2" s="1"/>
  <c r="S125" i="1"/>
  <c r="N126" i="2" s="1"/>
  <c r="X118" i="1"/>
  <c r="S119" i="2" s="1"/>
  <c r="W122" i="1"/>
  <c r="R123" i="2" s="1"/>
  <c r="V128" i="1"/>
  <c r="Q129" i="2" s="1"/>
  <c r="N114" i="1"/>
  <c r="I115" i="2" s="1"/>
  <c r="Z96" i="1"/>
  <c r="U97" i="2" s="1"/>
  <c r="Z66" i="1"/>
  <c r="U67" i="2" s="1"/>
  <c r="Z83" i="1"/>
  <c r="U84" i="2" s="1"/>
  <c r="V109" i="1"/>
  <c r="Q110" i="2" s="1"/>
  <c r="Y107" i="1"/>
  <c r="T108" i="2" s="1"/>
  <c r="U107" i="1"/>
  <c r="P108" i="2" s="1"/>
  <c r="Q107" i="1"/>
  <c r="L108" i="2" s="1"/>
  <c r="M107" i="1"/>
  <c r="H108" i="2" s="1"/>
  <c r="J106" i="1"/>
  <c r="E107" i="2" s="1"/>
  <c r="Y102" i="1"/>
  <c r="T103" i="2" s="1"/>
  <c r="AP103" i="2" s="1"/>
  <c r="L103" i="1"/>
  <c r="G104" i="2" s="1"/>
  <c r="M102" i="1"/>
  <c r="H103" i="2" s="1"/>
  <c r="AD103" i="2" s="1"/>
  <c r="J102" i="1"/>
  <c r="E103" i="2" s="1"/>
  <c r="X107" i="1"/>
  <c r="S108" i="2" s="1"/>
  <c r="T107" i="1"/>
  <c r="O108" i="2" s="1"/>
  <c r="P107" i="1"/>
  <c r="K108" i="2" s="1"/>
  <c r="L107" i="1"/>
  <c r="G108" i="2" s="1"/>
  <c r="W105" i="1"/>
  <c r="R106" i="2" s="1"/>
  <c r="Y73" i="1"/>
  <c r="T74" i="2" s="1"/>
  <c r="N107" i="1"/>
  <c r="I108" i="2" s="1"/>
  <c r="K104" i="1"/>
  <c r="F105" i="2" s="1"/>
  <c r="M103" i="1"/>
  <c r="H104" i="2" s="1"/>
  <c r="W107" i="1"/>
  <c r="R108" i="2" s="1"/>
  <c r="S107" i="1"/>
  <c r="N108" i="2" s="1"/>
  <c r="O107" i="1"/>
  <c r="J108" i="2" s="1"/>
  <c r="K107" i="1"/>
  <c r="F108" i="2" s="1"/>
  <c r="K105" i="1"/>
  <c r="F106" i="2" s="1"/>
  <c r="Y61" i="1"/>
  <c r="T62" i="2" s="1"/>
  <c r="J107" i="1"/>
  <c r="E108" i="2" s="1"/>
  <c r="V107" i="1"/>
  <c r="Q108" i="2" s="1"/>
  <c r="R107" i="1"/>
  <c r="M108" i="2" s="1"/>
  <c r="Y93" i="1"/>
  <c r="T94" i="2" s="1"/>
  <c r="W104" i="1"/>
  <c r="R105" i="2" s="1"/>
  <c r="R106" i="1"/>
  <c r="M107" i="2" s="1"/>
  <c r="Y81" i="1"/>
  <c r="T82" i="2" s="1"/>
  <c r="N106" i="1"/>
  <c r="I107" i="2" s="1"/>
  <c r="Y53" i="1"/>
  <c r="T54" i="2" s="1"/>
  <c r="S104" i="1"/>
  <c r="N105" i="2" s="1"/>
  <c r="Y54" i="1"/>
  <c r="T55" i="2" s="1"/>
  <c r="Y86" i="1"/>
  <c r="T87" i="2" s="1"/>
  <c r="N105" i="1"/>
  <c r="I106" i="2" s="1"/>
  <c r="X102" i="1"/>
  <c r="S103" i="2" s="1"/>
  <c r="Y74" i="1"/>
  <c r="T75" i="2" s="1"/>
  <c r="L104" i="1"/>
  <c r="G105" i="2" s="1"/>
  <c r="Q106" i="1"/>
  <c r="L107" i="2" s="1"/>
  <c r="Y75" i="1"/>
  <c r="T76" i="2" s="1"/>
  <c r="Y95" i="1"/>
  <c r="T96" i="2" s="1"/>
  <c r="Q104" i="1"/>
  <c r="L105" i="2" s="1"/>
  <c r="P105" i="1"/>
  <c r="K106" i="2" s="1"/>
  <c r="O106" i="1"/>
  <c r="J107" i="2" s="1"/>
  <c r="Y55" i="1"/>
  <c r="T56" i="2" s="1"/>
  <c r="Y79" i="1"/>
  <c r="T80" i="2" s="1"/>
  <c r="Y56" i="1"/>
  <c r="T57" i="2" s="1"/>
  <c r="Y72" i="1"/>
  <c r="T73" i="2" s="1"/>
  <c r="Y88" i="1"/>
  <c r="T89" i="2" s="1"/>
  <c r="J104" i="1"/>
  <c r="E105" i="2" s="1"/>
  <c r="M105" i="1"/>
  <c r="H106" i="2" s="1"/>
  <c r="L106" i="1"/>
  <c r="G107" i="2" s="1"/>
  <c r="AT107" i="2" s="1"/>
  <c r="V102" i="1"/>
  <c r="Q103" i="2" s="1"/>
  <c r="V103" i="1"/>
  <c r="Q104" i="2" s="1"/>
  <c r="S102" i="1"/>
  <c r="N103" i="2" s="1"/>
  <c r="S103" i="1"/>
  <c r="N104" i="2" s="1"/>
  <c r="W101" i="1"/>
  <c r="R102" i="2" s="1"/>
  <c r="S101" i="1"/>
  <c r="N102" i="2" s="1"/>
  <c r="BA102" i="2" s="1"/>
  <c r="O101" i="1"/>
  <c r="J102" i="2" s="1"/>
  <c r="K101" i="1"/>
  <c r="F102" i="2" s="1"/>
  <c r="W100" i="1"/>
  <c r="R101" i="2" s="1"/>
  <c r="S100" i="1"/>
  <c r="N101" i="2" s="1"/>
  <c r="O100" i="1"/>
  <c r="J101" i="2" s="1"/>
  <c r="K100" i="1"/>
  <c r="F101" i="2" s="1"/>
  <c r="AB101" i="2" s="1"/>
  <c r="W99" i="1"/>
  <c r="R100" i="2" s="1"/>
  <c r="S99" i="1"/>
  <c r="N100" i="2" s="1"/>
  <c r="O99" i="1"/>
  <c r="J100" i="2" s="1"/>
  <c r="K99" i="1"/>
  <c r="F100" i="2" s="1"/>
  <c r="Y77" i="1"/>
  <c r="T78" i="2" s="1"/>
  <c r="V106" i="1"/>
  <c r="Q107" i="2" s="1"/>
  <c r="Y97" i="1"/>
  <c r="T98" i="2" s="1"/>
  <c r="Q103" i="1"/>
  <c r="L104" i="2" s="1"/>
  <c r="Y69" i="1"/>
  <c r="T70" i="2" s="1"/>
  <c r="S105" i="1"/>
  <c r="N106" i="2" s="1"/>
  <c r="Y62" i="1"/>
  <c r="T63" i="2" s="1"/>
  <c r="Y94" i="1"/>
  <c r="T95" i="2" s="1"/>
  <c r="V105" i="1"/>
  <c r="Q106" i="2" s="1"/>
  <c r="T103" i="1"/>
  <c r="O104" i="2" s="1"/>
  <c r="Y82" i="1"/>
  <c r="T83" i="2" s="1"/>
  <c r="T104" i="1"/>
  <c r="O105" i="2" s="1"/>
  <c r="T102" i="1"/>
  <c r="O103" i="2" s="1"/>
  <c r="Y83" i="1"/>
  <c r="T84" i="2" s="1"/>
  <c r="Y99" i="1"/>
  <c r="T100" i="2" s="1"/>
  <c r="U104" i="1"/>
  <c r="P105" i="2" s="1"/>
  <c r="T105" i="1"/>
  <c r="O106" i="2" s="1"/>
  <c r="S106" i="1"/>
  <c r="N107" i="2" s="1"/>
  <c r="Y59" i="1"/>
  <c r="T60" i="2" s="1"/>
  <c r="U102" i="1"/>
  <c r="P103" i="2" s="1"/>
  <c r="Y60" i="1"/>
  <c r="T61" i="2" s="1"/>
  <c r="Y76" i="1"/>
  <c r="T77" i="2" s="1"/>
  <c r="Y92" i="1"/>
  <c r="T93" i="2" s="1"/>
  <c r="N104" i="1"/>
  <c r="I105" i="2" s="1"/>
  <c r="Q105" i="1"/>
  <c r="L106" i="2" s="1"/>
  <c r="P106" i="1"/>
  <c r="K107" i="2" s="1"/>
  <c r="X106" i="1"/>
  <c r="S107" i="2" s="1"/>
  <c r="Q102" i="1"/>
  <c r="L103" i="2" s="1"/>
  <c r="P104" i="1"/>
  <c r="K105" i="2" s="1"/>
  <c r="Y58" i="1"/>
  <c r="T59" i="2" s="1"/>
  <c r="J105" i="1"/>
  <c r="E106" i="2" s="1"/>
  <c r="Y87" i="1"/>
  <c r="T88" i="2" s="1"/>
  <c r="Y104" i="1"/>
  <c r="T105" i="2" s="1"/>
  <c r="W106" i="1"/>
  <c r="R107" i="2" s="1"/>
  <c r="P103" i="1"/>
  <c r="K104" i="2" s="1"/>
  <c r="Y80" i="1"/>
  <c r="T81" i="2" s="1"/>
  <c r="R104" i="1"/>
  <c r="M105" i="2" s="1"/>
  <c r="T106" i="1"/>
  <c r="O107" i="2" s="1"/>
  <c r="N102" i="1"/>
  <c r="I103" i="2" s="1"/>
  <c r="R102" i="1"/>
  <c r="M103" i="2" s="1"/>
  <c r="K103" i="1"/>
  <c r="F104" i="2" s="1"/>
  <c r="V101" i="1"/>
  <c r="Q102" i="2" s="1"/>
  <c r="Q101" i="1"/>
  <c r="L102" i="2" s="1"/>
  <c r="L101" i="1"/>
  <c r="G102" i="2" s="1"/>
  <c r="AT102" i="2" s="1"/>
  <c r="V100" i="1"/>
  <c r="Q101" i="2" s="1"/>
  <c r="Q100" i="1"/>
  <c r="L101" i="2" s="1"/>
  <c r="L100" i="1"/>
  <c r="G101" i="2" s="1"/>
  <c r="AT101" i="2" s="1"/>
  <c r="V99" i="1"/>
  <c r="Q100" i="2" s="1"/>
  <c r="Q99" i="1"/>
  <c r="L100" i="2" s="1"/>
  <c r="L99" i="1"/>
  <c r="G100" i="2" s="1"/>
  <c r="AT100" i="2" s="1"/>
  <c r="Y106" i="1"/>
  <c r="T107" i="2" s="1"/>
  <c r="Y65" i="1"/>
  <c r="T66" i="2" s="1"/>
  <c r="W103" i="1"/>
  <c r="R104" i="2" s="1"/>
  <c r="P102" i="1"/>
  <c r="K103" i="2" s="1"/>
  <c r="X104" i="1"/>
  <c r="S105" i="2" s="1"/>
  <c r="Y66" i="1"/>
  <c r="T67" i="2" s="1"/>
  <c r="R105" i="1"/>
  <c r="M106" i="2" s="1"/>
  <c r="Y91" i="1"/>
  <c r="T92" i="2" s="1"/>
  <c r="L105" i="1"/>
  <c r="G106" i="2" s="1"/>
  <c r="L102" i="1"/>
  <c r="G103" i="2" s="1"/>
  <c r="X103" i="1"/>
  <c r="S104" i="2" s="1"/>
  <c r="Y84" i="1"/>
  <c r="T85" i="2" s="1"/>
  <c r="V104" i="1"/>
  <c r="Q105" i="2" s="1"/>
  <c r="J103" i="1"/>
  <c r="E104" i="2" s="1"/>
  <c r="K102" i="1"/>
  <c r="F103" i="2" s="1"/>
  <c r="O103" i="1"/>
  <c r="J104" i="2" s="1"/>
  <c r="U101" i="1"/>
  <c r="P102" i="2" s="1"/>
  <c r="P101" i="1"/>
  <c r="K102" i="2" s="1"/>
  <c r="J101" i="1"/>
  <c r="E102" i="2" s="1"/>
  <c r="U100" i="1"/>
  <c r="P101" i="2" s="1"/>
  <c r="P100" i="1"/>
  <c r="K101" i="2" s="1"/>
  <c r="J100" i="1"/>
  <c r="E101" i="2" s="1"/>
  <c r="U99" i="1"/>
  <c r="P100" i="2" s="1"/>
  <c r="P99" i="1"/>
  <c r="K100" i="2" s="1"/>
  <c r="J99" i="1"/>
  <c r="E100" i="2" s="1"/>
  <c r="Y57" i="1"/>
  <c r="T58" i="2" s="1"/>
  <c r="O104" i="1"/>
  <c r="J105" i="2" s="1"/>
  <c r="Y85" i="1"/>
  <c r="T86" i="2" s="1"/>
  <c r="Y70" i="1"/>
  <c r="T71" i="2" s="1"/>
  <c r="M106" i="1"/>
  <c r="H107" i="2" s="1"/>
  <c r="AU107" i="2" s="1"/>
  <c r="Y90" i="1"/>
  <c r="T91" i="2" s="1"/>
  <c r="U103" i="1"/>
  <c r="P104" i="2" s="1"/>
  <c r="Y103" i="1"/>
  <c r="T104" i="2" s="1"/>
  <c r="X105" i="1"/>
  <c r="S106" i="2" s="1"/>
  <c r="Y67" i="1"/>
  <c r="T68" i="2" s="1"/>
  <c r="Y64" i="1"/>
  <c r="T65" i="2" s="1"/>
  <c r="Y96" i="1"/>
  <c r="T97" i="2" s="1"/>
  <c r="U105" i="1"/>
  <c r="P106" i="2" s="1"/>
  <c r="N103" i="1"/>
  <c r="I104" i="2" s="1"/>
  <c r="O102" i="1"/>
  <c r="J103" i="2" s="1"/>
  <c r="AF103" i="2" s="1"/>
  <c r="T101" i="1"/>
  <c r="O102" i="2" s="1"/>
  <c r="N101" i="1"/>
  <c r="I102" i="2" s="1"/>
  <c r="T100" i="1"/>
  <c r="O101" i="2" s="1"/>
  <c r="N100" i="1"/>
  <c r="I101" i="2" s="1"/>
  <c r="T99" i="1"/>
  <c r="O100" i="2" s="1"/>
  <c r="N99" i="1"/>
  <c r="I100" i="2" s="1"/>
  <c r="Y89" i="1"/>
  <c r="T90" i="2" s="1"/>
  <c r="O105" i="1"/>
  <c r="J106" i="2" s="1"/>
  <c r="Y101" i="1"/>
  <c r="T102" i="2" s="1"/>
  <c r="Y78" i="1"/>
  <c r="T79" i="2" s="1"/>
  <c r="U106" i="1"/>
  <c r="P107" i="2" s="1"/>
  <c r="Y98" i="1"/>
  <c r="T99" i="2" s="1"/>
  <c r="Y63" i="1"/>
  <c r="T64" i="2" s="1"/>
  <c r="M104" i="1"/>
  <c r="H105" i="2" s="1"/>
  <c r="K106" i="1"/>
  <c r="F107" i="2" s="1"/>
  <c r="AS107" i="2" s="1"/>
  <c r="Y71" i="1"/>
  <c r="T72" i="2" s="1"/>
  <c r="Y68" i="1"/>
  <c r="T69" i="2" s="1"/>
  <c r="Y100" i="1"/>
  <c r="T101" i="2" s="1"/>
  <c r="Y105" i="1"/>
  <c r="T106" i="2" s="1"/>
  <c r="R103" i="1"/>
  <c r="M104" i="2" s="1"/>
  <c r="W102" i="1"/>
  <c r="R103" i="2" s="1"/>
  <c r="X101" i="1"/>
  <c r="S102" i="2" s="1"/>
  <c r="R101" i="1"/>
  <c r="M102" i="2" s="1"/>
  <c r="M101" i="1"/>
  <c r="H102" i="2" s="1"/>
  <c r="AU102" i="2" s="1"/>
  <c r="AU103" i="2" s="1"/>
  <c r="X100" i="1"/>
  <c r="S101" i="2" s="1"/>
  <c r="R100" i="1"/>
  <c r="M101" i="2" s="1"/>
  <c r="M100" i="1"/>
  <c r="H101" i="2" s="1"/>
  <c r="AU101" i="2" s="1"/>
  <c r="X99" i="1"/>
  <c r="S100" i="2" s="1"/>
  <c r="R99" i="1"/>
  <c r="M100" i="2" s="1"/>
  <c r="M99" i="1"/>
  <c r="H100" i="2" s="1"/>
  <c r="AU100" i="2" s="1"/>
  <c r="V98" i="1"/>
  <c r="Q99" i="2" s="1"/>
  <c r="R98" i="1"/>
  <c r="M99" i="2" s="1"/>
  <c r="N98" i="1"/>
  <c r="I99" i="2" s="1"/>
  <c r="AV99" i="2" s="1"/>
  <c r="J98" i="1"/>
  <c r="E99" i="2" s="1"/>
  <c r="W96" i="1"/>
  <c r="R97" i="2" s="1"/>
  <c r="W94" i="1"/>
  <c r="R95" i="2" s="1"/>
  <c r="BE95" i="2" s="1"/>
  <c r="W92" i="1"/>
  <c r="R93" i="2" s="1"/>
  <c r="W90" i="1"/>
  <c r="R91" i="2" s="1"/>
  <c r="W88" i="1"/>
  <c r="R89" i="2" s="1"/>
  <c r="W86" i="1"/>
  <c r="R87" i="2" s="1"/>
  <c r="W84" i="1"/>
  <c r="R85" i="2" s="1"/>
  <c r="W82" i="1"/>
  <c r="R83" i="2" s="1"/>
  <c r="W80" i="1"/>
  <c r="R81" i="2" s="1"/>
  <c r="W78" i="1"/>
  <c r="R79" i="2" s="1"/>
  <c r="W76" i="1"/>
  <c r="R77" i="2" s="1"/>
  <c r="W74" i="1"/>
  <c r="R75" i="2" s="1"/>
  <c r="W72" i="1"/>
  <c r="R73" i="2" s="1"/>
  <c r="W70" i="1"/>
  <c r="R71" i="2" s="1"/>
  <c r="W68" i="1"/>
  <c r="R69" i="2" s="1"/>
  <c r="W66" i="1"/>
  <c r="R67" i="2" s="1"/>
  <c r="W64" i="1"/>
  <c r="R65" i="2" s="1"/>
  <c r="W62" i="1"/>
  <c r="R63" i="2" s="1"/>
  <c r="W60" i="1"/>
  <c r="R61" i="2" s="1"/>
  <c r="W58" i="1"/>
  <c r="R59" i="2" s="1"/>
  <c r="W56" i="1"/>
  <c r="R57" i="2" s="1"/>
  <c r="W54" i="1"/>
  <c r="R55" i="2" s="1"/>
  <c r="S97" i="1"/>
  <c r="N98" i="2" s="1"/>
  <c r="O97" i="1"/>
  <c r="J98" i="2" s="1"/>
  <c r="K97" i="1"/>
  <c r="F98" i="2" s="1"/>
  <c r="U96" i="1"/>
  <c r="P97" i="2" s="1"/>
  <c r="Q96" i="1"/>
  <c r="L97" i="2" s="1"/>
  <c r="M96" i="1"/>
  <c r="H97" i="2" s="1"/>
  <c r="AU97" i="2" s="1"/>
  <c r="S95" i="1"/>
  <c r="N96" i="2" s="1"/>
  <c r="O95" i="1"/>
  <c r="J96" i="2" s="1"/>
  <c r="K95" i="1"/>
  <c r="F96" i="2" s="1"/>
  <c r="U94" i="1"/>
  <c r="P95" i="2" s="1"/>
  <c r="Q94" i="1"/>
  <c r="L95" i="2" s="1"/>
  <c r="M94" i="1"/>
  <c r="H95" i="2" s="1"/>
  <c r="AU95" i="2" s="1"/>
  <c r="S93" i="1"/>
  <c r="N94" i="2" s="1"/>
  <c r="O93" i="1"/>
  <c r="J94" i="2" s="1"/>
  <c r="K93" i="1"/>
  <c r="F94" i="2" s="1"/>
  <c r="U92" i="1"/>
  <c r="P93" i="2" s="1"/>
  <c r="Q92" i="1"/>
  <c r="L93" i="2" s="1"/>
  <c r="M92" i="1"/>
  <c r="H93" i="2" s="1"/>
  <c r="AD93" i="2" s="1"/>
  <c r="S90" i="1"/>
  <c r="N91" i="2" s="1"/>
  <c r="O90" i="1"/>
  <c r="J91" i="2" s="1"/>
  <c r="K90" i="1"/>
  <c r="F91" i="2" s="1"/>
  <c r="AS91" i="2" s="1"/>
  <c r="U91" i="1"/>
  <c r="P92" i="2" s="1"/>
  <c r="Q91" i="1"/>
  <c r="L92" i="2" s="1"/>
  <c r="M91" i="1"/>
  <c r="H92" i="2" s="1"/>
  <c r="S89" i="1"/>
  <c r="N90" i="2" s="1"/>
  <c r="O89" i="1"/>
  <c r="J90" i="2" s="1"/>
  <c r="K89" i="1"/>
  <c r="F90" i="2" s="1"/>
  <c r="AS90" i="2" s="1"/>
  <c r="X98" i="1"/>
  <c r="S99" i="2" s="1"/>
  <c r="S98" i="1"/>
  <c r="N99" i="2" s="1"/>
  <c r="M98" i="1"/>
  <c r="H99" i="2" s="1"/>
  <c r="AD99" i="2" s="1"/>
  <c r="AD100" i="2" s="1"/>
  <c r="X95" i="1"/>
  <c r="S96" i="2" s="1"/>
  <c r="W93" i="1"/>
  <c r="R94" i="2" s="1"/>
  <c r="X90" i="1"/>
  <c r="S91" i="2" s="1"/>
  <c r="X87" i="1"/>
  <c r="S88" i="2" s="1"/>
  <c r="W85" i="1"/>
  <c r="R86" i="2" s="1"/>
  <c r="X82" i="1"/>
  <c r="S83" i="2" s="1"/>
  <c r="X79" i="1"/>
  <c r="S80" i="2" s="1"/>
  <c r="W77" i="1"/>
  <c r="R78" i="2" s="1"/>
  <c r="X74" i="1"/>
  <c r="S75" i="2" s="1"/>
  <c r="X71" i="1"/>
  <c r="S72" i="2" s="1"/>
  <c r="W69" i="1"/>
  <c r="R70" i="2" s="1"/>
  <c r="X66" i="1"/>
  <c r="S67" i="2" s="1"/>
  <c r="X63" i="1"/>
  <c r="S64" i="2" s="1"/>
  <c r="W61" i="1"/>
  <c r="R62" i="2" s="1"/>
  <c r="X58" i="1"/>
  <c r="S59" i="2" s="1"/>
  <c r="X55" i="1"/>
  <c r="S56" i="2" s="1"/>
  <c r="W53" i="1"/>
  <c r="R54" i="2" s="1"/>
  <c r="U97" i="1"/>
  <c r="P98" i="2" s="1"/>
  <c r="P97" i="1"/>
  <c r="K98" i="2" s="1"/>
  <c r="J97" i="1"/>
  <c r="E98" i="2" s="1"/>
  <c r="S96" i="1"/>
  <c r="N97" i="2" s="1"/>
  <c r="N96" i="1"/>
  <c r="I97" i="2" s="1"/>
  <c r="V95" i="1"/>
  <c r="Q96" i="2" s="1"/>
  <c r="Q95" i="1"/>
  <c r="L96" i="2" s="1"/>
  <c r="L95" i="1"/>
  <c r="G96" i="2" s="1"/>
  <c r="AC96" i="2" s="1"/>
  <c r="T94" i="1"/>
  <c r="O95" i="2" s="1"/>
  <c r="O94" i="1"/>
  <c r="J95" i="2" s="1"/>
  <c r="J94" i="1"/>
  <c r="E95" i="2" s="1"/>
  <c r="R93" i="1"/>
  <c r="M94" i="2" s="1"/>
  <c r="M93" i="1"/>
  <c r="H94" i="2" s="1"/>
  <c r="V92" i="1"/>
  <c r="Q93" i="2" s="1"/>
  <c r="P92" i="1"/>
  <c r="K93" i="2" s="1"/>
  <c r="K92" i="1"/>
  <c r="F93" i="2" s="1"/>
  <c r="T90" i="1"/>
  <c r="O91" i="2" s="1"/>
  <c r="N90" i="1"/>
  <c r="I91" i="2" s="1"/>
  <c r="R91" i="1"/>
  <c r="M92" i="2" s="1"/>
  <c r="L91" i="1"/>
  <c r="G92" i="2" s="1"/>
  <c r="AT92" i="2" s="1"/>
  <c r="U89" i="1"/>
  <c r="P90" i="2" s="1"/>
  <c r="P89" i="1"/>
  <c r="K90" i="2" s="1"/>
  <c r="J89" i="1"/>
  <c r="E90" i="2" s="1"/>
  <c r="W98" i="1"/>
  <c r="R99" i="2" s="1"/>
  <c r="Q98" i="1"/>
  <c r="L99" i="2" s="1"/>
  <c r="L98" i="1"/>
  <c r="G99" i="2" s="1"/>
  <c r="AT99" i="2" s="1"/>
  <c r="X97" i="1"/>
  <c r="S98" i="2" s="1"/>
  <c r="AO98" i="2" s="1"/>
  <c r="W95" i="1"/>
  <c r="R96" i="2" s="1"/>
  <c r="X92" i="1"/>
  <c r="S93" i="2" s="1"/>
  <c r="X89" i="1"/>
  <c r="S90" i="2" s="1"/>
  <c r="W87" i="1"/>
  <c r="R88" i="2" s="1"/>
  <c r="X84" i="1"/>
  <c r="S85" i="2" s="1"/>
  <c r="X81" i="1"/>
  <c r="S82" i="2" s="1"/>
  <c r="W79" i="1"/>
  <c r="R80" i="2" s="1"/>
  <c r="X76" i="1"/>
  <c r="S77" i="2" s="1"/>
  <c r="X73" i="1"/>
  <c r="S74" i="2" s="1"/>
  <c r="W71" i="1"/>
  <c r="R72" i="2" s="1"/>
  <c r="X68" i="1"/>
  <c r="S69" i="2" s="1"/>
  <c r="X65" i="1"/>
  <c r="S66" i="2" s="1"/>
  <c r="W63" i="1"/>
  <c r="R64" i="2" s="1"/>
  <c r="X60" i="1"/>
  <c r="S61" i="2" s="1"/>
  <c r="X57" i="1"/>
  <c r="S58" i="2" s="1"/>
  <c r="W55" i="1"/>
  <c r="R56" i="2" s="1"/>
  <c r="T97" i="1"/>
  <c r="O98" i="2" s="1"/>
  <c r="N97" i="1"/>
  <c r="I98" i="2" s="1"/>
  <c r="R96" i="1"/>
  <c r="M97" i="2" s="1"/>
  <c r="L96" i="1"/>
  <c r="G97" i="2" s="1"/>
  <c r="U95" i="1"/>
  <c r="P96" i="2" s="1"/>
  <c r="P95" i="1"/>
  <c r="K96" i="2" s="1"/>
  <c r="J95" i="1"/>
  <c r="E96" i="2" s="1"/>
  <c r="S94" i="1"/>
  <c r="N95" i="2" s="1"/>
  <c r="N94" i="1"/>
  <c r="I95" i="2" s="1"/>
  <c r="V93" i="1"/>
  <c r="Q94" i="2" s="1"/>
  <c r="Q93" i="1"/>
  <c r="L94" i="2" s="1"/>
  <c r="L93" i="1"/>
  <c r="G94" i="2" s="1"/>
  <c r="T92" i="1"/>
  <c r="O93" i="2" s="1"/>
  <c r="O92" i="1"/>
  <c r="J93" i="2" s="1"/>
  <c r="J92" i="1"/>
  <c r="E93" i="2" s="1"/>
  <c r="R90" i="1"/>
  <c r="M91" i="2" s="1"/>
  <c r="M90" i="1"/>
  <c r="H91" i="2" s="1"/>
  <c r="AU91" i="2" s="1"/>
  <c r="V91" i="1"/>
  <c r="Q92" i="2" s="1"/>
  <c r="P91" i="1"/>
  <c r="K92" i="2" s="1"/>
  <c r="K91" i="1"/>
  <c r="F92" i="2" s="1"/>
  <c r="AS92" i="2" s="1"/>
  <c r="T89" i="1"/>
  <c r="O90" i="2" s="1"/>
  <c r="N89" i="1"/>
  <c r="I90" i="2" s="1"/>
  <c r="U98" i="1"/>
  <c r="P99" i="2" s="1"/>
  <c r="K98" i="1"/>
  <c r="F99" i="2" s="1"/>
  <c r="AS99" i="2" s="1"/>
  <c r="AS100" i="2" s="1"/>
  <c r="AS101" i="2" s="1"/>
  <c r="X93" i="1"/>
  <c r="S94" i="2" s="1"/>
  <c r="X88" i="1"/>
  <c r="S89" i="2" s="1"/>
  <c r="W83" i="1"/>
  <c r="R84" i="2" s="1"/>
  <c r="X77" i="1"/>
  <c r="S78" i="2" s="1"/>
  <c r="X72" i="1"/>
  <c r="S73" i="2" s="1"/>
  <c r="W67" i="1"/>
  <c r="R68" i="2" s="1"/>
  <c r="X61" i="1"/>
  <c r="S62" i="2" s="1"/>
  <c r="X56" i="1"/>
  <c r="S57" i="2" s="1"/>
  <c r="M97" i="1"/>
  <c r="H98" i="2" s="1"/>
  <c r="P96" i="1"/>
  <c r="K97" i="2" s="1"/>
  <c r="T95" i="1"/>
  <c r="O96" i="2" s="1"/>
  <c r="L94" i="1"/>
  <c r="G95" i="2" s="1"/>
  <c r="AC95" i="2" s="1"/>
  <c r="P93" i="1"/>
  <c r="K94" i="2" s="1"/>
  <c r="S92" i="1"/>
  <c r="N93" i="2" s="1"/>
  <c r="V90" i="1"/>
  <c r="Q91" i="2" s="1"/>
  <c r="L90" i="1"/>
  <c r="G91" i="2" s="1"/>
  <c r="AT91" i="2" s="1"/>
  <c r="O91" i="1"/>
  <c r="J92" i="2" s="1"/>
  <c r="R89" i="1"/>
  <c r="M90" i="2" s="1"/>
  <c r="P98" i="1"/>
  <c r="K99" i="2" s="1"/>
  <c r="W91" i="1"/>
  <c r="R92" i="2" s="1"/>
  <c r="X85" i="1"/>
  <c r="S86" i="2" s="1"/>
  <c r="W75" i="1"/>
  <c r="R76" i="2" s="1"/>
  <c r="X64" i="1"/>
  <c r="S65" i="2" s="1"/>
  <c r="R97" i="1"/>
  <c r="M98" i="2" s="1"/>
  <c r="K96" i="1"/>
  <c r="F97" i="2" s="1"/>
  <c r="AS97" i="2" s="1"/>
  <c r="R94" i="1"/>
  <c r="M95" i="2" s="1"/>
  <c r="J93" i="1"/>
  <c r="E94" i="2" s="1"/>
  <c r="Q90" i="1"/>
  <c r="L91" i="2" s="1"/>
  <c r="J91" i="1"/>
  <c r="E92" i="2" s="1"/>
  <c r="W89" i="1"/>
  <c r="R90" i="2" s="1"/>
  <c r="X78" i="1"/>
  <c r="S79" i="2" s="1"/>
  <c r="X67" i="1"/>
  <c r="S68" i="2" s="1"/>
  <c r="W57" i="1"/>
  <c r="R58" i="2" s="1"/>
  <c r="Q97" i="1"/>
  <c r="L98" i="2" s="1"/>
  <c r="M95" i="1"/>
  <c r="H96" i="2" s="1"/>
  <c r="AU96" i="2" s="1"/>
  <c r="T93" i="1"/>
  <c r="O94" i="2" s="1"/>
  <c r="L92" i="1"/>
  <c r="G93" i="2" s="1"/>
  <c r="AT93" i="2" s="1"/>
  <c r="P90" i="1"/>
  <c r="K91" i="2" s="1"/>
  <c r="V89" i="1"/>
  <c r="Q90" i="2" s="1"/>
  <c r="T98" i="1"/>
  <c r="O99" i="2" s="1"/>
  <c r="W97" i="1"/>
  <c r="R98" i="2" s="1"/>
  <c r="X91" i="1"/>
  <c r="S92" i="2" s="1"/>
  <c r="X86" i="1"/>
  <c r="S87" i="2" s="1"/>
  <c r="W81" i="1"/>
  <c r="R82" i="2" s="1"/>
  <c r="X75" i="1"/>
  <c r="S76" i="2" s="1"/>
  <c r="X70" i="1"/>
  <c r="S71" i="2" s="1"/>
  <c r="W65" i="1"/>
  <c r="R66" i="2" s="1"/>
  <c r="X59" i="1"/>
  <c r="S60" i="2" s="1"/>
  <c r="X54" i="1"/>
  <c r="S55" i="2" s="1"/>
  <c r="V97" i="1"/>
  <c r="Q98" i="2" s="1"/>
  <c r="L97" i="1"/>
  <c r="G98" i="2" s="1"/>
  <c r="AT98" i="2" s="1"/>
  <c r="O96" i="1"/>
  <c r="J97" i="2" s="1"/>
  <c r="R95" i="1"/>
  <c r="M96" i="2" s="1"/>
  <c r="V94" i="1"/>
  <c r="Q95" i="2" s="1"/>
  <c r="K94" i="1"/>
  <c r="F95" i="2" s="1"/>
  <c r="AB95" i="2" s="1"/>
  <c r="N93" i="1"/>
  <c r="I94" i="2" s="1"/>
  <c r="R92" i="1"/>
  <c r="M93" i="2" s="1"/>
  <c r="U90" i="1"/>
  <c r="P91" i="2" s="1"/>
  <c r="J90" i="1"/>
  <c r="E91" i="2" s="1"/>
  <c r="N91" i="1"/>
  <c r="I92" i="2" s="1"/>
  <c r="Q89" i="1"/>
  <c r="L90" i="2" s="1"/>
  <c r="X96" i="1"/>
  <c r="S97" i="2" s="1"/>
  <c r="X80" i="1"/>
  <c r="S81" i="2" s="1"/>
  <c r="X69" i="1"/>
  <c r="S70" i="2" s="1"/>
  <c r="W59" i="1"/>
  <c r="R60" i="2" s="1"/>
  <c r="X53" i="1"/>
  <c r="S54" i="2" s="1"/>
  <c r="V96" i="1"/>
  <c r="Q97" i="2" s="1"/>
  <c r="N95" i="1"/>
  <c r="I96" i="2" s="1"/>
  <c r="U93" i="1"/>
  <c r="P94" i="2" s="1"/>
  <c r="N92" i="1"/>
  <c r="I93" i="2" s="1"/>
  <c r="T91" i="1"/>
  <c r="O92" i="2" s="1"/>
  <c r="M89" i="1"/>
  <c r="H90" i="2" s="1"/>
  <c r="AD90" i="2" s="1"/>
  <c r="O98" i="1"/>
  <c r="J99" i="2" s="1"/>
  <c r="AF99" i="2" s="1"/>
  <c r="X94" i="1"/>
  <c r="S95" i="2" s="1"/>
  <c r="X83" i="1"/>
  <c r="S84" i="2" s="1"/>
  <c r="W73" i="1"/>
  <c r="R74" i="2" s="1"/>
  <c r="X62" i="1"/>
  <c r="S63" i="2" s="1"/>
  <c r="T96" i="1"/>
  <c r="O97" i="2" s="1"/>
  <c r="J96" i="1"/>
  <c r="E97" i="2" s="1"/>
  <c r="P94" i="1"/>
  <c r="K95" i="2" s="1"/>
  <c r="S91" i="1"/>
  <c r="N92" i="2" s="1"/>
  <c r="L89" i="1"/>
  <c r="G90" i="2" s="1"/>
  <c r="AT90" i="2" s="1"/>
  <c r="P18" i="6"/>
  <c r="O18" i="6"/>
  <c r="N18" i="6"/>
  <c r="P53" i="1"/>
  <c r="K54" i="2" s="1"/>
  <c r="U53" i="1"/>
  <c r="P54" i="2" s="1"/>
  <c r="T53" i="1"/>
  <c r="O54" i="2" s="1"/>
  <c r="I53" i="1"/>
  <c r="M53" i="1"/>
  <c r="H54" i="2" s="1"/>
  <c r="Q53" i="1"/>
  <c r="L54" i="2" s="1"/>
  <c r="O53" i="1"/>
  <c r="J54" i="2" s="1"/>
  <c r="S53" i="1"/>
  <c r="N54" i="2" s="1"/>
  <c r="L53" i="1"/>
  <c r="G54" i="2" s="1"/>
  <c r="U88" i="1"/>
  <c r="P89" i="2" s="1"/>
  <c r="Q88" i="1"/>
  <c r="L89" i="2" s="1"/>
  <c r="M88" i="1"/>
  <c r="H89" i="2" s="1"/>
  <c r="AU89" i="2" s="1"/>
  <c r="V81" i="1"/>
  <c r="Q82" i="2" s="1"/>
  <c r="AM82" i="2" s="1"/>
  <c r="V73" i="1"/>
  <c r="Q74" i="2" s="1"/>
  <c r="V62" i="1"/>
  <c r="Q63" i="2" s="1"/>
  <c r="T87" i="1"/>
  <c r="O88" i="2" s="1"/>
  <c r="M87" i="1"/>
  <c r="H88" i="2" s="1"/>
  <c r="U86" i="1"/>
  <c r="P87" i="2" s="1"/>
  <c r="M86" i="1"/>
  <c r="H87" i="2" s="1"/>
  <c r="AU87" i="2" s="1"/>
  <c r="M85" i="1"/>
  <c r="H86" i="2" s="1"/>
  <c r="AU86" i="2" s="1"/>
  <c r="L84" i="1"/>
  <c r="G85" i="2" s="1"/>
  <c r="AT85" i="2" s="1"/>
  <c r="T83" i="1"/>
  <c r="O84" i="2" s="1"/>
  <c r="L83" i="1"/>
  <c r="G84" i="2" s="1"/>
  <c r="AT84" i="2" s="1"/>
  <c r="U82" i="1"/>
  <c r="P83" i="2" s="1"/>
  <c r="M82" i="1"/>
  <c r="H83" i="2" s="1"/>
  <c r="AU83" i="2" s="1"/>
  <c r="M81" i="1"/>
  <c r="H82" i="2" s="1"/>
  <c r="AD82" i="2" s="1"/>
  <c r="L80" i="1"/>
  <c r="G81" i="2" s="1"/>
  <c r="AT81" i="2" s="1"/>
  <c r="T79" i="1"/>
  <c r="O80" i="2" s="1"/>
  <c r="L79" i="1"/>
  <c r="G80" i="2" s="1"/>
  <c r="AT80" i="2" s="1"/>
  <c r="U78" i="1"/>
  <c r="P79" i="2" s="1"/>
  <c r="M78" i="1"/>
  <c r="H79" i="2" s="1"/>
  <c r="M77" i="1"/>
  <c r="H78" i="2" s="1"/>
  <c r="AU78" i="2" s="1"/>
  <c r="S88" i="1"/>
  <c r="N89" i="2" s="1"/>
  <c r="V85" i="1"/>
  <c r="Q86" i="2" s="1"/>
  <c r="V67" i="1"/>
  <c r="Q68" i="2" s="1"/>
  <c r="K87" i="1"/>
  <c r="F88" i="2" s="1"/>
  <c r="AB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T89" i="2" s="1"/>
  <c r="V79" i="1"/>
  <c r="Q80" i="2" s="1"/>
  <c r="V69" i="1"/>
  <c r="Q70" i="2" s="1"/>
  <c r="V58" i="1"/>
  <c r="Q59" i="2" s="1"/>
  <c r="P87" i="1"/>
  <c r="K88" i="2" s="1"/>
  <c r="L87" i="1"/>
  <c r="G88" i="2" s="1"/>
  <c r="AC88" i="2" s="1"/>
  <c r="T86" i="1"/>
  <c r="O87" i="2" s="1"/>
  <c r="L86" i="1"/>
  <c r="G87" i="2" s="1"/>
  <c r="T85" i="1"/>
  <c r="O86" i="2" s="1"/>
  <c r="L85" i="1"/>
  <c r="G86" i="2" s="1"/>
  <c r="AT86" i="2" s="1"/>
  <c r="R84" i="1"/>
  <c r="M85" i="2" s="1"/>
  <c r="K84" i="1"/>
  <c r="F85" i="2" s="1"/>
  <c r="AS85" i="2" s="1"/>
  <c r="P83" i="1"/>
  <c r="K84" i="2" s="1"/>
  <c r="K83" i="1"/>
  <c r="F84" i="2" s="1"/>
  <c r="T82" i="1"/>
  <c r="O83" i="2" s="1"/>
  <c r="L82" i="1"/>
  <c r="G83" i="2" s="1"/>
  <c r="T81" i="1"/>
  <c r="O82" i="2" s="1"/>
  <c r="L81" i="1"/>
  <c r="G82" i="2" s="1"/>
  <c r="AC82" i="2" s="1"/>
  <c r="R80" i="1"/>
  <c r="M81" i="2" s="1"/>
  <c r="K80" i="1"/>
  <c r="F81" i="2" s="1"/>
  <c r="AS81" i="2" s="1"/>
  <c r="P79" i="1"/>
  <c r="K80" i="2" s="1"/>
  <c r="K79" i="1"/>
  <c r="F80" i="2" s="1"/>
  <c r="AS80" i="2" s="1"/>
  <c r="T78" i="1"/>
  <c r="O79" i="2" s="1"/>
  <c r="L78" i="1"/>
  <c r="G79" i="2" s="1"/>
  <c r="AT79" i="2" s="1"/>
  <c r="T77" i="1"/>
  <c r="O78" i="2" s="1"/>
  <c r="L77" i="1"/>
  <c r="G78" i="2" s="1"/>
  <c r="AT78" i="2" s="1"/>
  <c r="O88" i="1"/>
  <c r="J89" i="2" s="1"/>
  <c r="K88" i="1"/>
  <c r="F89" i="2" s="1"/>
  <c r="AS89" i="2" s="1"/>
  <c r="V78" i="1"/>
  <c r="Q79" i="2" s="1"/>
  <c r="V57" i="1"/>
  <c r="Q58" i="2" s="1"/>
  <c r="O87" i="1"/>
  <c r="J88" i="2" s="1"/>
  <c r="AF88" i="2" s="1"/>
  <c r="K86" i="1"/>
  <c r="F87" i="2" s="1"/>
  <c r="AB87" i="2" s="1"/>
  <c r="R85" i="1"/>
  <c r="M86" i="2" s="1"/>
  <c r="Q84" i="1"/>
  <c r="L85" i="2" s="1"/>
  <c r="J83" i="1"/>
  <c r="E84" i="2" s="1"/>
  <c r="P82" i="1"/>
  <c r="K83" i="2" s="1"/>
  <c r="R81" i="1"/>
  <c r="M82" i="2" s="1"/>
  <c r="Q80" i="1"/>
  <c r="L81" i="2" s="1"/>
  <c r="J79" i="1"/>
  <c r="E80" i="2" s="1"/>
  <c r="K78" i="1"/>
  <c r="F79" i="2" s="1"/>
  <c r="AS79" i="2" s="1"/>
  <c r="K77" i="1"/>
  <c r="F78" i="2" s="1"/>
  <c r="AB78" i="2" s="1"/>
  <c r="V88" i="1"/>
  <c r="Q89" i="2" s="1"/>
  <c r="N88" i="1"/>
  <c r="I89" i="2" s="1"/>
  <c r="N87" i="1"/>
  <c r="I88" i="2" s="1"/>
  <c r="AE88" i="2" s="1"/>
  <c r="O86" i="1"/>
  <c r="J87" i="2" s="1"/>
  <c r="J86" i="1"/>
  <c r="E87" i="2" s="1"/>
  <c r="N85" i="1"/>
  <c r="I86" i="2" s="1"/>
  <c r="M84" i="1"/>
  <c r="H85" i="2" s="1"/>
  <c r="AU85" i="2" s="1"/>
  <c r="M83" i="1"/>
  <c r="H84" i="2" s="1"/>
  <c r="AU84" i="2" s="1"/>
  <c r="O82" i="1"/>
  <c r="J83" i="2" s="1"/>
  <c r="N81" i="1"/>
  <c r="I82" i="2" s="1"/>
  <c r="M80" i="1"/>
  <c r="H81" i="2" s="1"/>
  <c r="AU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U77" i="2" s="1"/>
  <c r="R75" i="1"/>
  <c r="M76" i="2" s="1"/>
  <c r="N75" i="1"/>
  <c r="I76" i="2" s="1"/>
  <c r="J75" i="1"/>
  <c r="E76" i="2" s="1"/>
  <c r="S74" i="1"/>
  <c r="N75" i="2" s="1"/>
  <c r="O74" i="1"/>
  <c r="J75" i="2" s="1"/>
  <c r="K74" i="1"/>
  <c r="F75" i="2" s="1"/>
  <c r="AB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S71" i="2" s="1"/>
  <c r="T69" i="1"/>
  <c r="O70" i="2" s="1"/>
  <c r="P69" i="1"/>
  <c r="K70" i="2" s="1"/>
  <c r="L69" i="1"/>
  <c r="G70" i="2" s="1"/>
  <c r="U68" i="1"/>
  <c r="P69" i="2" s="1"/>
  <c r="Q68" i="1"/>
  <c r="L69" i="2" s="1"/>
  <c r="M68" i="1"/>
  <c r="H69" i="2" s="1"/>
  <c r="AD69" i="2" s="1"/>
  <c r="R67" i="1"/>
  <c r="M68" i="2" s="1"/>
  <c r="N67" i="1"/>
  <c r="I68" i="2" s="1"/>
  <c r="J67" i="1"/>
  <c r="E68" i="2" s="1"/>
  <c r="S66" i="1"/>
  <c r="N67" i="2" s="1"/>
  <c r="O66" i="1"/>
  <c r="J67" i="2" s="1"/>
  <c r="K66" i="1"/>
  <c r="F67" i="2" s="1"/>
  <c r="AS67" i="2" s="1"/>
  <c r="T65" i="1"/>
  <c r="O66" i="2" s="1"/>
  <c r="P65" i="1"/>
  <c r="K66" i="2" s="1"/>
  <c r="L65" i="1"/>
  <c r="G66" i="2" s="1"/>
  <c r="AC66" i="2" s="1"/>
  <c r="U64" i="1"/>
  <c r="P65" i="2" s="1"/>
  <c r="Q64" i="1"/>
  <c r="L65" i="2" s="1"/>
  <c r="M64" i="1"/>
  <c r="H65" i="2" s="1"/>
  <c r="AU65" i="2" s="1"/>
  <c r="L63" i="1"/>
  <c r="G64" i="2" s="1"/>
  <c r="AT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U75" i="2" s="1"/>
  <c r="R73" i="1"/>
  <c r="M74" i="2" s="1"/>
  <c r="N73" i="1"/>
  <c r="I74" i="2" s="1"/>
  <c r="J73" i="1"/>
  <c r="E74" i="2" s="1"/>
  <c r="S72" i="1"/>
  <c r="N73" i="2" s="1"/>
  <c r="O72" i="1"/>
  <c r="J73" i="2" s="1"/>
  <c r="K72" i="1"/>
  <c r="F73" i="2" s="1"/>
  <c r="AS73" i="2" s="1"/>
  <c r="T71" i="1"/>
  <c r="O72" i="2" s="1"/>
  <c r="P71" i="1"/>
  <c r="K72" i="2" s="1"/>
  <c r="L71" i="1"/>
  <c r="G72" i="2" s="1"/>
  <c r="U70" i="1"/>
  <c r="P71" i="2" s="1"/>
  <c r="Q70" i="1"/>
  <c r="L71" i="2" s="1"/>
  <c r="M70" i="1"/>
  <c r="H71" i="2" s="1"/>
  <c r="AU71" i="2" s="1"/>
  <c r="R69" i="1"/>
  <c r="M70" i="2" s="1"/>
  <c r="N69" i="1"/>
  <c r="I70" i="2" s="1"/>
  <c r="J69" i="1"/>
  <c r="E70" i="2" s="1"/>
  <c r="S68" i="1"/>
  <c r="N69" i="2" s="1"/>
  <c r="O68" i="1"/>
  <c r="J69" i="2" s="1"/>
  <c r="K68" i="1"/>
  <c r="F69" i="2" s="1"/>
  <c r="AS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S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S74" i="2" s="1"/>
  <c r="P72" i="1"/>
  <c r="K73" i="2" s="1"/>
  <c r="U71" i="1"/>
  <c r="P72" i="2" s="1"/>
  <c r="M71" i="1"/>
  <c r="H72" i="2" s="1"/>
  <c r="AU72" i="2" s="1"/>
  <c r="R70" i="1"/>
  <c r="M71" i="2" s="1"/>
  <c r="J70" i="1"/>
  <c r="E71" i="2" s="1"/>
  <c r="O69" i="1"/>
  <c r="J70" i="2" s="1"/>
  <c r="T68" i="1"/>
  <c r="O69" i="2" s="1"/>
  <c r="L68" i="1"/>
  <c r="G69" i="2" s="1"/>
  <c r="AT69" i="2" s="1"/>
  <c r="Q67" i="1"/>
  <c r="L68" i="2" s="1"/>
  <c r="N66" i="1"/>
  <c r="I67" i="2" s="1"/>
  <c r="S65" i="1"/>
  <c r="N66" i="2" s="1"/>
  <c r="K65" i="1"/>
  <c r="F66" i="2" s="1"/>
  <c r="AS66" i="2" s="1"/>
  <c r="P64" i="1"/>
  <c r="K65" i="2" s="1"/>
  <c r="T64" i="1"/>
  <c r="O65" i="2" s="1"/>
  <c r="T80" i="1"/>
  <c r="O81" i="2" s="1"/>
  <c r="S75" i="1"/>
  <c r="N76" i="2" s="1"/>
  <c r="K75" i="1"/>
  <c r="F76" i="2" s="1"/>
  <c r="AS76" i="2" s="1"/>
  <c r="U73" i="1"/>
  <c r="P74" i="2" s="1"/>
  <c r="R72" i="1"/>
  <c r="M73" i="2" s="1"/>
  <c r="O71" i="1"/>
  <c r="J72" i="2" s="1"/>
  <c r="L70" i="1"/>
  <c r="G71" i="2" s="1"/>
  <c r="P66" i="1"/>
  <c r="K67" i="2" s="1"/>
  <c r="M65" i="1"/>
  <c r="H66" i="2" s="1"/>
  <c r="AU66" i="2" s="1"/>
  <c r="J64" i="1"/>
  <c r="E65" i="2" s="1"/>
  <c r="S77" i="1"/>
  <c r="N78" i="2" s="1"/>
  <c r="R82" i="1"/>
  <c r="M83" i="2" s="1"/>
  <c r="R86" i="1"/>
  <c r="M87" i="2" s="1"/>
  <c r="V76" i="1"/>
  <c r="Q77" i="2" s="1"/>
  <c r="R76" i="1"/>
  <c r="M77" i="2" s="1"/>
  <c r="J76" i="1"/>
  <c r="E77" i="2" s="1"/>
  <c r="O75" i="1"/>
  <c r="J76" i="2" s="1"/>
  <c r="T74" i="1"/>
  <c r="O75" i="2" s="1"/>
  <c r="L74" i="1"/>
  <c r="G75" i="2" s="1"/>
  <c r="AT75" i="2" s="1"/>
  <c r="Q73" i="1"/>
  <c r="L74" i="2" s="1"/>
  <c r="N72" i="1"/>
  <c r="I73" i="2" s="1"/>
  <c r="S71" i="1"/>
  <c r="N72" i="2" s="1"/>
  <c r="K71" i="1"/>
  <c r="F72" i="2" s="1"/>
  <c r="AS72" i="2" s="1"/>
  <c r="P70" i="1"/>
  <c r="K71" i="2" s="1"/>
  <c r="U69" i="1"/>
  <c r="P70" i="2" s="1"/>
  <c r="M69" i="1"/>
  <c r="H70" i="2" s="1"/>
  <c r="AU70" i="2" s="1"/>
  <c r="R68" i="1"/>
  <c r="M69" i="2" s="1"/>
  <c r="J68" i="1"/>
  <c r="E69" i="2" s="1"/>
  <c r="O67" i="1"/>
  <c r="J68" i="2" s="1"/>
  <c r="T66" i="1"/>
  <c r="O67" i="2" s="1"/>
  <c r="L66" i="1"/>
  <c r="G67" i="2" s="1"/>
  <c r="AC67" i="2" s="1"/>
  <c r="Q65" i="1"/>
  <c r="L66" i="2" s="1"/>
  <c r="N64" i="1"/>
  <c r="I65" i="2" s="1"/>
  <c r="U79" i="1"/>
  <c r="P80" i="2" s="1"/>
  <c r="U83" i="1"/>
  <c r="P84" i="2" s="1"/>
  <c r="U87" i="1"/>
  <c r="P88" i="2" s="1"/>
  <c r="P76" i="1"/>
  <c r="K77" i="2" s="1"/>
  <c r="U75" i="1"/>
  <c r="P76" i="2" s="1"/>
  <c r="M75" i="1"/>
  <c r="H76" i="2" s="1"/>
  <c r="AU76" i="2" s="1"/>
  <c r="R74" i="1"/>
  <c r="M75" i="2" s="1"/>
  <c r="J74" i="1"/>
  <c r="E75" i="2" s="1"/>
  <c r="O73" i="1"/>
  <c r="J74" i="2" s="1"/>
  <c r="T72" i="1"/>
  <c r="O73" i="2" s="1"/>
  <c r="L72" i="1"/>
  <c r="G73" i="2" s="1"/>
  <c r="AC73" i="2" s="1"/>
  <c r="Q71" i="1"/>
  <c r="L72" i="2" s="1"/>
  <c r="N70" i="1"/>
  <c r="I71" i="2" s="1"/>
  <c r="S69" i="1"/>
  <c r="N70" i="2" s="1"/>
  <c r="K69" i="1"/>
  <c r="F70" i="2" s="1"/>
  <c r="AB70" i="2" s="1"/>
  <c r="P68" i="1"/>
  <c r="K69" i="2" s="1"/>
  <c r="U67" i="1"/>
  <c r="P68" i="2" s="1"/>
  <c r="M67" i="1"/>
  <c r="H68" i="2" s="1"/>
  <c r="R66" i="1"/>
  <c r="M67" i="2" s="1"/>
  <c r="J66" i="1"/>
  <c r="E67" i="2" s="1"/>
  <c r="O65" i="1"/>
  <c r="J66" i="2" s="1"/>
  <c r="L64" i="1"/>
  <c r="G65" i="2" s="1"/>
  <c r="M63" i="1"/>
  <c r="H64" i="2" s="1"/>
  <c r="AU64" i="2" s="1"/>
  <c r="T84" i="1"/>
  <c r="O85" i="2" s="1"/>
  <c r="V60" i="1"/>
  <c r="Q61" i="2" s="1"/>
  <c r="N76" i="1"/>
  <c r="I77" i="2" s="1"/>
  <c r="P74" i="1"/>
  <c r="K75" i="2" s="1"/>
  <c r="M73" i="1"/>
  <c r="H74" i="2" s="1"/>
  <c r="AD74" i="2" s="1"/>
  <c r="J72" i="1"/>
  <c r="E73" i="2" s="1"/>
  <c r="T70" i="1"/>
  <c r="O71" i="2" s="1"/>
  <c r="Q69" i="1"/>
  <c r="L70" i="2" s="1"/>
  <c r="N68" i="1"/>
  <c r="I69" i="2" s="1"/>
  <c r="S67" i="1"/>
  <c r="N68" i="2" s="1"/>
  <c r="K67" i="1"/>
  <c r="F68" i="2" s="1"/>
  <c r="AS68" i="2" s="1"/>
  <c r="U65" i="1"/>
  <c r="P66" i="2" s="1"/>
  <c r="R64" i="1"/>
  <c r="M65" i="2" s="1"/>
  <c r="K63" i="1"/>
  <c r="F64" i="2" s="1"/>
  <c r="AS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S63" i="2" s="1"/>
  <c r="P61" i="1"/>
  <c r="K62" i="2" s="1"/>
  <c r="N62" i="1"/>
  <c r="I63" i="2" s="1"/>
  <c r="S61" i="1"/>
  <c r="N62" i="2" s="1"/>
  <c r="O61" i="1"/>
  <c r="J62" i="2" s="1"/>
  <c r="T62" i="1"/>
  <c r="O63" i="2" s="1"/>
  <c r="P62" i="1"/>
  <c r="K63" i="2" s="1"/>
  <c r="L62" i="1"/>
  <c r="G63" i="2" s="1"/>
  <c r="AT63" i="2" s="1"/>
  <c r="U61" i="1"/>
  <c r="P62" i="2" s="1"/>
  <c r="Q61" i="1"/>
  <c r="L62" i="2" s="1"/>
  <c r="M61" i="1"/>
  <c r="H62" i="2" s="1"/>
  <c r="AU62" i="2" s="1"/>
  <c r="O62" i="1"/>
  <c r="J63" i="2" s="1"/>
  <c r="T61" i="1"/>
  <c r="O62" i="2" s="1"/>
  <c r="L61" i="1"/>
  <c r="G62" i="2" s="1"/>
  <c r="AC62" i="2" s="1"/>
  <c r="R62" i="1"/>
  <c r="M63" i="2" s="1"/>
  <c r="J62" i="1"/>
  <c r="E63" i="2" s="1"/>
  <c r="K61" i="1"/>
  <c r="F62" i="2" s="1"/>
  <c r="R60" i="1"/>
  <c r="M61" i="2" s="1"/>
  <c r="N60" i="1"/>
  <c r="I61" i="2" s="1"/>
  <c r="J60" i="1"/>
  <c r="E61" i="2" s="1"/>
  <c r="S59" i="1"/>
  <c r="N60" i="2" s="1"/>
  <c r="O59" i="1"/>
  <c r="J60" i="2" s="1"/>
  <c r="K59" i="1"/>
  <c r="F60" i="2" s="1"/>
  <c r="AB60" i="2" s="1"/>
  <c r="T58" i="1"/>
  <c r="O59" i="2" s="1"/>
  <c r="P58" i="1"/>
  <c r="K59" i="2" s="1"/>
  <c r="L58" i="1"/>
  <c r="G59" i="2" s="1"/>
  <c r="AT59" i="2" s="1"/>
  <c r="T60" i="1"/>
  <c r="O61" i="2" s="1"/>
  <c r="L60" i="1"/>
  <c r="G61" i="2" s="1"/>
  <c r="AT61" i="2" s="1"/>
  <c r="Q59" i="1"/>
  <c r="L60" i="2" s="1"/>
  <c r="N58" i="1"/>
  <c r="I59" i="2" s="1"/>
  <c r="S60" i="1"/>
  <c r="N61" i="2" s="1"/>
  <c r="K60" i="1"/>
  <c r="F61" i="2" s="1"/>
  <c r="AB61" i="2" s="1"/>
  <c r="P59" i="1"/>
  <c r="K60" i="2" s="1"/>
  <c r="U58" i="1"/>
  <c r="P59" i="2" s="1"/>
  <c r="M58" i="1"/>
  <c r="H59" i="2" s="1"/>
  <c r="AU59" i="2" s="1"/>
  <c r="U60" i="1"/>
  <c r="P61" i="2" s="1"/>
  <c r="Q60" i="1"/>
  <c r="L61" i="2" s="1"/>
  <c r="M60" i="1"/>
  <c r="H61" i="2" s="1"/>
  <c r="AD61" i="2" s="1"/>
  <c r="R59" i="1"/>
  <c r="M60" i="2" s="1"/>
  <c r="N59" i="1"/>
  <c r="I60" i="2" s="1"/>
  <c r="J59" i="1"/>
  <c r="E60" i="2" s="1"/>
  <c r="S58" i="1"/>
  <c r="N59" i="2" s="1"/>
  <c r="O58" i="1"/>
  <c r="J59" i="2" s="1"/>
  <c r="K58" i="1"/>
  <c r="F59" i="2" s="1"/>
  <c r="AB59" i="2" s="1"/>
  <c r="P60" i="1"/>
  <c r="K61" i="2" s="1"/>
  <c r="U59" i="1"/>
  <c r="P60" i="2" s="1"/>
  <c r="M59" i="1"/>
  <c r="H60" i="2" s="1"/>
  <c r="AD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U56" i="2" s="1"/>
  <c r="R54" i="1"/>
  <c r="M55" i="2" s="1"/>
  <c r="N54" i="1"/>
  <c r="I55" i="2" s="1"/>
  <c r="J54" i="1"/>
  <c r="E55" i="2" s="1"/>
  <c r="Q57" i="1"/>
  <c r="L58" i="2" s="1"/>
  <c r="N56" i="1"/>
  <c r="I57" i="2" s="1"/>
  <c r="S55" i="1"/>
  <c r="N56" i="2" s="1"/>
  <c r="K55" i="1"/>
  <c r="F56" i="2" s="1"/>
  <c r="AS56" i="2" s="1"/>
  <c r="P54" i="1"/>
  <c r="K55" i="2" s="1"/>
  <c r="T57" i="1"/>
  <c r="O58" i="2" s="1"/>
  <c r="L57" i="1"/>
  <c r="G58" i="2" s="1"/>
  <c r="AT58" i="2" s="1"/>
  <c r="Q56" i="1"/>
  <c r="L57" i="2" s="1"/>
  <c r="N55" i="1"/>
  <c r="I56" i="2" s="1"/>
  <c r="S54" i="1"/>
  <c r="N55" i="2" s="1"/>
  <c r="K54" i="1"/>
  <c r="F55" i="2" s="1"/>
  <c r="R57" i="1"/>
  <c r="M58" i="2" s="1"/>
  <c r="N57" i="1"/>
  <c r="I58" i="2" s="1"/>
  <c r="J57" i="1"/>
  <c r="E58" i="2" s="1"/>
  <c r="S56" i="1"/>
  <c r="N57" i="2" s="1"/>
  <c r="O56" i="1"/>
  <c r="J57" i="2" s="1"/>
  <c r="K56" i="1"/>
  <c r="F57" i="2" s="1"/>
  <c r="AS57" i="2" s="1"/>
  <c r="T55" i="1"/>
  <c r="O56" i="2" s="1"/>
  <c r="P55" i="1"/>
  <c r="K56" i="2" s="1"/>
  <c r="L55" i="1"/>
  <c r="G56" i="2" s="1"/>
  <c r="AT56" i="2" s="1"/>
  <c r="U54" i="1"/>
  <c r="P55" i="2" s="1"/>
  <c r="Q54" i="1"/>
  <c r="L55" i="2" s="1"/>
  <c r="M54" i="1"/>
  <c r="H55" i="2" s="1"/>
  <c r="U57" i="1"/>
  <c r="P58" i="2" s="1"/>
  <c r="M57" i="1"/>
  <c r="H58" i="2" s="1"/>
  <c r="AU58" i="2" s="1"/>
  <c r="R56" i="1"/>
  <c r="M57" i="2" s="1"/>
  <c r="J56" i="1"/>
  <c r="E57" i="2" s="1"/>
  <c r="O55" i="1"/>
  <c r="J56" i="2" s="1"/>
  <c r="T54" i="1"/>
  <c r="O55" i="2" s="1"/>
  <c r="L54" i="1"/>
  <c r="G55" i="2" s="1"/>
  <c r="P57" i="1"/>
  <c r="K58" i="2" s="1"/>
  <c r="U56" i="1"/>
  <c r="P57" i="2" s="1"/>
  <c r="M56" i="1"/>
  <c r="H57" i="2" s="1"/>
  <c r="R55" i="1"/>
  <c r="M56" i="2" s="1"/>
  <c r="J55" i="1"/>
  <c r="E56" i="2" s="1"/>
  <c r="O54" i="1"/>
  <c r="J55" i="2" s="1"/>
  <c r="J53" i="1"/>
  <c r="E54" i="2" s="1"/>
  <c r="N53" i="1"/>
  <c r="I54" i="2" s="1"/>
  <c r="R53" i="1"/>
  <c r="M54" i="2" s="1"/>
  <c r="AB54" i="2"/>
  <c r="AS54" i="2"/>
  <c r="AF54" i="2"/>
  <c r="P53" i="2"/>
  <c r="O53" i="2"/>
  <c r="N53" i="2"/>
  <c r="M53" i="2"/>
  <c r="L53" i="2"/>
  <c r="K53" i="2"/>
  <c r="J53" i="2"/>
  <c r="I53" i="2"/>
  <c r="H53" i="2"/>
  <c r="G53" i="2"/>
  <c r="F53" i="2"/>
  <c r="AB53" i="2" s="1"/>
  <c r="E53" i="2"/>
  <c r="D53" i="2"/>
  <c r="C53" i="2"/>
  <c r="B53" i="2"/>
  <c r="A53" i="2"/>
  <c r="P52" i="2"/>
  <c r="O52" i="2"/>
  <c r="N52" i="2"/>
  <c r="M52" i="2"/>
  <c r="L52" i="2"/>
  <c r="K52" i="2"/>
  <c r="J52" i="2"/>
  <c r="I52" i="2"/>
  <c r="H52" i="2"/>
  <c r="AU52" i="2" s="1"/>
  <c r="G52" i="2"/>
  <c r="AC52" i="2" s="1"/>
  <c r="F52" i="2"/>
  <c r="AS52" i="2" s="1"/>
  <c r="E52" i="2"/>
  <c r="D52" i="2"/>
  <c r="C52" i="2"/>
  <c r="A52" i="2"/>
  <c r="F52" i="1"/>
  <c r="F51" i="1"/>
  <c r="B51" i="1"/>
  <c r="B52" i="2" s="1"/>
  <c r="E14" i="8" l="1"/>
  <c r="E12" i="8"/>
  <c r="E3" i="8"/>
  <c r="E2" i="8"/>
  <c r="E15" i="8"/>
  <c r="E13" i="8"/>
  <c r="E9" i="8"/>
  <c r="E11" i="8"/>
  <c r="M16" i="8"/>
  <c r="M17" i="8"/>
  <c r="M4" i="8"/>
  <c r="P16" i="8"/>
  <c r="P17" i="8"/>
  <c r="P4" i="8"/>
  <c r="F15" i="8"/>
  <c r="F13" i="8"/>
  <c r="F14" i="8"/>
  <c r="F12" i="8"/>
  <c r="F3" i="8"/>
  <c r="F2" i="8"/>
  <c r="M19" i="8"/>
  <c r="M14" i="8"/>
  <c r="M12" i="8"/>
  <c r="M3" i="8"/>
  <c r="M2" i="8"/>
  <c r="M13" i="8"/>
  <c r="M15" i="8"/>
  <c r="L15" i="8"/>
  <c r="L12" i="8"/>
  <c r="L3" i="8"/>
  <c r="L2" i="8"/>
  <c r="L13" i="8"/>
  <c r="L19" i="8"/>
  <c r="L14" i="8"/>
  <c r="K19" i="8"/>
  <c r="K14" i="8"/>
  <c r="K15" i="8"/>
  <c r="K12" i="8"/>
  <c r="K3" i="8"/>
  <c r="K2" i="8"/>
  <c r="K13" i="8"/>
  <c r="C11" i="8"/>
  <c r="C9" i="8"/>
  <c r="O16" i="8"/>
  <c r="O4" i="8"/>
  <c r="O17" i="8"/>
  <c r="G9" i="8"/>
  <c r="G11" i="8"/>
  <c r="N19" i="8"/>
  <c r="N14" i="8"/>
  <c r="N15" i="8"/>
  <c r="N13" i="8"/>
  <c r="N12" i="8"/>
  <c r="N3" i="8"/>
  <c r="N2" i="8"/>
  <c r="D16" i="8"/>
  <c r="D17" i="8"/>
  <c r="D4" i="8"/>
  <c r="D9" i="8"/>
  <c r="D11" i="8"/>
  <c r="P15" i="8"/>
  <c r="P12" i="8"/>
  <c r="P3" i="8"/>
  <c r="P2" i="8"/>
  <c r="P19" i="8"/>
  <c r="P14" i="8"/>
  <c r="P13" i="8"/>
  <c r="B17" i="8"/>
  <c r="B16" i="8"/>
  <c r="B4" i="8"/>
  <c r="E16" i="8"/>
  <c r="E17" i="8"/>
  <c r="E4" i="8"/>
  <c r="H16" i="8"/>
  <c r="H17" i="8"/>
  <c r="H4" i="8"/>
  <c r="F17" i="8"/>
  <c r="F16" i="8"/>
  <c r="F4" i="8"/>
  <c r="O19" i="8"/>
  <c r="O14" i="8"/>
  <c r="O15" i="8"/>
  <c r="O12" i="8"/>
  <c r="O3" i="8"/>
  <c r="O2" i="8"/>
  <c r="O13" i="8"/>
  <c r="C15" i="8"/>
  <c r="C14" i="8"/>
  <c r="C12" i="8"/>
  <c r="C3" i="8"/>
  <c r="C2" i="8"/>
  <c r="C13" i="8"/>
  <c r="B11" i="8"/>
  <c r="B9" i="8"/>
  <c r="G16" i="8"/>
  <c r="G17" i="8"/>
  <c r="G4" i="8"/>
  <c r="K16" i="8"/>
  <c r="K17" i="8"/>
  <c r="K4" i="8"/>
  <c r="B15" i="8"/>
  <c r="B13" i="8"/>
  <c r="B14" i="8"/>
  <c r="B12" i="8"/>
  <c r="B3" i="8"/>
  <c r="B2" i="8"/>
  <c r="I19" i="8"/>
  <c r="I14" i="8"/>
  <c r="I15" i="8"/>
  <c r="I12" i="8"/>
  <c r="I3" i="8"/>
  <c r="I2" i="8"/>
  <c r="I13" i="8"/>
  <c r="D15" i="8"/>
  <c r="D12" i="8"/>
  <c r="D3" i="8"/>
  <c r="D2" i="8"/>
  <c r="D13" i="8"/>
  <c r="D14" i="8"/>
  <c r="G15" i="8"/>
  <c r="G14" i="8"/>
  <c r="G12" i="8"/>
  <c r="G3" i="8"/>
  <c r="G2" i="8"/>
  <c r="G13" i="8"/>
  <c r="J17" i="8"/>
  <c r="J16" i="8"/>
  <c r="J4" i="8"/>
  <c r="J19" i="8"/>
  <c r="J14" i="8"/>
  <c r="J15" i="8"/>
  <c r="J13" i="8"/>
  <c r="J12" i="8"/>
  <c r="J3" i="8"/>
  <c r="J2" i="8"/>
  <c r="H15" i="8"/>
  <c r="H19" i="8"/>
  <c r="H14" i="8"/>
  <c r="H12" i="8"/>
  <c r="H3" i="8"/>
  <c r="H2" i="8"/>
  <c r="H13" i="8"/>
  <c r="I16" i="8"/>
  <c r="I17" i="8"/>
  <c r="I4" i="8"/>
  <c r="L16" i="8"/>
  <c r="L17" i="8"/>
  <c r="L4" i="8"/>
  <c r="N17" i="8"/>
  <c r="N16" i="8"/>
  <c r="N4" i="8"/>
  <c r="C16" i="8"/>
  <c r="C17" i="8"/>
  <c r="C4" i="8"/>
  <c r="Q9" i="9"/>
  <c r="Q11" i="9" s="1"/>
  <c r="AF118" i="2"/>
  <c r="AF119" i="2" s="1"/>
  <c r="AF120" i="2" s="1"/>
  <c r="AF121" i="2" s="1"/>
  <c r="AF122" i="2" s="1"/>
  <c r="AF123" i="2" s="1"/>
  <c r="AF124" i="2" s="1"/>
  <c r="AF125" i="2" s="1"/>
  <c r="AF126" i="2" s="1"/>
  <c r="AF127" i="2" s="1"/>
  <c r="AF128" i="2" s="1"/>
  <c r="AF129" i="2" s="1"/>
  <c r="AF130" i="2" s="1"/>
  <c r="AF131" i="2" s="1"/>
  <c r="AF132" i="2" s="1"/>
  <c r="AF133" i="2" s="1"/>
  <c r="AF134" i="2" s="1"/>
  <c r="AF135" i="2" s="1"/>
  <c r="AF136" i="2" s="1"/>
  <c r="AF137" i="2" s="1"/>
  <c r="AS119" i="2"/>
  <c r="AS120" i="2" s="1"/>
  <c r="AC115" i="2"/>
  <c r="AC116" i="2" s="1"/>
  <c r="W134" i="2"/>
  <c r="AT134" i="2"/>
  <c r="AT135" i="2" s="1"/>
  <c r="AU134" i="2"/>
  <c r="AU135" i="2" s="1"/>
  <c r="AU136" i="2" s="1"/>
  <c r="V133" i="2"/>
  <c r="AB133" i="2"/>
  <c r="AB134" i="2" s="1"/>
  <c r="AS133" i="2"/>
  <c r="W133" i="2"/>
  <c r="AC133" i="2"/>
  <c r="AC134" i="2" s="1"/>
  <c r="V134" i="2"/>
  <c r="AA134" i="2"/>
  <c r="AR133" i="2"/>
  <c r="AR134" i="2" s="1"/>
  <c r="AR135" i="2" s="1"/>
  <c r="AD133" i="2"/>
  <c r="AD134" i="2" s="1"/>
  <c r="AU133" i="2"/>
  <c r="AQ127" i="2"/>
  <c r="AQ128" i="2" s="1"/>
  <c r="AQ129" i="2" s="1"/>
  <c r="AQ130" i="2" s="1"/>
  <c r="AQ131" i="2" s="1"/>
  <c r="AQ132" i="2" s="1"/>
  <c r="AQ133" i="2" s="1"/>
  <c r="AQ134" i="2" s="1"/>
  <c r="AQ135" i="2" s="1"/>
  <c r="AQ136" i="2" s="1"/>
  <c r="AQ137" i="2" s="1"/>
  <c r="AQ138" i="2" s="1"/>
  <c r="AQ139" i="2" s="1"/>
  <c r="AQ140" i="2" s="1"/>
  <c r="AQ141" i="2" s="1"/>
  <c r="AQ142" i="2" s="1"/>
  <c r="AQ143" i="2" s="1"/>
  <c r="AQ144" i="2" s="1"/>
  <c r="AQ145" i="2" s="1"/>
  <c r="AQ146" i="2" s="1"/>
  <c r="AQ147" i="2" s="1"/>
  <c r="AQ148" i="2" s="1"/>
  <c r="AQ149" i="2" s="1"/>
  <c r="AU124" i="2"/>
  <c r="AD116" i="2"/>
  <c r="AD117" i="2" s="1"/>
  <c r="AD118" i="2" s="1"/>
  <c r="AD119" i="2" s="1"/>
  <c r="AU114" i="2"/>
  <c r="AU115" i="2" s="1"/>
  <c r="AS129" i="2"/>
  <c r="AS130" i="2" s="1"/>
  <c r="AS131" i="2" s="1"/>
  <c r="AS132" i="2" s="1"/>
  <c r="AT124" i="2"/>
  <c r="AT125" i="2" s="1"/>
  <c r="AU120" i="2"/>
  <c r="AA128" i="2"/>
  <c r="W128" i="2"/>
  <c r="V128" i="2"/>
  <c r="AT110" i="2"/>
  <c r="AT111" i="2" s="1"/>
  <c r="AT112" i="2" s="1"/>
  <c r="AC110" i="2"/>
  <c r="AR119" i="2"/>
  <c r="AR120" i="2" s="1"/>
  <c r="V119" i="2"/>
  <c r="W119" i="2"/>
  <c r="AD112" i="2"/>
  <c r="AD113" i="2" s="1"/>
  <c r="AD114" i="2" s="1"/>
  <c r="AU112" i="2"/>
  <c r="AT129" i="2"/>
  <c r="AT130" i="2" s="1"/>
  <c r="AT131" i="2" s="1"/>
  <c r="AT132" i="2" s="1"/>
  <c r="AT133" i="2" s="1"/>
  <c r="AT126" i="2"/>
  <c r="AC126" i="2"/>
  <c r="AC127" i="2" s="1"/>
  <c r="AC128" i="2" s="1"/>
  <c r="AS114" i="2"/>
  <c r="AS115" i="2" s="1"/>
  <c r="AQ125" i="2"/>
  <c r="AQ120" i="2"/>
  <c r="AQ121" i="2" s="1"/>
  <c r="AQ122" i="2" s="1"/>
  <c r="AQ123" i="2" s="1"/>
  <c r="AA130" i="2"/>
  <c r="W130" i="2"/>
  <c r="V130" i="2"/>
  <c r="AD129" i="2"/>
  <c r="AU129" i="2"/>
  <c r="AU130" i="2" s="1"/>
  <c r="AA125" i="2"/>
  <c r="W125" i="2"/>
  <c r="AU127" i="2"/>
  <c r="AD127" i="2"/>
  <c r="AD128" i="2" s="1"/>
  <c r="AA131" i="2"/>
  <c r="W131" i="2"/>
  <c r="X131" i="2" s="1"/>
  <c r="V131" i="2"/>
  <c r="AS126" i="2"/>
  <c r="AT121" i="2"/>
  <c r="AC121" i="2"/>
  <c r="AC122" i="2" s="1"/>
  <c r="AC123" i="2" s="1"/>
  <c r="AR127" i="2"/>
  <c r="AR128" i="2" s="1"/>
  <c r="AR129" i="2" s="1"/>
  <c r="AR130" i="2" s="1"/>
  <c r="AR131" i="2" s="1"/>
  <c r="AR132" i="2" s="1"/>
  <c r="V127" i="2"/>
  <c r="W127" i="2"/>
  <c r="AS112" i="2"/>
  <c r="AA110" i="2"/>
  <c r="AA111" i="2" s="1"/>
  <c r="AA112" i="2" s="1"/>
  <c r="AA113" i="2" s="1"/>
  <c r="AA114" i="2" s="1"/>
  <c r="V110" i="2"/>
  <c r="W110" i="2"/>
  <c r="AT113" i="2"/>
  <c r="AT114" i="2" s="1"/>
  <c r="AC113" i="2"/>
  <c r="AU118" i="2"/>
  <c r="V114" i="2"/>
  <c r="W114" i="2"/>
  <c r="AA120" i="2"/>
  <c r="AA121" i="2" s="1"/>
  <c r="AA122" i="2" s="1"/>
  <c r="W120" i="2"/>
  <c r="V120" i="2"/>
  <c r="AA123" i="2"/>
  <c r="AA124" i="2" s="1"/>
  <c r="W123" i="2"/>
  <c r="AV122" i="2"/>
  <c r="AV123" i="2" s="1"/>
  <c r="AV124" i="2" s="1"/>
  <c r="AV125" i="2" s="1"/>
  <c r="AV126" i="2" s="1"/>
  <c r="AV127" i="2" s="1"/>
  <c r="AV128" i="2" s="1"/>
  <c r="AV129" i="2" s="1"/>
  <c r="AV130" i="2" s="1"/>
  <c r="AV131" i="2" s="1"/>
  <c r="AV132" i="2" s="1"/>
  <c r="AV133" i="2" s="1"/>
  <c r="AV134" i="2" s="1"/>
  <c r="AV135" i="2" s="1"/>
  <c r="AV136" i="2" s="1"/>
  <c r="AV137" i="2" s="1"/>
  <c r="AR122" i="2"/>
  <c r="AR123" i="2" s="1"/>
  <c r="V122" i="2"/>
  <c r="W122" i="2"/>
  <c r="AR121" i="2"/>
  <c r="V121" i="2"/>
  <c r="W121" i="2"/>
  <c r="V125" i="2"/>
  <c r="AB125" i="2"/>
  <c r="AB126" i="2" s="1"/>
  <c r="AB127" i="2" s="1"/>
  <c r="AB128" i="2" s="1"/>
  <c r="AB129" i="2" s="1"/>
  <c r="AB130" i="2" s="1"/>
  <c r="V123" i="2"/>
  <c r="AS123" i="2"/>
  <c r="AS124" i="2" s="1"/>
  <c r="AS125" i="2" s="1"/>
  <c r="AB113" i="2"/>
  <c r="AB114" i="2" s="1"/>
  <c r="AB115" i="2" s="1"/>
  <c r="AB116" i="2" s="1"/>
  <c r="AB117" i="2" s="1"/>
  <c r="AB118" i="2" s="1"/>
  <c r="AB119" i="2" s="1"/>
  <c r="AB120" i="2" s="1"/>
  <c r="AB121" i="2" s="1"/>
  <c r="AB122" i="2" s="1"/>
  <c r="AB123" i="2" s="1"/>
  <c r="AB124" i="2" s="1"/>
  <c r="W117" i="2"/>
  <c r="V117" i="2"/>
  <c r="AR117" i="2"/>
  <c r="AR118" i="2" s="1"/>
  <c r="V116" i="2"/>
  <c r="AS116" i="2"/>
  <c r="AR112" i="2"/>
  <c r="W112" i="2"/>
  <c r="X112" i="2" s="1"/>
  <c r="V112" i="2"/>
  <c r="AS110" i="2"/>
  <c r="AB110" i="2"/>
  <c r="AB111" i="2" s="1"/>
  <c r="AA115" i="2"/>
  <c r="AA116" i="2" s="1"/>
  <c r="AA117" i="2" s="1"/>
  <c r="W115" i="2"/>
  <c r="X115" i="2" s="1"/>
  <c r="V115" i="2"/>
  <c r="AA129" i="2"/>
  <c r="W129" i="2"/>
  <c r="V129" i="2"/>
  <c r="AC130" i="2"/>
  <c r="AQ117" i="2"/>
  <c r="AQ118" i="2" s="1"/>
  <c r="AD121" i="2"/>
  <c r="AD122" i="2" s="1"/>
  <c r="AD132" i="2"/>
  <c r="AS122" i="2"/>
  <c r="AU126" i="2"/>
  <c r="AA132" i="2"/>
  <c r="AA133" i="2" s="1"/>
  <c r="V132" i="2"/>
  <c r="W132" i="2"/>
  <c r="X132" i="2" s="1"/>
  <c r="W126" i="2"/>
  <c r="V126" i="2"/>
  <c r="AA126" i="2"/>
  <c r="AA127" i="2" s="1"/>
  <c r="AR124" i="2"/>
  <c r="AR125" i="2" s="1"/>
  <c r="AR126" i="2" s="1"/>
  <c r="W124" i="2"/>
  <c r="X124" i="2" s="1"/>
  <c r="V124" i="2"/>
  <c r="AR109" i="2"/>
  <c r="AR110" i="2" s="1"/>
  <c r="W109" i="2"/>
  <c r="V109" i="2"/>
  <c r="AR113" i="2"/>
  <c r="AR114" i="2" s="1"/>
  <c r="AR115" i="2" s="1"/>
  <c r="V113" i="2"/>
  <c r="W113" i="2"/>
  <c r="AT118" i="2"/>
  <c r="AC118" i="2"/>
  <c r="AC119" i="2" s="1"/>
  <c r="AA118" i="2"/>
  <c r="AA119" i="2" s="1"/>
  <c r="V118" i="2"/>
  <c r="W118" i="2"/>
  <c r="AR111" i="2"/>
  <c r="W111" i="2"/>
  <c r="V111" i="2"/>
  <c r="AR116" i="2"/>
  <c r="W116" i="2"/>
  <c r="AT119" i="2"/>
  <c r="AT120" i="2" s="1"/>
  <c r="AQ54" i="2"/>
  <c r="AQ55" i="2" s="1"/>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AQ90" i="2" s="1"/>
  <c r="AQ91" i="2" s="1"/>
  <c r="AQ92" i="2" s="1"/>
  <c r="AQ93" i="2" s="1"/>
  <c r="AQ94" i="2" s="1"/>
  <c r="AQ95" i="2" s="1"/>
  <c r="AQ96" i="2" s="1"/>
  <c r="AQ97" i="2" s="1"/>
  <c r="AQ98" i="2" s="1"/>
  <c r="AQ99" i="2" s="1"/>
  <c r="AQ100" i="2" s="1"/>
  <c r="AQ101" i="2" s="1"/>
  <c r="AQ102" i="2" s="1"/>
  <c r="AQ103" i="2" s="1"/>
  <c r="AQ104" i="2" s="1"/>
  <c r="AQ105" i="2" s="1"/>
  <c r="AQ106" i="2" s="1"/>
  <c r="AQ107" i="2" s="1"/>
  <c r="AQ108" i="2" s="1"/>
  <c r="AQ109" i="2" s="1"/>
  <c r="AQ110" i="2" s="1"/>
  <c r="AQ111" i="2" s="1"/>
  <c r="AQ112" i="2" s="1"/>
  <c r="AQ113" i="2" s="1"/>
  <c r="AQ114" i="2" s="1"/>
  <c r="AQ115" i="2" s="1"/>
  <c r="BH54" i="2"/>
  <c r="BH55" i="2" s="1"/>
  <c r="BH56" i="2" s="1"/>
  <c r="BH57" i="2" s="1"/>
  <c r="BH58" i="2" s="1"/>
  <c r="BH59" i="2" s="1"/>
  <c r="BH60" i="2" s="1"/>
  <c r="BH61" i="2" s="1"/>
  <c r="BH62" i="2" s="1"/>
  <c r="BH63" i="2" s="1"/>
  <c r="BH64" i="2" s="1"/>
  <c r="BH65" i="2" s="1"/>
  <c r="BH66" i="2" s="1"/>
  <c r="BH67" i="2" s="1"/>
  <c r="BH68" i="2" s="1"/>
  <c r="BH69" i="2" s="1"/>
  <c r="BH70" i="2" s="1"/>
  <c r="BH71" i="2" s="1"/>
  <c r="BH72" i="2" s="1"/>
  <c r="BH73" i="2" s="1"/>
  <c r="BH74" i="2" s="1"/>
  <c r="BH75" i="2" s="1"/>
  <c r="BH76" i="2" s="1"/>
  <c r="BH77" i="2" s="1"/>
  <c r="BH78" i="2" s="1"/>
  <c r="BH79" i="2" s="1"/>
  <c r="BH80" i="2" s="1"/>
  <c r="BH81" i="2" s="1"/>
  <c r="BH82" i="2" s="1"/>
  <c r="BH83" i="2" s="1"/>
  <c r="BH84" i="2" s="1"/>
  <c r="BH85" i="2" s="1"/>
  <c r="BH86" i="2" s="1"/>
  <c r="BH87" i="2" s="1"/>
  <c r="BH88" i="2" s="1"/>
  <c r="BH89" i="2" s="1"/>
  <c r="BH90" i="2" s="1"/>
  <c r="BH91" i="2" s="1"/>
  <c r="BH92" i="2" s="1"/>
  <c r="BH93" i="2" s="1"/>
  <c r="BH94" i="2" s="1"/>
  <c r="BH95" i="2" s="1"/>
  <c r="BH96" i="2" s="1"/>
  <c r="BH97" i="2" s="1"/>
  <c r="BH98" i="2" s="1"/>
  <c r="BH99" i="2" s="1"/>
  <c r="BH100" i="2" s="1"/>
  <c r="BH101" i="2" s="1"/>
  <c r="BH102" i="2" s="1"/>
  <c r="BH103" i="2" s="1"/>
  <c r="BH104" i="2" s="1"/>
  <c r="BH105" i="2" s="1"/>
  <c r="BH106" i="2" s="1"/>
  <c r="BH107" i="2" s="1"/>
  <c r="BH108" i="2" s="1"/>
  <c r="BH109" i="2" s="1"/>
  <c r="BH110" i="2" s="1"/>
  <c r="BH111" i="2" s="1"/>
  <c r="BH112" i="2" s="1"/>
  <c r="BH113" i="2" s="1"/>
  <c r="BH114" i="2" s="1"/>
  <c r="BH115" i="2" s="1"/>
  <c r="BH116" i="2" s="1"/>
  <c r="BH117" i="2" s="1"/>
  <c r="BH118" i="2" s="1"/>
  <c r="BH119" i="2" s="1"/>
  <c r="BH120" i="2" s="1"/>
  <c r="BH121" i="2" s="1"/>
  <c r="BH122" i="2" s="1"/>
  <c r="BH123" i="2" s="1"/>
  <c r="BH124" i="2" s="1"/>
  <c r="BH125" i="2" s="1"/>
  <c r="BH126" i="2" s="1"/>
  <c r="BH127" i="2" s="1"/>
  <c r="BH128" i="2" s="1"/>
  <c r="BH129" i="2" s="1"/>
  <c r="BH130" i="2" s="1"/>
  <c r="BH131" i="2" s="1"/>
  <c r="BH132" i="2" s="1"/>
  <c r="BH133" i="2" s="1"/>
  <c r="BH134" i="2" s="1"/>
  <c r="BH135" i="2" s="1"/>
  <c r="BH136" i="2" s="1"/>
  <c r="BH137" i="2" s="1"/>
  <c r="BH138" i="2" s="1"/>
  <c r="BH139" i="2" s="1"/>
  <c r="BH140" i="2" s="1"/>
  <c r="BH141" i="2" s="1"/>
  <c r="BH142" i="2" s="1"/>
  <c r="BH143" i="2" s="1"/>
  <c r="BH144" i="2" s="1"/>
  <c r="BH145" i="2" s="1"/>
  <c r="BH146" i="2" s="1"/>
  <c r="BH147" i="2" s="1"/>
  <c r="BH148" i="2" s="1"/>
  <c r="BH149" i="2" s="1"/>
  <c r="BH150" i="2" s="1"/>
  <c r="BH151" i="2" s="1"/>
  <c r="BH152" i="2" s="1"/>
  <c r="BH153" i="2" s="1"/>
  <c r="BH154" i="2" s="1"/>
  <c r="BH155" i="2" s="1"/>
  <c r="BH156" i="2" s="1"/>
  <c r="BH157" i="2" s="1"/>
  <c r="BH158" i="2" s="1"/>
  <c r="BH159" i="2" s="1"/>
  <c r="BH160" i="2" s="1"/>
  <c r="BH161" i="2" s="1"/>
  <c r="BH162" i="2" s="1"/>
  <c r="BH163" i="2" s="1"/>
  <c r="BH164" i="2" s="1"/>
  <c r="BH165" i="2" s="1"/>
  <c r="BH166" i="2" s="1"/>
  <c r="W108" i="2"/>
  <c r="V108" i="2"/>
  <c r="AF100" i="2"/>
  <c r="AF101" i="2" s="1"/>
  <c r="AF102" i="2" s="1"/>
  <c r="AU73" i="2"/>
  <c r="AU74" i="2" s="1"/>
  <c r="AP104" i="2"/>
  <c r="AP105" i="2" s="1"/>
  <c r="AP106" i="2" s="1"/>
  <c r="AP107" i="2" s="1"/>
  <c r="AP108" i="2" s="1"/>
  <c r="AP109" i="2" s="1"/>
  <c r="AP110" i="2" s="1"/>
  <c r="AP111" i="2" s="1"/>
  <c r="AP112" i="2" s="1"/>
  <c r="AP113" i="2" s="1"/>
  <c r="AP114" i="2" s="1"/>
  <c r="AP115" i="2" s="1"/>
  <c r="AP116" i="2" s="1"/>
  <c r="AP117" i="2" s="1"/>
  <c r="AP118" i="2" s="1"/>
  <c r="AP119" i="2" s="1"/>
  <c r="AP120" i="2" s="1"/>
  <c r="AP121" i="2" s="1"/>
  <c r="AP122" i="2" s="1"/>
  <c r="AP123" i="2" s="1"/>
  <c r="AP124" i="2" s="1"/>
  <c r="AP125" i="2" s="1"/>
  <c r="AP126" i="2" s="1"/>
  <c r="AP127" i="2" s="1"/>
  <c r="AP128" i="2" s="1"/>
  <c r="AP129" i="2" s="1"/>
  <c r="AP130" i="2" s="1"/>
  <c r="AP131" i="2" s="1"/>
  <c r="AP132" i="2" s="1"/>
  <c r="AP133" i="2" s="1"/>
  <c r="AP134" i="2" s="1"/>
  <c r="AP135" i="2" s="1"/>
  <c r="AP136" i="2" s="1"/>
  <c r="AP137" i="2" s="1"/>
  <c r="AP138" i="2" s="1"/>
  <c r="AP139" i="2" s="1"/>
  <c r="AP140" i="2" s="1"/>
  <c r="AP141" i="2" s="1"/>
  <c r="AP142" i="2" s="1"/>
  <c r="AP143" i="2" s="1"/>
  <c r="AP144" i="2" s="1"/>
  <c r="AP145" i="2" s="1"/>
  <c r="AP146" i="2" s="1"/>
  <c r="AP147" i="2" s="1"/>
  <c r="AP148" i="2" s="1"/>
  <c r="AP149" i="2" s="1"/>
  <c r="AP150" i="2" s="1"/>
  <c r="AP151" i="2" s="1"/>
  <c r="AP152" i="2" s="1"/>
  <c r="AP153" i="2" s="1"/>
  <c r="AP154" i="2" s="1"/>
  <c r="AP155" i="2" s="1"/>
  <c r="AP156" i="2" s="1"/>
  <c r="AP157" i="2" s="1"/>
  <c r="AP158" i="2" s="1"/>
  <c r="AP159" i="2" s="1"/>
  <c r="AP160" i="2" s="1"/>
  <c r="AP161" i="2" s="1"/>
  <c r="AP162" i="2" s="1"/>
  <c r="AP163" i="2" s="1"/>
  <c r="AP164" i="2" s="1"/>
  <c r="AP165" i="2" s="1"/>
  <c r="AP166" i="2" s="1"/>
  <c r="AU90" i="2"/>
  <c r="P14" i="6"/>
  <c r="O3" i="6"/>
  <c r="P15" i="6"/>
  <c r="P17" i="6"/>
  <c r="BE96" i="2"/>
  <c r="BE97" i="2" s="1"/>
  <c r="BE98" i="2" s="1"/>
  <c r="BE99" i="2" s="1"/>
  <c r="BE100" i="2" s="1"/>
  <c r="BE101" i="2" s="1"/>
  <c r="BE102" i="2" s="1"/>
  <c r="BE103" i="2" s="1"/>
  <c r="BE104" i="2" s="1"/>
  <c r="BE105" i="2" s="1"/>
  <c r="O4" i="6"/>
  <c r="O15" i="6"/>
  <c r="P16" i="6"/>
  <c r="AV100" i="2"/>
  <c r="AV101" i="2" s="1"/>
  <c r="AV102" i="2" s="1"/>
  <c r="AV103" i="2" s="1"/>
  <c r="AV104" i="2" s="1"/>
  <c r="AV105" i="2" s="1"/>
  <c r="AS106" i="2"/>
  <c r="O17" i="6"/>
  <c r="P4" i="6"/>
  <c r="O14" i="6"/>
  <c r="P2" i="6"/>
  <c r="P12" i="6"/>
  <c r="P13" i="6"/>
  <c r="BF54" i="2"/>
  <c r="BF55" i="2" s="1"/>
  <c r="BF56" i="2" s="1"/>
  <c r="BF57" i="2" s="1"/>
  <c r="BF58" i="2" s="1"/>
  <c r="BF59" i="2" s="1"/>
  <c r="BF60" i="2" s="1"/>
  <c r="BF61" i="2" s="1"/>
  <c r="BF62" i="2" s="1"/>
  <c r="BF63" i="2" s="1"/>
  <c r="BF64" i="2" s="1"/>
  <c r="BF65" i="2" s="1"/>
  <c r="BF66" i="2" s="1"/>
  <c r="BF67" i="2" s="1"/>
  <c r="BF68" i="2" s="1"/>
  <c r="BF69" i="2" s="1"/>
  <c r="BF70" i="2" s="1"/>
  <c r="BF71" i="2" s="1"/>
  <c r="BF72" i="2" s="1"/>
  <c r="BF73" i="2" s="1"/>
  <c r="BF74" i="2" s="1"/>
  <c r="BF75" i="2" s="1"/>
  <c r="BF76" i="2" s="1"/>
  <c r="BF77" i="2" s="1"/>
  <c r="BF78" i="2" s="1"/>
  <c r="BF79" i="2" s="1"/>
  <c r="BF80" i="2" s="1"/>
  <c r="BF81" i="2" s="1"/>
  <c r="BF82" i="2" s="1"/>
  <c r="BF83" i="2" s="1"/>
  <c r="BF84" i="2" s="1"/>
  <c r="BF85" i="2" s="1"/>
  <c r="BF86" i="2" s="1"/>
  <c r="BF87" i="2" s="1"/>
  <c r="BF88" i="2" s="1"/>
  <c r="BF89" i="2" s="1"/>
  <c r="BF90" i="2" s="1"/>
  <c r="BF91" i="2" s="1"/>
  <c r="BF92" i="2" s="1"/>
  <c r="BF93" i="2" s="1"/>
  <c r="BF94" i="2" s="1"/>
  <c r="BF95" i="2" s="1"/>
  <c r="BF96" i="2" s="1"/>
  <c r="BF97" i="2" s="1"/>
  <c r="BF98" i="2" s="1"/>
  <c r="BF99" i="2" s="1"/>
  <c r="BF100" i="2" s="1"/>
  <c r="BF101" i="2" s="1"/>
  <c r="BF102" i="2" s="1"/>
  <c r="BF103" i="2" s="1"/>
  <c r="BF104" i="2" s="1"/>
  <c r="BF105" i="2" s="1"/>
  <c r="AO54" i="2"/>
  <c r="AO55" i="2" s="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O90" i="2" s="1"/>
  <c r="AO91" i="2" s="1"/>
  <c r="AO92" i="2" s="1"/>
  <c r="AO93" i="2" s="1"/>
  <c r="AO94" i="2" s="1"/>
  <c r="AO95" i="2" s="1"/>
  <c r="AO96" i="2" s="1"/>
  <c r="AO97" i="2" s="1"/>
  <c r="AD94" i="2"/>
  <c r="AD95" i="2" s="1"/>
  <c r="AD96" i="2" s="1"/>
  <c r="AD97" i="2" s="1"/>
  <c r="AU94" i="2"/>
  <c r="AO99" i="2"/>
  <c r="AO100" i="2" s="1"/>
  <c r="AO101" i="2" s="1"/>
  <c r="AO102" i="2" s="1"/>
  <c r="AO103" i="2" s="1"/>
  <c r="AO104" i="2" s="1"/>
  <c r="AO105" i="2" s="1"/>
  <c r="AD92" i="2"/>
  <c r="AU92" i="2"/>
  <c r="AU93" i="2" s="1"/>
  <c r="AF104" i="2"/>
  <c r="AF105" i="2" s="1"/>
  <c r="BA103" i="2"/>
  <c r="BA104" i="2" s="1"/>
  <c r="BA105" i="2" s="1"/>
  <c r="AR105" i="2"/>
  <c r="V105" i="2"/>
  <c r="W105" i="2"/>
  <c r="AT105" i="2"/>
  <c r="AU108" i="2"/>
  <c r="AD108" i="2"/>
  <c r="AD109" i="2" s="1"/>
  <c r="AD110" i="2" s="1"/>
  <c r="AD111" i="2" s="1"/>
  <c r="AR92" i="2"/>
  <c r="V92" i="2"/>
  <c r="W92" i="2"/>
  <c r="AB94" i="2"/>
  <c r="AS98" i="2"/>
  <c r="AB98" i="2"/>
  <c r="AB99" i="2" s="1"/>
  <c r="AB100" i="2" s="1"/>
  <c r="AD91" i="2"/>
  <c r="AS93" i="2"/>
  <c r="AS94" i="2" s="1"/>
  <c r="AS95" i="2" s="1"/>
  <c r="AC94" i="2"/>
  <c r="AT94" i="2"/>
  <c r="AT95" i="2" s="1"/>
  <c r="AT96" i="2" s="1"/>
  <c r="AT97" i="2"/>
  <c r="AC97" i="2"/>
  <c r="AC98" i="2" s="1"/>
  <c r="AC99" i="2" s="1"/>
  <c r="AC100" i="2" s="1"/>
  <c r="AC101" i="2" s="1"/>
  <c r="AC102" i="2" s="1"/>
  <c r="AC103" i="2" s="1"/>
  <c r="AC104" i="2" s="1"/>
  <c r="AC105" i="2" s="1"/>
  <c r="AR90" i="2"/>
  <c r="AR91" i="2" s="1"/>
  <c r="V90" i="2"/>
  <c r="W90" i="2"/>
  <c r="V95" i="2"/>
  <c r="AA95" i="2"/>
  <c r="W95" i="2"/>
  <c r="X95" i="2" s="1"/>
  <c r="AA98" i="2"/>
  <c r="AA99" i="2" s="1"/>
  <c r="AA100" i="2" s="1"/>
  <c r="AA101" i="2" s="1"/>
  <c r="AA102" i="2" s="1"/>
  <c r="W98" i="2"/>
  <c r="X98" i="2" s="1"/>
  <c r="V98" i="2"/>
  <c r="AD101" i="2"/>
  <c r="AD102" i="2" s="1"/>
  <c r="W99" i="2"/>
  <c r="V99" i="2"/>
  <c r="AD105" i="2"/>
  <c r="AR101" i="2"/>
  <c r="V101" i="2"/>
  <c r="W101" i="2"/>
  <c r="AA104" i="2"/>
  <c r="AA105" i="2" s="1"/>
  <c r="V104" i="2"/>
  <c r="W104" i="2"/>
  <c r="X104" i="2" s="1"/>
  <c r="AT103" i="2"/>
  <c r="AT104" i="2" s="1"/>
  <c r="AS102" i="2"/>
  <c r="AS103" i="2" s="1"/>
  <c r="AS104" i="2" s="1"/>
  <c r="AB102" i="2"/>
  <c r="AB103" i="2" s="1"/>
  <c r="AB104" i="2" s="1"/>
  <c r="AB105" i="2" s="1"/>
  <c r="AS108" i="2"/>
  <c r="AS109" i="2" s="1"/>
  <c r="AB108" i="2"/>
  <c r="AD104" i="2"/>
  <c r="AU104" i="2"/>
  <c r="AU105" i="2" s="1"/>
  <c r="E6" i="8" s="1"/>
  <c r="AD98" i="2"/>
  <c r="AU98" i="2"/>
  <c r="AU99" i="2" s="1"/>
  <c r="O2" i="6"/>
  <c r="O12" i="6"/>
  <c r="O13" i="6"/>
  <c r="AN54" i="2"/>
  <c r="AN55" i="2" s="1"/>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N90" i="2" s="1"/>
  <c r="AN91" i="2" s="1"/>
  <c r="AN92" i="2" s="1"/>
  <c r="AN93" i="2" s="1"/>
  <c r="AN94" i="2" s="1"/>
  <c r="AN95" i="2" s="1"/>
  <c r="AN96" i="2" s="1"/>
  <c r="AN97" i="2" s="1"/>
  <c r="AN98" i="2" s="1"/>
  <c r="AN99" i="2" s="1"/>
  <c r="AN100" i="2" s="1"/>
  <c r="AN101" i="2" s="1"/>
  <c r="AN102" i="2" s="1"/>
  <c r="AN103" i="2" s="1"/>
  <c r="AN104" i="2" s="1"/>
  <c r="AN105" i="2" s="1"/>
  <c r="BE54" i="2"/>
  <c r="BE55" i="2" s="1"/>
  <c r="BE56" i="2" s="1"/>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AR102" i="2"/>
  <c r="AR103" i="2" s="1"/>
  <c r="AR104" i="2" s="1"/>
  <c r="V102" i="2"/>
  <c r="W102" i="2"/>
  <c r="P3" i="6"/>
  <c r="O16" i="6"/>
  <c r="V97" i="2"/>
  <c r="AR97" i="2"/>
  <c r="AR98" i="2" s="1"/>
  <c r="AR99" i="2" s="1"/>
  <c r="W97" i="2"/>
  <c r="AA91" i="2"/>
  <c r="AA92" i="2" s="1"/>
  <c r="AA93" i="2" s="1"/>
  <c r="V91" i="2"/>
  <c r="W91" i="2"/>
  <c r="V94" i="2"/>
  <c r="W94" i="2"/>
  <c r="X94" i="2" s="1"/>
  <c r="AA94" i="2"/>
  <c r="AR93" i="2"/>
  <c r="AR94" i="2" s="1"/>
  <c r="AR95" i="2" s="1"/>
  <c r="AR96" i="2" s="1"/>
  <c r="W93" i="2"/>
  <c r="V93" i="2"/>
  <c r="W96" i="2"/>
  <c r="AA96" i="2"/>
  <c r="AA97" i="2" s="1"/>
  <c r="V96" i="2"/>
  <c r="AS96" i="2"/>
  <c r="AB96" i="2"/>
  <c r="AB97" i="2" s="1"/>
  <c r="V100" i="2"/>
  <c r="W100" i="2"/>
  <c r="AR100" i="2"/>
  <c r="AC106" i="2"/>
  <c r="AC107" i="2" s="1"/>
  <c r="AC108" i="2" s="1"/>
  <c r="AR106" i="2"/>
  <c r="AR107" i="2" s="1"/>
  <c r="AR108" i="2" s="1"/>
  <c r="V106" i="2"/>
  <c r="W106" i="2"/>
  <c r="AU106" i="2"/>
  <c r="BG54" i="2"/>
  <c r="BG55" i="2" s="1"/>
  <c r="BG56" i="2" s="1"/>
  <c r="BG57" i="2" s="1"/>
  <c r="BG58" i="2" s="1"/>
  <c r="BG59" i="2" s="1"/>
  <c r="BG60" i="2" s="1"/>
  <c r="BG61" i="2" s="1"/>
  <c r="BG62" i="2" s="1"/>
  <c r="BG63" i="2" s="1"/>
  <c r="BG64" i="2" s="1"/>
  <c r="BG65" i="2" s="1"/>
  <c r="BG66" i="2" s="1"/>
  <c r="BG67" i="2" s="1"/>
  <c r="BG68" i="2" s="1"/>
  <c r="BG69" i="2" s="1"/>
  <c r="BG70" i="2" s="1"/>
  <c r="BG71" i="2" s="1"/>
  <c r="BG72" i="2" s="1"/>
  <c r="BG73" i="2" s="1"/>
  <c r="BG74" i="2" s="1"/>
  <c r="BG75" i="2" s="1"/>
  <c r="BG76" i="2" s="1"/>
  <c r="BG77" i="2" s="1"/>
  <c r="BG78" i="2" s="1"/>
  <c r="BG79" i="2" s="1"/>
  <c r="BG80" i="2" s="1"/>
  <c r="BG81" i="2" s="1"/>
  <c r="BG82" i="2" s="1"/>
  <c r="BG83" i="2" s="1"/>
  <c r="BG84" i="2" s="1"/>
  <c r="BG85" i="2" s="1"/>
  <c r="BG86" i="2" s="1"/>
  <c r="BG87" i="2" s="1"/>
  <c r="BG88" i="2" s="1"/>
  <c r="BG89" i="2" s="1"/>
  <c r="BG90" i="2" s="1"/>
  <c r="BG91" i="2" s="1"/>
  <c r="BG92" i="2" s="1"/>
  <c r="BG93" i="2" s="1"/>
  <c r="BG94" i="2" s="1"/>
  <c r="BG95" i="2" s="1"/>
  <c r="BG96" i="2" s="1"/>
  <c r="BG97" i="2" s="1"/>
  <c r="BG98" i="2" s="1"/>
  <c r="BG99" i="2" s="1"/>
  <c r="BG100" i="2" s="1"/>
  <c r="BG101" i="2" s="1"/>
  <c r="BG102" i="2" s="1"/>
  <c r="BG103" i="2" s="1"/>
  <c r="BG104" i="2" s="1"/>
  <c r="BG105" i="2" s="1"/>
  <c r="BG106" i="2" s="1"/>
  <c r="BG107" i="2" s="1"/>
  <c r="BG108" i="2" s="1"/>
  <c r="BG109" i="2" s="1"/>
  <c r="BG110" i="2" s="1"/>
  <c r="BG111" i="2" s="1"/>
  <c r="BG112" i="2" s="1"/>
  <c r="BG113" i="2" s="1"/>
  <c r="BG114" i="2" s="1"/>
  <c r="BG115" i="2" s="1"/>
  <c r="BG116" i="2" s="1"/>
  <c r="BG117" i="2" s="1"/>
  <c r="BG118" i="2" s="1"/>
  <c r="BG119" i="2" s="1"/>
  <c r="BG120" i="2" s="1"/>
  <c r="BG121" i="2" s="1"/>
  <c r="BG122" i="2" s="1"/>
  <c r="BG123" i="2" s="1"/>
  <c r="BG124" i="2" s="1"/>
  <c r="BG125" i="2" s="1"/>
  <c r="BG126" i="2" s="1"/>
  <c r="BG127" i="2" s="1"/>
  <c r="BG128" i="2" s="1"/>
  <c r="BG129" i="2" s="1"/>
  <c r="BG130" i="2" s="1"/>
  <c r="BG131" i="2" s="1"/>
  <c r="BG132" i="2" s="1"/>
  <c r="BG133" i="2" s="1"/>
  <c r="BG134" i="2" s="1"/>
  <c r="BG135" i="2" s="1"/>
  <c r="BG136" i="2" s="1"/>
  <c r="BG137" i="2" s="1"/>
  <c r="BG138" i="2" s="1"/>
  <c r="BG139" i="2" s="1"/>
  <c r="BG140" i="2" s="1"/>
  <c r="BG141" i="2" s="1"/>
  <c r="BG142" i="2" s="1"/>
  <c r="BG143" i="2" s="1"/>
  <c r="BG144" i="2" s="1"/>
  <c r="BG145" i="2" s="1"/>
  <c r="BG146" i="2" s="1"/>
  <c r="BG147" i="2" s="1"/>
  <c r="BG148" i="2" s="1"/>
  <c r="BG149" i="2" s="1"/>
  <c r="BG150" i="2" s="1"/>
  <c r="BG151" i="2" s="1"/>
  <c r="BG152" i="2" s="1"/>
  <c r="BG153" i="2" s="1"/>
  <c r="BG154" i="2" s="1"/>
  <c r="BG155" i="2" s="1"/>
  <c r="BG156" i="2" s="1"/>
  <c r="BG157" i="2" s="1"/>
  <c r="BG158" i="2" s="1"/>
  <c r="BG159" i="2" s="1"/>
  <c r="BG160" i="2" s="1"/>
  <c r="BG161" i="2" s="1"/>
  <c r="BG162" i="2" s="1"/>
  <c r="BG163" i="2" s="1"/>
  <c r="BG164" i="2" s="1"/>
  <c r="BG165" i="2" s="1"/>
  <c r="BG166" i="2" s="1"/>
  <c r="AP54" i="2"/>
  <c r="AP55" i="2" s="1"/>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AP90" i="2" s="1"/>
  <c r="AP91" i="2" s="1"/>
  <c r="AP92" i="2" s="1"/>
  <c r="AP93" i="2" s="1"/>
  <c r="AP94" i="2" s="1"/>
  <c r="AP95" i="2" s="1"/>
  <c r="AP96" i="2" s="1"/>
  <c r="AP97" i="2" s="1"/>
  <c r="AP98" i="2" s="1"/>
  <c r="AP99" i="2" s="1"/>
  <c r="AP100" i="2" s="1"/>
  <c r="AP101" i="2" s="1"/>
  <c r="AP102" i="2" s="1"/>
  <c r="AA108" i="2"/>
  <c r="AA109" i="2" s="1"/>
  <c r="AS105" i="2"/>
  <c r="AT108" i="2"/>
  <c r="AT109" i="2" s="1"/>
  <c r="AA103" i="2"/>
  <c r="W103" i="2"/>
  <c r="V103" i="2"/>
  <c r="AA107" i="2"/>
  <c r="W107" i="2"/>
  <c r="V107" i="2"/>
  <c r="C13" i="6"/>
  <c r="D17" i="6"/>
  <c r="D13" i="6"/>
  <c r="D4" i="6"/>
  <c r="D2" i="6"/>
  <c r="D12" i="6"/>
  <c r="D16" i="6"/>
  <c r="E16" i="6"/>
  <c r="E12" i="6"/>
  <c r="E4" i="6"/>
  <c r="E2" i="6"/>
  <c r="E13" i="6"/>
  <c r="E17" i="6"/>
  <c r="AX54" i="2"/>
  <c r="H17" i="6"/>
  <c r="H13" i="6"/>
  <c r="H4" i="6"/>
  <c r="H2" i="6"/>
  <c r="H19" i="6"/>
  <c r="H16" i="6"/>
  <c r="H12" i="6"/>
  <c r="AU55" i="2"/>
  <c r="E14" i="6"/>
  <c r="E15" i="6"/>
  <c r="E3" i="6"/>
  <c r="C3" i="6"/>
  <c r="C14" i="6"/>
  <c r="C15" i="6"/>
  <c r="F15" i="6"/>
  <c r="F3" i="6"/>
  <c r="F14" i="6"/>
  <c r="N15" i="6"/>
  <c r="N14" i="6"/>
  <c r="N3" i="6"/>
  <c r="N13" i="6"/>
  <c r="N16" i="6"/>
  <c r="N12" i="6"/>
  <c r="N17" i="6"/>
  <c r="N4" i="6"/>
  <c r="N2" i="6"/>
  <c r="AJ54" i="2"/>
  <c r="K16" i="6"/>
  <c r="K12" i="6"/>
  <c r="K17" i="6"/>
  <c r="K13" i="6"/>
  <c r="K4" i="6"/>
  <c r="K2" i="6"/>
  <c r="P10" i="6"/>
  <c r="O10" i="6"/>
  <c r="N10" i="6"/>
  <c r="C17" i="6"/>
  <c r="G14" i="6"/>
  <c r="G3" i="6"/>
  <c r="G15" i="6"/>
  <c r="B15" i="6"/>
  <c r="B3" i="6"/>
  <c r="B14" i="6"/>
  <c r="AZ54" i="2"/>
  <c r="J16" i="6"/>
  <c r="J12" i="6"/>
  <c r="J17" i="6"/>
  <c r="J13" i="6"/>
  <c r="J19" i="6"/>
  <c r="J4" i="6"/>
  <c r="J2" i="6"/>
  <c r="AV54" i="2"/>
  <c r="F17" i="6"/>
  <c r="F13" i="6"/>
  <c r="F16" i="6"/>
  <c r="F12" i="6"/>
  <c r="F4" i="6"/>
  <c r="F2" i="6"/>
  <c r="AC55" i="2"/>
  <c r="AC56" i="2" s="1"/>
  <c r="D3" i="6"/>
  <c r="D14" i="6"/>
  <c r="D15" i="6"/>
  <c r="I14" i="6"/>
  <c r="I15" i="6"/>
  <c r="I3" i="6"/>
  <c r="K3" i="6"/>
  <c r="K14" i="6"/>
  <c r="K15" i="6"/>
  <c r="J15" i="6"/>
  <c r="J14" i="6"/>
  <c r="J3" i="6"/>
  <c r="AW54" i="2"/>
  <c r="G16" i="6"/>
  <c r="G12" i="6"/>
  <c r="G17" i="6"/>
  <c r="G13" i="6"/>
  <c r="G4" i="6"/>
  <c r="G2" i="6"/>
  <c r="BB54" i="2"/>
  <c r="L17" i="6"/>
  <c r="L13" i="6"/>
  <c r="L4" i="6"/>
  <c r="L2" i="6"/>
  <c r="L19" i="6"/>
  <c r="L16" i="6"/>
  <c r="L12" i="6"/>
  <c r="C2" i="6"/>
  <c r="C12" i="6"/>
  <c r="B16" i="6"/>
  <c r="B12" i="6"/>
  <c r="B17" i="6"/>
  <c r="B4" i="6"/>
  <c r="B2" i="6"/>
  <c r="B13" i="6"/>
  <c r="L3" i="6"/>
  <c r="L14" i="6"/>
  <c r="L15" i="6"/>
  <c r="M14" i="6"/>
  <c r="M15" i="6"/>
  <c r="M3" i="6"/>
  <c r="H3" i="6"/>
  <c r="H15" i="6"/>
  <c r="H14" i="6"/>
  <c r="AY54" i="2"/>
  <c r="I19" i="6"/>
  <c r="I16" i="6"/>
  <c r="I13" i="6"/>
  <c r="I17" i="6"/>
  <c r="I12" i="6"/>
  <c r="I4" i="6"/>
  <c r="I2" i="6"/>
  <c r="AL54" i="2"/>
  <c r="M19" i="6"/>
  <c r="M12" i="6"/>
  <c r="M16" i="6"/>
  <c r="M13" i="6"/>
  <c r="M17" i="6"/>
  <c r="M4" i="6"/>
  <c r="M2" i="6"/>
  <c r="C4" i="6"/>
  <c r="C16" i="6"/>
  <c r="V70" i="2"/>
  <c r="W70" i="2"/>
  <c r="X70" i="2" s="1"/>
  <c r="V80" i="2"/>
  <c r="W80" i="2"/>
  <c r="V83" i="2"/>
  <c r="W83" i="2"/>
  <c r="V56" i="2"/>
  <c r="W56" i="2"/>
  <c r="V57" i="2"/>
  <c r="W57" i="2"/>
  <c r="X57" i="2" s="1"/>
  <c r="V61" i="2"/>
  <c r="W61" i="2"/>
  <c r="V63" i="2"/>
  <c r="W63" i="2"/>
  <c r="V67" i="2"/>
  <c r="W67" i="2"/>
  <c r="X67" i="2" s="1"/>
  <c r="V75" i="2"/>
  <c r="W75" i="2"/>
  <c r="V79" i="2"/>
  <c r="W79" i="2"/>
  <c r="V89" i="2"/>
  <c r="W89" i="2"/>
  <c r="V58" i="2"/>
  <c r="W58" i="2"/>
  <c r="V62" i="2"/>
  <c r="W62" i="2"/>
  <c r="V77" i="2"/>
  <c r="W77" i="2"/>
  <c r="V72" i="2"/>
  <c r="W72" i="2"/>
  <c r="V76" i="2"/>
  <c r="W76" i="2"/>
  <c r="V69" i="2"/>
  <c r="W69" i="2"/>
  <c r="V68" i="2"/>
  <c r="W68" i="2"/>
  <c r="V82" i="2"/>
  <c r="W82" i="2"/>
  <c r="V81" i="2"/>
  <c r="W81" i="2"/>
  <c r="V85" i="2"/>
  <c r="W85" i="2"/>
  <c r="AR54" i="2"/>
  <c r="V54" i="2"/>
  <c r="W54" i="2"/>
  <c r="V71" i="2"/>
  <c r="W71" i="2"/>
  <c r="V64" i="2"/>
  <c r="W64" i="2"/>
  <c r="V66" i="2"/>
  <c r="W66" i="2"/>
  <c r="V74" i="2"/>
  <c r="W74" i="2"/>
  <c r="V84" i="2"/>
  <c r="W84" i="2"/>
  <c r="V55" i="2"/>
  <c r="W55" i="2"/>
  <c r="V59" i="2"/>
  <c r="W59" i="2"/>
  <c r="V60" i="2"/>
  <c r="W60" i="2"/>
  <c r="V73" i="2"/>
  <c r="W73" i="2"/>
  <c r="V65" i="2"/>
  <c r="W65" i="2"/>
  <c r="V88" i="2"/>
  <c r="W88" i="2"/>
  <c r="V87" i="2"/>
  <c r="W87" i="2"/>
  <c r="V78" i="2"/>
  <c r="W78" i="2"/>
  <c r="V86" i="2"/>
  <c r="W86" i="2"/>
  <c r="D54" i="2"/>
  <c r="AF89" i="2"/>
  <c r="AF90" i="2" s="1"/>
  <c r="AF91" i="2" s="1"/>
  <c r="AF92" i="2" s="1"/>
  <c r="AF93" i="2" s="1"/>
  <c r="AF94" i="2" s="1"/>
  <c r="AF95" i="2" s="1"/>
  <c r="AF96" i="2" s="1"/>
  <c r="AF97" i="2" s="1"/>
  <c r="AF98" i="2" s="1"/>
  <c r="AD75" i="2"/>
  <c r="AD76" i="2" s="1"/>
  <c r="AD77" i="2" s="1"/>
  <c r="AD78" i="2" s="1"/>
  <c r="AU63" i="2"/>
  <c r="AB89" i="2"/>
  <c r="AB90" i="2" s="1"/>
  <c r="AB91" i="2" s="1"/>
  <c r="AB92" i="2" s="1"/>
  <c r="AB93" i="2" s="1"/>
  <c r="AH54" i="2"/>
  <c r="AK54" i="2"/>
  <c r="BC54" i="2"/>
  <c r="AC89" i="2"/>
  <c r="AC90" i="2" s="1"/>
  <c r="AC91" i="2" s="1"/>
  <c r="AC92" i="2" s="1"/>
  <c r="AC93" i="2" s="1"/>
  <c r="AR89" i="2"/>
  <c r="AE89" i="2"/>
  <c r="AE90" i="2" s="1"/>
  <c r="AE91" i="2" s="1"/>
  <c r="AE92" i="2" s="1"/>
  <c r="AE93" i="2" s="1"/>
  <c r="AE94" i="2" s="1"/>
  <c r="AE95" i="2" s="1"/>
  <c r="AE96" i="2" s="1"/>
  <c r="AE97" i="2" s="1"/>
  <c r="AE98" i="2" s="1"/>
  <c r="AE99" i="2" s="1"/>
  <c r="AE100" i="2" s="1"/>
  <c r="AE101" i="2" s="1"/>
  <c r="AE102" i="2" s="1"/>
  <c r="AE103" i="2" s="1"/>
  <c r="AE104" i="2" s="1"/>
  <c r="AE105" i="2" s="1"/>
  <c r="AA54" i="2"/>
  <c r="AG54" i="2"/>
  <c r="AT62" i="2"/>
  <c r="AB71" i="2"/>
  <c r="AB72" i="2" s="1"/>
  <c r="AB73" i="2" s="1"/>
  <c r="AB74" i="2" s="1"/>
  <c r="AU82" i="2"/>
  <c r="BA54" i="2"/>
  <c r="AE54" i="2"/>
  <c r="AS75" i="2"/>
  <c r="AS70" i="2"/>
  <c r="AU54" i="2"/>
  <c r="AI54" i="2"/>
  <c r="AC54" i="2"/>
  <c r="AD62" i="2"/>
  <c r="AD63" i="2" s="1"/>
  <c r="AD64" i="2" s="1"/>
  <c r="AD65" i="2" s="1"/>
  <c r="AD66" i="2" s="1"/>
  <c r="AR59" i="2"/>
  <c r="AR60" i="2" s="1"/>
  <c r="AR61" i="2" s="1"/>
  <c r="AR73" i="2"/>
  <c r="AR74" i="2" s="1"/>
  <c r="AR75" i="2" s="1"/>
  <c r="AR76" i="2" s="1"/>
  <c r="AC70" i="2"/>
  <c r="AC71" i="2" s="1"/>
  <c r="AT70" i="2"/>
  <c r="AB84" i="2"/>
  <c r="AB85" i="2" s="1"/>
  <c r="AR78" i="2"/>
  <c r="AD57" i="2"/>
  <c r="AD58" i="2" s="1"/>
  <c r="AD59" i="2" s="1"/>
  <c r="AU57" i="2"/>
  <c r="AC63" i="2"/>
  <c r="AC64" i="2" s="1"/>
  <c r="AC65" i="2"/>
  <c r="AT65" i="2"/>
  <c r="AT66" i="2" s="1"/>
  <c r="AT67" i="2" s="1"/>
  <c r="AU68" i="2"/>
  <c r="AU69" i="2" s="1"/>
  <c r="AT71" i="2"/>
  <c r="AT72" i="2" s="1"/>
  <c r="AT73" i="2" s="1"/>
  <c r="AS77" i="2"/>
  <c r="AS78" i="2" s="1"/>
  <c r="AA71" i="2"/>
  <c r="AA72" i="2" s="1"/>
  <c r="AA73" i="2" s="1"/>
  <c r="AR64" i="2"/>
  <c r="AR66" i="2"/>
  <c r="AR67" i="2" s="1"/>
  <c r="AR68" i="2" s="1"/>
  <c r="AA70" i="2"/>
  <c r="AA74" i="2"/>
  <c r="AB76" i="2"/>
  <c r="AB77" i="2" s="1"/>
  <c r="AA80" i="2"/>
  <c r="AA81" i="2" s="1"/>
  <c r="AR84" i="2"/>
  <c r="AR83" i="2"/>
  <c r="AB82" i="2"/>
  <c r="AB83" i="2" s="1"/>
  <c r="AS82" i="2"/>
  <c r="AB86" i="2"/>
  <c r="AS86" i="2"/>
  <c r="AS87" i="2" s="1"/>
  <c r="AS88" i="2" s="1"/>
  <c r="AD83" i="2"/>
  <c r="AD84" i="2" s="1"/>
  <c r="AD85" i="2" s="1"/>
  <c r="AD86" i="2" s="1"/>
  <c r="AD87" i="2" s="1"/>
  <c r="AA60" i="2"/>
  <c r="AA87" i="2"/>
  <c r="AA88" i="2" s="1"/>
  <c r="AA89" i="2" s="1"/>
  <c r="AA90" i="2" s="1"/>
  <c r="AR86" i="2"/>
  <c r="AR87" i="2" s="1"/>
  <c r="AR88" i="2" s="1"/>
  <c r="AB55" i="2"/>
  <c r="AB56" i="2" s="1"/>
  <c r="AB57" i="2" s="1"/>
  <c r="AB58" i="2" s="1"/>
  <c r="AS58" i="2"/>
  <c r="AS59" i="2" s="1"/>
  <c r="AS60" i="2" s="1"/>
  <c r="AS61" i="2" s="1"/>
  <c r="AS62" i="2" s="1"/>
  <c r="AC60" i="2"/>
  <c r="AC61" i="2" s="1"/>
  <c r="AT60" i="2"/>
  <c r="AB62" i="2"/>
  <c r="AB63" i="2" s="1"/>
  <c r="AB64" i="2" s="1"/>
  <c r="AB65" i="2" s="1"/>
  <c r="AB66" i="2" s="1"/>
  <c r="AB67" i="2" s="1"/>
  <c r="AB68" i="2" s="1"/>
  <c r="AB69" i="2" s="1"/>
  <c r="AA61" i="2"/>
  <c r="AA62" i="2" s="1"/>
  <c r="AA63" i="2" s="1"/>
  <c r="AA64" i="2" s="1"/>
  <c r="AA65" i="2" s="1"/>
  <c r="AA66" i="2" s="1"/>
  <c r="AR63" i="2"/>
  <c r="AA67" i="2"/>
  <c r="AA75" i="2"/>
  <c r="AT68" i="2"/>
  <c r="AC68" i="2"/>
  <c r="AC69" i="2" s="1"/>
  <c r="AC72" i="2"/>
  <c r="AC76" i="2"/>
  <c r="AC77" i="2" s="1"/>
  <c r="AC78" i="2" s="1"/>
  <c r="AC79" i="2" s="1"/>
  <c r="AC80" i="2" s="1"/>
  <c r="AC81" i="2" s="1"/>
  <c r="AT76" i="2"/>
  <c r="AD70" i="2"/>
  <c r="AD71" i="2" s="1"/>
  <c r="AD72" i="2" s="1"/>
  <c r="AD73" i="2" s="1"/>
  <c r="AU80" i="2"/>
  <c r="AB79" i="2"/>
  <c r="AB80" i="2" s="1"/>
  <c r="AB81" i="2" s="1"/>
  <c r="AR79" i="2"/>
  <c r="AR80" i="2" s="1"/>
  <c r="BD54" i="2"/>
  <c r="AM54" i="2"/>
  <c r="AA55" i="2"/>
  <c r="AA56" i="2" s="1"/>
  <c r="AR65" i="2"/>
  <c r="AT77" i="2"/>
  <c r="AT74" i="2"/>
  <c r="AC74" i="2"/>
  <c r="AC75" i="2" s="1"/>
  <c r="AS83" i="2"/>
  <c r="AS84" i="2" s="1"/>
  <c r="AD88" i="2"/>
  <c r="AD89" i="2" s="1"/>
  <c r="AU88" i="2"/>
  <c r="AT54" i="2"/>
  <c r="AD54" i="2"/>
  <c r="AR56" i="2"/>
  <c r="AR57" i="2" s="1"/>
  <c r="AA57" i="2"/>
  <c r="AA58" i="2" s="1"/>
  <c r="AA59" i="2" s="1"/>
  <c r="AR58" i="2"/>
  <c r="AC57" i="2"/>
  <c r="AC58" i="2" s="1"/>
  <c r="AC59" i="2" s="1"/>
  <c r="AT57" i="2"/>
  <c r="AU60" i="2"/>
  <c r="AU61" i="2" s="1"/>
  <c r="AR62" i="2"/>
  <c r="AR69" i="2"/>
  <c r="AR70" i="2" s="1"/>
  <c r="AR71" i="2" s="1"/>
  <c r="AR77" i="2"/>
  <c r="AD67" i="2"/>
  <c r="AD68" i="2" s="1"/>
  <c r="AU67" i="2"/>
  <c r="AM83" i="2"/>
  <c r="AM84" i="2" s="1"/>
  <c r="AM85" i="2" s="1"/>
  <c r="AM86" i="2" s="1"/>
  <c r="AM87" i="2" s="1"/>
  <c r="AM88" i="2" s="1"/>
  <c r="AM89" i="2" s="1"/>
  <c r="AM90" i="2" s="1"/>
  <c r="AM91" i="2" s="1"/>
  <c r="AM92" i="2" s="1"/>
  <c r="AM93" i="2" s="1"/>
  <c r="AM94" i="2" s="1"/>
  <c r="AM95" i="2" s="1"/>
  <c r="AM96" i="2" s="1"/>
  <c r="AM97" i="2" s="1"/>
  <c r="AM98" i="2" s="1"/>
  <c r="AM99" i="2" s="1"/>
  <c r="AM100" i="2" s="1"/>
  <c r="AM101" i="2" s="1"/>
  <c r="AM102" i="2" s="1"/>
  <c r="AM103" i="2" s="1"/>
  <c r="AM104" i="2" s="1"/>
  <c r="AM105" i="2" s="1"/>
  <c r="AA68" i="2"/>
  <c r="AA69" i="2" s="1"/>
  <c r="AR72" i="2"/>
  <c r="AA76" i="2"/>
  <c r="AA77" i="2" s="1"/>
  <c r="AA78" i="2" s="1"/>
  <c r="AA79" i="2" s="1"/>
  <c r="AT83" i="2"/>
  <c r="AC83" i="2"/>
  <c r="AC84" i="2" s="1"/>
  <c r="AC85" i="2" s="1"/>
  <c r="AC86" i="2" s="1"/>
  <c r="AT87" i="2"/>
  <c r="AT88" i="2" s="1"/>
  <c r="AC87" i="2"/>
  <c r="AA82" i="2"/>
  <c r="AA83" i="2" s="1"/>
  <c r="AA84" i="2" s="1"/>
  <c r="AA85" i="2" s="1"/>
  <c r="AA86" i="2" s="1"/>
  <c r="AR81" i="2"/>
  <c r="AR82" i="2" s="1"/>
  <c r="AR85" i="2"/>
  <c r="AD79" i="2"/>
  <c r="AD80" i="2" s="1"/>
  <c r="AD81" i="2" s="1"/>
  <c r="AU79" i="2"/>
  <c r="AT82" i="2"/>
  <c r="AS53" i="2"/>
  <c r="V53" i="2"/>
  <c r="AS55" i="2"/>
  <c r="AU53" i="2"/>
  <c r="W53" i="2"/>
  <c r="AR53" i="2"/>
  <c r="V52" i="2"/>
  <c r="AC53" i="2"/>
  <c r="W52" i="2"/>
  <c r="AA52" i="2"/>
  <c r="AA53" i="2" s="1"/>
  <c r="AD53" i="2"/>
  <c r="S35" i="1"/>
  <c r="F50" i="1"/>
  <c r="F49" i="1"/>
  <c r="P51" i="2"/>
  <c r="O51" i="2"/>
  <c r="N51" i="2"/>
  <c r="M51" i="2"/>
  <c r="L51" i="2"/>
  <c r="K51" i="2"/>
  <c r="J51" i="2"/>
  <c r="I51" i="2"/>
  <c r="H51" i="2"/>
  <c r="AU51" i="2" s="1"/>
  <c r="G51" i="2"/>
  <c r="AT51" i="2" s="1"/>
  <c r="AT52" i="2" s="1"/>
  <c r="AT53" i="2" s="1"/>
  <c r="F51" i="2"/>
  <c r="AS51" i="2" s="1"/>
  <c r="E51" i="2"/>
  <c r="AR51" i="2" s="1"/>
  <c r="AR52" i="2" s="1"/>
  <c r="D51" i="2"/>
  <c r="C51" i="2"/>
  <c r="A51" i="2"/>
  <c r="P50" i="2"/>
  <c r="O50" i="2"/>
  <c r="N50" i="2"/>
  <c r="M50" i="2"/>
  <c r="L50" i="2"/>
  <c r="K50" i="2"/>
  <c r="J50" i="2"/>
  <c r="I50" i="2"/>
  <c r="H50" i="2"/>
  <c r="G50" i="2"/>
  <c r="F50" i="2"/>
  <c r="E50" i="2"/>
  <c r="AR50" i="2" s="1"/>
  <c r="D50" i="2"/>
  <c r="C50" i="2"/>
  <c r="A50" i="2"/>
  <c r="B50" i="1"/>
  <c r="B51" i="2" s="1"/>
  <c r="B49" i="1"/>
  <c r="B50" i="2" s="1"/>
  <c r="B8" i="8" l="1"/>
  <c r="Q3" i="8"/>
  <c r="Q2" i="8"/>
  <c r="E8" i="8"/>
  <c r="D5" i="8"/>
  <c r="C8" i="8"/>
  <c r="C6" i="8"/>
  <c r="B6" i="8"/>
  <c r="G8" i="8"/>
  <c r="Q4" i="8"/>
  <c r="D8" i="8"/>
  <c r="AN106" i="2"/>
  <c r="AN107" i="2" s="1"/>
  <c r="AN108" i="2" s="1"/>
  <c r="AN109" i="2" s="1"/>
  <c r="AN110" i="2" s="1"/>
  <c r="AN111" i="2" s="1"/>
  <c r="AN112" i="2" s="1"/>
  <c r="AN113" i="2" s="1"/>
  <c r="AN114" i="2" s="1"/>
  <c r="AN115" i="2" s="1"/>
  <c r="AN116" i="2" s="1"/>
  <c r="AN117" i="2" s="1"/>
  <c r="AN118" i="2" s="1"/>
  <c r="AN119" i="2" s="1"/>
  <c r="AN120" i="2" s="1"/>
  <c r="AN121" i="2" s="1"/>
  <c r="AN122" i="2" s="1"/>
  <c r="AN123" i="2" s="1"/>
  <c r="AN124" i="2" s="1"/>
  <c r="AN125" i="2" s="1"/>
  <c r="AN126" i="2" s="1"/>
  <c r="AN127" i="2" s="1"/>
  <c r="AN128" i="2" s="1"/>
  <c r="AN129" i="2" s="1"/>
  <c r="AN130" i="2" s="1"/>
  <c r="AN131" i="2" s="1"/>
  <c r="AN132" i="2" s="1"/>
  <c r="AN133" i="2" s="1"/>
  <c r="AN134" i="2" s="1"/>
  <c r="AN135" i="2" s="1"/>
  <c r="AN136" i="2" s="1"/>
  <c r="AN137" i="2" s="1"/>
  <c r="AN138" i="2" s="1"/>
  <c r="AN139" i="2" s="1"/>
  <c r="AN140" i="2" s="1"/>
  <c r="AN141" i="2" s="1"/>
  <c r="AN142" i="2" s="1"/>
  <c r="AN143" i="2" s="1"/>
  <c r="AN144" i="2" s="1"/>
  <c r="AN145" i="2" s="1"/>
  <c r="AN146" i="2" s="1"/>
  <c r="AN147" i="2" s="1"/>
  <c r="AN148" i="2" s="1"/>
  <c r="AN149" i="2" s="1"/>
  <c r="AN150" i="2" s="1"/>
  <c r="AN151" i="2" s="1"/>
  <c r="AN152" i="2" s="1"/>
  <c r="AN153" i="2" s="1"/>
  <c r="AN154" i="2" s="1"/>
  <c r="AN155" i="2" s="1"/>
  <c r="AN156" i="2" s="1"/>
  <c r="AB106" i="2"/>
  <c r="AB107" i="2" s="1"/>
  <c r="AT106" i="2"/>
  <c r="D6" i="8" s="1"/>
  <c r="AO106" i="2"/>
  <c r="AO107" i="2" s="1"/>
  <c r="AO108" i="2" s="1"/>
  <c r="AO109" i="2" s="1"/>
  <c r="AO110" i="2" s="1"/>
  <c r="AO111" i="2" s="1"/>
  <c r="AO112" i="2" s="1"/>
  <c r="AO113" i="2" s="1"/>
  <c r="AO114" i="2" s="1"/>
  <c r="AO115" i="2" s="1"/>
  <c r="AO116" i="2" s="1"/>
  <c r="AO117" i="2" s="1"/>
  <c r="AO118" i="2" s="1"/>
  <c r="AO119" i="2" s="1"/>
  <c r="AO120" i="2" s="1"/>
  <c r="AO121" i="2" s="1"/>
  <c r="AO122" i="2" s="1"/>
  <c r="AO123" i="2" s="1"/>
  <c r="AO124" i="2" s="1"/>
  <c r="AO125" i="2" s="1"/>
  <c r="AO126" i="2" s="1"/>
  <c r="AO127" i="2" s="1"/>
  <c r="AO128" i="2" s="1"/>
  <c r="AO129" i="2" s="1"/>
  <c r="AO130" i="2" s="1"/>
  <c r="AO131" i="2" s="1"/>
  <c r="AO132" i="2" s="1"/>
  <c r="AO133" i="2" s="1"/>
  <c r="AO134" i="2" s="1"/>
  <c r="AO135" i="2" s="1"/>
  <c r="AO136" i="2" s="1"/>
  <c r="AO137" i="2" s="1"/>
  <c r="AO138" i="2" s="1"/>
  <c r="AO139" i="2" s="1"/>
  <c r="AO140" i="2" s="1"/>
  <c r="AO141" i="2" s="1"/>
  <c r="AO142" i="2" s="1"/>
  <c r="AO143" i="2" s="1"/>
  <c r="AO144" i="2" s="1"/>
  <c r="AO145" i="2" s="1"/>
  <c r="AO146" i="2" s="1"/>
  <c r="AO147" i="2" s="1"/>
  <c r="AO148" i="2" s="1"/>
  <c r="AO149" i="2" s="1"/>
  <c r="AO150" i="2" s="1"/>
  <c r="AO151" i="2" s="1"/>
  <c r="AO152" i="2" s="1"/>
  <c r="AO153" i="2" s="1"/>
  <c r="AO154" i="2" s="1"/>
  <c r="AO155" i="2" s="1"/>
  <c r="AO156" i="2" s="1"/>
  <c r="AV106" i="2"/>
  <c r="AV107" i="2" s="1"/>
  <c r="AV108" i="2" s="1"/>
  <c r="AV109" i="2" s="1"/>
  <c r="AV110" i="2" s="1"/>
  <c r="AV111" i="2" s="1"/>
  <c r="AV112" i="2" s="1"/>
  <c r="AV113" i="2" s="1"/>
  <c r="AV114" i="2" s="1"/>
  <c r="AV115" i="2" s="1"/>
  <c r="AV116" i="2" s="1"/>
  <c r="AV117" i="2" s="1"/>
  <c r="AV118" i="2" s="1"/>
  <c r="AV119" i="2" s="1"/>
  <c r="AV120" i="2" s="1"/>
  <c r="BE106" i="2"/>
  <c r="BE107" i="2" s="1"/>
  <c r="BE108" i="2" s="1"/>
  <c r="BE109" i="2" s="1"/>
  <c r="BE110" i="2" s="1"/>
  <c r="BE111" i="2" s="1"/>
  <c r="BE112" i="2" s="1"/>
  <c r="BE113" i="2" s="1"/>
  <c r="BE114" i="2" s="1"/>
  <c r="BE115" i="2" s="1"/>
  <c r="BE116" i="2" s="1"/>
  <c r="BE117" i="2" s="1"/>
  <c r="BE118" i="2" s="1"/>
  <c r="BE119" i="2" s="1"/>
  <c r="BE120" i="2" s="1"/>
  <c r="BE121" i="2" s="1"/>
  <c r="BE122" i="2" s="1"/>
  <c r="BE123" i="2" s="1"/>
  <c r="BE124" i="2" s="1"/>
  <c r="BE125" i="2" s="1"/>
  <c r="BE126" i="2" s="1"/>
  <c r="BE127" i="2" s="1"/>
  <c r="BE128" i="2" s="1"/>
  <c r="BE129" i="2" s="1"/>
  <c r="BE130" i="2" s="1"/>
  <c r="BE131" i="2" s="1"/>
  <c r="BE132" i="2" s="1"/>
  <c r="BE133" i="2" s="1"/>
  <c r="BE134" i="2" s="1"/>
  <c r="BE135" i="2" s="1"/>
  <c r="BE136" i="2" s="1"/>
  <c r="BE137" i="2" s="1"/>
  <c r="BE138" i="2" s="1"/>
  <c r="BE139" i="2" s="1"/>
  <c r="BE140" i="2" s="1"/>
  <c r="BE141" i="2" s="1"/>
  <c r="BE142" i="2" s="1"/>
  <c r="BE143" i="2" s="1"/>
  <c r="BE144" i="2" s="1"/>
  <c r="BE145" i="2" s="1"/>
  <c r="BE146" i="2" s="1"/>
  <c r="BE147" i="2" s="1"/>
  <c r="BE148" i="2" s="1"/>
  <c r="BE149" i="2" s="1"/>
  <c r="BE150" i="2" s="1"/>
  <c r="BE151" i="2" s="1"/>
  <c r="BE152" i="2" s="1"/>
  <c r="BE153" i="2" s="1"/>
  <c r="BE154" i="2" s="1"/>
  <c r="BE155" i="2" s="1"/>
  <c r="BE156" i="2" s="1"/>
  <c r="AA106" i="2"/>
  <c r="B5" i="8" s="1"/>
  <c r="AF106" i="2"/>
  <c r="AF107" i="2" s="1"/>
  <c r="AF108" i="2" s="1"/>
  <c r="AF109" i="2" s="1"/>
  <c r="AF110" i="2" s="1"/>
  <c r="AF111" i="2" s="1"/>
  <c r="AF112" i="2" s="1"/>
  <c r="AF113" i="2" s="1"/>
  <c r="AF114" i="2" s="1"/>
  <c r="AF115" i="2" s="1"/>
  <c r="AF116" i="2" s="1"/>
  <c r="AF117" i="2" s="1"/>
  <c r="Y134" i="2"/>
  <c r="X134" i="2"/>
  <c r="Z134" i="2"/>
  <c r="Y133" i="2"/>
  <c r="Z133" i="2"/>
  <c r="X133" i="2"/>
  <c r="Y130" i="2"/>
  <c r="Y113" i="2"/>
  <c r="Y123" i="2"/>
  <c r="Y122" i="2"/>
  <c r="Y110" i="2"/>
  <c r="Y129" i="2"/>
  <c r="Y112" i="2"/>
  <c r="Y118" i="2"/>
  <c r="G19" i="8" s="1"/>
  <c r="Y124" i="2"/>
  <c r="Y121" i="2"/>
  <c r="F19" i="8" s="1"/>
  <c r="Y120" i="2"/>
  <c r="Y127" i="2"/>
  <c r="Y125" i="2"/>
  <c r="X125" i="2"/>
  <c r="Y116" i="2"/>
  <c r="Z116" i="2"/>
  <c r="X116" i="2"/>
  <c r="Z129" i="2"/>
  <c r="X129" i="2"/>
  <c r="X114" i="2"/>
  <c r="X130" i="2"/>
  <c r="Z130" i="2"/>
  <c r="Y128" i="2"/>
  <c r="X111" i="2"/>
  <c r="Z111" i="2"/>
  <c r="X126" i="2"/>
  <c r="Z126" i="2"/>
  <c r="Z118" i="2"/>
  <c r="X118" i="2"/>
  <c r="Y109" i="2"/>
  <c r="Y132" i="2"/>
  <c r="Z120" i="2"/>
  <c r="X120" i="2"/>
  <c r="Y114" i="2"/>
  <c r="Y131" i="2"/>
  <c r="X119" i="2"/>
  <c r="Z119" i="2"/>
  <c r="Z128" i="2"/>
  <c r="X128" i="2"/>
  <c r="Z117" i="2"/>
  <c r="X117" i="2"/>
  <c r="Y111" i="2"/>
  <c r="X113" i="2"/>
  <c r="Z113" i="2"/>
  <c r="X109" i="2"/>
  <c r="Z109" i="2"/>
  <c r="Y126" i="2"/>
  <c r="Y115" i="2"/>
  <c r="Y117" i="2"/>
  <c r="Z121" i="2"/>
  <c r="X121" i="2"/>
  <c r="Z122" i="2"/>
  <c r="X122" i="2"/>
  <c r="Z123" i="2"/>
  <c r="X123" i="2"/>
  <c r="X110" i="2"/>
  <c r="Z110" i="2"/>
  <c r="X127" i="2"/>
  <c r="Z127" i="2"/>
  <c r="Y119" i="2"/>
  <c r="Y90" i="2"/>
  <c r="Y105" i="2"/>
  <c r="Y97" i="2"/>
  <c r="Y99" i="2"/>
  <c r="Y93" i="2"/>
  <c r="Y106" i="2"/>
  <c r="Y108" i="2"/>
  <c r="Y101" i="2"/>
  <c r="Y95" i="2"/>
  <c r="O19" i="6" s="1"/>
  <c r="Y104" i="2"/>
  <c r="P6" i="6"/>
  <c r="Y92" i="2"/>
  <c r="Y107" i="2"/>
  <c r="BA106" i="2"/>
  <c r="BA107" i="2" s="1"/>
  <c r="BA108" i="2" s="1"/>
  <c r="BA109" i="2" s="1"/>
  <c r="BA110" i="2" s="1"/>
  <c r="BA111" i="2" s="1"/>
  <c r="BA112" i="2" s="1"/>
  <c r="BA113" i="2" s="1"/>
  <c r="BA114" i="2" s="1"/>
  <c r="BA115" i="2" s="1"/>
  <c r="BA116" i="2" s="1"/>
  <c r="BA117" i="2" s="1"/>
  <c r="BA118" i="2" s="1"/>
  <c r="BA119" i="2" s="1"/>
  <c r="BA120" i="2" s="1"/>
  <c r="BA121" i="2" s="1"/>
  <c r="BA122" i="2" s="1"/>
  <c r="BA123" i="2" s="1"/>
  <c r="BA124" i="2" s="1"/>
  <c r="BA125" i="2" s="1"/>
  <c r="BA126" i="2" s="1"/>
  <c r="BA127" i="2" s="1"/>
  <c r="BA128" i="2" s="1"/>
  <c r="BA129" i="2" s="1"/>
  <c r="BA130" i="2" s="1"/>
  <c r="BA131" i="2" s="1"/>
  <c r="BA132" i="2" s="1"/>
  <c r="BA133" i="2" s="1"/>
  <c r="BA134" i="2" s="1"/>
  <c r="BA135" i="2" s="1"/>
  <c r="BA136" i="2" s="1"/>
  <c r="BA137" i="2" s="1"/>
  <c r="BA138" i="2" s="1"/>
  <c r="BA139" i="2" s="1"/>
  <c r="BA140" i="2" s="1"/>
  <c r="BA141" i="2" s="1"/>
  <c r="BA142" i="2" s="1"/>
  <c r="BA143" i="2" s="1"/>
  <c r="BA144" i="2" s="1"/>
  <c r="BA145" i="2" s="1"/>
  <c r="BA146" i="2" s="1"/>
  <c r="BA147" i="2" s="1"/>
  <c r="BA148" i="2" s="1"/>
  <c r="BA149" i="2" s="1"/>
  <c r="BA150" i="2" s="1"/>
  <c r="BA151" i="2" s="1"/>
  <c r="BA152" i="2" s="1"/>
  <c r="BA153" i="2" s="1"/>
  <c r="BA154" i="2" s="1"/>
  <c r="BA155" i="2" s="1"/>
  <c r="BA156" i="2" s="1"/>
  <c r="Z103" i="2"/>
  <c r="X103" i="2"/>
  <c r="Y103" i="2"/>
  <c r="X108" i="2"/>
  <c r="Z96" i="2"/>
  <c r="X96" i="2"/>
  <c r="Y91" i="2"/>
  <c r="Y102" i="2"/>
  <c r="K19" i="6" s="1"/>
  <c r="O5" i="6"/>
  <c r="Y98" i="2"/>
  <c r="P19" i="6" s="1"/>
  <c r="P5" i="6"/>
  <c r="Z100" i="2"/>
  <c r="X100" i="2"/>
  <c r="Z107" i="2"/>
  <c r="X107" i="2"/>
  <c r="Y100" i="2"/>
  <c r="Y96" i="2"/>
  <c r="Z93" i="2"/>
  <c r="X93" i="2"/>
  <c r="Y94" i="2"/>
  <c r="Z97" i="2"/>
  <c r="X97" i="2"/>
  <c r="AD106" i="2"/>
  <c r="AD107" i="2" s="1"/>
  <c r="Z99" i="2"/>
  <c r="X99" i="2"/>
  <c r="Z90" i="2"/>
  <c r="X90" i="2"/>
  <c r="Z105" i="2"/>
  <c r="X105" i="2"/>
  <c r="Z106" i="2"/>
  <c r="X106" i="2"/>
  <c r="Z91" i="2"/>
  <c r="X91" i="2"/>
  <c r="Z102" i="2"/>
  <c r="X102" i="2"/>
  <c r="O6" i="6"/>
  <c r="Z101" i="2"/>
  <c r="X101" i="2"/>
  <c r="BF106" i="2"/>
  <c r="BF107" i="2" s="1"/>
  <c r="BF108" i="2" s="1"/>
  <c r="BF109" i="2" s="1"/>
  <c r="BF110" i="2" s="1"/>
  <c r="BF111" i="2" s="1"/>
  <c r="BF112" i="2" s="1"/>
  <c r="BF113" i="2" s="1"/>
  <c r="BF114" i="2" s="1"/>
  <c r="BF115" i="2" s="1"/>
  <c r="BF116" i="2" s="1"/>
  <c r="BF117" i="2" s="1"/>
  <c r="BF118" i="2" s="1"/>
  <c r="BF119" i="2" s="1"/>
  <c r="BF120" i="2" s="1"/>
  <c r="BF121" i="2" s="1"/>
  <c r="BF122" i="2" s="1"/>
  <c r="BF123" i="2" s="1"/>
  <c r="BF124" i="2" s="1"/>
  <c r="BF125" i="2" s="1"/>
  <c r="BF126" i="2" s="1"/>
  <c r="BF127" i="2" s="1"/>
  <c r="BF128" i="2" s="1"/>
  <c r="BF129" i="2" s="1"/>
  <c r="BF130" i="2" s="1"/>
  <c r="BF131" i="2" s="1"/>
  <c r="BF132" i="2" s="1"/>
  <c r="BF133" i="2" s="1"/>
  <c r="BF134" i="2" s="1"/>
  <c r="BF135" i="2" s="1"/>
  <c r="BF136" i="2" s="1"/>
  <c r="BF137" i="2" s="1"/>
  <c r="BF138" i="2" s="1"/>
  <c r="BF139" i="2" s="1"/>
  <c r="BF140" i="2" s="1"/>
  <c r="BF141" i="2" s="1"/>
  <c r="BF142" i="2" s="1"/>
  <c r="BF143" i="2" s="1"/>
  <c r="BF144" i="2" s="1"/>
  <c r="BF145" i="2" s="1"/>
  <c r="BF146" i="2" s="1"/>
  <c r="BF147" i="2" s="1"/>
  <c r="BF148" i="2" s="1"/>
  <c r="BF149" i="2" s="1"/>
  <c r="BF150" i="2" s="1"/>
  <c r="BF151" i="2" s="1"/>
  <c r="BF152" i="2" s="1"/>
  <c r="BF153" i="2" s="1"/>
  <c r="BF154" i="2" s="1"/>
  <c r="BF155" i="2" s="1"/>
  <c r="BF156" i="2" s="1"/>
  <c r="X92" i="2"/>
  <c r="Z92" i="2"/>
  <c r="AM106" i="2"/>
  <c r="AM107" i="2" s="1"/>
  <c r="AE106" i="2"/>
  <c r="AE107" i="2" s="1"/>
  <c r="AE108" i="2" s="1"/>
  <c r="AE109" i="2" s="1"/>
  <c r="AE110" i="2" s="1"/>
  <c r="AE111" i="2" s="1"/>
  <c r="AE112" i="2" s="1"/>
  <c r="AE113" i="2" s="1"/>
  <c r="AE114" i="2" s="1"/>
  <c r="AE115" i="2" s="1"/>
  <c r="AE116" i="2" s="1"/>
  <c r="AE117" i="2" s="1"/>
  <c r="AE118" i="2" s="1"/>
  <c r="AE119" i="2" s="1"/>
  <c r="AE120" i="2" s="1"/>
  <c r="AE121" i="2" s="1"/>
  <c r="AE122" i="2" s="1"/>
  <c r="AE123" i="2" s="1"/>
  <c r="AE124" i="2" s="1"/>
  <c r="AE125" i="2" s="1"/>
  <c r="AE126" i="2" s="1"/>
  <c r="AE127" i="2" s="1"/>
  <c r="AE128" i="2" s="1"/>
  <c r="AE129" i="2" s="1"/>
  <c r="AE130" i="2" s="1"/>
  <c r="AE131" i="2" s="1"/>
  <c r="AE132" i="2" s="1"/>
  <c r="AE133" i="2" s="1"/>
  <c r="AE134" i="2" s="1"/>
  <c r="AE135" i="2" s="1"/>
  <c r="AE136" i="2" s="1"/>
  <c r="AE137" i="2" s="1"/>
  <c r="AE138" i="2" s="1"/>
  <c r="AE139" i="2" s="1"/>
  <c r="AE140" i="2" s="1"/>
  <c r="AE141" i="2" s="1"/>
  <c r="AE142" i="2" s="1"/>
  <c r="AE143" i="2" s="1"/>
  <c r="AE144" i="2" s="1"/>
  <c r="AE145" i="2" s="1"/>
  <c r="AE146" i="2" s="1"/>
  <c r="AE147" i="2" s="1"/>
  <c r="AE148" i="2" s="1"/>
  <c r="AE149" i="2" s="1"/>
  <c r="AE150" i="2" s="1"/>
  <c r="AE151" i="2" s="1"/>
  <c r="Q12" i="8"/>
  <c r="Q15" i="8"/>
  <c r="Q16" i="8"/>
  <c r="Q14" i="8"/>
  <c r="Q13" i="8"/>
  <c r="Q17" i="8"/>
  <c r="C6" i="6"/>
  <c r="D5" i="6"/>
  <c r="C5" i="6"/>
  <c r="BD55" i="2"/>
  <c r="BD56" i="2" s="1"/>
  <c r="BD57" i="2" s="1"/>
  <c r="BD58" i="2" s="1"/>
  <c r="BD59" i="2" s="1"/>
  <c r="BD60" i="2" s="1"/>
  <c r="BD61" i="2" s="1"/>
  <c r="BD62" i="2" s="1"/>
  <c r="BD63" i="2" s="1"/>
  <c r="BD64" i="2" s="1"/>
  <c r="BD65" i="2" s="1"/>
  <c r="BD66" i="2" s="1"/>
  <c r="BD67" i="2" s="1"/>
  <c r="BD68" i="2" s="1"/>
  <c r="BD69" i="2" s="1"/>
  <c r="BD70" i="2" s="1"/>
  <c r="BD71" i="2" s="1"/>
  <c r="BD72" i="2" s="1"/>
  <c r="BD73" i="2" s="1"/>
  <c r="BD74" i="2" s="1"/>
  <c r="BD75" i="2" s="1"/>
  <c r="BD76" i="2" s="1"/>
  <c r="BD77" i="2" s="1"/>
  <c r="BD78" i="2" s="1"/>
  <c r="BD79" i="2" s="1"/>
  <c r="BD80" i="2" s="1"/>
  <c r="BD81" i="2" s="1"/>
  <c r="BD82" i="2" s="1"/>
  <c r="BD83" i="2" s="1"/>
  <c r="BD84" i="2" s="1"/>
  <c r="BD85" i="2" s="1"/>
  <c r="BD86" i="2" s="1"/>
  <c r="BD87" i="2" s="1"/>
  <c r="BD88" i="2" s="1"/>
  <c r="BD89" i="2" s="1"/>
  <c r="BD90" i="2" s="1"/>
  <c r="BD91" i="2" s="1"/>
  <c r="BD92" i="2" s="1"/>
  <c r="BD93" i="2" s="1"/>
  <c r="BD94" i="2" s="1"/>
  <c r="BD95" i="2" s="1"/>
  <c r="BD96" i="2" s="1"/>
  <c r="BD97" i="2" s="1"/>
  <c r="BD98" i="2" s="1"/>
  <c r="BD99" i="2" s="1"/>
  <c r="BD100" i="2" s="1"/>
  <c r="BD101" i="2" s="1"/>
  <c r="BD102" i="2" s="1"/>
  <c r="BD103" i="2" s="1"/>
  <c r="BD104" i="2" s="1"/>
  <c r="BD105" i="2" s="1"/>
  <c r="E6" i="6"/>
  <c r="N11" i="6"/>
  <c r="P9" i="6"/>
  <c r="O8" i="6"/>
  <c r="O9" i="6"/>
  <c r="N8" i="6"/>
  <c r="P8" i="6"/>
  <c r="P11" i="6"/>
  <c r="N9" i="6"/>
  <c r="O11" i="6"/>
  <c r="AM55" i="2"/>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B5" i="6"/>
  <c r="Q3" i="6"/>
  <c r="Q4" i="6"/>
  <c r="Q2" i="6"/>
  <c r="AR55" i="2"/>
  <c r="B6" i="6" s="1"/>
  <c r="Q13" i="6"/>
  <c r="Q12" i="6"/>
  <c r="Q15" i="6"/>
  <c r="Q14" i="6"/>
  <c r="Q17" i="6"/>
  <c r="Q16" i="6"/>
  <c r="Y55" i="2"/>
  <c r="Z89" i="2"/>
  <c r="X89" i="2"/>
  <c r="Y64" i="2"/>
  <c r="Y89" i="2"/>
  <c r="AT55" i="2"/>
  <c r="D6" i="6" s="1"/>
  <c r="X61" i="2"/>
  <c r="AD55" i="2"/>
  <c r="AD56" i="2" s="1"/>
  <c r="Y59" i="2"/>
  <c r="Y70" i="2"/>
  <c r="Y57" i="2"/>
  <c r="Y83" i="2"/>
  <c r="Y80" i="2"/>
  <c r="Y73" i="2"/>
  <c r="Y72" i="2"/>
  <c r="Y77" i="2"/>
  <c r="Y65" i="2"/>
  <c r="Y84" i="2"/>
  <c r="Y60" i="2"/>
  <c r="X54" i="2"/>
  <c r="Y58" i="2"/>
  <c r="Y81" i="2"/>
  <c r="Y69" i="2"/>
  <c r="Z85" i="2"/>
  <c r="X85" i="2"/>
  <c r="Z62" i="2"/>
  <c r="X62" i="2"/>
  <c r="Z79" i="2"/>
  <c r="X79" i="2"/>
  <c r="X75" i="2"/>
  <c r="Z75" i="2"/>
  <c r="Y85" i="2"/>
  <c r="Z82" i="2"/>
  <c r="X82" i="2"/>
  <c r="Y68" i="2"/>
  <c r="Y62" i="2"/>
  <c r="X58" i="2"/>
  <c r="Z58" i="2"/>
  <c r="Y56" i="2"/>
  <c r="Y67" i="2"/>
  <c r="X63" i="2"/>
  <c r="Z63" i="2"/>
  <c r="Y61" i="2"/>
  <c r="Z60" i="2"/>
  <c r="X60" i="2"/>
  <c r="X66" i="2"/>
  <c r="Z66" i="2"/>
  <c r="Z71" i="2"/>
  <c r="X71" i="2"/>
  <c r="Z88" i="2"/>
  <c r="X88" i="2"/>
  <c r="Y54" i="2"/>
  <c r="Z54" i="2"/>
  <c r="X76" i="2"/>
  <c r="Z76" i="2"/>
  <c r="Z65" i="2"/>
  <c r="X65" i="2"/>
  <c r="Y79" i="2"/>
  <c r="X86" i="2"/>
  <c r="Z86" i="2"/>
  <c r="Y87" i="2"/>
  <c r="Y88" i="2"/>
  <c r="Z80" i="2"/>
  <c r="X80" i="2"/>
  <c r="Y74" i="2"/>
  <c r="Y66" i="2"/>
  <c r="Z78" i="2"/>
  <c r="X78" i="2"/>
  <c r="Z68" i="2"/>
  <c r="X68" i="2"/>
  <c r="Z56" i="2"/>
  <c r="X56" i="2"/>
  <c r="X87" i="2"/>
  <c r="Z74" i="2"/>
  <c r="X74" i="2"/>
  <c r="X72" i="2"/>
  <c r="Z72" i="2"/>
  <c r="Z81" i="2"/>
  <c r="X81" i="2"/>
  <c r="Y82" i="2"/>
  <c r="Y76" i="2"/>
  <c r="Z77" i="2"/>
  <c r="X77" i="2"/>
  <c r="Z69" i="2"/>
  <c r="X69" i="2"/>
  <c r="X55" i="2"/>
  <c r="Y75" i="2"/>
  <c r="Y63" i="2"/>
  <c r="Y86" i="2"/>
  <c r="Z83" i="2"/>
  <c r="X83" i="2"/>
  <c r="Z84" i="2"/>
  <c r="X84" i="2"/>
  <c r="X64" i="2"/>
  <c r="Z64" i="2"/>
  <c r="Y71" i="2"/>
  <c r="Y78" i="2"/>
  <c r="Z73" i="2"/>
  <c r="X73" i="2"/>
  <c r="X59" i="2"/>
  <c r="Z59" i="2"/>
  <c r="Y52" i="2"/>
  <c r="Y53" i="2"/>
  <c r="Z52" i="2"/>
  <c r="X52" i="2"/>
  <c r="X53" i="2"/>
  <c r="AT50" i="2"/>
  <c r="V50" i="2"/>
  <c r="AD50" i="2"/>
  <c r="AD51" i="2" s="1"/>
  <c r="AD52" i="2" s="1"/>
  <c r="W50" i="2"/>
  <c r="V51" i="2"/>
  <c r="AB50" i="2"/>
  <c r="AB51" i="2" s="1"/>
  <c r="AB52" i="2" s="1"/>
  <c r="W51" i="2"/>
  <c r="P49" i="2"/>
  <c r="O49" i="2"/>
  <c r="N49" i="2"/>
  <c r="M49" i="2"/>
  <c r="L49" i="2"/>
  <c r="K49" i="2"/>
  <c r="J49" i="2"/>
  <c r="I49" i="2"/>
  <c r="H49" i="2"/>
  <c r="G49" i="2"/>
  <c r="F49" i="2"/>
  <c r="E49" i="2"/>
  <c r="D49" i="2"/>
  <c r="C49" i="2"/>
  <c r="B49" i="2"/>
  <c r="A49" i="2"/>
  <c r="P48" i="2"/>
  <c r="O48" i="2"/>
  <c r="N48" i="2"/>
  <c r="M48" i="2"/>
  <c r="L48" i="2"/>
  <c r="K48" i="2"/>
  <c r="J48" i="2"/>
  <c r="AW48" i="2" s="1"/>
  <c r="I48" i="2"/>
  <c r="AV48" i="2" s="1"/>
  <c r="H48" i="2"/>
  <c r="G48" i="2"/>
  <c r="AT48" i="2" s="1"/>
  <c r="F48" i="2"/>
  <c r="AS48" i="2" s="1"/>
  <c r="E48" i="2"/>
  <c r="D48" i="2"/>
  <c r="C48" i="2"/>
  <c r="B48" i="2"/>
  <c r="A48" i="2"/>
  <c r="F47" i="1"/>
  <c r="BE157" i="2" l="1"/>
  <c r="BE158" i="2" s="1"/>
  <c r="BE159" i="2" s="1"/>
  <c r="BE160" i="2" s="1"/>
  <c r="BE161" i="2" s="1"/>
  <c r="BE162" i="2" s="1"/>
  <c r="BE163" i="2" s="1"/>
  <c r="BE164" i="2" s="1"/>
  <c r="BE165" i="2" s="1"/>
  <c r="BE166" i="2" s="1"/>
  <c r="O6" i="8"/>
  <c r="K6" i="8"/>
  <c r="F5" i="8"/>
  <c r="G18" i="8"/>
  <c r="Q18" i="8"/>
  <c r="AN157" i="2"/>
  <c r="AN158" i="2" s="1"/>
  <c r="AN159" i="2" s="1"/>
  <c r="AN160" i="2" s="1"/>
  <c r="AN161" i="2" s="1"/>
  <c r="AN162" i="2" s="1"/>
  <c r="AN163" i="2" s="1"/>
  <c r="AN164" i="2" s="1"/>
  <c r="AN165" i="2" s="1"/>
  <c r="AN166" i="2" s="1"/>
  <c r="O5" i="9"/>
  <c r="F6" i="8"/>
  <c r="G5" i="8"/>
  <c r="E5" i="8"/>
  <c r="BA157" i="2"/>
  <c r="BA158" i="2" s="1"/>
  <c r="BA159" i="2" s="1"/>
  <c r="BA160" i="2" s="1"/>
  <c r="BA161" i="2" s="1"/>
  <c r="BA162" i="2" s="1"/>
  <c r="BA163" i="2" s="1"/>
  <c r="BA164" i="2" s="1"/>
  <c r="BA165" i="2" s="1"/>
  <c r="BA166" i="2" s="1"/>
  <c r="Q19" i="8"/>
  <c r="E19" i="8"/>
  <c r="C19" i="8"/>
  <c r="D19" i="8"/>
  <c r="B19" i="8"/>
  <c r="AO157" i="2"/>
  <c r="AO158" i="2" s="1"/>
  <c r="AO159" i="2" s="1"/>
  <c r="AO160" i="2" s="1"/>
  <c r="AO161" i="2" s="1"/>
  <c r="AO162" i="2" s="1"/>
  <c r="AO163" i="2" s="1"/>
  <c r="AO164" i="2" s="1"/>
  <c r="AO165" i="2" s="1"/>
  <c r="AO166" i="2" s="1"/>
  <c r="P5" i="9" s="1"/>
  <c r="P6" i="8"/>
  <c r="C5" i="8"/>
  <c r="BF157" i="2"/>
  <c r="BF158" i="2" s="1"/>
  <c r="BF159" i="2" s="1"/>
  <c r="BF160" i="2" s="1"/>
  <c r="BF161" i="2" s="1"/>
  <c r="BF162" i="2" s="1"/>
  <c r="BF163" i="2" s="1"/>
  <c r="BF164" i="2" s="1"/>
  <c r="BF165" i="2" s="1"/>
  <c r="BF166" i="2" s="1"/>
  <c r="P5" i="8"/>
  <c r="O5" i="8"/>
  <c r="AM108" i="2"/>
  <c r="BD106" i="2"/>
  <c r="BD107" i="2" s="1"/>
  <c r="BD108" i="2" s="1"/>
  <c r="BD109" i="2" s="1"/>
  <c r="BD110" i="2" s="1"/>
  <c r="BD111" i="2" s="1"/>
  <c r="BD112" i="2" s="1"/>
  <c r="BD113" i="2" s="1"/>
  <c r="BD114" i="2" s="1"/>
  <c r="BD115" i="2" s="1"/>
  <c r="BD116" i="2" s="1"/>
  <c r="BD117" i="2" s="1"/>
  <c r="BD118" i="2" s="1"/>
  <c r="BD119" i="2" s="1"/>
  <c r="BD120" i="2" s="1"/>
  <c r="BD121" i="2" s="1"/>
  <c r="BD122" i="2" s="1"/>
  <c r="BD123" i="2" s="1"/>
  <c r="BD124" i="2" s="1"/>
  <c r="BD125" i="2" s="1"/>
  <c r="BD126" i="2" s="1"/>
  <c r="BD127" i="2" s="1"/>
  <c r="BD128" i="2" s="1"/>
  <c r="BD129" i="2" s="1"/>
  <c r="BD130" i="2" s="1"/>
  <c r="BD131" i="2" s="1"/>
  <c r="BD132" i="2" s="1"/>
  <c r="BD133" i="2" s="1"/>
  <c r="BD134" i="2" s="1"/>
  <c r="BD135" i="2" s="1"/>
  <c r="BD136" i="2" s="1"/>
  <c r="BD137" i="2" s="1"/>
  <c r="BD138" i="2" s="1"/>
  <c r="BD139" i="2" s="1"/>
  <c r="BD140" i="2" s="1"/>
  <c r="BD141" i="2" s="1"/>
  <c r="BD142" i="2" s="1"/>
  <c r="BD143" i="2" s="1"/>
  <c r="BD144" i="2" s="1"/>
  <c r="BD145" i="2" s="1"/>
  <c r="BD146" i="2" s="1"/>
  <c r="BD147" i="2" s="1"/>
  <c r="BD148" i="2" s="1"/>
  <c r="BD149" i="2" s="1"/>
  <c r="BD150" i="2" s="1"/>
  <c r="BD151" i="2" s="1"/>
  <c r="BD152" i="2" s="1"/>
  <c r="BD153" i="2" s="1"/>
  <c r="BD154" i="2" s="1"/>
  <c r="BD155" i="2" s="1"/>
  <c r="BD156" i="2" s="1"/>
  <c r="N19" i="6"/>
  <c r="F19" i="6"/>
  <c r="G19" i="6"/>
  <c r="D19" i="6"/>
  <c r="E5" i="6"/>
  <c r="Q19" i="6"/>
  <c r="C19" i="6"/>
  <c r="E19" i="6"/>
  <c r="B19" i="6"/>
  <c r="Q18" i="6"/>
  <c r="N5" i="6"/>
  <c r="N6" i="6"/>
  <c r="Y51" i="2"/>
  <c r="AV49" i="2"/>
  <c r="AV50" i="2" s="1"/>
  <c r="AV51" i="2" s="1"/>
  <c r="AV52" i="2" s="1"/>
  <c r="AV53" i="2" s="1"/>
  <c r="AS49" i="2"/>
  <c r="AS50" i="2" s="1"/>
  <c r="AW49" i="2"/>
  <c r="AW50" i="2" s="1"/>
  <c r="AW51" i="2" s="1"/>
  <c r="AW52" i="2" s="1"/>
  <c r="AW53" i="2" s="1"/>
  <c r="AT49" i="2"/>
  <c r="Y50" i="2"/>
  <c r="X50" i="2"/>
  <c r="Z50" i="2"/>
  <c r="Z51" i="2"/>
  <c r="X51" i="2"/>
  <c r="V48" i="2"/>
  <c r="W48" i="2"/>
  <c r="AA48" i="2"/>
  <c r="V49" i="2"/>
  <c r="AD49" i="2"/>
  <c r="W49" i="2"/>
  <c r="AA49" i="2"/>
  <c r="AA50" i="2" s="1"/>
  <c r="AA51" i="2" s="1"/>
  <c r="P47" i="2"/>
  <c r="O47" i="2"/>
  <c r="N47" i="2"/>
  <c r="M47" i="2"/>
  <c r="L47" i="2"/>
  <c r="K47" i="2"/>
  <c r="J47" i="2"/>
  <c r="I47" i="2"/>
  <c r="H47" i="2"/>
  <c r="G47" i="2"/>
  <c r="F47" i="2"/>
  <c r="E47" i="2"/>
  <c r="D47" i="2"/>
  <c r="C47" i="2"/>
  <c r="B47" i="2"/>
  <c r="A47" i="2"/>
  <c r="P46" i="2"/>
  <c r="O46" i="2"/>
  <c r="N46" i="2"/>
  <c r="M46" i="2"/>
  <c r="L46" i="2"/>
  <c r="K46" i="2"/>
  <c r="J46" i="2"/>
  <c r="I46" i="2"/>
  <c r="H46" i="2"/>
  <c r="AU46" i="2" s="1"/>
  <c r="G46" i="2"/>
  <c r="F46" i="2"/>
  <c r="AS46" i="2" s="1"/>
  <c r="E46" i="2"/>
  <c r="AR46" i="2" s="1"/>
  <c r="D46" i="2"/>
  <c r="C46" i="2"/>
  <c r="A46" i="2"/>
  <c r="P45" i="2"/>
  <c r="O45" i="2"/>
  <c r="N45" i="2"/>
  <c r="M45" i="2"/>
  <c r="L45" i="2"/>
  <c r="K45" i="2"/>
  <c r="J45" i="2"/>
  <c r="I45" i="2"/>
  <c r="H45" i="2"/>
  <c r="G45" i="2"/>
  <c r="AT45" i="2" s="1"/>
  <c r="F45" i="2"/>
  <c r="AS45" i="2" s="1"/>
  <c r="E45" i="2"/>
  <c r="AR45" i="2" s="1"/>
  <c r="D45" i="2"/>
  <c r="C45" i="2"/>
  <c r="B45" i="2"/>
  <c r="A45" i="2"/>
  <c r="P44" i="2"/>
  <c r="O44" i="2"/>
  <c r="N44" i="2"/>
  <c r="M44" i="2"/>
  <c r="L44" i="2"/>
  <c r="K44" i="2"/>
  <c r="J44" i="2"/>
  <c r="I44" i="2"/>
  <c r="H44" i="2"/>
  <c r="AD44" i="2" s="1"/>
  <c r="G44" i="2"/>
  <c r="AT44" i="2" s="1"/>
  <c r="F44" i="2"/>
  <c r="E44" i="2"/>
  <c r="D44" i="2"/>
  <c r="C44" i="2"/>
  <c r="B44" i="2"/>
  <c r="A44" i="2"/>
  <c r="F45" i="1"/>
  <c r="B45" i="1"/>
  <c r="B46" i="2" s="1"/>
  <c r="F44" i="1"/>
  <c r="F46" i="1"/>
  <c r="K6" i="9" l="1"/>
  <c r="N6" i="8"/>
  <c r="BD157" i="2"/>
  <c r="BD158" i="2" s="1"/>
  <c r="BD159" i="2" s="1"/>
  <c r="BD160" i="2" s="1"/>
  <c r="BD161" i="2" s="1"/>
  <c r="BD162" i="2" s="1"/>
  <c r="BD163" i="2" s="1"/>
  <c r="BD164" i="2" s="1"/>
  <c r="BD165" i="2" s="1"/>
  <c r="BD166" i="2" s="1"/>
  <c r="P6" i="9"/>
  <c r="O6" i="9"/>
  <c r="AM109" i="2"/>
  <c r="AM110" i="2" s="1"/>
  <c r="AM111" i="2" s="1"/>
  <c r="AM112" i="2" s="1"/>
  <c r="AM113" i="2" s="1"/>
  <c r="AM114" i="2" s="1"/>
  <c r="AM115" i="2" s="1"/>
  <c r="AM116" i="2" s="1"/>
  <c r="AM117" i="2" s="1"/>
  <c r="AM118" i="2" s="1"/>
  <c r="AM119" i="2" s="1"/>
  <c r="AM120" i="2" s="1"/>
  <c r="AM121" i="2" s="1"/>
  <c r="AM122" i="2" s="1"/>
  <c r="AM123" i="2" s="1"/>
  <c r="AM124" i="2" s="1"/>
  <c r="AM125" i="2" s="1"/>
  <c r="AM126" i="2" s="1"/>
  <c r="AM127" i="2" s="1"/>
  <c r="AM128" i="2" s="1"/>
  <c r="AM129" i="2" s="1"/>
  <c r="AM130" i="2" s="1"/>
  <c r="AM131" i="2" s="1"/>
  <c r="AM132" i="2" s="1"/>
  <c r="AM133" i="2" s="1"/>
  <c r="AM134" i="2" s="1"/>
  <c r="AM135" i="2" s="1"/>
  <c r="AM136" i="2" s="1"/>
  <c r="AM137" i="2" s="1"/>
  <c r="AM138" i="2" s="1"/>
  <c r="AM139" i="2" s="1"/>
  <c r="AM140" i="2" s="1"/>
  <c r="AM141" i="2" s="1"/>
  <c r="AM142" i="2" s="1"/>
  <c r="AM143" i="2" s="1"/>
  <c r="AM144" i="2" s="1"/>
  <c r="AM145" i="2" s="1"/>
  <c r="AM146" i="2" s="1"/>
  <c r="AM147" i="2" s="1"/>
  <c r="AM148" i="2" s="1"/>
  <c r="AM149" i="2" s="1"/>
  <c r="AM150" i="2" s="1"/>
  <c r="AM151" i="2" s="1"/>
  <c r="AM152" i="2" s="1"/>
  <c r="AM153" i="2" s="1"/>
  <c r="AM154" i="2" s="1"/>
  <c r="AW55" i="2"/>
  <c r="AV55" i="2"/>
  <c r="AR47" i="2"/>
  <c r="AR48" i="2" s="1"/>
  <c r="AR49" i="2" s="1"/>
  <c r="V47" i="2"/>
  <c r="W47" i="2"/>
  <c r="X47" i="2" s="1"/>
  <c r="AU47" i="2"/>
  <c r="AU48" i="2" s="1"/>
  <c r="AU49" i="2" s="1"/>
  <c r="AU50" i="2" s="1"/>
  <c r="AA47" i="2"/>
  <c r="Y49" i="2"/>
  <c r="X48" i="2"/>
  <c r="Z48" i="2"/>
  <c r="X49" i="2"/>
  <c r="Z49" i="2"/>
  <c r="Y48" i="2"/>
  <c r="AT46" i="2"/>
  <c r="AT47" i="2" s="1"/>
  <c r="AC46" i="2"/>
  <c r="V44" i="2"/>
  <c r="AS44" i="2"/>
  <c r="AW44" i="2"/>
  <c r="AW45" i="2" s="1"/>
  <c r="AW46" i="2" s="1"/>
  <c r="AW47" i="2" s="1"/>
  <c r="W44" i="2"/>
  <c r="AD45" i="2"/>
  <c r="AD46" i="2" s="1"/>
  <c r="BC45" i="2"/>
  <c r="BC46" i="2" s="1"/>
  <c r="BC47" i="2" s="1"/>
  <c r="BC48" i="2" s="1"/>
  <c r="BC49" i="2" s="1"/>
  <c r="BC50" i="2" s="1"/>
  <c r="BC51" i="2" s="1"/>
  <c r="BC52" i="2" s="1"/>
  <c r="BC53" i="2" s="1"/>
  <c r="AS47" i="2"/>
  <c r="V45" i="2"/>
  <c r="W45" i="2"/>
  <c r="V46" i="2"/>
  <c r="AC47" i="2"/>
  <c r="AC48" i="2" s="1"/>
  <c r="AC49" i="2" s="1"/>
  <c r="AC50" i="2" s="1"/>
  <c r="AC51" i="2" s="1"/>
  <c r="W46" i="2"/>
  <c r="AD47" i="2"/>
  <c r="AD48" i="2" s="1"/>
  <c r="P43" i="2"/>
  <c r="O43" i="2"/>
  <c r="N43" i="2"/>
  <c r="M43" i="2"/>
  <c r="L43" i="2"/>
  <c r="K43" i="2"/>
  <c r="J43" i="2"/>
  <c r="I43" i="2"/>
  <c r="H43" i="2"/>
  <c r="G43" i="2"/>
  <c r="F43" i="2"/>
  <c r="E43" i="2"/>
  <c r="D43" i="2"/>
  <c r="C43" i="2"/>
  <c r="B43" i="2"/>
  <c r="A43" i="2"/>
  <c r="M42" i="2"/>
  <c r="L42" i="2"/>
  <c r="K42" i="2"/>
  <c r="J42" i="2"/>
  <c r="I42" i="2"/>
  <c r="H42" i="2"/>
  <c r="AU42" i="2" s="1"/>
  <c r="G42" i="2"/>
  <c r="F42" i="2"/>
  <c r="E42" i="2"/>
  <c r="D42" i="2"/>
  <c r="C42" i="2"/>
  <c r="B42" i="2"/>
  <c r="A42" i="2"/>
  <c r="O41" i="2"/>
  <c r="M41" i="2"/>
  <c r="L41" i="2"/>
  <c r="K41" i="2"/>
  <c r="J41" i="2"/>
  <c r="I41" i="2"/>
  <c r="H41" i="2"/>
  <c r="AU41" i="2" s="1"/>
  <c r="G41" i="2"/>
  <c r="F41" i="2"/>
  <c r="E41" i="2"/>
  <c r="D41" i="2"/>
  <c r="C41" i="2"/>
  <c r="A41" i="2"/>
  <c r="M40" i="2"/>
  <c r="L40" i="2"/>
  <c r="K40" i="2"/>
  <c r="J40" i="2"/>
  <c r="I40" i="2"/>
  <c r="H40" i="2"/>
  <c r="G40" i="2"/>
  <c r="F40" i="2"/>
  <c r="AB40" i="2" s="1"/>
  <c r="AB41" i="2" s="1"/>
  <c r="E40" i="2"/>
  <c r="D40" i="2"/>
  <c r="C40" i="2"/>
  <c r="B40" i="2"/>
  <c r="A40" i="2"/>
  <c r="P2" i="2"/>
  <c r="M1" i="8" s="1"/>
  <c r="O2" i="2"/>
  <c r="L1" i="8" s="1"/>
  <c r="U40" i="1"/>
  <c r="P41" i="2" s="1"/>
  <c r="U41" i="1"/>
  <c r="P42" i="2" s="1"/>
  <c r="U39" i="1"/>
  <c r="P40" i="2" s="1"/>
  <c r="U38" i="1"/>
  <c r="P39" i="2" s="1"/>
  <c r="U37" i="1"/>
  <c r="P38" i="2" s="1"/>
  <c r="U36" i="1"/>
  <c r="P37" i="2" s="1"/>
  <c r="U35" i="1"/>
  <c r="P36" i="2" s="1"/>
  <c r="U34" i="1"/>
  <c r="P35" i="2" s="1"/>
  <c r="U33" i="1"/>
  <c r="P34" i="2" s="1"/>
  <c r="U32" i="1"/>
  <c r="P33" i="2" s="1"/>
  <c r="U31" i="1"/>
  <c r="P32" i="2" s="1"/>
  <c r="U30" i="1"/>
  <c r="P31" i="2" s="1"/>
  <c r="U29" i="1"/>
  <c r="P30" i="2" s="1"/>
  <c r="U28" i="1"/>
  <c r="P29" i="2" s="1"/>
  <c r="U27" i="1"/>
  <c r="P28" i="2" s="1"/>
  <c r="U26" i="1"/>
  <c r="P27" i="2" s="1"/>
  <c r="U25" i="1"/>
  <c r="P26" i="2" s="1"/>
  <c r="U24" i="1"/>
  <c r="P25" i="2" s="1"/>
  <c r="U23" i="1"/>
  <c r="P24" i="2" s="1"/>
  <c r="U22" i="1"/>
  <c r="P23" i="2" s="1"/>
  <c r="U21" i="1"/>
  <c r="P22" i="2" s="1"/>
  <c r="U20" i="1"/>
  <c r="P21" i="2" s="1"/>
  <c r="U19" i="1"/>
  <c r="P20" i="2" s="1"/>
  <c r="U18" i="1"/>
  <c r="P19" i="2" s="1"/>
  <c r="U17" i="1"/>
  <c r="P18" i="2" s="1"/>
  <c r="U16" i="1"/>
  <c r="P17" i="2" s="1"/>
  <c r="U15" i="1"/>
  <c r="P16" i="2" s="1"/>
  <c r="U14" i="1"/>
  <c r="P15" i="2" s="1"/>
  <c r="U13" i="1"/>
  <c r="P14" i="2" s="1"/>
  <c r="U12" i="1"/>
  <c r="P13" i="2" s="1"/>
  <c r="U11" i="1"/>
  <c r="P12" i="2" s="1"/>
  <c r="U10" i="1"/>
  <c r="P11" i="2" s="1"/>
  <c r="U9" i="1"/>
  <c r="P10" i="2" s="1"/>
  <c r="U8" i="1"/>
  <c r="P9" i="2" s="1"/>
  <c r="U7" i="1"/>
  <c r="P8" i="2" s="1"/>
  <c r="U6" i="1"/>
  <c r="P7" i="2" s="1"/>
  <c r="U5" i="1"/>
  <c r="P6" i="2" s="1"/>
  <c r="U4" i="1"/>
  <c r="P5" i="2" s="1"/>
  <c r="U3" i="1"/>
  <c r="P4" i="2" s="1"/>
  <c r="BC4" i="2" s="1"/>
  <c r="U2" i="1"/>
  <c r="P3" i="2" s="1"/>
  <c r="F41" i="1"/>
  <c r="T41" i="1"/>
  <c r="O42" i="2" s="1"/>
  <c r="S41" i="1"/>
  <c r="N42" i="2" s="1"/>
  <c r="S40" i="1"/>
  <c r="N41" i="2" s="1"/>
  <c r="T39" i="1"/>
  <c r="O40" i="2" s="1"/>
  <c r="T38" i="1"/>
  <c r="O39" i="2" s="1"/>
  <c r="T37" i="1"/>
  <c r="O38" i="2" s="1"/>
  <c r="T36" i="1"/>
  <c r="O37" i="2" s="1"/>
  <c r="S39" i="1"/>
  <c r="N40" i="2" s="1"/>
  <c r="S38" i="1"/>
  <c r="S37" i="1"/>
  <c r="T35" i="1"/>
  <c r="O36" i="2" s="1"/>
  <c r="T34" i="1"/>
  <c r="O35" i="2" s="1"/>
  <c r="T33" i="1"/>
  <c r="O34" i="2" s="1"/>
  <c r="T32" i="1"/>
  <c r="O33" i="2" s="1"/>
  <c r="T31" i="1"/>
  <c r="O32" i="2" s="1"/>
  <c r="T30" i="1"/>
  <c r="O31" i="2" s="1"/>
  <c r="T29" i="1"/>
  <c r="O30" i="2" s="1"/>
  <c r="T28" i="1"/>
  <c r="O29" i="2" s="1"/>
  <c r="T27" i="1"/>
  <c r="O28" i="2" s="1"/>
  <c r="T26" i="1"/>
  <c r="O27" i="2" s="1"/>
  <c r="T25" i="1"/>
  <c r="O26" i="2" s="1"/>
  <c r="T24" i="1"/>
  <c r="O25" i="2" s="1"/>
  <c r="T23" i="1"/>
  <c r="O24" i="2" s="1"/>
  <c r="T22" i="1"/>
  <c r="O23" i="2" s="1"/>
  <c r="T21" i="1"/>
  <c r="O22" i="2" s="1"/>
  <c r="T20" i="1"/>
  <c r="O21" i="2" s="1"/>
  <c r="T19" i="1"/>
  <c r="O20" i="2" s="1"/>
  <c r="T18" i="1"/>
  <c r="O19" i="2" s="1"/>
  <c r="T17" i="1"/>
  <c r="O18" i="2" s="1"/>
  <c r="T16" i="1"/>
  <c r="O17" i="2" s="1"/>
  <c r="T15" i="1"/>
  <c r="O16" i="2" s="1"/>
  <c r="T14" i="1"/>
  <c r="O15" i="2" s="1"/>
  <c r="T13" i="1"/>
  <c r="O14" i="2" s="1"/>
  <c r="T12" i="1"/>
  <c r="O13" i="2" s="1"/>
  <c r="T11" i="1"/>
  <c r="O12" i="2" s="1"/>
  <c r="T10" i="1"/>
  <c r="O11" i="2" s="1"/>
  <c r="T9" i="1"/>
  <c r="O10" i="2" s="1"/>
  <c r="T8" i="1"/>
  <c r="O9" i="2" s="1"/>
  <c r="T7" i="1"/>
  <c r="O8" i="2" s="1"/>
  <c r="T6" i="1"/>
  <c r="O7" i="2" s="1"/>
  <c r="T5" i="1"/>
  <c r="O6" i="2" s="1"/>
  <c r="T4" i="1"/>
  <c r="O5" i="2" s="1"/>
  <c r="T3" i="1"/>
  <c r="O4" i="2" s="1"/>
  <c r="T2" i="1"/>
  <c r="O3" i="2" s="1"/>
  <c r="F40" i="1"/>
  <c r="B40" i="1"/>
  <c r="B41" i="2" s="1"/>
  <c r="F39" i="1"/>
  <c r="N6" i="9" l="1"/>
  <c r="AM155" i="2"/>
  <c r="Z47" i="2"/>
  <c r="L10" i="8"/>
  <c r="M10" i="8"/>
  <c r="AV56" i="2"/>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W56" i="2"/>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W102" i="2" s="1"/>
  <c r="AW103" i="2" s="1"/>
  <c r="AW104" i="2" s="1"/>
  <c r="AW105"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M2" i="3"/>
  <c r="M12" i="3"/>
  <c r="M13" i="3"/>
  <c r="AL2" i="2"/>
  <c r="BC2" i="2" s="1"/>
  <c r="M1" i="6"/>
  <c r="L12" i="3"/>
  <c r="L13" i="3"/>
  <c r="L2" i="3"/>
  <c r="L1" i="3"/>
  <c r="L1" i="6"/>
  <c r="M1" i="3"/>
  <c r="BC55" i="2"/>
  <c r="Y47" i="2"/>
  <c r="V40" i="2"/>
  <c r="W42" i="2"/>
  <c r="X42" i="2" s="1"/>
  <c r="Y44" i="2"/>
  <c r="W43" i="2"/>
  <c r="Z43" i="2" s="1"/>
  <c r="Z46" i="2"/>
  <c r="X46" i="2"/>
  <c r="Y46" i="2"/>
  <c r="X45" i="2"/>
  <c r="Z45" i="2"/>
  <c r="Y45" i="2"/>
  <c r="M19" i="3" s="1"/>
  <c r="X44" i="2"/>
  <c r="Z44" i="2"/>
  <c r="BC5" i="2"/>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W41" i="2"/>
  <c r="V41" i="2"/>
  <c r="V42" i="2"/>
  <c r="BB4" i="2"/>
  <c r="AK4" i="2"/>
  <c r="AK2" i="2"/>
  <c r="BB2" i="2" s="1"/>
  <c r="AR40" i="2"/>
  <c r="W40" i="2"/>
  <c r="AR41" i="2"/>
  <c r="AR42" i="2" s="1"/>
  <c r="AR43" i="2" s="1"/>
  <c r="AR44" i="2" s="1"/>
  <c r="V43" i="2"/>
  <c r="AB42" i="2"/>
  <c r="AD40" i="2"/>
  <c r="AD41" i="2" s="1"/>
  <c r="AD42" i="2" s="1"/>
  <c r="AC40" i="2"/>
  <c r="AC41" i="2" s="1"/>
  <c r="AU43" i="2"/>
  <c r="AU44" i="2" s="1"/>
  <c r="AU45" i="2" s="1"/>
  <c r="AD43" i="2"/>
  <c r="AK41" i="2"/>
  <c r="AK42" i="2" s="1"/>
  <c r="AK43" i="2" s="1"/>
  <c r="AK44" i="2" s="1"/>
  <c r="AK45" i="2" s="1"/>
  <c r="AK46" i="2" s="1"/>
  <c r="AK47" i="2" s="1"/>
  <c r="AK48" i="2" s="1"/>
  <c r="AK49" i="2" s="1"/>
  <c r="AK50" i="2" s="1"/>
  <c r="AK51" i="2" s="1"/>
  <c r="AK52" i="2" s="1"/>
  <c r="AK53" i="2" s="1"/>
  <c r="AA42" i="2"/>
  <c r="AA43" i="2"/>
  <c r="AA44" i="2" s="1"/>
  <c r="AA45" i="2" s="1"/>
  <c r="AA46" i="2" s="1"/>
  <c r="AC42" i="2"/>
  <c r="AC43" i="2" s="1"/>
  <c r="AC44" i="2" s="1"/>
  <c r="AC45" i="2" s="1"/>
  <c r="AB43" i="2"/>
  <c r="AB44" i="2" s="1"/>
  <c r="AB45" i="2" s="1"/>
  <c r="AB46" i="2" s="1"/>
  <c r="AB47" i="2" s="1"/>
  <c r="AB48" i="2" s="1"/>
  <c r="AB49" i="2" s="1"/>
  <c r="N39" i="2"/>
  <c r="I39" i="2"/>
  <c r="H39" i="2"/>
  <c r="G39" i="2"/>
  <c r="AC39" i="2" s="1"/>
  <c r="F39" i="2"/>
  <c r="AB39" i="2" s="1"/>
  <c r="E39" i="2"/>
  <c r="D39" i="2"/>
  <c r="C39" i="2"/>
  <c r="A39" i="2"/>
  <c r="N38" i="2"/>
  <c r="I38" i="2"/>
  <c r="H38" i="2"/>
  <c r="AU38" i="2" s="1"/>
  <c r="G38" i="2"/>
  <c r="AC38" i="2" s="1"/>
  <c r="F38" i="2"/>
  <c r="AS38" i="2" s="1"/>
  <c r="E38" i="2"/>
  <c r="D38" i="2"/>
  <c r="C38" i="2"/>
  <c r="A38" i="2"/>
  <c r="N37" i="2"/>
  <c r="I37" i="2"/>
  <c r="H37" i="2"/>
  <c r="AU37" i="2" s="1"/>
  <c r="G37" i="2"/>
  <c r="AT37" i="2" s="1"/>
  <c r="F37" i="2"/>
  <c r="E37" i="2"/>
  <c r="D37" i="2"/>
  <c r="C37" i="2"/>
  <c r="B37" i="2"/>
  <c r="A37" i="2"/>
  <c r="N36" i="2"/>
  <c r="I36" i="2"/>
  <c r="H36" i="2"/>
  <c r="G36" i="2"/>
  <c r="AT36" i="2" s="1"/>
  <c r="F36" i="2"/>
  <c r="AS36" i="2" s="1"/>
  <c r="E36" i="2"/>
  <c r="D36" i="2"/>
  <c r="C36" i="2"/>
  <c r="A36" i="2"/>
  <c r="N2" i="2"/>
  <c r="K1" i="8" s="1"/>
  <c r="M2" i="2"/>
  <c r="F37" i="1"/>
  <c r="B37" i="1"/>
  <c r="B38" i="2" s="1"/>
  <c r="S34" i="1"/>
  <c r="N35" i="2" s="1"/>
  <c r="S33" i="1"/>
  <c r="N34" i="2" s="1"/>
  <c r="S32" i="1"/>
  <c r="N33" i="2" s="1"/>
  <c r="S31" i="1"/>
  <c r="N32" i="2" s="1"/>
  <c r="S30" i="1"/>
  <c r="N31" i="2" s="1"/>
  <c r="S29" i="1"/>
  <c r="N30" i="2" s="1"/>
  <c r="S28" i="1"/>
  <c r="N29" i="2" s="1"/>
  <c r="S27" i="1"/>
  <c r="N28" i="2" s="1"/>
  <c r="S26" i="1"/>
  <c r="N27" i="2" s="1"/>
  <c r="S25" i="1"/>
  <c r="N26" i="2" s="1"/>
  <c r="S24" i="1"/>
  <c r="N25" i="2" s="1"/>
  <c r="S23" i="1"/>
  <c r="N24" i="2" s="1"/>
  <c r="S22" i="1"/>
  <c r="N23" i="2" s="1"/>
  <c r="S21" i="1"/>
  <c r="N22" i="2" s="1"/>
  <c r="S20" i="1"/>
  <c r="N21" i="2" s="1"/>
  <c r="S19" i="1"/>
  <c r="N20" i="2" s="1"/>
  <c r="S18" i="1"/>
  <c r="N19" i="2" s="1"/>
  <c r="S17" i="1"/>
  <c r="N18" i="2" s="1"/>
  <c r="S16" i="1"/>
  <c r="N17" i="2" s="1"/>
  <c r="S15" i="1"/>
  <c r="N16" i="2" s="1"/>
  <c r="S14" i="1"/>
  <c r="N15" i="2" s="1"/>
  <c r="S13" i="1"/>
  <c r="N14" i="2" s="1"/>
  <c r="S12" i="1"/>
  <c r="N13" i="2" s="1"/>
  <c r="S11" i="1"/>
  <c r="N12" i="2" s="1"/>
  <c r="S10" i="1"/>
  <c r="N11" i="2" s="1"/>
  <c r="S9" i="1"/>
  <c r="N10" i="2" s="1"/>
  <c r="S8" i="1"/>
  <c r="N9" i="2" s="1"/>
  <c r="S7" i="1"/>
  <c r="N8" i="2" s="1"/>
  <c r="S6" i="1"/>
  <c r="N7" i="2" s="1"/>
  <c r="S5" i="1"/>
  <c r="N6" i="2" s="1"/>
  <c r="S4" i="1"/>
  <c r="N5" i="2" s="1"/>
  <c r="S3" i="1"/>
  <c r="N4" i="2" s="1"/>
  <c r="BA4" i="2" s="1"/>
  <c r="S2" i="1"/>
  <c r="N3" i="2" s="1"/>
  <c r="R37" i="1"/>
  <c r="M38" i="2" s="1"/>
  <c r="Q37" i="1"/>
  <c r="L38" i="2" s="1"/>
  <c r="P37" i="1"/>
  <c r="K38" i="2" s="1"/>
  <c r="O37" i="1"/>
  <c r="J38" i="2" s="1"/>
  <c r="R38" i="1"/>
  <c r="M39" i="2" s="1"/>
  <c r="Q38" i="1"/>
  <c r="L39" i="2" s="1"/>
  <c r="P38" i="1"/>
  <c r="K39" i="2" s="1"/>
  <c r="O38" i="1"/>
  <c r="J39" i="2" s="1"/>
  <c r="F38" i="1"/>
  <c r="B38" i="1"/>
  <c r="B39" i="2" s="1"/>
  <c r="R36" i="1"/>
  <c r="M37" i="2" s="1"/>
  <c r="Q36" i="1"/>
  <c r="L37" i="2" s="1"/>
  <c r="P36" i="1"/>
  <c r="K37" i="2" s="1"/>
  <c r="O36" i="1"/>
  <c r="J37" i="2" s="1"/>
  <c r="F36" i="1"/>
  <c r="R35" i="1"/>
  <c r="M36" i="2" s="1"/>
  <c r="Q35" i="1"/>
  <c r="L36" i="2" s="1"/>
  <c r="P35" i="1"/>
  <c r="K36" i="2" s="1"/>
  <c r="O35" i="1"/>
  <c r="J36" i="2" s="1"/>
  <c r="F35" i="1"/>
  <c r="B35" i="1"/>
  <c r="B36" i="2" s="1"/>
  <c r="AM156" i="2" l="1"/>
  <c r="N5" i="8"/>
  <c r="J1" i="6"/>
  <c r="J1" i="8"/>
  <c r="K10" i="8"/>
  <c r="AW106" i="2"/>
  <c r="AW107" i="2" s="1"/>
  <c r="AW108" i="2" s="1"/>
  <c r="AW109" i="2" s="1"/>
  <c r="AW110" i="2" s="1"/>
  <c r="AW111" i="2" s="1"/>
  <c r="AW112" i="2" s="1"/>
  <c r="AW113" i="2" s="1"/>
  <c r="AW114" i="2" s="1"/>
  <c r="AW115" i="2" s="1"/>
  <c r="AW116" i="2" s="1"/>
  <c r="AW117" i="2" s="1"/>
  <c r="AW118" i="2" s="1"/>
  <c r="AW119" i="2" s="1"/>
  <c r="AW120" i="2" s="1"/>
  <c r="AW121" i="2" s="1"/>
  <c r="AW122" i="2" s="1"/>
  <c r="AW123" i="2" s="1"/>
  <c r="AW124" i="2" s="1"/>
  <c r="AW125" i="2" s="1"/>
  <c r="AW126" i="2" s="1"/>
  <c r="AW127" i="2" s="1"/>
  <c r="AW128" i="2" s="1"/>
  <c r="AW129" i="2" s="1"/>
  <c r="AW130" i="2" s="1"/>
  <c r="AW131" i="2" s="1"/>
  <c r="AW132" i="2" s="1"/>
  <c r="AW133" i="2" s="1"/>
  <c r="AW134" i="2" s="1"/>
  <c r="AW135" i="2" s="1"/>
  <c r="AW136" i="2" s="1"/>
  <c r="AW137" i="2" s="1"/>
  <c r="AW138" i="2" s="1"/>
  <c r="AW139" i="2" s="1"/>
  <c r="AW140" i="2" s="1"/>
  <c r="AW141" i="2" s="1"/>
  <c r="AW142" i="2" s="1"/>
  <c r="AW143" i="2" s="1"/>
  <c r="AW144" i="2" s="1"/>
  <c r="AW145" i="2" s="1"/>
  <c r="AW146" i="2" s="1"/>
  <c r="AW147" i="2" s="1"/>
  <c r="AW148" i="2" s="1"/>
  <c r="AW149" i="2" s="1"/>
  <c r="AW150" i="2" s="1"/>
  <c r="AW151" i="2" s="1"/>
  <c r="M18" i="6"/>
  <c r="M10" i="6"/>
  <c r="M11" i="6"/>
  <c r="M8" i="6"/>
  <c r="M9" i="6"/>
  <c r="J18" i="6"/>
  <c r="J10" i="6"/>
  <c r="J8" i="6"/>
  <c r="J11" i="6"/>
  <c r="J9" i="6"/>
  <c r="L18" i="6"/>
  <c r="L10" i="6"/>
  <c r="L11" i="6"/>
  <c r="L8" i="6"/>
  <c r="L9" i="6"/>
  <c r="BC56" i="2"/>
  <c r="BC57" i="2" s="1"/>
  <c r="BC58" i="2" s="1"/>
  <c r="BC59" i="2" s="1"/>
  <c r="BC60" i="2" s="1"/>
  <c r="BC61" i="2" s="1"/>
  <c r="BC62" i="2" s="1"/>
  <c r="BC63" i="2" s="1"/>
  <c r="BC64" i="2" s="1"/>
  <c r="BC65" i="2" s="1"/>
  <c r="BC66" i="2" s="1"/>
  <c r="BC67" i="2" s="1"/>
  <c r="BC68" i="2" s="1"/>
  <c r="BC69" i="2" s="1"/>
  <c r="BC70" i="2" s="1"/>
  <c r="BC71" i="2" s="1"/>
  <c r="BC72" i="2" s="1"/>
  <c r="BC73" i="2" s="1"/>
  <c r="BC74" i="2" s="1"/>
  <c r="BC75" i="2" s="1"/>
  <c r="BC76" i="2" s="1"/>
  <c r="BC77" i="2" s="1"/>
  <c r="BC78" i="2" s="1"/>
  <c r="BC79" i="2" s="1"/>
  <c r="BC80" i="2" s="1"/>
  <c r="BC81" i="2" s="1"/>
  <c r="BC82" i="2" s="1"/>
  <c r="BC83" i="2" s="1"/>
  <c r="BC84" i="2" s="1"/>
  <c r="BC85" i="2" s="1"/>
  <c r="BC86" i="2" s="1"/>
  <c r="BC87" i="2" s="1"/>
  <c r="BC88" i="2" s="1"/>
  <c r="BC89" i="2" s="1"/>
  <c r="BC90" i="2" s="1"/>
  <c r="BC91" i="2" s="1"/>
  <c r="BC92" i="2" s="1"/>
  <c r="BC93" i="2" s="1"/>
  <c r="BC94" i="2" s="1"/>
  <c r="BC95" i="2" s="1"/>
  <c r="BC96" i="2" s="1"/>
  <c r="BC97" i="2" s="1"/>
  <c r="BC98" i="2" s="1"/>
  <c r="BC99" i="2" s="1"/>
  <c r="BC100" i="2" s="1"/>
  <c r="BC101" i="2" s="1"/>
  <c r="BC102" i="2" s="1"/>
  <c r="BC103" i="2" s="1"/>
  <c r="BC104" i="2" s="1"/>
  <c r="BC105" i="2" s="1"/>
  <c r="G6" i="6"/>
  <c r="F6" i="6"/>
  <c r="AL55" i="2"/>
  <c r="K13" i="3"/>
  <c r="K12" i="3"/>
  <c r="K2" i="3"/>
  <c r="M5" i="3"/>
  <c r="AJ2" i="2"/>
  <c r="BA2" i="2" s="1"/>
  <c r="K1" i="6"/>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M10" i="3"/>
  <c r="L10" i="3"/>
  <c r="AK55" i="2"/>
  <c r="AK5" i="2"/>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Y41" i="2"/>
  <c r="L19" i="3" s="1"/>
  <c r="X43" i="2"/>
  <c r="AA36" i="2"/>
  <c r="AA37" i="2" s="1"/>
  <c r="AA38" i="2" s="1"/>
  <c r="W36" i="2"/>
  <c r="V36" i="2"/>
  <c r="Z41" i="2"/>
  <c r="X41" i="2"/>
  <c r="AR38" i="2"/>
  <c r="AR39" i="2" s="1"/>
  <c r="V38" i="2"/>
  <c r="W38" i="2"/>
  <c r="W37" i="2"/>
  <c r="V37" i="2"/>
  <c r="W39" i="2"/>
  <c r="V39" i="2"/>
  <c r="X40" i="2"/>
  <c r="Y40" i="2"/>
  <c r="Y43" i="2"/>
  <c r="Y42" i="2"/>
  <c r="BC41" i="2"/>
  <c r="AJ4" i="2"/>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AD36" i="2"/>
  <c r="AD37" i="2" s="1"/>
  <c r="AD38" i="2" s="1"/>
  <c r="AD39" i="2" s="1"/>
  <c r="AS39" i="2"/>
  <c r="AS40" i="2" s="1"/>
  <c r="AS41" i="2" s="1"/>
  <c r="AS42" i="2" s="1"/>
  <c r="AS43" i="2" s="1"/>
  <c r="K1" i="3"/>
  <c r="AR37" i="2"/>
  <c r="AA39" i="2"/>
  <c r="AA40" i="2" s="1"/>
  <c r="AA41" i="2" s="1"/>
  <c r="AS37" i="2"/>
  <c r="BA37" i="2"/>
  <c r="AT38" i="2"/>
  <c r="AT39" i="2" s="1"/>
  <c r="AT40" i="2" s="1"/>
  <c r="AT41" i="2" s="1"/>
  <c r="AT42" i="2" s="1"/>
  <c r="AT43" i="2" s="1"/>
  <c r="AU39" i="2"/>
  <c r="AU40" i="2" s="1"/>
  <c r="Q34" i="1"/>
  <c r="L35" i="2" s="1"/>
  <c r="P34" i="1"/>
  <c r="K35" i="2" s="1"/>
  <c r="O34" i="1"/>
  <c r="J35" i="2" s="1"/>
  <c r="M35" i="2"/>
  <c r="I35" i="2"/>
  <c r="H35" i="2"/>
  <c r="G35" i="2"/>
  <c r="AT35" i="2" s="1"/>
  <c r="F35" i="2"/>
  <c r="AS35" i="2" s="1"/>
  <c r="E35" i="2"/>
  <c r="D35" i="2"/>
  <c r="C35" i="2"/>
  <c r="B35" i="2"/>
  <c r="A35" i="2"/>
  <c r="I34" i="2"/>
  <c r="H34" i="2"/>
  <c r="AU34" i="2" s="1"/>
  <c r="G34" i="2"/>
  <c r="AT34" i="2" s="1"/>
  <c r="F34" i="2"/>
  <c r="AS34" i="2" s="1"/>
  <c r="E34" i="2"/>
  <c r="D34" i="2"/>
  <c r="C34" i="2"/>
  <c r="B34" i="2"/>
  <c r="A34" i="2"/>
  <c r="I33" i="2"/>
  <c r="H33" i="2"/>
  <c r="AD33" i="2" s="1"/>
  <c r="G33" i="2"/>
  <c r="F33" i="2"/>
  <c r="E33" i="2"/>
  <c r="D33" i="2"/>
  <c r="C33" i="2"/>
  <c r="A33" i="2"/>
  <c r="F32" i="1"/>
  <c r="F33" i="1"/>
  <c r="F34" i="1"/>
  <c r="J1" i="3"/>
  <c r="AI2" i="2"/>
  <c r="AZ2" i="2" s="1"/>
  <c r="R33" i="1"/>
  <c r="M34" i="2" s="1"/>
  <c r="R32" i="1"/>
  <c r="M33" i="2" s="1"/>
  <c r="R31" i="1"/>
  <c r="M32" i="2" s="1"/>
  <c r="R30" i="1"/>
  <c r="M31" i="2" s="1"/>
  <c r="R29" i="1"/>
  <c r="M30" i="2" s="1"/>
  <c r="R28" i="1"/>
  <c r="M29" i="2" s="1"/>
  <c r="R27" i="1"/>
  <c r="M28" i="2" s="1"/>
  <c r="R26" i="1"/>
  <c r="M27" i="2" s="1"/>
  <c r="R25" i="1"/>
  <c r="M26" i="2" s="1"/>
  <c r="R24" i="1"/>
  <c r="M25" i="2" s="1"/>
  <c r="R23" i="1"/>
  <c r="M24" i="2" s="1"/>
  <c r="R22" i="1"/>
  <c r="M23" i="2" s="1"/>
  <c r="R21" i="1"/>
  <c r="M22" i="2" s="1"/>
  <c r="R20" i="1"/>
  <c r="M21" i="2" s="1"/>
  <c r="R19" i="1"/>
  <c r="M20" i="2" s="1"/>
  <c r="R18" i="1"/>
  <c r="M19" i="2" s="1"/>
  <c r="R17" i="1"/>
  <c r="M18" i="2" s="1"/>
  <c r="R16" i="1"/>
  <c r="M17" i="2" s="1"/>
  <c r="R15" i="1"/>
  <c r="M16" i="2" s="1"/>
  <c r="R14" i="1"/>
  <c r="M15" i="2" s="1"/>
  <c r="R13" i="1"/>
  <c r="M14" i="2" s="1"/>
  <c r="R12" i="1"/>
  <c r="M13" i="2" s="1"/>
  <c r="R11" i="1"/>
  <c r="M12" i="2" s="1"/>
  <c r="R10" i="1"/>
  <c r="M11" i="2" s="1"/>
  <c r="R9" i="1"/>
  <c r="M10" i="2" s="1"/>
  <c r="R8" i="1"/>
  <c r="M9" i="2" s="1"/>
  <c r="R7" i="1"/>
  <c r="M8" i="2" s="1"/>
  <c r="R6" i="1"/>
  <c r="M7" i="2" s="1"/>
  <c r="R5" i="1"/>
  <c r="M6" i="2" s="1"/>
  <c r="R4" i="1"/>
  <c r="M5" i="2" s="1"/>
  <c r="R3" i="1"/>
  <c r="M4" i="2" s="1"/>
  <c r="AI4" i="2" s="1"/>
  <c r="R2" i="1"/>
  <c r="M3" i="2" s="1"/>
  <c r="Q33" i="1"/>
  <c r="L34" i="2" s="1"/>
  <c r="P33" i="1"/>
  <c r="K34" i="2" s="1"/>
  <c r="O33" i="1"/>
  <c r="J34" i="2" s="1"/>
  <c r="Q32" i="1"/>
  <c r="L33" i="2" s="1"/>
  <c r="P32" i="1"/>
  <c r="K33" i="2" s="1"/>
  <c r="O32" i="1"/>
  <c r="J33" i="2" s="1"/>
  <c r="B32" i="1"/>
  <c r="B33" i="2" s="1"/>
  <c r="AM157" i="2" l="1"/>
  <c r="AM158" i="2" s="1"/>
  <c r="AM159" i="2" s="1"/>
  <c r="AM160" i="2" s="1"/>
  <c r="AM161" i="2" s="1"/>
  <c r="AM162" i="2" s="1"/>
  <c r="AM163" i="2" s="1"/>
  <c r="AM164" i="2" s="1"/>
  <c r="AM165" i="2" s="1"/>
  <c r="AM166" i="2" s="1"/>
  <c r="G6" i="8"/>
  <c r="J10" i="8"/>
  <c r="BC106" i="2"/>
  <c r="BC107" i="2" s="1"/>
  <c r="K18" i="6"/>
  <c r="K10" i="6"/>
  <c r="K9" i="6"/>
  <c r="K11" i="6"/>
  <c r="K8" i="6"/>
  <c r="AK56" i="2"/>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AK82" i="2" s="1"/>
  <c r="AK83" i="2" s="1"/>
  <c r="AK84" i="2" s="1"/>
  <c r="AK85" i="2" s="1"/>
  <c r="AK86" i="2" s="1"/>
  <c r="AK87" i="2" s="1"/>
  <c r="AK88" i="2" s="1"/>
  <c r="AK89" i="2" s="1"/>
  <c r="AK90" i="2" s="1"/>
  <c r="AK91" i="2" s="1"/>
  <c r="AK92" i="2" s="1"/>
  <c r="AK93" i="2" s="1"/>
  <c r="AK94" i="2" s="1"/>
  <c r="AK95" i="2" s="1"/>
  <c r="AK96" i="2" s="1"/>
  <c r="AK97" i="2" s="1"/>
  <c r="AK98" i="2" s="1"/>
  <c r="AK99" i="2" s="1"/>
  <c r="AK100" i="2" s="1"/>
  <c r="AK101" i="2" s="1"/>
  <c r="AK102" i="2" s="1"/>
  <c r="AK103" i="2" s="1"/>
  <c r="AK104" i="2" s="1"/>
  <c r="AK105" i="2" s="1"/>
  <c r="M6" i="6"/>
  <c r="AL56" i="2"/>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AL92" i="2" s="1"/>
  <c r="AL93" i="2" s="1"/>
  <c r="AL94" i="2" s="1"/>
  <c r="AL95" i="2" s="1"/>
  <c r="AL96" i="2" s="1"/>
  <c r="AL97" i="2" s="1"/>
  <c r="AL98" i="2" s="1"/>
  <c r="AL99" i="2" s="1"/>
  <c r="AL100" i="2" s="1"/>
  <c r="AL101" i="2" s="1"/>
  <c r="AL102" i="2" s="1"/>
  <c r="AL103" i="2" s="1"/>
  <c r="AL104" i="2" s="1"/>
  <c r="AL105" i="2" s="1"/>
  <c r="L5" i="3"/>
  <c r="K10" i="3"/>
  <c r="BC42" i="2"/>
  <c r="BC43" i="2" s="1"/>
  <c r="BC44" i="2" s="1"/>
  <c r="L6" i="3"/>
  <c r="J13" i="3"/>
  <c r="J12" i="3"/>
  <c r="J2" i="3"/>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J10" i="3"/>
  <c r="BB55" i="2"/>
  <c r="AA34" i="2"/>
  <c r="V34" i="2"/>
  <c r="W34" i="2"/>
  <c r="Z38" i="2"/>
  <c r="X38" i="2"/>
  <c r="W35" i="2"/>
  <c r="V35" i="2"/>
  <c r="X39" i="2"/>
  <c r="X36" i="2"/>
  <c r="Z36" i="2"/>
  <c r="AA33" i="2"/>
  <c r="W33" i="2"/>
  <c r="V33" i="2"/>
  <c r="Z37" i="2"/>
  <c r="X37" i="2"/>
  <c r="AZ4" i="2"/>
  <c r="AA35" i="2"/>
  <c r="Y37" i="2"/>
  <c r="K19" i="3"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BA38" i="2"/>
  <c r="BA39" i="2" s="1"/>
  <c r="BA40" i="2" s="1"/>
  <c r="BA41" i="2" s="1"/>
  <c r="BA42" i="2" s="1"/>
  <c r="BA43" i="2" s="1"/>
  <c r="BA44" i="2" s="1"/>
  <c r="BA45" i="2" s="1"/>
  <c r="BA46" i="2" s="1"/>
  <c r="BA47" i="2" s="1"/>
  <c r="BA48" i="2" s="1"/>
  <c r="BA49" i="2" s="1"/>
  <c r="BA50" i="2" s="1"/>
  <c r="BA51" i="2" s="1"/>
  <c r="BA52" i="2" s="1"/>
  <c r="BA53" i="2" s="1"/>
  <c r="Y36" i="2"/>
  <c r="Y38" i="2"/>
  <c r="Y39" i="2"/>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U35" i="2"/>
  <c r="AU36" i="2" s="1"/>
  <c r="AB33" i="2"/>
  <c r="AB34" i="2" s="1"/>
  <c r="AB35" i="2" s="1"/>
  <c r="AB36" i="2" s="1"/>
  <c r="AB37" i="2" s="1"/>
  <c r="AB38" i="2" s="1"/>
  <c r="AR35" i="2"/>
  <c r="AR36" i="2" s="1"/>
  <c r="AD35" i="2"/>
  <c r="AD34" i="2"/>
  <c r="AC33" i="2"/>
  <c r="AC34" i="2" s="1"/>
  <c r="AC35" i="2" s="1"/>
  <c r="AC36" i="2" s="1"/>
  <c r="AC37" i="2" s="1"/>
  <c r="I32" i="2"/>
  <c r="H32" i="2"/>
  <c r="AU32" i="2" s="1"/>
  <c r="AU33" i="2" s="1"/>
  <c r="G32" i="2"/>
  <c r="F32" i="2"/>
  <c r="E32" i="2"/>
  <c r="D32" i="2"/>
  <c r="C32" i="2"/>
  <c r="A32" i="2"/>
  <c r="Q31" i="1"/>
  <c r="L32" i="2" s="1"/>
  <c r="P31" i="1"/>
  <c r="K32" i="2" s="1"/>
  <c r="O31" i="1"/>
  <c r="J32" i="2" s="1"/>
  <c r="B31" i="1"/>
  <c r="B32" i="2" s="1"/>
  <c r="N5" i="9" l="1"/>
  <c r="BC108" i="2"/>
  <c r="AK106" i="2"/>
  <c r="AK107" i="2" s="1"/>
  <c r="AL106" i="2"/>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L130" i="2" s="1"/>
  <c r="AL131" i="2" s="1"/>
  <c r="AL132" i="2" s="1"/>
  <c r="AL133" i="2" s="1"/>
  <c r="AL134" i="2" s="1"/>
  <c r="AL135" i="2" s="1"/>
  <c r="AL136" i="2" s="1"/>
  <c r="AL137" i="2" s="1"/>
  <c r="AL138" i="2" s="1"/>
  <c r="AL139" i="2" s="1"/>
  <c r="AL140" i="2" s="1"/>
  <c r="AL141" i="2" s="1"/>
  <c r="AL142" i="2" s="1"/>
  <c r="AL143" i="2" s="1"/>
  <c r="AL144" i="2" s="1"/>
  <c r="AL145" i="2" s="1"/>
  <c r="AL146" i="2" s="1"/>
  <c r="AL147" i="2" s="1"/>
  <c r="AL148" i="2" s="1"/>
  <c r="AL149" i="2" s="1"/>
  <c r="AL150" i="2" s="1"/>
  <c r="AL151" i="2" s="1"/>
  <c r="AL152" i="2" s="1"/>
  <c r="AL153" i="2" s="1"/>
  <c r="AL154" i="2" s="1"/>
  <c r="AL155" i="2" s="1"/>
  <c r="AL156" i="2" s="1"/>
  <c r="M5" i="6"/>
  <c r="BB56" i="2"/>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B103" i="2" s="1"/>
  <c r="BB104" i="2" s="1"/>
  <c r="BB105" i="2" s="1"/>
  <c r="L5" i="6"/>
  <c r="K5" i="3"/>
  <c r="BA55" i="2"/>
  <c r="AJ55" i="2"/>
  <c r="AZ55" i="2"/>
  <c r="J6" i="3"/>
  <c r="K6" i="3"/>
  <c r="M6" i="3"/>
  <c r="W32" i="2"/>
  <c r="V32" i="2"/>
  <c r="Z34" i="2"/>
  <c r="X34" i="2"/>
  <c r="Z35" i="2"/>
  <c r="X35" i="2"/>
  <c r="Z33" i="2"/>
  <c r="X33" i="2"/>
  <c r="Y33" i="2"/>
  <c r="AI36" i="2"/>
  <c r="AI37" i="2" s="1"/>
  <c r="AI38" i="2" s="1"/>
  <c r="AI39" i="2" s="1"/>
  <c r="Y35" i="2"/>
  <c r="J19" i="3" s="1"/>
  <c r="Y34" i="2"/>
  <c r="AC32" i="2"/>
  <c r="AR32" i="2"/>
  <c r="AR33" i="2" s="1"/>
  <c r="AR34" i="2" s="1"/>
  <c r="AB32" i="2"/>
  <c r="L30" i="2"/>
  <c r="AY30" i="2" s="1"/>
  <c r="L2" i="2"/>
  <c r="I1" i="8" s="1"/>
  <c r="I31" i="2"/>
  <c r="H31" i="2"/>
  <c r="G31" i="2"/>
  <c r="F31" i="2"/>
  <c r="E31" i="2"/>
  <c r="D31" i="2"/>
  <c r="C31" i="2"/>
  <c r="A31" i="2"/>
  <c r="H30" i="2"/>
  <c r="AU30" i="2" s="1"/>
  <c r="G30" i="2"/>
  <c r="AC30" i="2" s="1"/>
  <c r="F30" i="2"/>
  <c r="AB30" i="2" s="1"/>
  <c r="E30" i="2"/>
  <c r="D30" i="2"/>
  <c r="C30" i="2"/>
  <c r="A30" i="2"/>
  <c r="J29" i="2"/>
  <c r="AF29" i="2" s="1"/>
  <c r="I29" i="2"/>
  <c r="AE29" i="2" s="1"/>
  <c r="H29" i="2"/>
  <c r="G29" i="2"/>
  <c r="F29" i="2"/>
  <c r="AB29" i="2" s="1"/>
  <c r="E29" i="2"/>
  <c r="D29" i="2"/>
  <c r="C29" i="2"/>
  <c r="B29" i="2"/>
  <c r="A29" i="2"/>
  <c r="F31" i="1"/>
  <c r="F29" i="1"/>
  <c r="F28" i="1"/>
  <c r="Q30" i="1"/>
  <c r="L31" i="2" s="1"/>
  <c r="P30" i="1"/>
  <c r="K31" i="2" s="1"/>
  <c r="O30" i="1"/>
  <c r="J31" i="2" s="1"/>
  <c r="F30" i="1"/>
  <c r="B30" i="1"/>
  <c r="B31" i="2" s="1"/>
  <c r="B29" i="1"/>
  <c r="B30" i="2" s="1"/>
  <c r="N29" i="1"/>
  <c r="I30" i="2" s="1"/>
  <c r="O29" i="1"/>
  <c r="J30" i="2" s="1"/>
  <c r="P29" i="1"/>
  <c r="K30" i="2" s="1"/>
  <c r="Q28" i="1"/>
  <c r="L29" i="2" s="1"/>
  <c r="Q27" i="1"/>
  <c r="L28" i="2" s="1"/>
  <c r="Q26" i="1"/>
  <c r="L27" i="2" s="1"/>
  <c r="Q25" i="1"/>
  <c r="L26" i="2" s="1"/>
  <c r="Q24" i="1"/>
  <c r="L25" i="2" s="1"/>
  <c r="Q23" i="1"/>
  <c r="L24" i="2" s="1"/>
  <c r="Q22" i="1"/>
  <c r="L23" i="2" s="1"/>
  <c r="Q21" i="1"/>
  <c r="L22" i="2" s="1"/>
  <c r="Q20" i="1"/>
  <c r="L21" i="2" s="1"/>
  <c r="Q19" i="1"/>
  <c r="L20" i="2" s="1"/>
  <c r="Q18" i="1"/>
  <c r="L19" i="2" s="1"/>
  <c r="Q17" i="1"/>
  <c r="L18" i="2" s="1"/>
  <c r="Q16" i="1"/>
  <c r="L17" i="2" s="1"/>
  <c r="Q15" i="1"/>
  <c r="L16" i="2" s="1"/>
  <c r="Q14" i="1"/>
  <c r="L15" i="2" s="1"/>
  <c r="Q13" i="1"/>
  <c r="L14" i="2" s="1"/>
  <c r="Q12" i="1"/>
  <c r="L13" i="2" s="1"/>
  <c r="Q11" i="1"/>
  <c r="L12" i="2" s="1"/>
  <c r="Q10" i="1"/>
  <c r="L11" i="2" s="1"/>
  <c r="Q9" i="1"/>
  <c r="L10" i="2" s="1"/>
  <c r="Q8" i="1"/>
  <c r="L9" i="2" s="1"/>
  <c r="Q7" i="1"/>
  <c r="L8" i="2" s="1"/>
  <c r="Q6" i="1"/>
  <c r="L7" i="2" s="1"/>
  <c r="Q5" i="1"/>
  <c r="L6" i="2" s="1"/>
  <c r="Q4" i="1"/>
  <c r="L5" i="2" s="1"/>
  <c r="Q3" i="1"/>
  <c r="L4" i="2" s="1"/>
  <c r="AH4" i="2" s="1"/>
  <c r="Q2" i="1"/>
  <c r="L3" i="2" s="1"/>
  <c r="P28" i="1"/>
  <c r="K29" i="2" s="1"/>
  <c r="AL157" i="2" l="1"/>
  <c r="AL158" i="2" s="1"/>
  <c r="AL159" i="2" s="1"/>
  <c r="AL160" i="2" s="1"/>
  <c r="AL161" i="2" s="1"/>
  <c r="AL162" i="2" s="1"/>
  <c r="AL163" i="2" s="1"/>
  <c r="AL164" i="2" s="1"/>
  <c r="AL165" i="2" s="1"/>
  <c r="AL166" i="2" s="1"/>
  <c r="M5" i="9"/>
  <c r="M5" i="8"/>
  <c r="BC109" i="2"/>
  <c r="I10" i="8"/>
  <c r="AK108" i="2"/>
  <c r="BB106" i="2"/>
  <c r="BB107" i="2" s="1"/>
  <c r="BB108" i="2" s="1"/>
  <c r="BB109" i="2" s="1"/>
  <c r="BB110" i="2" s="1"/>
  <c r="BB111" i="2" s="1"/>
  <c r="BB112" i="2" s="1"/>
  <c r="BB113" i="2" s="1"/>
  <c r="BB114" i="2" s="1"/>
  <c r="BB115" i="2" s="1"/>
  <c r="BB116" i="2" s="1"/>
  <c r="BB117" i="2" s="1"/>
  <c r="BB118" i="2" s="1"/>
  <c r="BB119" i="2" s="1"/>
  <c r="BB120" i="2" s="1"/>
  <c r="BB121" i="2" s="1"/>
  <c r="BB122" i="2" s="1"/>
  <c r="BB123" i="2" s="1"/>
  <c r="BB124" i="2" s="1"/>
  <c r="BB125" i="2" s="1"/>
  <c r="BB126" i="2" s="1"/>
  <c r="BB127" i="2" s="1"/>
  <c r="BB128" i="2" s="1"/>
  <c r="BB129" i="2" s="1"/>
  <c r="BB130" i="2" s="1"/>
  <c r="BB131" i="2" s="1"/>
  <c r="BB132" i="2" s="1"/>
  <c r="BB133" i="2" s="1"/>
  <c r="BB134" i="2" s="1"/>
  <c r="BB135" i="2" s="1"/>
  <c r="BB136" i="2" s="1"/>
  <c r="BB137" i="2" s="1"/>
  <c r="BB138" i="2" s="1"/>
  <c r="BB139" i="2" s="1"/>
  <c r="BB140" i="2" s="1"/>
  <c r="BB141" i="2" s="1"/>
  <c r="BB142" i="2" s="1"/>
  <c r="BB143" i="2" s="1"/>
  <c r="BB144" i="2" s="1"/>
  <c r="BB145" i="2" s="1"/>
  <c r="BB146" i="2" s="1"/>
  <c r="BB147" i="2" s="1"/>
  <c r="BB148" i="2" s="1"/>
  <c r="BB149" i="2" s="1"/>
  <c r="BB150" i="2" s="1"/>
  <c r="BB151" i="2" s="1"/>
  <c r="BB152" i="2" s="1"/>
  <c r="BB153" i="2" s="1"/>
  <c r="BB154" i="2" s="1"/>
  <c r="BB155" i="2" s="1"/>
  <c r="BB156" i="2" s="1"/>
  <c r="AZ56" i="2"/>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Z103" i="2" s="1"/>
  <c r="AZ104" i="2" s="1"/>
  <c r="AZ105" i="2" s="1"/>
  <c r="AJ56" i="2"/>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L6" i="6"/>
  <c r="BA56" i="2"/>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BA95" i="2" s="1"/>
  <c r="BA96" i="2" s="1"/>
  <c r="BA97" i="2" s="1"/>
  <c r="BA98" i="2" s="1"/>
  <c r="BA99" i="2" s="1"/>
  <c r="BA100" i="2" s="1"/>
  <c r="BA101" i="2" s="1"/>
  <c r="AH2" i="2"/>
  <c r="AY2" i="2" s="1"/>
  <c r="I1" i="6"/>
  <c r="I2" i="3"/>
  <c r="I13" i="3"/>
  <c r="I12" i="3"/>
  <c r="AI40" i="2"/>
  <c r="AI41" i="2" s="1"/>
  <c r="AI42" i="2" s="1"/>
  <c r="AI43" i="2" s="1"/>
  <c r="AI44" i="2" s="1"/>
  <c r="AI45" i="2" s="1"/>
  <c r="AI46" i="2" s="1"/>
  <c r="AI47" i="2" s="1"/>
  <c r="AI48" i="2" s="1"/>
  <c r="AI49" i="2" s="1"/>
  <c r="AI50" i="2" s="1"/>
  <c r="AI51" i="2" s="1"/>
  <c r="AI52" i="2" s="1"/>
  <c r="AI53" i="2" s="1"/>
  <c r="W29" i="2"/>
  <c r="V29" i="2"/>
  <c r="V31" i="2"/>
  <c r="W31" i="2"/>
  <c r="V30" i="2"/>
  <c r="W30" i="2"/>
  <c r="X32" i="2"/>
  <c r="Z32" i="2"/>
  <c r="I1" i="3"/>
  <c r="AY31" i="2"/>
  <c r="AY32" i="2" s="1"/>
  <c r="AY33" i="2" s="1"/>
  <c r="AY34" i="2" s="1"/>
  <c r="AY35" i="2" s="1"/>
  <c r="AY36" i="2" s="1"/>
  <c r="AY37" i="2" s="1"/>
  <c r="AY38" i="2" s="1"/>
  <c r="AY39" i="2" s="1"/>
  <c r="AY40" i="2" s="1"/>
  <c r="AY41" i="2" s="1"/>
  <c r="AY42" i="2" s="1"/>
  <c r="AY43" i="2" s="1"/>
  <c r="AY44" i="2" s="1"/>
  <c r="AY45" i="2" s="1"/>
  <c r="AY46" i="2" s="1"/>
  <c r="AY47" i="2" s="1"/>
  <c r="AY48" i="2" s="1"/>
  <c r="AY49" i="2" s="1"/>
  <c r="AY50" i="2" s="1"/>
  <c r="AY51" i="2" s="1"/>
  <c r="AY52" i="2" s="1"/>
  <c r="AY53" i="2" s="1"/>
  <c r="AH5" i="2"/>
  <c r="AY4" i="2"/>
  <c r="Y32" i="2"/>
  <c r="AR31" i="2"/>
  <c r="AS31" i="2"/>
  <c r="AS32" i="2" s="1"/>
  <c r="AS33" i="2" s="1"/>
  <c r="AB31" i="2"/>
  <c r="AF30" i="2"/>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C29" i="2"/>
  <c r="AA30" i="2"/>
  <c r="AA31" i="2" s="1"/>
  <c r="AA32" i="2" s="1"/>
  <c r="AE30" i="2"/>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AC31" i="2"/>
  <c r="AU31" i="2"/>
  <c r="AA29" i="2"/>
  <c r="F27" i="1"/>
  <c r="F26" i="1"/>
  <c r="K28" i="2"/>
  <c r="I28" i="2"/>
  <c r="H28" i="2"/>
  <c r="AD28" i="2" s="1"/>
  <c r="AD29" i="2" s="1"/>
  <c r="AD30" i="2" s="1"/>
  <c r="AD31" i="2" s="1"/>
  <c r="AD32" i="2" s="1"/>
  <c r="G28" i="2"/>
  <c r="AT28" i="2" s="1"/>
  <c r="AT29" i="2" s="1"/>
  <c r="AT30" i="2" s="1"/>
  <c r="AT31" i="2" s="1"/>
  <c r="AT32" i="2" s="1"/>
  <c r="AT33" i="2" s="1"/>
  <c r="F28" i="2"/>
  <c r="E28" i="2"/>
  <c r="D28" i="2"/>
  <c r="C28" i="2"/>
  <c r="A28" i="2"/>
  <c r="I27" i="2"/>
  <c r="H27" i="2"/>
  <c r="AU27" i="2" s="1"/>
  <c r="G27" i="2"/>
  <c r="AC27" i="2" s="1"/>
  <c r="F27" i="2"/>
  <c r="AB27" i="2" s="1"/>
  <c r="E27" i="2"/>
  <c r="D27" i="2"/>
  <c r="C27" i="2"/>
  <c r="A27" i="2"/>
  <c r="I26" i="2"/>
  <c r="H26" i="2"/>
  <c r="AU26" i="2" s="1"/>
  <c r="G26" i="2"/>
  <c r="AT26" i="2" s="1"/>
  <c r="F26" i="2"/>
  <c r="AS26" i="2" s="1"/>
  <c r="E26" i="2"/>
  <c r="D26" i="2"/>
  <c r="C26" i="2"/>
  <c r="B26" i="2"/>
  <c r="A26" i="2"/>
  <c r="K2" i="2"/>
  <c r="H1" i="8" s="1"/>
  <c r="P26" i="1"/>
  <c r="K27" i="2" s="1"/>
  <c r="P25" i="1"/>
  <c r="K26" i="2" s="1"/>
  <c r="P24" i="1"/>
  <c r="K25" i="2" s="1"/>
  <c r="P23" i="1"/>
  <c r="K24" i="2" s="1"/>
  <c r="P22" i="1"/>
  <c r="K23" i="2" s="1"/>
  <c r="P21" i="1"/>
  <c r="K22" i="2" s="1"/>
  <c r="P20" i="1"/>
  <c r="K21" i="2" s="1"/>
  <c r="P19" i="1"/>
  <c r="K20" i="2" s="1"/>
  <c r="P18" i="1"/>
  <c r="K19" i="2" s="1"/>
  <c r="P17" i="1"/>
  <c r="K18" i="2" s="1"/>
  <c r="P16" i="1"/>
  <c r="K17" i="2" s="1"/>
  <c r="P15" i="1"/>
  <c r="K16" i="2" s="1"/>
  <c r="P14" i="1"/>
  <c r="K15" i="2" s="1"/>
  <c r="P13" i="1"/>
  <c r="K14" i="2" s="1"/>
  <c r="P12" i="1"/>
  <c r="K13" i="2" s="1"/>
  <c r="P11" i="1"/>
  <c r="K12" i="2" s="1"/>
  <c r="P10" i="1"/>
  <c r="K11" i="2" s="1"/>
  <c r="P9" i="1"/>
  <c r="K10" i="2" s="1"/>
  <c r="P8" i="1"/>
  <c r="K9" i="2" s="1"/>
  <c r="P7" i="1"/>
  <c r="K8" i="2" s="1"/>
  <c r="P6" i="1"/>
  <c r="K7" i="2" s="1"/>
  <c r="P5" i="1"/>
  <c r="K6" i="2" s="1"/>
  <c r="P4" i="1"/>
  <c r="K5" i="2" s="1"/>
  <c r="P3" i="1"/>
  <c r="K4" i="2" s="1"/>
  <c r="AX4" i="2" s="1"/>
  <c r="P2" i="1"/>
  <c r="K3" i="2" s="1"/>
  <c r="O27" i="1"/>
  <c r="J28" i="2" s="1"/>
  <c r="O26" i="1"/>
  <c r="J27" i="2" s="1"/>
  <c r="B26" i="1"/>
  <c r="B27" i="2" s="1"/>
  <c r="O25" i="1"/>
  <c r="J26" i="2" s="1"/>
  <c r="B27" i="1"/>
  <c r="B28" i="2" s="1"/>
  <c r="L6" i="8" l="1"/>
  <c r="BB157" i="2"/>
  <c r="BB158" i="2" s="1"/>
  <c r="BB159" i="2" s="1"/>
  <c r="BB160" i="2" s="1"/>
  <c r="BB161" i="2" s="1"/>
  <c r="BB162" i="2" s="1"/>
  <c r="BB163" i="2" s="1"/>
  <c r="BB164" i="2" s="1"/>
  <c r="BB165" i="2" s="1"/>
  <c r="BB166" i="2" s="1"/>
  <c r="BC110" i="2"/>
  <c r="BC111" i="2" s="1"/>
  <c r="BC112" i="2" s="1"/>
  <c r="BC113" i="2" s="1"/>
  <c r="BC114" i="2" s="1"/>
  <c r="BC115" i="2" s="1"/>
  <c r="BC116" i="2" s="1"/>
  <c r="BC117" i="2" s="1"/>
  <c r="BC118" i="2" s="1"/>
  <c r="BC119" i="2" s="1"/>
  <c r="BC120" i="2" s="1"/>
  <c r="BC121" i="2" s="1"/>
  <c r="BC122" i="2" s="1"/>
  <c r="BC123" i="2" s="1"/>
  <c r="BC124" i="2" s="1"/>
  <c r="BC125" i="2" s="1"/>
  <c r="BC126" i="2" s="1"/>
  <c r="BC127" i="2" s="1"/>
  <c r="BC128" i="2" s="1"/>
  <c r="BC129" i="2" s="1"/>
  <c r="BC130" i="2" s="1"/>
  <c r="BC131" i="2" s="1"/>
  <c r="BC132" i="2" s="1"/>
  <c r="BC133" i="2" s="1"/>
  <c r="BC134" i="2" s="1"/>
  <c r="BC135" i="2" s="1"/>
  <c r="BC136" i="2" s="1"/>
  <c r="BC137" i="2" s="1"/>
  <c r="BC138" i="2" s="1"/>
  <c r="BC139" i="2" s="1"/>
  <c r="BC140" i="2" s="1"/>
  <c r="BC141" i="2" s="1"/>
  <c r="BC142" i="2" s="1"/>
  <c r="BC143" i="2" s="1"/>
  <c r="BC144" i="2" s="1"/>
  <c r="BC145" i="2" s="1"/>
  <c r="BC146" i="2" s="1"/>
  <c r="BC147" i="2" s="1"/>
  <c r="BC148" i="2" s="1"/>
  <c r="BC149" i="2" s="1"/>
  <c r="BC150" i="2" s="1"/>
  <c r="BC151" i="2" s="1"/>
  <c r="BC152" i="2" s="1"/>
  <c r="BC153" i="2" s="1"/>
  <c r="BC154" i="2" s="1"/>
  <c r="BC155" i="2" s="1"/>
  <c r="AK109" i="2"/>
  <c r="AK110" i="2" s="1"/>
  <c r="AK111" i="2" s="1"/>
  <c r="AK112" i="2" s="1"/>
  <c r="AK113" i="2" s="1"/>
  <c r="AK114" i="2" s="1"/>
  <c r="AK115" i="2" s="1"/>
  <c r="AK116" i="2" s="1"/>
  <c r="AK117" i="2" s="1"/>
  <c r="AK118" i="2" s="1"/>
  <c r="AK119" i="2" s="1"/>
  <c r="AK120" i="2" s="1"/>
  <c r="AK121" i="2" s="1"/>
  <c r="AK122" i="2" s="1"/>
  <c r="AK123" i="2" s="1"/>
  <c r="AK124" i="2" s="1"/>
  <c r="AK125" i="2" s="1"/>
  <c r="AK126" i="2" s="1"/>
  <c r="AK127" i="2" s="1"/>
  <c r="AK128" i="2" s="1"/>
  <c r="AK129" i="2" s="1"/>
  <c r="AK130" i="2" s="1"/>
  <c r="AK131" i="2" s="1"/>
  <c r="AK132" i="2" s="1"/>
  <c r="AK133" i="2" s="1"/>
  <c r="AK134" i="2" s="1"/>
  <c r="AK135" i="2" s="1"/>
  <c r="AK136" i="2" s="1"/>
  <c r="AK137" i="2" s="1"/>
  <c r="AK138" i="2" s="1"/>
  <c r="AK139" i="2" s="1"/>
  <c r="AK140" i="2" s="1"/>
  <c r="AK141" i="2" s="1"/>
  <c r="AK142" i="2" s="1"/>
  <c r="AK143" i="2" s="1"/>
  <c r="AK144" i="2" s="1"/>
  <c r="AK145" i="2" s="1"/>
  <c r="AK146" i="2" s="1"/>
  <c r="AK147" i="2" s="1"/>
  <c r="AK148" i="2" s="1"/>
  <c r="AK149" i="2" s="1"/>
  <c r="AK150" i="2" s="1"/>
  <c r="AK151" i="2" s="1"/>
  <c r="AK152" i="2" s="1"/>
  <c r="AK153" i="2" s="1"/>
  <c r="AK154" i="2" s="1"/>
  <c r="AK155" i="2" s="1"/>
  <c r="AK156" i="2" s="1"/>
  <c r="H10" i="8"/>
  <c r="AJ106" i="2"/>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J155" i="2" s="1"/>
  <c r="AJ156" i="2" s="1"/>
  <c r="AZ106" i="2"/>
  <c r="AZ107" i="2" s="1"/>
  <c r="AZ108" i="2" s="1"/>
  <c r="AZ109" i="2" s="1"/>
  <c r="AZ110" i="2" s="1"/>
  <c r="AZ111" i="2" s="1"/>
  <c r="AZ112" i="2" s="1"/>
  <c r="AZ113" i="2" s="1"/>
  <c r="AZ114" i="2" s="1"/>
  <c r="AZ115" i="2" s="1"/>
  <c r="AZ116" i="2" s="1"/>
  <c r="AZ117" i="2" s="1"/>
  <c r="AZ118" i="2" s="1"/>
  <c r="AZ119" i="2" s="1"/>
  <c r="AZ120" i="2" s="1"/>
  <c r="AZ121" i="2" s="1"/>
  <c r="AZ122" i="2" s="1"/>
  <c r="AZ123" i="2" s="1"/>
  <c r="AZ124" i="2" s="1"/>
  <c r="AZ125" i="2" s="1"/>
  <c r="AZ126" i="2" s="1"/>
  <c r="AZ127" i="2" s="1"/>
  <c r="AZ128" i="2" s="1"/>
  <c r="AZ129" i="2" s="1"/>
  <c r="AZ130" i="2" s="1"/>
  <c r="AZ131" i="2" s="1"/>
  <c r="AZ132" i="2" s="1"/>
  <c r="AZ133" i="2" s="1"/>
  <c r="AZ134" i="2" s="1"/>
  <c r="AZ135" i="2" s="1"/>
  <c r="AZ136" i="2" s="1"/>
  <c r="AZ137" i="2" s="1"/>
  <c r="AZ138" i="2" s="1"/>
  <c r="AZ139" i="2" s="1"/>
  <c r="AZ140" i="2" s="1"/>
  <c r="AZ141" i="2" s="1"/>
  <c r="AZ142" i="2" s="1"/>
  <c r="AZ143" i="2" s="1"/>
  <c r="AZ144" i="2" s="1"/>
  <c r="AZ145" i="2" s="1"/>
  <c r="AZ146" i="2" s="1"/>
  <c r="AZ147" i="2" s="1"/>
  <c r="AZ148" i="2" s="1"/>
  <c r="AZ149" i="2" s="1"/>
  <c r="AZ150" i="2" s="1"/>
  <c r="AZ151" i="2" s="1"/>
  <c r="AZ152" i="2" s="1"/>
  <c r="AZ153" i="2" s="1"/>
  <c r="AZ154" i="2" s="1"/>
  <c r="AZ155" i="2" s="1"/>
  <c r="AZ156" i="2" s="1"/>
  <c r="I18" i="6"/>
  <c r="I10" i="6"/>
  <c r="I8" i="6"/>
  <c r="I11" i="6"/>
  <c r="I9" i="6"/>
  <c r="K6" i="6"/>
  <c r="K5" i="6"/>
  <c r="J6" i="6"/>
  <c r="AE55" i="2"/>
  <c r="AI55" i="2"/>
  <c r="J5" i="3"/>
  <c r="H2" i="3"/>
  <c r="H13" i="3"/>
  <c r="H12" i="3"/>
  <c r="AF55" i="2"/>
  <c r="I10" i="3"/>
  <c r="H1" i="3"/>
  <c r="H1" i="6"/>
  <c r="AY55" i="2"/>
  <c r="W27" i="2"/>
  <c r="V27" i="2"/>
  <c r="V26" i="2"/>
  <c r="W26" i="2"/>
  <c r="Z29" i="2"/>
  <c r="X29" i="2"/>
  <c r="Z30" i="2"/>
  <c r="X30" i="2"/>
  <c r="Z31" i="2"/>
  <c r="X31" i="2"/>
  <c r="W28" i="2"/>
  <c r="V28" i="2"/>
  <c r="AH6" i="2"/>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AT27" i="2"/>
  <c r="Y30" i="2"/>
  <c r="I19" i="3" s="1"/>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G4" i="2"/>
  <c r="AU28" i="2"/>
  <c r="AU29" i="2" s="1"/>
  <c r="AG2" i="2"/>
  <c r="AX2" i="2" s="1"/>
  <c r="AR26" i="2"/>
  <c r="AR27" i="2" s="1"/>
  <c r="AR28" i="2" s="1"/>
  <c r="AR29" i="2" s="1"/>
  <c r="AR30" i="2" s="1"/>
  <c r="AS27" i="2"/>
  <c r="AS28" i="2" s="1"/>
  <c r="AS29" i="2" s="1"/>
  <c r="AS30" i="2" s="1"/>
  <c r="AB28" i="2"/>
  <c r="Y31" i="2"/>
  <c r="Y29" i="2"/>
  <c r="AA27" i="2"/>
  <c r="AC28" i="2"/>
  <c r="AG28" i="2"/>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AG49" i="2" s="1"/>
  <c r="AG50" i="2" s="1"/>
  <c r="AG51" i="2" s="1"/>
  <c r="AG52" i="2" s="1"/>
  <c r="AG53" i="2" s="1"/>
  <c r="AA28" i="2"/>
  <c r="H25" i="2"/>
  <c r="AD25" i="2" s="1"/>
  <c r="AD26" i="2" s="1"/>
  <c r="AD27" i="2" s="1"/>
  <c r="G25" i="2"/>
  <c r="F25" i="2"/>
  <c r="AS25" i="2" s="1"/>
  <c r="E25" i="2"/>
  <c r="D25" i="2"/>
  <c r="C25" i="2"/>
  <c r="B25" i="2"/>
  <c r="A25" i="2"/>
  <c r="H24" i="2"/>
  <c r="G24" i="2"/>
  <c r="AC24" i="2" s="1"/>
  <c r="F24" i="2"/>
  <c r="AS24" i="2" s="1"/>
  <c r="E24" i="2"/>
  <c r="D24" i="2"/>
  <c r="C24" i="2"/>
  <c r="B24" i="2"/>
  <c r="A24" i="2"/>
  <c r="F24" i="1"/>
  <c r="F23" i="1"/>
  <c r="O23" i="1"/>
  <c r="J24" i="2" s="1"/>
  <c r="N23" i="1"/>
  <c r="I24" i="2" s="1"/>
  <c r="B23" i="1"/>
  <c r="O24" i="1"/>
  <c r="J25" i="2" s="1"/>
  <c r="N24" i="1"/>
  <c r="I25" i="2" s="1"/>
  <c r="BC156" i="2" l="1"/>
  <c r="M6" i="8"/>
  <c r="AJ157" i="2"/>
  <c r="AJ158" i="2" s="1"/>
  <c r="AJ159" i="2" s="1"/>
  <c r="AJ160" i="2" s="1"/>
  <c r="AJ161" i="2" s="1"/>
  <c r="AJ162" i="2" s="1"/>
  <c r="AJ163" i="2" s="1"/>
  <c r="AJ164" i="2" s="1"/>
  <c r="AJ165" i="2" s="1"/>
  <c r="AJ166" i="2" s="1"/>
  <c r="J6" i="8"/>
  <c r="L6" i="9"/>
  <c r="K5" i="8"/>
  <c r="AK157" i="2"/>
  <c r="AK158" i="2" s="1"/>
  <c r="AK159" i="2" s="1"/>
  <c r="AK160" i="2" s="1"/>
  <c r="AK161" i="2" s="1"/>
  <c r="AK162" i="2" s="1"/>
  <c r="AK163" i="2" s="1"/>
  <c r="AK164" i="2" s="1"/>
  <c r="AK165" i="2" s="1"/>
  <c r="AK166" i="2" s="1"/>
  <c r="AZ157" i="2"/>
  <c r="AZ158" i="2" s="1"/>
  <c r="AZ159" i="2" s="1"/>
  <c r="AZ160" i="2" s="1"/>
  <c r="AZ161" i="2" s="1"/>
  <c r="AZ162" i="2" s="1"/>
  <c r="AZ163" i="2" s="1"/>
  <c r="AZ164" i="2" s="1"/>
  <c r="AZ165" i="2" s="1"/>
  <c r="AZ166" i="2" s="1"/>
  <c r="J6" i="9"/>
  <c r="L5" i="8"/>
  <c r="H18" i="6"/>
  <c r="H10" i="6"/>
  <c r="H8" i="6"/>
  <c r="H9" i="6"/>
  <c r="H11" i="6"/>
  <c r="AE56" i="2"/>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Y56" i="2"/>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Y102" i="2" s="1"/>
  <c r="AY103" i="2" s="1"/>
  <c r="AY104" i="2" s="1"/>
  <c r="AY105" i="2" s="1"/>
  <c r="AF56" i="2"/>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I56" i="2"/>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103" i="2" s="1"/>
  <c r="AI104" i="2" s="1"/>
  <c r="AI105" i="2" s="1"/>
  <c r="I6" i="3"/>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H55" i="2"/>
  <c r="H10" i="3"/>
  <c r="AG55" i="2"/>
  <c r="I5" i="3"/>
  <c r="Z26" i="2"/>
  <c r="X26" i="2"/>
  <c r="W25" i="2"/>
  <c r="V25" i="2"/>
  <c r="X28" i="2"/>
  <c r="W24" i="2"/>
  <c r="V24" i="2"/>
  <c r="X27" i="2"/>
  <c r="Y27" i="2"/>
  <c r="Y28" i="2"/>
  <c r="H19" i="3" s="1"/>
  <c r="AX32" i="2"/>
  <c r="Y26" i="2"/>
  <c r="AR24" i="2"/>
  <c r="AR25" i="2" s="1"/>
  <c r="AA25" i="2"/>
  <c r="AA26" i="2" s="1"/>
  <c r="AC25" i="2"/>
  <c r="AC26" i="2" s="1"/>
  <c r="AD24" i="2"/>
  <c r="AT25" i="2"/>
  <c r="H23" i="2"/>
  <c r="G23" i="2"/>
  <c r="AT23" i="2" s="1"/>
  <c r="AT24" i="2" s="1"/>
  <c r="F23" i="2"/>
  <c r="AS23" i="2" s="1"/>
  <c r="E23" i="2"/>
  <c r="D23" i="2"/>
  <c r="C23" i="2"/>
  <c r="B23" i="2"/>
  <c r="A23" i="2"/>
  <c r="H22" i="2"/>
  <c r="AU22" i="2" s="1"/>
  <c r="G22" i="2"/>
  <c r="F22" i="2"/>
  <c r="AS22" i="2" s="1"/>
  <c r="E22" i="2"/>
  <c r="D22" i="2"/>
  <c r="C22" i="2"/>
  <c r="B22" i="2"/>
  <c r="A22" i="2"/>
  <c r="O22" i="1"/>
  <c r="J23" i="2" s="1"/>
  <c r="N22" i="1"/>
  <c r="I23" i="2" s="1"/>
  <c r="O21" i="1"/>
  <c r="J22" i="2" s="1"/>
  <c r="N21" i="1"/>
  <c r="I22" i="2" s="1"/>
  <c r="B21" i="1"/>
  <c r="F21" i="1"/>
  <c r="K5" i="9" l="1"/>
  <c r="L5" i="9"/>
  <c r="BC157" i="2"/>
  <c r="BC158" i="2" s="1"/>
  <c r="BC159" i="2" s="1"/>
  <c r="BC160" i="2" s="1"/>
  <c r="BC161" i="2" s="1"/>
  <c r="BC162" i="2" s="1"/>
  <c r="BC163" i="2" s="1"/>
  <c r="BC164" i="2" s="1"/>
  <c r="BC165" i="2" s="1"/>
  <c r="BC166" i="2" s="1"/>
  <c r="M6" i="9"/>
  <c r="AY106" i="2"/>
  <c r="AY107" i="2" s="1"/>
  <c r="AY108" i="2" s="1"/>
  <c r="AY109" i="2" s="1"/>
  <c r="AY110" i="2" s="1"/>
  <c r="AY111" i="2" s="1"/>
  <c r="AY112" i="2" s="1"/>
  <c r="AY113" i="2" s="1"/>
  <c r="AY114" i="2" s="1"/>
  <c r="AY115" i="2" s="1"/>
  <c r="AY116" i="2" s="1"/>
  <c r="AY117" i="2" s="1"/>
  <c r="AY118" i="2" s="1"/>
  <c r="AY119" i="2" s="1"/>
  <c r="AY120" i="2" s="1"/>
  <c r="AY121" i="2" s="1"/>
  <c r="AY122" i="2" s="1"/>
  <c r="AY123" i="2" s="1"/>
  <c r="AY124" i="2" s="1"/>
  <c r="AY125" i="2" s="1"/>
  <c r="AY126" i="2" s="1"/>
  <c r="AY127" i="2" s="1"/>
  <c r="AY128" i="2" s="1"/>
  <c r="AY129" i="2" s="1"/>
  <c r="AY130" i="2" s="1"/>
  <c r="AY131" i="2" s="1"/>
  <c r="AY132" i="2" s="1"/>
  <c r="AY133" i="2" s="1"/>
  <c r="AY134" i="2" s="1"/>
  <c r="AY135" i="2" s="1"/>
  <c r="AY136" i="2" s="1"/>
  <c r="AY137" i="2" s="1"/>
  <c r="AY138" i="2" s="1"/>
  <c r="AI106" i="2"/>
  <c r="AI107" i="2" s="1"/>
  <c r="AI108" i="2" s="1"/>
  <c r="AI109" i="2" s="1"/>
  <c r="AI110" i="2" s="1"/>
  <c r="AI111" i="2" s="1"/>
  <c r="AI112" i="2" s="1"/>
  <c r="AI113" i="2" s="1"/>
  <c r="AI114" i="2" s="1"/>
  <c r="AI115" i="2" s="1"/>
  <c r="AI116" i="2" s="1"/>
  <c r="AI117" i="2" s="1"/>
  <c r="AI118" i="2" s="1"/>
  <c r="AI119" i="2" s="1"/>
  <c r="AI120" i="2" s="1"/>
  <c r="AI121" i="2" s="1"/>
  <c r="AI122" i="2" s="1"/>
  <c r="AI123" i="2" s="1"/>
  <c r="AI124" i="2" s="1"/>
  <c r="AI125" i="2" s="1"/>
  <c r="AI126" i="2" s="1"/>
  <c r="AI127" i="2" s="1"/>
  <c r="AI128" i="2" s="1"/>
  <c r="AI129" i="2" s="1"/>
  <c r="AI130" i="2" s="1"/>
  <c r="AI131" i="2" s="1"/>
  <c r="AI132" i="2" s="1"/>
  <c r="AI133" i="2" s="1"/>
  <c r="AI134" i="2" s="1"/>
  <c r="AI135" i="2" s="1"/>
  <c r="AI136" i="2" s="1"/>
  <c r="AI137" i="2" s="1"/>
  <c r="AI138" i="2" s="1"/>
  <c r="AI139" i="2" s="1"/>
  <c r="AI140" i="2" s="1"/>
  <c r="AI141" i="2" s="1"/>
  <c r="AI142" i="2" s="1"/>
  <c r="AI143" i="2" s="1"/>
  <c r="AI144" i="2" s="1"/>
  <c r="AI145" i="2" s="1"/>
  <c r="AI146" i="2" s="1"/>
  <c r="AI147" i="2" s="1"/>
  <c r="AI148" i="2" s="1"/>
  <c r="AI149" i="2" s="1"/>
  <c r="AI150" i="2" s="1"/>
  <c r="AI151" i="2" s="1"/>
  <c r="AI152" i="2" s="1"/>
  <c r="AI153" i="2" s="1"/>
  <c r="AI154" i="2" s="1"/>
  <c r="AI155" i="2" s="1"/>
  <c r="AI156" i="2" s="1"/>
  <c r="J5" i="6"/>
  <c r="I6" i="6"/>
  <c r="G5" i="6"/>
  <c r="F5" i="6"/>
  <c r="AH56" i="2"/>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AH105" i="2" s="1"/>
  <c r="AG56" i="2"/>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AG103" i="2" s="1"/>
  <c r="AG104" i="2" s="1"/>
  <c r="AG105" i="2" s="1"/>
  <c r="H5" i="3"/>
  <c r="X24" i="2"/>
  <c r="Z24" i="2"/>
  <c r="Z25" i="2"/>
  <c r="X25" i="2"/>
  <c r="W23" i="2"/>
  <c r="V23" i="2"/>
  <c r="V22" i="2"/>
  <c r="W22" i="2"/>
  <c r="AX33" i="2"/>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Y25" i="2"/>
  <c r="AA22" i="2"/>
  <c r="AA23" i="2" s="1"/>
  <c r="AA24" i="2" s="1"/>
  <c r="Y24" i="2"/>
  <c r="AT22" i="2"/>
  <c r="AU23" i="2"/>
  <c r="AU24" i="2" s="1"/>
  <c r="AU25" i="2" s="1"/>
  <c r="AR23" i="2"/>
  <c r="H21" i="2"/>
  <c r="AU21" i="2" s="1"/>
  <c r="G21" i="2"/>
  <c r="AC21" i="2" s="1"/>
  <c r="AC22" i="2" s="1"/>
  <c r="AC23" i="2" s="1"/>
  <c r="F21" i="2"/>
  <c r="AS21" i="2" s="1"/>
  <c r="E21" i="2"/>
  <c r="D21" i="2"/>
  <c r="C21" i="2"/>
  <c r="B21" i="2"/>
  <c r="A21" i="2"/>
  <c r="O20" i="1"/>
  <c r="J21" i="2" s="1"/>
  <c r="N20" i="1"/>
  <c r="I21" i="2" s="1"/>
  <c r="F20" i="1"/>
  <c r="AI157" i="2" l="1"/>
  <c r="AI158" i="2" s="1"/>
  <c r="AI159" i="2" s="1"/>
  <c r="AI160" i="2" s="1"/>
  <c r="AI161" i="2" s="1"/>
  <c r="AI162" i="2" s="1"/>
  <c r="AI163" i="2" s="1"/>
  <c r="AI164" i="2" s="1"/>
  <c r="AI165" i="2" s="1"/>
  <c r="AI166" i="2" s="1"/>
  <c r="J5" i="8"/>
  <c r="I6" i="8"/>
  <c r="AG106" i="2"/>
  <c r="AG107" i="2" s="1"/>
  <c r="AG108" i="2" s="1"/>
  <c r="AG109" i="2" s="1"/>
  <c r="AG110" i="2" s="1"/>
  <c r="AG111" i="2" s="1"/>
  <c r="AG112" i="2" s="1"/>
  <c r="AG113" i="2" s="1"/>
  <c r="AG114" i="2" s="1"/>
  <c r="AG115" i="2" s="1"/>
  <c r="AG116" i="2" s="1"/>
  <c r="AG117" i="2" s="1"/>
  <c r="AG118" i="2" s="1"/>
  <c r="AG119" i="2" s="1"/>
  <c r="AG120" i="2" s="1"/>
  <c r="AG121" i="2" s="1"/>
  <c r="AG122" i="2" s="1"/>
  <c r="AG123" i="2" s="1"/>
  <c r="AG124" i="2" s="1"/>
  <c r="AG125" i="2" s="1"/>
  <c r="AG126" i="2" s="1"/>
  <c r="AG127" i="2" s="1"/>
  <c r="AG128" i="2" s="1"/>
  <c r="AG129" i="2" s="1"/>
  <c r="AG130" i="2" s="1"/>
  <c r="AG131" i="2" s="1"/>
  <c r="AG132" i="2" s="1"/>
  <c r="AG133" i="2" s="1"/>
  <c r="AG134" i="2" s="1"/>
  <c r="AG135" i="2" s="1"/>
  <c r="AG136" i="2" s="1"/>
  <c r="AG137" i="2" s="1"/>
  <c r="AG138" i="2" s="1"/>
  <c r="AG139" i="2" s="1"/>
  <c r="AG140" i="2" s="1"/>
  <c r="AG141" i="2" s="1"/>
  <c r="AG142" i="2" s="1"/>
  <c r="AG143" i="2" s="1"/>
  <c r="AG144" i="2" s="1"/>
  <c r="AG145" i="2" s="1"/>
  <c r="AG146" i="2" s="1"/>
  <c r="AG147" i="2" s="1"/>
  <c r="AG148" i="2" s="1"/>
  <c r="AG149" i="2" s="1"/>
  <c r="AG150" i="2" s="1"/>
  <c r="AG151" i="2" s="1"/>
  <c r="AG152" i="2" s="1"/>
  <c r="AG153" i="2" s="1"/>
  <c r="AG154" i="2" s="1"/>
  <c r="AG155" i="2" s="1"/>
  <c r="AG156" i="2" s="1"/>
  <c r="AH106" i="2"/>
  <c r="AH107" i="2" s="1"/>
  <c r="AH108" i="2" s="1"/>
  <c r="AH109" i="2" s="1"/>
  <c r="AH110" i="2" s="1"/>
  <c r="AH111" i="2" s="1"/>
  <c r="AH112" i="2" s="1"/>
  <c r="AH113" i="2" s="1"/>
  <c r="AH114" i="2" s="1"/>
  <c r="AH115" i="2" s="1"/>
  <c r="AH116" i="2" s="1"/>
  <c r="AH117" i="2" s="1"/>
  <c r="AH118" i="2" s="1"/>
  <c r="AH119" i="2" s="1"/>
  <c r="AH120" i="2" s="1"/>
  <c r="AH121" i="2" s="1"/>
  <c r="AH122" i="2" s="1"/>
  <c r="AH123" i="2" s="1"/>
  <c r="AH124" i="2" s="1"/>
  <c r="AH125" i="2" s="1"/>
  <c r="AH126" i="2" s="1"/>
  <c r="AH127" i="2" s="1"/>
  <c r="AH128" i="2" s="1"/>
  <c r="AH129" i="2" s="1"/>
  <c r="AH130" i="2" s="1"/>
  <c r="AH131" i="2" s="1"/>
  <c r="AH132" i="2" s="1"/>
  <c r="AH133" i="2" s="1"/>
  <c r="AH134" i="2" s="1"/>
  <c r="AH135" i="2" s="1"/>
  <c r="AH136" i="2" s="1"/>
  <c r="AH137" i="2" s="1"/>
  <c r="AH138" i="2" s="1"/>
  <c r="AH139" i="2" s="1"/>
  <c r="AH140" i="2" s="1"/>
  <c r="AH141" i="2" s="1"/>
  <c r="AH142" i="2" s="1"/>
  <c r="AH143" i="2" s="1"/>
  <c r="AH144" i="2" s="1"/>
  <c r="AH145" i="2" s="1"/>
  <c r="AH146" i="2" s="1"/>
  <c r="AH147" i="2" s="1"/>
  <c r="AH148" i="2" s="1"/>
  <c r="AH149" i="2" s="1"/>
  <c r="AH150" i="2" s="1"/>
  <c r="AH151" i="2" s="1"/>
  <c r="AH152" i="2" s="1"/>
  <c r="AH153" i="2" s="1"/>
  <c r="AH154" i="2" s="1"/>
  <c r="AH155" i="2" s="1"/>
  <c r="AH156" i="2" s="1"/>
  <c r="H5" i="6"/>
  <c r="I5" i="6"/>
  <c r="AX55" i="2"/>
  <c r="H6" i="3"/>
  <c r="Z22" i="2"/>
  <c r="X22" i="2"/>
  <c r="W21" i="2"/>
  <c r="V21" i="2"/>
  <c r="Z23" i="2"/>
  <c r="X23" i="2"/>
  <c r="Y23" i="2"/>
  <c r="Y22" i="2"/>
  <c r="AR21" i="2"/>
  <c r="AR22" i="2" s="1"/>
  <c r="B19" i="1"/>
  <c r="I20" i="2"/>
  <c r="H20" i="2"/>
  <c r="G20" i="2"/>
  <c r="F20" i="2"/>
  <c r="E20" i="2"/>
  <c r="D20" i="2"/>
  <c r="C20" i="2"/>
  <c r="B20" i="2"/>
  <c r="A20" i="2"/>
  <c r="O19" i="1"/>
  <c r="J20" i="2" s="1"/>
  <c r="N19" i="1"/>
  <c r="F19" i="1"/>
  <c r="AH157" i="2" l="1"/>
  <c r="AH158" i="2" s="1"/>
  <c r="AH159" i="2" s="1"/>
  <c r="AH160" i="2" s="1"/>
  <c r="AH161" i="2" s="1"/>
  <c r="AH162" i="2" s="1"/>
  <c r="AH163" i="2" s="1"/>
  <c r="AH164" i="2" s="1"/>
  <c r="AH165" i="2" s="1"/>
  <c r="AH166" i="2" s="1"/>
  <c r="H5" i="8"/>
  <c r="AG157" i="2"/>
  <c r="AG158" i="2" s="1"/>
  <c r="AG159" i="2" s="1"/>
  <c r="AG160" i="2" s="1"/>
  <c r="AG161" i="2" s="1"/>
  <c r="AG162" i="2" s="1"/>
  <c r="AG163" i="2" s="1"/>
  <c r="AG164" i="2" s="1"/>
  <c r="AG165" i="2" s="1"/>
  <c r="AG166" i="2" s="1"/>
  <c r="I5" i="8"/>
  <c r="J5" i="9"/>
  <c r="Q5" i="6"/>
  <c r="AX56" i="2"/>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AX103" i="2" s="1"/>
  <c r="AX104" i="2" s="1"/>
  <c r="AX105" i="2" s="1"/>
  <c r="Z21" i="2"/>
  <c r="X21" i="2"/>
  <c r="W20" i="2"/>
  <c r="V20" i="2"/>
  <c r="Y21" i="2"/>
  <c r="AA20" i="2"/>
  <c r="AA21" i="2" s="1"/>
  <c r="AT20" i="2"/>
  <c r="AT21" i="2" s="1"/>
  <c r="AB20" i="2"/>
  <c r="AB21" i="2" s="1"/>
  <c r="AB22" i="2" s="1"/>
  <c r="AB23" i="2" s="1"/>
  <c r="AB24" i="2" s="1"/>
  <c r="AB25" i="2" s="1"/>
  <c r="AB26" i="2" s="1"/>
  <c r="AU20" i="2"/>
  <c r="H19" i="2"/>
  <c r="G19" i="2"/>
  <c r="AT19" i="2" s="1"/>
  <c r="F19" i="2"/>
  <c r="AS19" i="2" s="1"/>
  <c r="AS20" i="2" s="1"/>
  <c r="E19" i="2"/>
  <c r="D19" i="2"/>
  <c r="C19" i="2"/>
  <c r="B19" i="2"/>
  <c r="A19" i="2"/>
  <c r="O18" i="1"/>
  <c r="J19" i="2" s="1"/>
  <c r="N18" i="1"/>
  <c r="I19" i="2" s="1"/>
  <c r="F18" i="1"/>
  <c r="H18" i="2"/>
  <c r="AD18" i="2" s="1"/>
  <c r="G18" i="2"/>
  <c r="AC18" i="2" s="1"/>
  <c r="F18" i="2"/>
  <c r="AB18" i="2" s="1"/>
  <c r="E18" i="2"/>
  <c r="D18" i="2"/>
  <c r="C18" i="2"/>
  <c r="A18" i="2"/>
  <c r="F17" i="1"/>
  <c r="O17" i="1"/>
  <c r="J18" i="2" s="1"/>
  <c r="N17" i="1"/>
  <c r="I18" i="2" s="1"/>
  <c r="B17" i="1"/>
  <c r="B18" i="2" s="1"/>
  <c r="G17" i="2"/>
  <c r="F17" i="2"/>
  <c r="E17" i="2"/>
  <c r="D17" i="2"/>
  <c r="C17" i="2"/>
  <c r="B17" i="2"/>
  <c r="A17" i="2"/>
  <c r="O16" i="1"/>
  <c r="J17" i="2" s="1"/>
  <c r="N16" i="1"/>
  <c r="I17" i="2" s="1"/>
  <c r="M16" i="1"/>
  <c r="H17" i="2" s="1"/>
  <c r="I5" i="9" l="1"/>
  <c r="H5" i="9"/>
  <c r="Q5" i="9" s="1"/>
  <c r="Q5" i="8"/>
  <c r="AX106" i="2"/>
  <c r="AX107" i="2" s="1"/>
  <c r="AX108" i="2" s="1"/>
  <c r="AX109" i="2" s="1"/>
  <c r="AX110" i="2" s="1"/>
  <c r="AX111" i="2" s="1"/>
  <c r="AX112" i="2" s="1"/>
  <c r="AX113" i="2" s="1"/>
  <c r="AX114" i="2" s="1"/>
  <c r="AX115" i="2" s="1"/>
  <c r="AX116" i="2" s="1"/>
  <c r="AX117" i="2" s="1"/>
  <c r="AX118" i="2" s="1"/>
  <c r="AX119" i="2" s="1"/>
  <c r="AX120" i="2" s="1"/>
  <c r="AX121" i="2" s="1"/>
  <c r="AX122" i="2" s="1"/>
  <c r="AX123" i="2" s="1"/>
  <c r="AX124" i="2" s="1"/>
  <c r="AX125" i="2" s="1"/>
  <c r="AX126" i="2" s="1"/>
  <c r="AX127" i="2" s="1"/>
  <c r="AX128" i="2" s="1"/>
  <c r="AX129" i="2" s="1"/>
  <c r="AX130" i="2" s="1"/>
  <c r="AX131" i="2" s="1"/>
  <c r="AX132" i="2" s="1"/>
  <c r="AX133" i="2" s="1"/>
  <c r="AX134" i="2" s="1"/>
  <c r="AX135" i="2" s="1"/>
  <c r="AX136" i="2" s="1"/>
  <c r="AX137" i="2" s="1"/>
  <c r="AX138" i="2" s="1"/>
  <c r="AX139" i="2" s="1"/>
  <c r="AX140" i="2" s="1"/>
  <c r="AX141" i="2" s="1"/>
  <c r="AX142" i="2" s="1"/>
  <c r="AX143" i="2" s="1"/>
  <c r="AX144" i="2" s="1"/>
  <c r="AX145" i="2" s="1"/>
  <c r="AX146" i="2" s="1"/>
  <c r="AX147" i="2" s="1"/>
  <c r="AX148" i="2" s="1"/>
  <c r="AX149" i="2" s="1"/>
  <c r="AX150" i="2" s="1"/>
  <c r="AX151" i="2" s="1"/>
  <c r="AX152" i="2" s="1"/>
  <c r="AX153" i="2" s="1"/>
  <c r="AX154" i="2" s="1"/>
  <c r="AX155" i="2" s="1"/>
  <c r="AX156" i="2" s="1"/>
  <c r="H6" i="6"/>
  <c r="Q6" i="6" s="1"/>
  <c r="V18" i="2"/>
  <c r="W18" i="2"/>
  <c r="W19" i="2"/>
  <c r="V19" i="2"/>
  <c r="X20" i="2"/>
  <c r="Z20" i="2"/>
  <c r="W17" i="2"/>
  <c r="V17" i="2"/>
  <c r="AR17" i="2"/>
  <c r="AC19" i="2"/>
  <c r="AC20" i="2" s="1"/>
  <c r="AD19" i="2"/>
  <c r="AD20" i="2" s="1"/>
  <c r="AD21" i="2" s="1"/>
  <c r="AD22" i="2" s="1"/>
  <c r="AD23" i="2" s="1"/>
  <c r="Y20" i="2"/>
  <c r="AB19" i="2"/>
  <c r="AU19" i="2"/>
  <c r="AR19" i="2"/>
  <c r="AR20" i="2" s="1"/>
  <c r="AR18" i="2"/>
  <c r="AT17" i="2"/>
  <c r="AT18" i="2" s="1"/>
  <c r="AB17" i="2"/>
  <c r="H16" i="2"/>
  <c r="G16" i="2"/>
  <c r="F16" i="2"/>
  <c r="AS16" i="2" s="1"/>
  <c r="AS17" i="2" s="1"/>
  <c r="AS18" i="2" s="1"/>
  <c r="E16" i="2"/>
  <c r="D16" i="2"/>
  <c r="C16" i="2"/>
  <c r="A16" i="2"/>
  <c r="O15" i="1"/>
  <c r="J16" i="2" s="1"/>
  <c r="N15" i="1"/>
  <c r="I16" i="2" s="1"/>
  <c r="F15" i="1"/>
  <c r="B15" i="1"/>
  <c r="B16" i="2" s="1"/>
  <c r="AX157" i="2" l="1"/>
  <c r="AX158" i="2" s="1"/>
  <c r="AX159" i="2" s="1"/>
  <c r="AX160" i="2" s="1"/>
  <c r="AX161" i="2" s="1"/>
  <c r="AX162" i="2" s="1"/>
  <c r="AX163" i="2" s="1"/>
  <c r="AX164" i="2" s="1"/>
  <c r="AX165" i="2" s="1"/>
  <c r="AX166" i="2" s="1"/>
  <c r="H6" i="8"/>
  <c r="Q6" i="8" s="1"/>
  <c r="W16" i="2"/>
  <c r="V16" i="2"/>
  <c r="Z17" i="2"/>
  <c r="X17" i="2"/>
  <c r="Z19" i="2"/>
  <c r="X19" i="2"/>
  <c r="X18" i="2"/>
  <c r="AU16" i="2"/>
  <c r="AU17" i="2" s="1"/>
  <c r="AU18" i="2" s="1"/>
  <c r="Y19" i="2"/>
  <c r="Y18" i="2"/>
  <c r="Y17" i="2"/>
  <c r="AT16" i="2"/>
  <c r="AR16" i="2"/>
  <c r="H15" i="2"/>
  <c r="AU15" i="2" s="1"/>
  <c r="G15" i="2"/>
  <c r="F15" i="2"/>
  <c r="E15" i="2"/>
  <c r="D15" i="2"/>
  <c r="C15" i="2"/>
  <c r="B15" i="2"/>
  <c r="A15" i="2"/>
  <c r="O14" i="1"/>
  <c r="J15" i="2" s="1"/>
  <c r="N14" i="1"/>
  <c r="I15" i="2" s="1"/>
  <c r="F14" i="1"/>
  <c r="F13" i="1"/>
  <c r="H6" i="9" l="1"/>
  <c r="Q6" i="9" s="1"/>
  <c r="X16" i="2"/>
  <c r="Z16" i="2"/>
  <c r="V15" i="2"/>
  <c r="W15" i="2"/>
  <c r="AA15" i="2"/>
  <c r="AA16" i="2" s="1"/>
  <c r="AA17" i="2" s="1"/>
  <c r="AA18" i="2" s="1"/>
  <c r="AA19" i="2" s="1"/>
  <c r="AC15" i="2"/>
  <c r="AC16" i="2" s="1"/>
  <c r="AC17" i="2" s="1"/>
  <c r="Y16" i="2"/>
  <c r="AS15" i="2"/>
  <c r="J14" i="2"/>
  <c r="AF14" i="2" s="1"/>
  <c r="AF15" i="2" s="1"/>
  <c r="AF16" i="2" s="1"/>
  <c r="AF17" i="2" s="1"/>
  <c r="AF18" i="2" s="1"/>
  <c r="AF19" i="2" s="1"/>
  <c r="AF20" i="2" s="1"/>
  <c r="AF21" i="2" s="1"/>
  <c r="AF22" i="2" s="1"/>
  <c r="AF23" i="2" s="1"/>
  <c r="AF24" i="2" s="1"/>
  <c r="AF25" i="2" s="1"/>
  <c r="AF26" i="2" s="1"/>
  <c r="AF27" i="2" s="1"/>
  <c r="AF28" i="2" s="1"/>
  <c r="H14" i="2"/>
  <c r="AD14" i="2" s="1"/>
  <c r="AD15" i="2" s="1"/>
  <c r="AD16" i="2" s="1"/>
  <c r="AD17" i="2" s="1"/>
  <c r="G14" i="2"/>
  <c r="F14" i="2"/>
  <c r="AB14" i="2" s="1"/>
  <c r="AB15" i="2" s="1"/>
  <c r="AB16" i="2" s="1"/>
  <c r="E14" i="2"/>
  <c r="D14" i="2"/>
  <c r="C14" i="2"/>
  <c r="B14" i="2"/>
  <c r="A14" i="2"/>
  <c r="N13" i="1"/>
  <c r="I14" i="2" s="1"/>
  <c r="Z15" i="2" l="1"/>
  <c r="X15" i="2"/>
  <c r="V14" i="2"/>
  <c r="W14" i="2"/>
  <c r="AR14" i="2"/>
  <c r="AR15" i="2" s="1"/>
  <c r="AC14" i="2"/>
  <c r="Y15" i="2"/>
  <c r="H13" i="2"/>
  <c r="G13" i="2"/>
  <c r="F13" i="2"/>
  <c r="AS13" i="2" s="1"/>
  <c r="AS14" i="2" s="1"/>
  <c r="E13" i="2"/>
  <c r="D13" i="2"/>
  <c r="C13" i="2"/>
  <c r="A13" i="2"/>
  <c r="O12" i="1"/>
  <c r="J13" i="2" s="1"/>
  <c r="N12" i="1"/>
  <c r="I13" i="2" s="1"/>
  <c r="F12" i="1"/>
  <c r="B12" i="1"/>
  <c r="B13" i="2" s="1"/>
  <c r="X14" i="2" l="1"/>
  <c r="W13" i="2"/>
  <c r="V13" i="2"/>
  <c r="AR13" i="2"/>
  <c r="Y14" i="2"/>
  <c r="AT13" i="2"/>
  <c r="AT14" i="2" s="1"/>
  <c r="AT15" i="2" s="1"/>
  <c r="AU13" i="2"/>
  <c r="AU14" i="2" s="1"/>
  <c r="H12" i="2"/>
  <c r="AD12" i="2" s="1"/>
  <c r="AD13" i="2" s="1"/>
  <c r="G12" i="2"/>
  <c r="F12" i="2"/>
  <c r="AS12" i="2" s="1"/>
  <c r="E12" i="2"/>
  <c r="D12" i="2"/>
  <c r="C12" i="2"/>
  <c r="A12" i="2"/>
  <c r="O11" i="1"/>
  <c r="J12" i="2" s="1"/>
  <c r="N11" i="1"/>
  <c r="I12" i="2" s="1"/>
  <c r="F11" i="1"/>
  <c r="B11" i="1"/>
  <c r="B12" i="2" s="1"/>
  <c r="Z13" i="2" l="1"/>
  <c r="X13" i="2"/>
  <c r="W12" i="2"/>
  <c r="V12" i="2"/>
  <c r="AR12" i="2"/>
  <c r="Y13" i="2"/>
  <c r="AT12" i="2"/>
  <c r="H11" i="2"/>
  <c r="G11" i="2"/>
  <c r="F11" i="2"/>
  <c r="AS11" i="2" s="1"/>
  <c r="E11" i="2"/>
  <c r="D11" i="2"/>
  <c r="C11" i="2"/>
  <c r="A11" i="2"/>
  <c r="O10" i="1"/>
  <c r="J11" i="2" s="1"/>
  <c r="N10" i="1"/>
  <c r="I11" i="2" s="1"/>
  <c r="F10" i="1"/>
  <c r="B10" i="1"/>
  <c r="B11" i="2" s="1"/>
  <c r="X12" i="2" l="1"/>
  <c r="Z12" i="2"/>
  <c r="W11" i="2"/>
  <c r="V11" i="2"/>
  <c r="Y12" i="2"/>
  <c r="AA11" i="2"/>
  <c r="AA12" i="2" s="1"/>
  <c r="AA13" i="2" s="1"/>
  <c r="AA14" i="2" s="1"/>
  <c r="AT11" i="2"/>
  <c r="AU11" i="2"/>
  <c r="AU12" i="2" s="1"/>
  <c r="F9" i="1"/>
  <c r="H10" i="2"/>
  <c r="G10" i="2"/>
  <c r="AT10" i="2" s="1"/>
  <c r="F10" i="2"/>
  <c r="E10" i="2"/>
  <c r="D10" i="2"/>
  <c r="C10" i="2"/>
  <c r="A10" i="2"/>
  <c r="O9" i="1"/>
  <c r="J10" i="2" s="1"/>
  <c r="N9" i="1"/>
  <c r="I10" i="2" s="1"/>
  <c r="B9" i="1"/>
  <c r="B10" i="2" s="1"/>
  <c r="V10" i="2" l="1"/>
  <c r="W10" i="2"/>
  <c r="Z11" i="2"/>
  <c r="X11" i="2"/>
  <c r="Y11" i="2"/>
  <c r="AD10" i="2"/>
  <c r="AD11" i="2" s="1"/>
  <c r="AS10" i="2"/>
  <c r="AR10" i="2"/>
  <c r="AR11" i="2" s="1"/>
  <c r="H9" i="2"/>
  <c r="AU9" i="2" s="1"/>
  <c r="AU10" i="2" s="1"/>
  <c r="G9" i="2"/>
  <c r="AC9" i="2" s="1"/>
  <c r="AC10" i="2" s="1"/>
  <c r="AC11" i="2" s="1"/>
  <c r="AC12" i="2" s="1"/>
  <c r="AC13" i="2" s="1"/>
  <c r="F9" i="2"/>
  <c r="E9" i="2"/>
  <c r="D9" i="2"/>
  <c r="C9" i="2"/>
  <c r="B9" i="2"/>
  <c r="A9" i="2"/>
  <c r="O8" i="1"/>
  <c r="J9" i="2" s="1"/>
  <c r="N8" i="1"/>
  <c r="I9" i="2" s="1"/>
  <c r="F8" i="1"/>
  <c r="W9" i="2" l="1"/>
  <c r="V9" i="2"/>
  <c r="Z10" i="2"/>
  <c r="X10" i="2"/>
  <c r="Y10" i="2"/>
  <c r="AA9" i="2"/>
  <c r="AA10" i="2" s="1"/>
  <c r="AB9" i="2"/>
  <c r="AB10" i="2" s="1"/>
  <c r="AB11" i="2" s="1"/>
  <c r="AB12" i="2" s="1"/>
  <c r="AB13" i="2" s="1"/>
  <c r="D8" i="2"/>
  <c r="D7" i="2"/>
  <c r="D6" i="2"/>
  <c r="D5" i="2"/>
  <c r="D4" i="2"/>
  <c r="D3" i="2"/>
  <c r="D2" i="2"/>
  <c r="M11" i="3" l="1"/>
  <c r="M8" i="3"/>
  <c r="L11" i="3"/>
  <c r="M9" i="3"/>
  <c r="L9" i="3"/>
  <c r="L8" i="3"/>
  <c r="K8" i="3"/>
  <c r="J11" i="3"/>
  <c r="J9" i="3"/>
  <c r="K9" i="3"/>
  <c r="K11" i="3"/>
  <c r="J8" i="3"/>
  <c r="I11" i="3"/>
  <c r="I9" i="3"/>
  <c r="I8" i="3"/>
  <c r="H8" i="3"/>
  <c r="H9" i="3"/>
  <c r="H11" i="3"/>
  <c r="X9" i="2"/>
  <c r="Y9" i="2"/>
  <c r="H8" i="2"/>
  <c r="AU8" i="2" s="1"/>
  <c r="G8" i="2"/>
  <c r="AC8" i="2" s="1"/>
  <c r="F8" i="2"/>
  <c r="AB8" i="2" s="1"/>
  <c r="E8" i="2"/>
  <c r="C8" i="2"/>
  <c r="A8" i="2"/>
  <c r="O7" i="1"/>
  <c r="J8" i="2" s="1"/>
  <c r="N7" i="1"/>
  <c r="I8" i="2" s="1"/>
  <c r="F7" i="1"/>
  <c r="B7" i="1"/>
  <c r="B8" i="2" s="1"/>
  <c r="W8" i="2" l="1"/>
  <c r="V8" i="2"/>
  <c r="AR8" i="2"/>
  <c r="AR9" i="2" s="1"/>
  <c r="H7" i="2"/>
  <c r="AD7" i="2" s="1"/>
  <c r="AD8" i="2" s="1"/>
  <c r="AD9" i="2" s="1"/>
  <c r="G7" i="2"/>
  <c r="AT7" i="2" s="1"/>
  <c r="AT8" i="2" s="1"/>
  <c r="AT9" i="2" s="1"/>
  <c r="F7" i="2"/>
  <c r="AS7" i="2" s="1"/>
  <c r="AS8" i="2" s="1"/>
  <c r="AS9" i="2" s="1"/>
  <c r="E7" i="2"/>
  <c r="C7" i="2"/>
  <c r="B7" i="2"/>
  <c r="A7" i="2"/>
  <c r="F6" i="1"/>
  <c r="O6" i="1"/>
  <c r="J7" i="2" s="1"/>
  <c r="N6" i="1"/>
  <c r="I7" i="2" s="1"/>
  <c r="W7" i="2" l="1"/>
  <c r="V7" i="2"/>
  <c r="X8" i="2"/>
  <c r="Z8" i="2"/>
  <c r="Y8" i="2"/>
  <c r="AA7" i="2"/>
  <c r="H6" i="2"/>
  <c r="AU6" i="2" s="1"/>
  <c r="AU7" i="2" s="1"/>
  <c r="G6" i="2"/>
  <c r="F6" i="2"/>
  <c r="AS6" i="2" s="1"/>
  <c r="E6" i="2"/>
  <c r="C6" i="2"/>
  <c r="B6" i="2"/>
  <c r="A6" i="2"/>
  <c r="O5" i="1"/>
  <c r="J6" i="2" s="1"/>
  <c r="N5" i="1"/>
  <c r="I6" i="2" s="1"/>
  <c r="Z7" i="2" l="1"/>
  <c r="X7" i="2"/>
  <c r="V6" i="2"/>
  <c r="W6" i="2"/>
  <c r="AA6" i="2"/>
  <c r="Y7" i="2"/>
  <c r="AA8" i="2"/>
  <c r="AT6" i="2"/>
  <c r="Z6" i="2" l="1"/>
  <c r="X6" i="2"/>
  <c r="Y6" i="2"/>
  <c r="F4" i="1"/>
  <c r="H5" i="2"/>
  <c r="G5" i="2"/>
  <c r="F5" i="2"/>
  <c r="AS5" i="2" s="1"/>
  <c r="E5" i="2"/>
  <c r="C5" i="2"/>
  <c r="B5" i="2"/>
  <c r="A5" i="2"/>
  <c r="O4" i="1"/>
  <c r="J5" i="2" s="1"/>
  <c r="N4" i="1"/>
  <c r="I5" i="2" s="1"/>
  <c r="AU5" i="2" l="1"/>
  <c r="W5" i="2"/>
  <c r="V5" i="2"/>
  <c r="AA5" i="2"/>
  <c r="AT5" i="2"/>
  <c r="H4" i="2"/>
  <c r="G4" i="2"/>
  <c r="F4" i="2"/>
  <c r="E4" i="2"/>
  <c r="C4" i="2"/>
  <c r="A4" i="2"/>
  <c r="N3" i="1"/>
  <c r="I4" i="2" s="1"/>
  <c r="O3" i="1"/>
  <c r="J4" i="2" s="1"/>
  <c r="B3" i="1"/>
  <c r="B4" i="2" s="1"/>
  <c r="F3" i="1"/>
  <c r="W4" i="2" l="1"/>
  <c r="V4" i="2"/>
  <c r="Z5" i="2"/>
  <c r="X5" i="2"/>
  <c r="Y5" i="2"/>
  <c r="AB4" i="2"/>
  <c r="AS4" i="2"/>
  <c r="C6" i="3" s="1"/>
  <c r="AW4" i="2"/>
  <c r="AF4" i="2"/>
  <c r="AT4" i="2"/>
  <c r="D6" i="3" s="1"/>
  <c r="AC4" i="2"/>
  <c r="AU4" i="2"/>
  <c r="E6" i="3" s="1"/>
  <c r="AD4" i="2"/>
  <c r="AR4" i="2"/>
  <c r="AA4" i="2"/>
  <c r="B5" i="3" s="1"/>
  <c r="AV4" i="2"/>
  <c r="AE4" i="2"/>
  <c r="B3" i="2"/>
  <c r="B2" i="2"/>
  <c r="I3" i="2"/>
  <c r="H3" i="2"/>
  <c r="G3" i="2"/>
  <c r="E3" i="2"/>
  <c r="C3" i="2"/>
  <c r="A3" i="2"/>
  <c r="J2" i="2"/>
  <c r="I2" i="2"/>
  <c r="Z138" i="2" s="1"/>
  <c r="H2" i="2"/>
  <c r="G2" i="2"/>
  <c r="F2" i="2"/>
  <c r="E2" i="2"/>
  <c r="C2" i="2"/>
  <c r="A2" i="2"/>
  <c r="F2" i="1"/>
  <c r="O2" i="1"/>
  <c r="J3" i="2" s="1"/>
  <c r="K2" i="1"/>
  <c r="F3" i="2" s="1"/>
  <c r="Z166" i="2" l="1"/>
  <c r="Z144" i="2"/>
  <c r="Z140" i="2"/>
  <c r="C1" i="8"/>
  <c r="Z114" i="2"/>
  <c r="Z115" i="2"/>
  <c r="Z108" i="2"/>
  <c r="Z125" i="2"/>
  <c r="Z132" i="2"/>
  <c r="Z131" i="2"/>
  <c r="B1" i="8"/>
  <c r="Z124" i="2"/>
  <c r="Z112" i="2"/>
  <c r="Z98" i="2"/>
  <c r="D1" i="8"/>
  <c r="Z104" i="2"/>
  <c r="E1" i="8"/>
  <c r="G1" i="6"/>
  <c r="G8" i="6" s="1"/>
  <c r="G1" i="8"/>
  <c r="F1" i="6"/>
  <c r="F9" i="6" s="1"/>
  <c r="F1" i="8"/>
  <c r="G9" i="6"/>
  <c r="Z95" i="2"/>
  <c r="Z94" i="2"/>
  <c r="Z87" i="2"/>
  <c r="Z28" i="2"/>
  <c r="D1" i="6"/>
  <c r="Z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Z67" i="2"/>
  <c r="C1" i="6"/>
  <c r="Z57" i="2"/>
  <c r="C13" i="3"/>
  <c r="C12" i="3"/>
  <c r="C2" i="3"/>
  <c r="G13" i="3"/>
  <c r="G12" i="3"/>
  <c r="G19" i="3"/>
  <c r="G2" i="3"/>
  <c r="Z70" i="2"/>
  <c r="E1" i="6"/>
  <c r="Z55" i="2"/>
  <c r="B1" i="6"/>
  <c r="Z53" i="2"/>
  <c r="B13" i="3"/>
  <c r="B12" i="3"/>
  <c r="B2" i="3"/>
  <c r="F13" i="3"/>
  <c r="F12" i="3"/>
  <c r="F2" i="3"/>
  <c r="Z42" i="2"/>
  <c r="Z39" i="2"/>
  <c r="Z27" i="2"/>
  <c r="Z9" i="2"/>
  <c r="Z40" i="2"/>
  <c r="Z18" i="2"/>
  <c r="Z14" i="2"/>
  <c r="W3" i="2"/>
  <c r="V3" i="2"/>
  <c r="X4" i="2"/>
  <c r="Z4" i="2"/>
  <c r="Y4" i="2"/>
  <c r="C19" i="3" s="1"/>
  <c r="D1" i="3"/>
  <c r="AC2" i="2"/>
  <c r="AT2" i="2" s="1"/>
  <c r="AR5" i="2"/>
  <c r="AR6" i="2" s="1"/>
  <c r="AR7" i="2" s="1"/>
  <c r="AB5" i="2"/>
  <c r="AB6" i="2" s="1"/>
  <c r="AB7" i="2" s="1"/>
  <c r="E1" i="3"/>
  <c r="AD2" i="2"/>
  <c r="AU2" i="2"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D5" i="2"/>
  <c r="AD6" i="2" s="1"/>
  <c r="AF5" i="2"/>
  <c r="AF6" i="2" s="1"/>
  <c r="AF7" i="2" s="1"/>
  <c r="AF8" i="2" s="1"/>
  <c r="AF9" i="2" s="1"/>
  <c r="AF10" i="2" s="1"/>
  <c r="AF11" i="2" s="1"/>
  <c r="AF12" i="2" s="1"/>
  <c r="AF13" i="2" s="1"/>
  <c r="B1" i="3"/>
  <c r="AA2" i="2"/>
  <c r="AR2" i="2" s="1"/>
  <c r="F1" i="3"/>
  <c r="AE2" i="2"/>
  <c r="AV2" i="2" s="1"/>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W37" i="2" s="1"/>
  <c r="AW38" i="2" s="1"/>
  <c r="AW39" i="2" s="1"/>
  <c r="AW40" i="2" s="1"/>
  <c r="AW41" i="2" s="1"/>
  <c r="AW42" i="2" s="1"/>
  <c r="AW43" i="2" s="1"/>
  <c r="C1" i="3"/>
  <c r="AB2" i="2"/>
  <c r="AS2" i="2" s="1"/>
  <c r="G1" i="3"/>
  <c r="AF2" i="2"/>
  <c r="AW2" i="2" s="1"/>
  <c r="AC5" i="2"/>
  <c r="AC6" i="2" s="1"/>
  <c r="AC7" i="2" s="1"/>
  <c r="G7" i="8" l="1"/>
  <c r="F7" i="8"/>
  <c r="E7" i="8"/>
  <c r="D7" i="8"/>
  <c r="C7" i="8"/>
  <c r="B7" i="8"/>
  <c r="P7" i="8"/>
  <c r="O7" i="8"/>
  <c r="N7" i="8"/>
  <c r="M7" i="8"/>
  <c r="L7" i="8"/>
  <c r="K7" i="8"/>
  <c r="J7" i="8"/>
  <c r="I7" i="8"/>
  <c r="H7" i="8"/>
  <c r="E7" i="9"/>
  <c r="D7" i="9"/>
  <c r="C7" i="9"/>
  <c r="N7" i="9"/>
  <c r="P7" i="9"/>
  <c r="O7" i="9"/>
  <c r="J7" i="9"/>
  <c r="M7" i="9"/>
  <c r="L7" i="9"/>
  <c r="K7" i="9"/>
  <c r="F7" i="9"/>
  <c r="I7" i="9"/>
  <c r="H7" i="9"/>
  <c r="G7" i="9"/>
  <c r="B7" i="9"/>
  <c r="F10" i="6"/>
  <c r="F11" i="6"/>
  <c r="F18" i="6"/>
  <c r="G11" i="6"/>
  <c r="F8" i="6"/>
  <c r="G18" i="6"/>
  <c r="G10" i="6"/>
  <c r="B10" i="6"/>
  <c r="B11" i="6"/>
  <c r="B8" i="6"/>
  <c r="B9" i="6"/>
  <c r="B18" i="6"/>
  <c r="C18" i="6"/>
  <c r="C10" i="6"/>
  <c r="C8" i="6"/>
  <c r="C11" i="6"/>
  <c r="C9" i="6"/>
  <c r="D18" i="6"/>
  <c r="D10" i="6"/>
  <c r="D9" i="6"/>
  <c r="D11" i="6"/>
  <c r="D8" i="6"/>
  <c r="E18" i="6"/>
  <c r="E10" i="6"/>
  <c r="E11" i="6"/>
  <c r="E8" i="6"/>
  <c r="E9" i="6"/>
  <c r="F7" i="6"/>
  <c r="E7" i="6"/>
  <c r="G7" i="6"/>
  <c r="C7" i="6"/>
  <c r="B7" i="6"/>
  <c r="P7" i="6"/>
  <c r="L7" i="6"/>
  <c r="N7" i="6"/>
  <c r="M7" i="6"/>
  <c r="H7" i="6"/>
  <c r="D7" i="6"/>
  <c r="J7" i="6"/>
  <c r="I7" i="6"/>
  <c r="O7" i="6"/>
  <c r="K7" i="6"/>
  <c r="G6" i="3"/>
  <c r="F6" i="3"/>
  <c r="B6" i="3"/>
  <c r="E11" i="3"/>
  <c r="E8" i="3"/>
  <c r="E18" i="3"/>
  <c r="E9" i="3"/>
  <c r="E10" i="3"/>
  <c r="F18" i="3"/>
  <c r="F11" i="3"/>
  <c r="F9" i="3"/>
  <c r="F8" i="3"/>
  <c r="F10" i="3"/>
  <c r="N2" i="3"/>
  <c r="G5" i="3"/>
  <c r="D18" i="3"/>
  <c r="D9" i="3"/>
  <c r="D11" i="3"/>
  <c r="D8" i="3"/>
  <c r="D10" i="3"/>
  <c r="C18" i="3"/>
  <c r="C11" i="3"/>
  <c r="C9" i="3"/>
  <c r="C8" i="3"/>
  <c r="C10" i="3"/>
  <c r="E5" i="3"/>
  <c r="G11" i="3"/>
  <c r="G9" i="3"/>
  <c r="G8" i="3"/>
  <c r="G10" i="3"/>
  <c r="B18" i="3"/>
  <c r="B11" i="3"/>
  <c r="B9" i="3"/>
  <c r="B8" i="3"/>
  <c r="B10" i="3"/>
  <c r="F5" i="3"/>
  <c r="D5" i="3"/>
  <c r="C5" i="3"/>
  <c r="N3" i="3"/>
  <c r="N16" i="3"/>
  <c r="N14" i="3"/>
  <c r="N13" i="3"/>
  <c r="N15" i="3"/>
  <c r="N17" i="3"/>
  <c r="N12" i="3"/>
  <c r="Z3" i="2"/>
  <c r="B7" i="3" s="1"/>
  <c r="X3" i="2"/>
  <c r="N18" i="3" s="1"/>
  <c r="Y3" i="2"/>
  <c r="Q7" i="9" l="1"/>
  <c r="Q9" i="8"/>
  <c r="Q10" i="8"/>
  <c r="Q7" i="8"/>
  <c r="Q9" i="6"/>
  <c r="Q10" i="6"/>
  <c r="Q7" i="6"/>
  <c r="G18" i="3"/>
  <c r="N9" i="3"/>
  <c r="F7" i="3"/>
  <c r="N19" i="3"/>
  <c r="B19" i="3"/>
  <c r="F19" i="3"/>
  <c r="D19" i="3"/>
  <c r="E19" i="3"/>
  <c r="L7" i="3"/>
  <c r="M7" i="3"/>
  <c r="K7" i="3"/>
  <c r="J7" i="3"/>
  <c r="I7" i="3"/>
  <c r="H7" i="3"/>
  <c r="G7" i="3"/>
  <c r="D7" i="3"/>
  <c r="C7" i="3"/>
  <c r="E7" i="3"/>
  <c r="N5" i="3"/>
  <c r="N8" i="3"/>
  <c r="N10" i="3"/>
  <c r="N6" i="3"/>
  <c r="Q11" i="8" l="1"/>
  <c r="N11" i="3"/>
  <c r="Q11" i="6"/>
  <c r="N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tc={64E566BD-A5DC-48CC-B063-2943E486D462}</author>
  </authors>
  <commentList>
    <comment ref="G165" authorId="0" shapeId="0" xr:uid="{64E566BD-A5DC-48CC-B063-2943E486D462}">
      <text>
        <t>[Threaded comment]
Your version of Excel allows you to read this threaded comment; however, any edits to it will get removed if the file is opened in a newer version of Excel. Learn more: https://go.microsoft.com/fwlink/?linkid=870924
Comment:
    Mulligan due to error in question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tc={8A33F90C-E129-4461-9F97-E3CF814723D2}</author>
  </authors>
  <commentList>
    <comment ref="A166" authorId="0" shapeId="0" xr:uid="{8A33F90C-E129-4461-9F97-E3CF814723D2}">
      <text>
        <t>[Threaded comment]
Your version of Excel allows you to read this threaded comment; however, any edits to it will get removed if the file is opened in a newer version of Excel. Learn more: https://go.microsoft.com/fwlink/?linkid=870924
Comment:
    Due to error in question, all panelist answers deemed correct</t>
      </text>
    </comment>
  </commentList>
</comments>
</file>

<file path=xl/sharedStrings.xml><?xml version="1.0" encoding="utf-8"?>
<sst xmlns="http://schemas.openxmlformats.org/spreadsheetml/2006/main" count="1061" uniqueCount="325">
  <si>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</si>
  <si>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</si>
  <si>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</si>
  <si>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</si>
  <si>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</si>
  <si>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</si>
  <si>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</si>
  <si>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</si>
  <si>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</si>
  <si>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</si>
  <si>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</si>
  <si>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</si>
  <si>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</si>
  <si>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</si>
  <si>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</si>
  <si>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</si>
  <si>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</si>
  <si>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</si>
  <si>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</si>
  <si>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</si>
  <si>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</si>
  <si>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</si>
  <si>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</si>
  <si>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</si>
  <si>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</si>
  <si>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</si>
  <si>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</si>
  <si>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</si>
  <si>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</si>
  <si>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</si>
  <si>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</si>
  <si>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</si>
  <si>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</si>
  <si>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</si>
  <si>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</si>
  <si>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</si>
  <si>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</si>
  <si>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</si>
  <si>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</si>
  <si>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</si>
  <si>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</si>
  <si>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</si>
  <si>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</si>
  <si>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</si>
  <si>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</si>
  <si>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</si>
  <si>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</si>
  <si>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</si>
  <si>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</si>
  <si>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</si>
  <si>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</si>
  <si>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</si>
  <si>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</si>
  <si>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</si>
  <si>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</si>
  <si>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</si>
  <si>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</si>
  <si>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</si>
  <si>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</si>
  <si>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</si>
  <si>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</si>
  <si>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</si>
  <si>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</si>
  <si>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</si>
  <si>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</si>
  <si>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</si>
  <si>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</si>
  <si>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</si>
  <si>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</si>
  <si>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</si>
  <si>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</si>
  <si>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</si>
  <si>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</si>
  <si>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</si>
  <si>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</si>
  <si>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</si>
  <si>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</si>
  <si>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</si>
  <si>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</si>
  <si>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</si>
  <si>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</si>
  <si>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</si>
  <si>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</si>
  <si>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</si>
  <si>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</si>
  <si>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</si>
  <si>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</si>
  <si>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</si>
  <si>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</si>
  <si>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</si>
  <si>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</si>
  <si>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</si>
  <si>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</si>
  <si>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</si>
  <si>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</si>
  <si>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</si>
  <si>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</si>
  <si>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</si>
  <si>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</si>
  <si>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</si>
  <si>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</si>
  <si>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</si>
  <si>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</si>
  <si>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</si>
  <si>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</si>
  <si>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</si>
  <si>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</si>
  <si>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</si>
  <si>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</si>
  <si>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</si>
  <si>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</si>
  <si>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</si>
  <si>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</si>
  <si>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</si>
  <si>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</si>
  <si>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</si>
  <si>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</si>
  <si>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</si>
  <si>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</si>
  <si>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</si>
  <si>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</si>
  <si>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</si>
  <si>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</si>
  <si>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</si>
  <si>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</si>
  <si>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</si>
  <si>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</si>
  <si>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</si>
  <si>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</si>
  <si>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</si>
  <si>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</si>
  <si>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</si>
  <si>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</si>
  <si>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</si>
  <si>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</si>
  <si>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</si>
  <si>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</si>
  <si>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</si>
  <si>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</si>
  <si>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</si>
  <si>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</si>
  <si>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</si>
  <si>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</si>
  <si>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</si>
  <si>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</si>
  <si>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</si>
  <si>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</si>
  <si>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</si>
  <si>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</si>
  <si>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</si>
  <si>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</si>
  <si>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</si>
  <si>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</si>
  <si>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</si>
  <si>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</si>
  <si>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</si>
  <si>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</si>
  <si>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</si>
  <si>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</si>
  <si>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</si>
  <si>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</si>
  <si>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</si>
  <si>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</si>
  <si>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</si>
  <si>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</si>
  <si>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</si>
  <si>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</si>
  <si>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</si>
  <si>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</si>
  <si>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</si>
  <si>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</si>
  <si>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</si>
  <si>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</si>
  <si>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</si>
  <si>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</si>
  <si>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</si>
  <si>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</si>
  <si>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</si>
  <si>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</si>
  <si>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</si>
  <si>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</si>
  <si>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</si>
  <si>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</si>
  <si>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</si>
  <si>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</si>
  <si>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</si>
  <si>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</si>
  <si>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</si>
  <si>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</si>
  <si>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</si>
  <si>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</si>
  <si>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</si>
  <si>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</si>
  <si>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</si>
  <si>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</si>
  <si>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</si>
  <si>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</si>
  <si>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</si>
  <si>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</si>
  <si>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</si>
  <si>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</si>
  <si>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</si>
  <si>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</si>
  <si>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</si>
  <si>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</si>
  <si>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</si>
  <si>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</si>
  <si>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</si>
  <si>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</si>
  <si>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</si>
  <si>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</si>
  <si>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</si>
  <si>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</si>
  <si>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</si>
  <si>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</si>
  <si>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</si>
  <si>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</si>
  <si>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</si>
  <si>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</si>
  <si>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</si>
  <si>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</si>
  <si>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</si>
  <si>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</si>
  <si>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</si>
  <si>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</si>
  <si>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</si>
  <si>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</si>
  <si>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</si>
  <si>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</si>
  <si>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</si>
  <si>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</si>
  <si>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</si>
  <si>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</si>
  <si>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</si>
  <si>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</si>
  <si>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</si>
  <si>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</si>
  <si>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</si>
  <si>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</si>
  <si>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</si>
  <si>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</si>
  <si>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</si>
  <si>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</si>
  <si>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</si>
  <si>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</si>
  <si>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</si>
  <si>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</si>
  <si>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</si>
  <si>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</si>
  <si>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</si>
  <si>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</si>
  <si>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</si>
  <si>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</si>
  <si>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</si>
  <si>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</si>
  <si>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</si>
  <si>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</si>
  <si>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</si>
  <si>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</si>
  <si>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</si>
  <si>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</si>
  <si>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</si>
  <si>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</si>
  <si>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</si>
  <si>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</si>
  <si>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</si>
  <si>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</si>
  <si>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</si>
  <si>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</si>
  <si>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</si>
  <si>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</si>
  <si>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</si>
  <si>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</si>
  <si>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</si>
  <si>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</si>
  <si>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</si>
  <si>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</si>
  <si>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</si>
  <si>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</si>
  <si>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</si>
  <si>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</si>
  <si>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</si>
  <si>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</si>
  <si>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</si>
  <si>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</si>
  <si>
    <t>English Laws</t>
  </si>
  <si>
    <t>Joe</t>
  </si>
  <si>
    <t>Extinction</t>
  </si>
  <si>
    <t>How to Survive a Bear Attack</t>
  </si>
  <si>
    <t>Ostracods</t>
  </si>
  <si>
    <t>Myths and misconceptions AAAS</t>
  </si>
  <si>
    <t>Belief in Conspiracy Theories</t>
  </si>
  <si>
    <t>Earth</t>
  </si>
  <si>
    <t>Information</t>
  </si>
  <si>
    <t>Conspriacies</t>
  </si>
  <si>
    <t>Astronomy</t>
  </si>
  <si>
    <t>Bethlehem</t>
  </si>
  <si>
    <t>Africa</t>
  </si>
  <si>
    <t>Guest</t>
  </si>
  <si>
    <t>Glaciers</t>
  </si>
  <si>
    <t>Stigler's Law</t>
  </si>
  <si>
    <t>Neuroscience</t>
  </si>
  <si>
    <t>Food Origins</t>
  </si>
  <si>
    <t>Mad Scientists</t>
  </si>
  <si>
    <t>Conference Speakers</t>
  </si>
  <si>
    <t>Electric Eel</t>
  </si>
  <si>
    <t>Dragon Flies</t>
  </si>
  <si>
    <t>Dragons</t>
  </si>
  <si>
    <t>Gene Editting</t>
  </si>
  <si>
    <t>Daylight Savings Time</t>
  </si>
  <si>
    <t>Carl Sagan</t>
  </si>
  <si>
    <t>Australia</t>
  </si>
  <si>
    <t>RichardS</t>
  </si>
  <si>
    <t>Scotland</t>
  </si>
  <si>
    <t>Scott</t>
  </si>
  <si>
    <t>Hybrids</t>
  </si>
  <si>
    <t>Coffee</t>
  </si>
  <si>
    <t>Los Angeles</t>
  </si>
  <si>
    <t>Geography</t>
  </si>
  <si>
    <t>New Species in 2019</t>
  </si>
  <si>
    <t>Philadelphia </t>
  </si>
  <si>
    <t>Anxiety </t>
  </si>
  <si>
    <t>Pacific Northwest </t>
  </si>
  <si>
    <t>Whales</t>
  </si>
  <si>
    <t>Robots and Cyborgs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</si>
</sst>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
      <sz val="9"/>
      <color indexed="81"/>
      <name val="Tahoma"/>
      <charset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40">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1" fillId="4" borderId="0" xfId="0" applyFont="1" applyFill="1"/>
  </cellXfs>
  <cellStyles count="4">
    <cellStyle name="Bad" xfId="3" builtinId="27"/>
    <cellStyle name="Good" xfId="2" builtinId="26"/>
    <cellStyle name="Normal" xfId="0" builtinId="0"/>
    <cellStyle name="Percent" xfId="1" builtinId="5"/>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97-4C70-9F92-3D7C37B923A1}"/>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97-4C70-9F92-3D7C37B923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2-8397-4C70-9F92-3D7C37B923A1}"/>
            </c:ext>
          </c:extLst>
        </c:ser>
        <c:dLbls>
          <c:showLegendKey val="0"/>
          <c:showVal val="0"/>
          <c:showCatName val="0"/>
          <c:showSerName val="0"/>
          <c:showPercent val="0"/>
          <c:showBubbleSize val="0"/>
        </c:dLbls>
        <c:gapWidth val="219"/>
        <c:overlap val="-27"/>
        <c:axId val="205859408"/>
        <c:axId val="205228216"/>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c:ext xmlns:c16="http://schemas.microsoft.com/office/drawing/2014/chart" uri="{C3380CC4-5D6E-409C-BE32-E72D297353CC}">
                    <c16:uniqueId val="{00000006-8397-4C70-9F92-3D7C37B923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8397-4C70-9F92-3D7C37B923A1}"/>
                  </c:ext>
                </c:extLst>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97-4C70-9F92-3D7C37B923A1}"/>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97-4C70-9F92-3D7C37B92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c:ext xmlns:c16="http://schemas.microsoft.com/office/drawing/2014/chart" uri="{C3380CC4-5D6E-409C-BE32-E72D297353CC}">
              <c16:uniqueId val="{00000005-8397-4C70-9F92-3D7C37B923A1}"/>
            </c:ext>
          </c:extLst>
        </c:ser>
        <c:dLbls>
          <c:showLegendKey val="0"/>
          <c:showVal val="0"/>
          <c:showCatName val="0"/>
          <c:showSerName val="0"/>
          <c:showPercent val="0"/>
          <c:showBubbleSize val="0"/>
        </c:dLbls>
        <c:gapWidth val="219"/>
        <c:overlap val="-27"/>
        <c:axId val="206384936"/>
        <c:axId val="206421272"/>
      </c:barChart>
      <c:catAx>
        <c:axId val="2058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216"/>
        <c:crosses val="autoZero"/>
        <c:auto val="1"/>
        <c:lblAlgn val="ctr"/>
        <c:lblOffset val="100"/>
        <c:noMultiLvlLbl val="0"/>
      </c:catAx>
      <c:valAx>
        <c:axId val="205228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408"/>
        <c:crosses val="autoZero"/>
        <c:crossBetween val="between"/>
      </c:valAx>
      <c:valAx>
        <c:axId val="206421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936"/>
        <c:crosses val="max"/>
        <c:crossBetween val="between"/>
      </c:valAx>
      <c:catAx>
        <c:axId val="206384936"/>
        <c:scaling>
          <c:orientation val="minMax"/>
        </c:scaling>
        <c:delete val="1"/>
        <c:axPos val="b"/>
        <c:majorTickMark val="out"/>
        <c:minorTickMark val="none"/>
        <c:tickLblPos val="nextTo"/>
        <c:crossAx val="206421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2F-402A-B2C4-C85C2407FFAD}"/>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extLst>
            <c:ext xmlns:c16="http://schemas.microsoft.com/office/drawing/2014/chart" uri="{C3380CC4-5D6E-409C-BE32-E72D297353CC}">
              <c16:uniqueId val="{00000002-C72F-402A-B2C4-C85C2407FFAD}"/>
            </c:ext>
          </c:extLst>
        </c:ser>
        <c:dLbls>
          <c:showLegendKey val="0"/>
          <c:showVal val="0"/>
          <c:showCatName val="0"/>
          <c:showSerName val="0"/>
          <c:showPercent val="0"/>
          <c:showBubbleSize val="0"/>
        </c:dLbls>
        <c:gapWidth val="219"/>
        <c:overlap val="-27"/>
        <c:axId val="409804368"/>
        <c:axId val="40975620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C72F-402A-B2C4-C85C2407FFAD}"/>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C72F-402A-B2C4-C85C2407FF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C72F-402A-B2C4-C85C2407FF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C72F-402A-B2C4-C85C2407FFAD}"/>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9-C72F-402A-B2C4-C85C2407FF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A-C72F-402A-B2C4-C85C2407FFA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extLst xmlns:c15="http://schemas.microsoft.com/office/drawing/2012/chart">
                  <c:ext xmlns:c16="http://schemas.microsoft.com/office/drawing/2014/chart" uri="{C3380CC4-5D6E-409C-BE32-E72D297353CC}">
                    <c16:uniqueId val="{0000000B-C72F-402A-B2C4-C85C2407FFAD}"/>
                  </c:ext>
                </c:extLst>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c:ext xmlns:c16="http://schemas.microsoft.com/office/drawing/2014/chart" uri="{C3380CC4-5D6E-409C-BE32-E72D297353CC}">
              <c16:uniqueId val="{00000003-C72F-402A-B2C4-C85C2407FFAD}"/>
            </c:ext>
          </c:extLst>
        </c:ser>
        <c:dLbls>
          <c:showLegendKey val="0"/>
          <c:showVal val="0"/>
          <c:showCatName val="0"/>
          <c:showSerName val="0"/>
          <c:showPercent val="0"/>
          <c:showBubbleSize val="0"/>
        </c:dLbls>
        <c:gapWidth val="219"/>
        <c:overlap val="-27"/>
        <c:axId val="205867968"/>
        <c:axId val="206762424"/>
      </c:barChart>
      <c:catAx>
        <c:axId val="40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56208"/>
        <c:crosses val="autoZero"/>
        <c:auto val="1"/>
        <c:lblAlgn val="ctr"/>
        <c:lblOffset val="100"/>
        <c:noMultiLvlLbl val="0"/>
      </c:catAx>
      <c:valAx>
        <c:axId val="40975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04368"/>
        <c:crosses val="autoZero"/>
        <c:crossBetween val="between"/>
      </c:valAx>
      <c:valAx>
        <c:axId val="20676242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7968"/>
        <c:crosses val="max"/>
        <c:crossBetween val="between"/>
      </c:valAx>
      <c:catAx>
        <c:axId val="205867968"/>
        <c:scaling>
          <c:orientation val="minMax"/>
        </c:scaling>
        <c:delete val="1"/>
        <c:axPos val="b"/>
        <c:majorTickMark val="out"/>
        <c:minorTickMark val="none"/>
        <c:tickLblPos val="nextTo"/>
        <c:crossAx val="2067624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D8-4D0F-9AD6-C48F14ED86F3}"/>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extLst>
            <c:ext xmlns:c16="http://schemas.microsoft.com/office/drawing/2014/chart" uri="{C3380CC4-5D6E-409C-BE32-E72D297353CC}">
              <c16:uniqueId val="{00000002-D4D8-4D0F-9AD6-C48F14ED86F3}"/>
            </c:ext>
          </c:extLst>
        </c:ser>
        <c:dLbls>
          <c:showLegendKey val="0"/>
          <c:showVal val="0"/>
          <c:showCatName val="0"/>
          <c:showSerName val="0"/>
          <c:showPercent val="0"/>
          <c:showBubbleSize val="0"/>
        </c:dLbls>
        <c:gapWidth val="219"/>
        <c:overlap val="-27"/>
        <c:axId val="173400456"/>
        <c:axId val="40998384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D4D8-4D0F-9AD6-C48F14ED86F3}"/>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D4D8-4D0F-9AD6-C48F14ED86F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D4D8-4D0F-9AD6-C48F14ED86F3}"/>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xmlns:c15="http://schemas.microsoft.com/office/drawing/2012/chart">
                  <c:ext xmlns:c16="http://schemas.microsoft.com/office/drawing/2014/chart" uri="{C3380CC4-5D6E-409C-BE32-E72D297353CC}">
                    <c16:uniqueId val="{00000009-D4D8-4D0F-9AD6-C48F14ED86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D4D8-4D0F-9AD6-C48F14ED86F3}"/>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D4D8-4D0F-9AD6-C48F14ED8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C-D4D8-4D0F-9AD6-C48F14ED86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xmlns:c15="http://schemas.microsoft.com/office/drawing/2012/chart">
                  <c:ext xmlns:c16="http://schemas.microsoft.com/office/drawing/2014/chart" uri="{C3380CC4-5D6E-409C-BE32-E72D297353CC}">
                    <c16:uniqueId val="{0000000D-D4D8-4D0F-9AD6-C48F14ED86F3}"/>
                  </c:ext>
                </c:extLst>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extLst>
            <c:ext xmlns:c16="http://schemas.microsoft.com/office/drawing/2014/chart" uri="{C3380CC4-5D6E-409C-BE32-E72D297353CC}">
              <c16:uniqueId val="{00000003-D4D8-4D0F-9AD6-C48F14ED86F3}"/>
            </c:ext>
          </c:extLst>
        </c:ser>
        <c:dLbls>
          <c:showLegendKey val="0"/>
          <c:showVal val="0"/>
          <c:showCatName val="0"/>
          <c:showSerName val="0"/>
          <c:showPercent val="0"/>
          <c:showBubbleSize val="0"/>
        </c:dLbls>
        <c:gapWidth val="219"/>
        <c:overlap val="-27"/>
        <c:axId val="409984632"/>
        <c:axId val="409984240"/>
      </c:barChart>
      <c:catAx>
        <c:axId val="1734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3848"/>
        <c:crosses val="autoZero"/>
        <c:auto val="1"/>
        <c:lblAlgn val="ctr"/>
        <c:lblOffset val="100"/>
        <c:noMultiLvlLbl val="0"/>
      </c:catAx>
      <c:valAx>
        <c:axId val="40998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0456"/>
        <c:crosses val="autoZero"/>
        <c:crossBetween val="between"/>
      </c:valAx>
      <c:valAx>
        <c:axId val="40998424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4632"/>
        <c:crosses val="max"/>
        <c:crossBetween val="between"/>
      </c:valAx>
      <c:catAx>
        <c:axId val="409984632"/>
        <c:scaling>
          <c:orientation val="minMax"/>
        </c:scaling>
        <c:delete val="1"/>
        <c:axPos val="b"/>
        <c:majorTickMark val="out"/>
        <c:minorTickMark val="none"/>
        <c:tickLblPos val="nextTo"/>
        <c:crossAx val="4099842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35-4E47-973D-E6345B906277}"/>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35-4E47-973D-E6345B9062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0.55102040816326525</c:v>
                </c:pt>
                <c:pt idx="1">
                  <c:v>0.61363636363636365</c:v>
                </c:pt>
                <c:pt idx="2">
                  <c:v>0.63265306122448983</c:v>
                </c:pt>
                <c:pt idx="3">
                  <c:v>0.69387755102040816</c:v>
                </c:pt>
                <c:pt idx="4">
                  <c:v>0.5</c:v>
                </c:pt>
                <c:pt idx="5">
                  <c:v>0</c:v>
                </c:pt>
              </c:numCache>
            </c:numRef>
          </c:val>
          <c:extLst>
            <c:ext xmlns:c16="http://schemas.microsoft.com/office/drawing/2014/chart" uri="{C3380CC4-5D6E-409C-BE32-E72D297353CC}">
              <c16:uniqueId val="{00000002-D035-4E47-973D-E6345B906277}"/>
            </c:ext>
          </c:extLst>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0.36842105263157893</c:v>
                </c:pt>
                <c:pt idx="1">
                  <c:v>0.66666666666666663</c:v>
                </c:pt>
                <c:pt idx="2">
                  <c:v>0.6</c:v>
                </c:pt>
                <c:pt idx="3">
                  <c:v>0.55000000000000004</c:v>
                </c:pt>
                <c:pt idx="4">
                  <c:v>0.5</c:v>
                </c:pt>
                <c:pt idx="5">
                  <c:v>0</c:v>
                </c:pt>
              </c:numCache>
            </c:numRef>
          </c:val>
          <c:extLst>
            <c:ext xmlns:c16="http://schemas.microsoft.com/office/drawing/2014/chart" uri="{C3380CC4-5D6E-409C-BE32-E72D297353CC}">
              <c16:uniqueId val="{00000003-D035-4E47-973D-E6345B906277}"/>
            </c:ext>
          </c:extLst>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0.57692307692307687</c:v>
                </c:pt>
                <c:pt idx="2">
                  <c:v>0.65517241379310343</c:v>
                </c:pt>
                <c:pt idx="3">
                  <c:v>0.7931034482758621</c:v>
                </c:pt>
                <c:pt idx="4">
                  <c:v>0</c:v>
                </c:pt>
                <c:pt idx="5">
                  <c:v>0</c:v>
                </c:pt>
              </c:numCache>
            </c:numRef>
          </c:val>
          <c:extLst>
            <c:ext xmlns:c16="http://schemas.microsoft.com/office/drawing/2014/chart" uri="{C3380CC4-5D6E-409C-BE32-E72D297353CC}">
              <c16:uniqueId val="{00000004-D035-4E47-973D-E6345B906277}"/>
            </c:ext>
          </c:extLst>
        </c:ser>
        <c:dLbls>
          <c:showLegendKey val="0"/>
          <c:showVal val="0"/>
          <c:showCatName val="0"/>
          <c:showSerName val="0"/>
          <c:showPercent val="0"/>
          <c:showBubbleSize val="0"/>
        </c:dLbls>
        <c:gapWidth val="219"/>
        <c:overlap val="-27"/>
        <c:axId val="409985808"/>
        <c:axId val="409986200"/>
        <c:extLst/>
      </c:barChart>
      <c:catAx>
        <c:axId val="409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6200"/>
        <c:crosses val="autoZero"/>
        <c:auto val="1"/>
        <c:lblAlgn val="ctr"/>
        <c:lblOffset val="100"/>
        <c:noMultiLvlLbl val="0"/>
      </c:catAx>
      <c:valAx>
        <c:axId val="409986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C1-4F86-9E3C-8389562EB5C9}"/>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C1-4F86-9E3C-8389562EB5C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c:ext xmlns:c16="http://schemas.microsoft.com/office/drawing/2014/chart" uri="{C3380CC4-5D6E-409C-BE32-E72D297353CC}">
              <c16:uniqueId val="{00000002-82C1-4F86-9E3C-8389562EB5C9}"/>
            </c:ext>
          </c:extLst>
        </c:ser>
        <c:dLbls>
          <c:showLegendKey val="0"/>
          <c:showVal val="0"/>
          <c:showCatName val="0"/>
          <c:showSerName val="0"/>
          <c:showPercent val="0"/>
          <c:showBubbleSize val="0"/>
        </c:dLbls>
        <c:gapWidth val="219"/>
        <c:axId val="410130200"/>
        <c:axId val="4101305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82C1-4F86-9E3C-8389562EB5C9}"/>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82C1-4F86-9E3C-8389562EB5C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82C1-4F86-9E3C-8389562EB5C9}"/>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0.36842105263157893</c:v>
                      </c:pt>
                      <c:pt idx="1">
                        <c:v>0.66666666666666663</c:v>
                      </c:pt>
                      <c:pt idx="2">
                        <c:v>0.6</c:v>
                      </c:pt>
                      <c:pt idx="3">
                        <c:v>0.55000000000000004</c:v>
                      </c:pt>
                      <c:pt idx="4">
                        <c:v>0.5</c:v>
                      </c:pt>
                      <c:pt idx="5">
                        <c:v>0</c:v>
                      </c:pt>
                      <c:pt idx="6">
                        <c:v>0.51764705882352946</c:v>
                      </c:pt>
                    </c:numCache>
                  </c:numRef>
                </c:val>
                <c:extLst xmlns:c15="http://schemas.microsoft.com/office/drawing/2012/chart">
                  <c:ext xmlns:c16="http://schemas.microsoft.com/office/drawing/2014/chart" uri="{C3380CC4-5D6E-409C-BE32-E72D297353CC}">
                    <c16:uniqueId val="{00000009-82C1-4F86-9E3C-8389562EB5C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82C1-4F86-9E3C-8389562EB5C9}"/>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82C1-4F86-9E3C-8389562EB5C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19</c:v>
                      </c:pt>
                      <c:pt idx="1">
                        <c:v>18</c:v>
                      </c:pt>
                      <c:pt idx="2">
                        <c:v>20</c:v>
                      </c:pt>
                      <c:pt idx="3">
                        <c:v>20</c:v>
                      </c:pt>
                      <c:pt idx="4">
                        <c:v>2</c:v>
                      </c:pt>
                      <c:pt idx="5">
                        <c:v>3</c:v>
                      </c:pt>
                      <c:pt idx="6">
                        <c:v>84</c:v>
                      </c:pt>
                    </c:numCache>
                  </c:numRef>
                </c:val>
                <c:extLst xmlns:c15="http://schemas.microsoft.com/office/drawing/2012/chart">
                  <c:ext xmlns:c16="http://schemas.microsoft.com/office/drawing/2014/chart" uri="{C3380CC4-5D6E-409C-BE32-E72D297353CC}">
                    <c16:uniqueId val="{0000000D-82C1-4F86-9E3C-8389562EB5C9}"/>
                  </c:ext>
                </c:extLst>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3-82C1-4F86-9E3C-8389562EB5C9}"/>
            </c:ext>
          </c:extLst>
        </c:ser>
        <c:dLbls>
          <c:showLegendKey val="0"/>
          <c:showVal val="0"/>
          <c:showCatName val="0"/>
          <c:showSerName val="0"/>
          <c:showPercent val="0"/>
          <c:showBubbleSize val="0"/>
        </c:dLbls>
        <c:gapWidth val="219"/>
        <c:axId val="410131376"/>
        <c:axId val="410130984"/>
      </c:barChart>
      <c:catAx>
        <c:axId val="4101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592"/>
        <c:crosses val="autoZero"/>
        <c:auto val="1"/>
        <c:lblAlgn val="ctr"/>
        <c:lblOffset val="100"/>
        <c:noMultiLvlLbl val="0"/>
      </c:catAx>
      <c:valAx>
        <c:axId val="41013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200"/>
        <c:crosses val="autoZero"/>
        <c:crossBetween val="between"/>
      </c:valAx>
      <c:valAx>
        <c:axId val="410130984"/>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1376"/>
        <c:crosses val="max"/>
        <c:crossBetween val="between"/>
      </c:valAx>
      <c:catAx>
        <c:axId val="410131376"/>
        <c:scaling>
          <c:orientation val="minMax"/>
        </c:scaling>
        <c:delete val="1"/>
        <c:axPos val="b"/>
        <c:majorTickMark val="out"/>
        <c:minorTickMark val="none"/>
        <c:tickLblPos val="nextTo"/>
        <c:crossAx val="410130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9565-493A-ADB6-FA18D544F7C1}"/>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0.36842105263157893</c:v>
                </c:pt>
                <c:pt idx="1">
                  <c:v>0.66666666666666663</c:v>
                </c:pt>
                <c:pt idx="2">
                  <c:v>0.6</c:v>
                </c:pt>
                <c:pt idx="3">
                  <c:v>0.55000000000000004</c:v>
                </c:pt>
                <c:pt idx="4">
                  <c:v>0.5</c:v>
                </c:pt>
                <c:pt idx="5">
                  <c:v>0</c:v>
                </c:pt>
                <c:pt idx="6">
                  <c:v>0.51764705882352946</c:v>
                </c:pt>
              </c:numCache>
              <c:extLst xmlns:c15="http://schemas.microsoft.com/office/drawing/2012/chart"/>
            </c:numRef>
          </c:val>
          <c:extLst>
            <c:ext xmlns:c16="http://schemas.microsoft.com/office/drawing/2014/chart" uri="{C3380CC4-5D6E-409C-BE32-E72D297353CC}">
              <c16:uniqueId val="{00000002-9565-493A-ADB6-FA18D544F7C1}"/>
            </c:ext>
          </c:extLst>
        </c:ser>
        <c:dLbls>
          <c:showLegendKey val="0"/>
          <c:showVal val="0"/>
          <c:showCatName val="0"/>
          <c:showSerName val="0"/>
          <c:showPercent val="0"/>
          <c:showBubbleSize val="0"/>
        </c:dLbls>
        <c:gapWidth val="219"/>
        <c:axId val="410347696"/>
        <c:axId val="4103480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9565-493A-ADB6-FA18D544F7C1}"/>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9565-493A-ADB6-FA18D544F7C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565-493A-ADB6-FA18D544F7C1}"/>
                      </c:ext>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xmlns:c15="http://schemas.microsoft.com/office/drawing/2012/chart">
                  <c:ext xmlns:c16="http://schemas.microsoft.com/office/drawing/2014/chart" uri="{C3380CC4-5D6E-409C-BE32-E72D297353CC}">
                    <c16:uniqueId val="{00000009-9565-493A-ADB6-FA18D544F7C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9565-493A-ADB6-FA18D544F7C1}"/>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9565-493A-ADB6-FA18D544F7C1}"/>
                  </c:ext>
                </c:extLst>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19</c:v>
                </c:pt>
                <c:pt idx="1">
                  <c:v>18</c:v>
                </c:pt>
                <c:pt idx="2">
                  <c:v>20</c:v>
                </c:pt>
                <c:pt idx="3">
                  <c:v>20</c:v>
                </c:pt>
                <c:pt idx="4">
                  <c:v>2</c:v>
                </c:pt>
                <c:pt idx="5">
                  <c:v>3</c:v>
                </c:pt>
                <c:pt idx="6">
                  <c:v>84</c:v>
                </c:pt>
              </c:numCache>
              <c:extLst xmlns:c15="http://schemas.microsoft.com/office/drawing/2012/chart"/>
            </c:numRef>
          </c:val>
          <c:extLst>
            <c:ext xmlns:c16="http://schemas.microsoft.com/office/drawing/2014/chart" uri="{C3380CC4-5D6E-409C-BE32-E72D297353CC}">
              <c16:uniqueId val="{00000003-9565-493A-ADB6-FA18D544F7C1}"/>
            </c:ext>
          </c:extLst>
        </c:ser>
        <c:dLbls>
          <c:showLegendKey val="0"/>
          <c:showVal val="0"/>
          <c:showCatName val="0"/>
          <c:showSerName val="0"/>
          <c:showPercent val="0"/>
          <c:showBubbleSize val="0"/>
        </c:dLbls>
        <c:gapWidth val="219"/>
        <c:axId val="410348872"/>
        <c:axId val="4103484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D-9565-493A-ADB6-FA18D544F7C1}"/>
                  </c:ext>
                </c:extLst>
              </c15:ser>
            </c15:filteredBarSeries>
          </c:ext>
        </c:extLst>
      </c:barChart>
      <c:catAx>
        <c:axId val="410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088"/>
        <c:crosses val="autoZero"/>
        <c:auto val="1"/>
        <c:lblAlgn val="ctr"/>
        <c:lblOffset val="100"/>
        <c:noMultiLvlLbl val="0"/>
      </c:catAx>
      <c:valAx>
        <c:axId val="4103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7696"/>
        <c:crosses val="autoZero"/>
        <c:crossBetween val="between"/>
      </c:valAx>
      <c:valAx>
        <c:axId val="4103484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872"/>
        <c:crosses val="max"/>
        <c:crossBetween val="between"/>
      </c:valAx>
      <c:catAx>
        <c:axId val="410348872"/>
        <c:scaling>
          <c:orientation val="minMax"/>
        </c:scaling>
        <c:delete val="1"/>
        <c:axPos val="b"/>
        <c:numFmt formatCode="General" sourceLinked="1"/>
        <c:majorTickMark val="out"/>
        <c:minorTickMark val="none"/>
        <c:tickLblPos val="nextTo"/>
        <c:crossAx val="410348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eller, Wayne" id="{64FA357D-626B-498E-AB8F-A3E401F9DE88}" userId="S::Wayne.Heller@nordstrom.com::84765391-be36-4735-a613-2ea3ac9817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65" dT="2020-05-23T17:00:41.14" personId="{64FA357D-626B-498E-AB8F-A3E401F9DE88}" id="{64E566BD-A5DC-48CC-B063-2943E486D462}">
    <text>Mulligan due to error in question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166" dT="2020-05-23T17:49:11.76" personId="{64FA357D-626B-498E-AB8F-A3E401F9DE88}" id="{8A33F90C-E129-4461-9F97-E3CF814723D2}">
    <text>Due to error in question, all panelist answers deemed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5"/>
  <sheetViews>
    <sheetView workbookViewId="0">
      <pane ySplit="1" topLeftCell="A147" activePane="bottomLeft" state="frozen"/>
      <selection pane="bottomLeft" activeCell="J165" sqref="J165"/>
    </sheetView>
  </sheetViews>
  <sheetFormatPr defaultRowHeight="15" x14ac:dyDescent="0.25"/>
  <cols>
    <col min="2" max="2" width="11.140625" customWidth="1"/>
    <col min="3" max="6" width="0" hidden="1" customWidth="1"/>
    <col min="7" max="7" width="14" customWidth="1"/>
    <col min="9" max="9" width="14.42578125" bestFit="1" customWidth="1"/>
  </cols>
  <sheetData>
    <row r="1" spans="1:26"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c r="Y1" s="2" t="s">
        <v>286</v>
      </c>
      <c r="Z1" s="2" t="s">
        <v>298</v>
      </c>
    </row>
    <row r="2" spans="1:26"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c r="Y2" s="1" t="e">
        <f>NA()</f>
        <v>#N/A</v>
      </c>
      <c r="Z2" s="1" t="e">
        <f>NA()</f>
        <v>#N/A</v>
      </c>
    </row>
    <row r="3" spans="1:26"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c r="Y3" s="1" t="e">
        <f>NA()</f>
        <v>#N/A</v>
      </c>
      <c r="Z3" s="1" t="e">
        <f>NA()</f>
        <v>#N/A</v>
      </c>
    </row>
    <row r="4" spans="1:26"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c r="Y4" s="1" t="e">
        <f>NA()</f>
        <v>#N/A</v>
      </c>
      <c r="Z4" s="1" t="e">
        <f>NA()</f>
        <v>#N/A</v>
      </c>
    </row>
    <row r="5" spans="1:26"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c r="Y5" s="1" t="e">
        <f>NA()</f>
        <v>#N/A</v>
      </c>
      <c r="Z5" s="1" t="e">
        <f>NA()</f>
        <v>#N/A</v>
      </c>
    </row>
    <row r="6" spans="1:26"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c r="Y6" s="1" t="e">
        <f>NA()</f>
        <v>#N/A</v>
      </c>
      <c r="Z6" s="1" t="e">
        <f>NA()</f>
        <v>#N/A</v>
      </c>
    </row>
    <row r="7" spans="1:26"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c r="Y7" s="1" t="e">
        <f>NA()</f>
        <v>#N/A</v>
      </c>
      <c r="Z7" s="1" t="e">
        <f>NA()</f>
        <v>#N/A</v>
      </c>
    </row>
    <row r="8" spans="1:26"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c r="Y8" s="1" t="e">
        <f>NA()</f>
        <v>#N/A</v>
      </c>
      <c r="Z8" s="1" t="e">
        <f>NA()</f>
        <v>#N/A</v>
      </c>
    </row>
    <row r="9" spans="1:26"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c r="Y9" s="1" t="e">
        <f>NA()</f>
        <v>#N/A</v>
      </c>
      <c r="Z9" s="1" t="e">
        <f>NA()</f>
        <v>#N/A</v>
      </c>
    </row>
    <row r="10" spans="1:26"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c r="Y10" s="1" t="e">
        <f>NA()</f>
        <v>#N/A</v>
      </c>
      <c r="Z10" s="1" t="e">
        <f>NA()</f>
        <v>#N/A</v>
      </c>
    </row>
    <row r="11" spans="1:26"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c r="Y11" s="1" t="e">
        <f>NA()</f>
        <v>#N/A</v>
      </c>
      <c r="Z11" s="1" t="e">
        <f>NA()</f>
        <v>#N/A</v>
      </c>
    </row>
    <row r="12" spans="1:26"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c r="Y12" s="1" t="e">
        <f>NA()</f>
        <v>#N/A</v>
      </c>
      <c r="Z12" s="1" t="e">
        <f>NA()</f>
        <v>#N/A</v>
      </c>
    </row>
    <row r="13" spans="1:26"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c r="Y13" s="1" t="e">
        <f>NA()</f>
        <v>#N/A</v>
      </c>
      <c r="Z13" s="1" t="e">
        <f>NA()</f>
        <v>#N/A</v>
      </c>
    </row>
    <row r="14" spans="1:26"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c r="Y14" s="1" t="e">
        <f>NA()</f>
        <v>#N/A</v>
      </c>
      <c r="Z14" s="1" t="e">
        <f>NA()</f>
        <v>#N/A</v>
      </c>
    </row>
    <row r="15" spans="1:26"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c r="Y15" s="1" t="e">
        <f>NA()</f>
        <v>#N/A</v>
      </c>
      <c r="Z15" s="1" t="e">
        <f>NA()</f>
        <v>#N/A</v>
      </c>
    </row>
    <row r="16" spans="1:26"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c r="Y16" s="1" t="e">
        <f>NA()</f>
        <v>#N/A</v>
      </c>
      <c r="Z16" s="1" t="e">
        <f>NA()</f>
        <v>#N/A</v>
      </c>
    </row>
    <row r="17" spans="1:26"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c r="Y17" s="1" t="e">
        <f>NA()</f>
        <v>#N/A</v>
      </c>
      <c r="Z17" s="1" t="e">
        <f>NA()</f>
        <v>#N/A</v>
      </c>
    </row>
    <row r="18" spans="1:26"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c r="Y18" s="1" t="e">
        <f>NA()</f>
        <v>#N/A</v>
      </c>
      <c r="Z18" s="1" t="e">
        <f>NA()</f>
        <v>#N/A</v>
      </c>
    </row>
    <row r="19" spans="1:26"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c r="Y19" s="1" t="e">
        <f>NA()</f>
        <v>#N/A</v>
      </c>
      <c r="Z19" s="1" t="e">
        <f>NA()</f>
        <v>#N/A</v>
      </c>
    </row>
    <row r="20" spans="1:26"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c r="Y20" s="1" t="e">
        <f>NA()</f>
        <v>#N/A</v>
      </c>
      <c r="Z20" s="1" t="e">
        <f>NA()</f>
        <v>#N/A</v>
      </c>
    </row>
    <row r="21" spans="1:26"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c r="Y21" s="1" t="e">
        <f>NA()</f>
        <v>#N/A</v>
      </c>
      <c r="Z21" s="1" t="e">
        <f>NA()</f>
        <v>#N/A</v>
      </c>
    </row>
    <row r="22" spans="1:26"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c r="Y22" s="1" t="e">
        <f>NA()</f>
        <v>#N/A</v>
      </c>
      <c r="Z22" s="1" t="e">
        <f>NA()</f>
        <v>#N/A</v>
      </c>
    </row>
    <row r="23" spans="1:26"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c r="Y23" s="1" t="e">
        <f>NA()</f>
        <v>#N/A</v>
      </c>
      <c r="Z23" s="1" t="e">
        <f>NA()</f>
        <v>#N/A</v>
      </c>
    </row>
    <row r="24" spans="1:26"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c r="Y24" s="1" t="e">
        <f>NA()</f>
        <v>#N/A</v>
      </c>
      <c r="Z24" s="1" t="e">
        <f>NA()</f>
        <v>#N/A</v>
      </c>
    </row>
    <row r="25" spans="1:26"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c r="Y25" s="1" t="e">
        <f>NA()</f>
        <v>#N/A</v>
      </c>
      <c r="Z25" s="1" t="e">
        <f>NA()</f>
        <v>#N/A</v>
      </c>
    </row>
    <row r="26" spans="1:26"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c r="Y26" s="1" t="e">
        <f>NA()</f>
        <v>#N/A</v>
      </c>
      <c r="Z26" s="1" t="e">
        <f>NA()</f>
        <v>#N/A</v>
      </c>
    </row>
    <row r="27" spans="1:26"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c r="Y27" s="1" t="e">
        <f>NA()</f>
        <v>#N/A</v>
      </c>
      <c r="Z27" s="1" t="e">
        <f>NA()</f>
        <v>#N/A</v>
      </c>
    </row>
    <row r="28" spans="1:26"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c r="Y28" s="1" t="e">
        <f>NA()</f>
        <v>#N/A</v>
      </c>
      <c r="Z28" s="1" t="e">
        <f>NA()</f>
        <v>#N/A</v>
      </c>
    </row>
    <row r="29" spans="1:26"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c r="Y29" s="1" t="e">
        <f>NA()</f>
        <v>#N/A</v>
      </c>
      <c r="Z29" s="1" t="e">
        <f>NA()</f>
        <v>#N/A</v>
      </c>
    </row>
    <row r="30" spans="1:26"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c r="Y30" s="1" t="e">
        <f>NA()</f>
        <v>#N/A</v>
      </c>
      <c r="Z30" s="1" t="e">
        <f>NA()</f>
        <v>#N/A</v>
      </c>
    </row>
    <row r="31" spans="1:26"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c r="Y31" s="1" t="e">
        <f>NA()</f>
        <v>#N/A</v>
      </c>
      <c r="Z31" s="1" t="e">
        <f>NA()</f>
        <v>#N/A</v>
      </c>
    </row>
    <row r="32" spans="1:26"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c r="Y32" s="1" t="e">
        <f>NA()</f>
        <v>#N/A</v>
      </c>
      <c r="Z32" s="1" t="e">
        <f>NA()</f>
        <v>#N/A</v>
      </c>
    </row>
    <row r="33" spans="1:26"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c r="Y33" s="1" t="e">
        <f>NA()</f>
        <v>#N/A</v>
      </c>
      <c r="Z33" s="1" t="e">
        <f>NA()</f>
        <v>#N/A</v>
      </c>
    </row>
    <row r="34" spans="1:26"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c r="Y34" s="1" t="e">
        <f>NA()</f>
        <v>#N/A</v>
      </c>
      <c r="Z34" s="1" t="e">
        <f>NA()</f>
        <v>#N/A</v>
      </c>
    </row>
    <row r="35" spans="1:26"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c r="Y35" s="1" t="e">
        <f>NA()</f>
        <v>#N/A</v>
      </c>
      <c r="Z35" s="1" t="e">
        <f>NA()</f>
        <v>#N/A</v>
      </c>
    </row>
    <row r="36" spans="1:26"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c r="Y36" s="1" t="e">
        <f>NA()</f>
        <v>#N/A</v>
      </c>
      <c r="Z36" s="1" t="e">
        <f>NA()</f>
        <v>#N/A</v>
      </c>
    </row>
    <row r="37" spans="1:26"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c r="Y37" s="1" t="e">
        <f>NA()</f>
        <v>#N/A</v>
      </c>
      <c r="Z37" s="1" t="e">
        <f>NA()</f>
        <v>#N/A</v>
      </c>
    </row>
    <row r="38" spans="1:26"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c r="Y38" s="1" t="e">
        <f>NA()</f>
        <v>#N/A</v>
      </c>
      <c r="Z38" s="1" t="e">
        <f>NA()</f>
        <v>#N/A</v>
      </c>
    </row>
    <row r="39" spans="1:26"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c r="Y39" s="1" t="e">
        <f>NA()</f>
        <v>#N/A</v>
      </c>
      <c r="Z39" s="1" t="e">
        <f>NA()</f>
        <v>#N/A</v>
      </c>
    </row>
    <row r="40" spans="1:26"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c r="Y40" s="1" t="e">
        <f>NA()</f>
        <v>#N/A</v>
      </c>
      <c r="Z40" s="1" t="e">
        <f>NA()</f>
        <v>#N/A</v>
      </c>
    </row>
    <row r="41" spans="1:26"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c r="Y41" s="1" t="e">
        <f>NA()</f>
        <v>#N/A</v>
      </c>
      <c r="Z41" s="1" t="e">
        <f>NA()</f>
        <v>#N/A</v>
      </c>
    </row>
    <row r="42" spans="1:26"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c r="Y42" s="1" t="e">
        <f>NA()</f>
        <v>#N/A</v>
      </c>
      <c r="Z42" s="1" t="e">
        <f>NA()</f>
        <v>#N/A</v>
      </c>
    </row>
    <row r="43" spans="1:26"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c r="Y43" s="1" t="e">
        <f>NA()</f>
        <v>#N/A</v>
      </c>
      <c r="Z43" s="1" t="e">
        <f>NA()</f>
        <v>#N/A</v>
      </c>
    </row>
    <row r="44" spans="1:26"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c r="Y44" s="1" t="e">
        <f>NA()</f>
        <v>#N/A</v>
      </c>
      <c r="Z44" s="1" t="e">
        <f>NA()</f>
        <v>#N/A</v>
      </c>
    </row>
    <row r="45" spans="1:26"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c r="Y45" s="1" t="e">
        <f>NA()</f>
        <v>#N/A</v>
      </c>
      <c r="Z45" s="1" t="e">
        <f>NA()</f>
        <v>#N/A</v>
      </c>
    </row>
    <row r="46" spans="1:26"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c r="Y46" s="1" t="e">
        <f>NA()</f>
        <v>#N/A</v>
      </c>
      <c r="Z46" s="1" t="e">
        <f>NA()</f>
        <v>#N/A</v>
      </c>
    </row>
    <row r="47" spans="1:26"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c r="Y47" s="1" t="e">
        <f>NA()</f>
        <v>#N/A</v>
      </c>
      <c r="Z47" s="1" t="e">
        <f>NA()</f>
        <v>#N/A</v>
      </c>
    </row>
    <row r="48" spans="1:26"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c r="Y48" s="1" t="e">
        <f>NA()</f>
        <v>#N/A</v>
      </c>
      <c r="Z48" s="1" t="e">
        <f>NA()</f>
        <v>#N/A</v>
      </c>
    </row>
    <row r="49" spans="1:26"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c r="Y49" s="1" t="e">
        <f>NA()</f>
        <v>#N/A</v>
      </c>
      <c r="Z49" s="1" t="e">
        <f>NA()</f>
        <v>#N/A</v>
      </c>
    </row>
    <row r="50" spans="1:26"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c r="Y50" s="1" t="e">
        <f>NA()</f>
        <v>#N/A</v>
      </c>
      <c r="Z50" s="1" t="e">
        <f>NA()</f>
        <v>#N/A</v>
      </c>
    </row>
    <row r="51" spans="1:26"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c r="Y51" s="1" t="e">
        <f>NA()</f>
        <v>#N/A</v>
      </c>
      <c r="Z51" s="1" t="e">
        <f>NA()</f>
        <v>#N/A</v>
      </c>
    </row>
    <row r="52" spans="1:26"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c r="Y52" s="1" t="e">
        <f>NA()</f>
        <v>#N/A</v>
      </c>
      <c r="Z52" s="1" t="e">
        <f>NA()</f>
        <v>#N/A</v>
      </c>
    </row>
    <row r="53" spans="1:26" x14ac:dyDescent="0.25">
      <c r="A53">
        <v>652</v>
      </c>
      <c r="B53" t="e">
        <f>NA()</f>
        <v>#N/A</v>
      </c>
      <c r="C53" t="s">
        <v>230</v>
      </c>
      <c r="D53" t="s">
        <v>231</v>
      </c>
      <c r="E53" t="s">
        <v>232</v>
      </c>
      <c r="F53" t="e">
        <f>NA()</f>
        <v>#N/A</v>
      </c>
      <c r="G53" s="1">
        <v>2</v>
      </c>
      <c r="H53" s="1" t="s">
        <v>12</v>
      </c>
      <c r="I53" s="22" t="str">
        <f t="shared" ref="I53:I60" si="0">INDEX(AnsLkUp,MATCH(A53 &amp; "_1",LookupOrder,1),2)</f>
        <v>Cara</v>
      </c>
      <c r="J53" s="22">
        <f t="shared" ref="J53:Y68" si="1">INDEX(AnsLkUp,MATCH($A53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c r="Y53" s="22" t="e">
        <f t="shared" si="1"/>
        <v>#N/A</v>
      </c>
      <c r="Z53" s="22" t="e">
        <f t="shared" ref="Z53:Z67" si="2">INDEX(AnsLkUp,MATCH($A53 &amp; "_"&amp;Z$1,LookupName,0),3)</f>
        <v>#N/A</v>
      </c>
    </row>
    <row r="54" spans="1:26"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c r="Y54" s="22" t="e">
        <f t="shared" si="1"/>
        <v>#N/A</v>
      </c>
      <c r="Z54" s="22" t="e">
        <f t="shared" si="2"/>
        <v>#N/A</v>
      </c>
    </row>
    <row r="55" spans="1:26"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c r="Y55" s="22" t="e">
        <f t="shared" si="1"/>
        <v>#N/A</v>
      </c>
      <c r="Z55" s="22" t="e">
        <f t="shared" si="2"/>
        <v>#N/A</v>
      </c>
    </row>
    <row r="56" spans="1:26"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c r="Y56" s="22" t="e">
        <f t="shared" si="1"/>
        <v>#N/A</v>
      </c>
      <c r="Z56" s="22" t="e">
        <f t="shared" si="2"/>
        <v>#N/A</v>
      </c>
    </row>
    <row r="57" spans="1:26"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c r="Y57" s="22" t="e">
        <f t="shared" si="1"/>
        <v>#N/A</v>
      </c>
      <c r="Z57" s="22" t="e">
        <f t="shared" si="2"/>
        <v>#N/A</v>
      </c>
    </row>
    <row r="58" spans="1:26"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c r="Y58" s="22" t="e">
        <f t="shared" si="1"/>
        <v>#N/A</v>
      </c>
      <c r="Z58" s="22" t="e">
        <f t="shared" si="2"/>
        <v>#N/A</v>
      </c>
    </row>
    <row r="59" spans="1:26"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c r="Y59" s="22" t="e">
        <f t="shared" si="1"/>
        <v>#N/A</v>
      </c>
      <c r="Z59" s="22" t="e">
        <f t="shared" si="2"/>
        <v>#N/A</v>
      </c>
    </row>
    <row r="60" spans="1:26"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c r="Y60" s="22" t="e">
        <f t="shared" si="1"/>
        <v>#N/A</v>
      </c>
      <c r="Z60" s="22" t="e">
        <f t="shared" si="2"/>
        <v>#N/A</v>
      </c>
    </row>
    <row r="61" spans="1:26" x14ac:dyDescent="0.25">
      <c r="A61">
        <v>660</v>
      </c>
      <c r="B61" t="e">
        <f>NA()</f>
        <v>#N/A</v>
      </c>
      <c r="C61" t="s">
        <v>260</v>
      </c>
      <c r="D61" t="s">
        <v>261</v>
      </c>
      <c r="E61" t="s">
        <v>262</v>
      </c>
      <c r="F61" t="e">
        <f>NA()</f>
        <v>#N/A</v>
      </c>
      <c r="G61" s="1">
        <v>2</v>
      </c>
      <c r="H61" s="1" t="s">
        <v>12</v>
      </c>
      <c r="I61" s="22" t="str">
        <f t="shared" ref="I61:I62" si="3">INDEX(AnsLkUp,MATCH(A61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c r="Y61" s="22" t="e">
        <f t="shared" si="1"/>
        <v>#N/A</v>
      </c>
      <c r="Z61" s="22" t="e">
        <f t="shared" si="2"/>
        <v>#N/A</v>
      </c>
    </row>
    <row r="62" spans="1:26" x14ac:dyDescent="0.25">
      <c r="A62">
        <v>661</v>
      </c>
      <c r="B62" t="e">
        <f>NA()</f>
        <v>#N/A</v>
      </c>
      <c r="C62" t="s">
        <v>263</v>
      </c>
      <c r="D62" t="s">
        <v>264</v>
      </c>
      <c r="E62" t="s">
        <v>265</v>
      </c>
      <c r="F62" t="e">
        <f>NA()</f>
        <v>#N/A</v>
      </c>
      <c r="G62" s="1">
        <v>1</v>
      </c>
      <c r="H62" s="1" t="s">
        <v>12</v>
      </c>
      <c r="I62" s="22" t="str">
        <f t="shared" si="3"/>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c r="Y62" s="22" t="e">
        <f t="shared" si="1"/>
        <v>#N/A</v>
      </c>
      <c r="Z62" s="22" t="e">
        <f t="shared" si="2"/>
        <v>#N/A</v>
      </c>
    </row>
    <row r="63" spans="1:26" ht="15.75" customHeight="1" x14ac:dyDescent="0.25">
      <c r="A63">
        <v>662</v>
      </c>
      <c r="B63" t="s">
        <v>266</v>
      </c>
      <c r="F63" t="e">
        <f>NA()</f>
        <v>#N/A</v>
      </c>
      <c r="G63" s="1">
        <v>3</v>
      </c>
      <c r="H63" s="1" t="s">
        <v>12</v>
      </c>
      <c r="I63" s="22" t="str">
        <f t="shared" ref="I63" si="4">INDEX(AnsLkUp,MATCH(A63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c r="Y63" s="22" t="e">
        <f t="shared" si="1"/>
        <v>#N/A</v>
      </c>
      <c r="Z63" s="22" t="e">
        <f t="shared" si="2"/>
        <v>#N/A</v>
      </c>
    </row>
    <row r="64" spans="1:26" x14ac:dyDescent="0.25">
      <c r="A64">
        <v>663</v>
      </c>
      <c r="B64" t="e">
        <f>NA()</f>
        <v>#N/A</v>
      </c>
      <c r="G64" s="1">
        <v>1</v>
      </c>
      <c r="H64" s="1" t="s">
        <v>12</v>
      </c>
      <c r="I64" s="22" t="str">
        <f t="shared" ref="I64:I76" si="5">INDEX(AnsLkUp,MATCH(A64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c r="Y64" s="22" t="e">
        <f t="shared" si="1"/>
        <v>#N/A</v>
      </c>
      <c r="Z64" s="22" t="e">
        <f t="shared" si="2"/>
        <v>#N/A</v>
      </c>
    </row>
    <row r="65" spans="1:26" x14ac:dyDescent="0.25">
      <c r="A65">
        <v>664</v>
      </c>
      <c r="B65" t="e">
        <f>NA()</f>
        <v>#N/A</v>
      </c>
      <c r="G65" s="1">
        <v>1</v>
      </c>
      <c r="H65" s="1" t="s">
        <v>12</v>
      </c>
      <c r="I65" s="22" t="str">
        <f t="shared" si="5"/>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c r="Y65" s="22" t="e">
        <f t="shared" si="1"/>
        <v>#N/A</v>
      </c>
      <c r="Z65" s="22" t="e">
        <f t="shared" si="2"/>
        <v>#N/A</v>
      </c>
    </row>
    <row r="66" spans="1:26" x14ac:dyDescent="0.25">
      <c r="A66">
        <v>665</v>
      </c>
      <c r="B66" t="s">
        <v>267</v>
      </c>
      <c r="G66" s="1">
        <v>3</v>
      </c>
      <c r="H66" s="1" t="s">
        <v>12</v>
      </c>
      <c r="I66" s="22" t="str">
        <f t="shared" si="5"/>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c r="Y66" s="22" t="e">
        <f t="shared" si="1"/>
        <v>#N/A</v>
      </c>
      <c r="Z66" s="22" t="e">
        <f t="shared" si="2"/>
        <v>#N/A</v>
      </c>
    </row>
    <row r="67" spans="1:26" x14ac:dyDescent="0.25">
      <c r="A67">
        <v>666</v>
      </c>
      <c r="B67" t="s">
        <v>268</v>
      </c>
      <c r="G67" s="1">
        <v>3</v>
      </c>
      <c r="H67" s="1" t="s">
        <v>12</v>
      </c>
      <c r="I67" s="22" t="str">
        <f t="shared" si="5"/>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c r="Y67" s="22" t="e">
        <f t="shared" si="1"/>
        <v>#N/A</v>
      </c>
      <c r="Z67" s="22" t="e">
        <f t="shared" si="2"/>
        <v>#N/A</v>
      </c>
    </row>
    <row r="68" spans="1:26" x14ac:dyDescent="0.25">
      <c r="A68">
        <v>667</v>
      </c>
      <c r="B68" t="e">
        <f>NA()</f>
        <v>#N/A</v>
      </c>
      <c r="G68" s="1">
        <v>2</v>
      </c>
      <c r="H68" s="1" t="s">
        <v>12</v>
      </c>
      <c r="I68" s="22" t="str">
        <f t="shared" si="5"/>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c r="Y68" s="22" t="e">
        <f t="shared" ref="Y68:Z83" si="6">INDEX(AnsLkUp,MATCH($A68 &amp; "_"&amp;Y$1,LookupName,0),3)</f>
        <v>#N/A</v>
      </c>
      <c r="Z68" s="22" t="e">
        <f t="shared" si="6"/>
        <v>#N/A</v>
      </c>
    </row>
    <row r="69" spans="1:26" x14ac:dyDescent="0.25">
      <c r="A69">
        <v>668</v>
      </c>
      <c r="B69" t="e">
        <f>NA()</f>
        <v>#N/A</v>
      </c>
      <c r="G69" s="1">
        <v>2</v>
      </c>
      <c r="H69" s="1" t="s">
        <v>12</v>
      </c>
      <c r="I69" s="22" t="str">
        <f t="shared" si="5"/>
        <v>Jay</v>
      </c>
      <c r="J69" s="22">
        <f t="shared" ref="J69:Y84" si="7">INDEX(AnsLkUp,MATCH($A69 &amp; "_"&amp;J$1,LookupName,0),3)</f>
        <v>1</v>
      </c>
      <c r="K69" s="22">
        <f t="shared" si="7"/>
        <v>3</v>
      </c>
      <c r="L69" s="22">
        <f t="shared" si="7"/>
        <v>3</v>
      </c>
      <c r="M69" s="22">
        <f t="shared" si="7"/>
        <v>2</v>
      </c>
      <c r="N69" s="22" t="e">
        <f t="shared" si="7"/>
        <v>#N/A</v>
      </c>
      <c r="O69" s="22" t="e">
        <f t="shared" si="7"/>
        <v>#N/A</v>
      </c>
      <c r="P69" s="22" t="e">
        <f t="shared" si="7"/>
        <v>#N/A</v>
      </c>
      <c r="Q69" s="22" t="e">
        <f t="shared" si="7"/>
        <v>#N/A</v>
      </c>
      <c r="R69" s="22" t="e">
        <f t="shared" si="7"/>
        <v>#N/A</v>
      </c>
      <c r="S69" s="22" t="e">
        <f t="shared" si="7"/>
        <v>#N/A</v>
      </c>
      <c r="T69" s="22" t="e">
        <f t="shared" si="7"/>
        <v>#N/A</v>
      </c>
      <c r="U69" s="22" t="e">
        <f t="shared" si="7"/>
        <v>#N/A</v>
      </c>
      <c r="V69" s="22" t="e">
        <f t="shared" si="7"/>
        <v>#N/A</v>
      </c>
      <c r="W69" s="22" t="e">
        <f t="shared" si="7"/>
        <v>#N/A</v>
      </c>
      <c r="X69" s="22" t="e">
        <f t="shared" si="7"/>
        <v>#N/A</v>
      </c>
      <c r="Y69" s="22" t="e">
        <f t="shared" si="7"/>
        <v>#N/A</v>
      </c>
      <c r="Z69" s="22" t="e">
        <f t="shared" si="6"/>
        <v>#N/A</v>
      </c>
    </row>
    <row r="70" spans="1:26" x14ac:dyDescent="0.25">
      <c r="A70">
        <v>669</v>
      </c>
      <c r="B70" t="s">
        <v>269</v>
      </c>
      <c r="G70" s="1">
        <v>1</v>
      </c>
      <c r="H70" s="1" t="s">
        <v>12</v>
      </c>
      <c r="I70" s="22" t="str">
        <f t="shared" si="5"/>
        <v>Evan</v>
      </c>
      <c r="J70" s="22">
        <f t="shared" si="7"/>
        <v>2</v>
      </c>
      <c r="K70" s="22">
        <f t="shared" si="7"/>
        <v>1</v>
      </c>
      <c r="L70" s="22">
        <f t="shared" si="7"/>
        <v>1</v>
      </c>
      <c r="M70" s="22">
        <f t="shared" si="7"/>
        <v>1</v>
      </c>
      <c r="N70" s="22" t="e">
        <f t="shared" si="7"/>
        <v>#N/A</v>
      </c>
      <c r="O70" s="22" t="e">
        <f t="shared" si="7"/>
        <v>#N/A</v>
      </c>
      <c r="P70" s="22" t="e">
        <f t="shared" si="7"/>
        <v>#N/A</v>
      </c>
      <c r="Q70" s="22" t="e">
        <f t="shared" si="7"/>
        <v>#N/A</v>
      </c>
      <c r="R70" s="22" t="e">
        <f t="shared" si="7"/>
        <v>#N/A</v>
      </c>
      <c r="S70" s="22" t="e">
        <f t="shared" si="7"/>
        <v>#N/A</v>
      </c>
      <c r="T70" s="22" t="e">
        <f t="shared" si="7"/>
        <v>#N/A</v>
      </c>
      <c r="U70" s="22" t="e">
        <f t="shared" si="7"/>
        <v>#N/A</v>
      </c>
      <c r="V70" s="22" t="e">
        <f t="shared" si="7"/>
        <v>#N/A</v>
      </c>
      <c r="W70" s="22" t="e">
        <f t="shared" si="7"/>
        <v>#N/A</v>
      </c>
      <c r="X70" s="22" t="e">
        <f t="shared" si="7"/>
        <v>#N/A</v>
      </c>
      <c r="Y70" s="22" t="e">
        <f t="shared" si="7"/>
        <v>#N/A</v>
      </c>
      <c r="Z70" s="22" t="e">
        <f t="shared" si="6"/>
        <v>#N/A</v>
      </c>
    </row>
    <row r="71" spans="1:26" x14ac:dyDescent="0.25">
      <c r="A71">
        <v>670</v>
      </c>
      <c r="B71" t="e">
        <f>NA()</f>
        <v>#N/A</v>
      </c>
      <c r="G71" s="1">
        <v>3</v>
      </c>
      <c r="H71" s="1" t="s">
        <v>12</v>
      </c>
      <c r="I71" s="22" t="str">
        <f t="shared" si="5"/>
        <v>Jay</v>
      </c>
      <c r="J71" s="22">
        <f t="shared" si="7"/>
        <v>3</v>
      </c>
      <c r="K71" s="22">
        <f t="shared" si="7"/>
        <v>3</v>
      </c>
      <c r="L71" s="22">
        <f t="shared" si="7"/>
        <v>2</v>
      </c>
      <c r="M71" s="22">
        <f t="shared" si="7"/>
        <v>3</v>
      </c>
      <c r="N71" s="22" t="e">
        <f t="shared" si="7"/>
        <v>#N/A</v>
      </c>
      <c r="O71" s="22" t="e">
        <f t="shared" si="7"/>
        <v>#N/A</v>
      </c>
      <c r="P71" s="22" t="e">
        <f t="shared" si="7"/>
        <v>#N/A</v>
      </c>
      <c r="Q71" s="22" t="e">
        <f t="shared" si="7"/>
        <v>#N/A</v>
      </c>
      <c r="R71" s="22" t="e">
        <f t="shared" si="7"/>
        <v>#N/A</v>
      </c>
      <c r="S71" s="22" t="e">
        <f t="shared" si="7"/>
        <v>#N/A</v>
      </c>
      <c r="T71" s="22" t="e">
        <f t="shared" si="7"/>
        <v>#N/A</v>
      </c>
      <c r="U71" s="22" t="e">
        <f t="shared" si="7"/>
        <v>#N/A</v>
      </c>
      <c r="V71" s="22" t="e">
        <f t="shared" si="7"/>
        <v>#N/A</v>
      </c>
      <c r="W71" s="22" t="e">
        <f t="shared" si="7"/>
        <v>#N/A</v>
      </c>
      <c r="X71" s="22" t="e">
        <f t="shared" si="7"/>
        <v>#N/A</v>
      </c>
      <c r="Y71" s="22" t="e">
        <f t="shared" si="7"/>
        <v>#N/A</v>
      </c>
      <c r="Z71" s="22" t="e">
        <f t="shared" si="6"/>
        <v>#N/A</v>
      </c>
    </row>
    <row r="72" spans="1:26" x14ac:dyDescent="0.25">
      <c r="A72">
        <v>671</v>
      </c>
      <c r="B72" t="s">
        <v>270</v>
      </c>
      <c r="G72" s="1">
        <v>2</v>
      </c>
      <c r="H72" s="1" t="s">
        <v>12</v>
      </c>
      <c r="I72" s="22" t="str">
        <f t="shared" si="5"/>
        <v>Bob</v>
      </c>
      <c r="J72" s="22">
        <f t="shared" si="7"/>
        <v>2</v>
      </c>
      <c r="K72" s="22">
        <f t="shared" si="7"/>
        <v>2</v>
      </c>
      <c r="L72" s="22">
        <f t="shared" si="7"/>
        <v>3</v>
      </c>
      <c r="M72" s="22" t="e">
        <f t="shared" si="7"/>
        <v>#N/A</v>
      </c>
      <c r="N72" s="22" t="e">
        <f t="shared" si="7"/>
        <v>#N/A</v>
      </c>
      <c r="O72" s="22" t="e">
        <f t="shared" si="7"/>
        <v>#N/A</v>
      </c>
      <c r="P72" s="22" t="e">
        <f t="shared" si="7"/>
        <v>#N/A</v>
      </c>
      <c r="Q72" s="22" t="e">
        <f t="shared" si="7"/>
        <v>#N/A</v>
      </c>
      <c r="R72" s="22" t="e">
        <f t="shared" si="7"/>
        <v>#N/A</v>
      </c>
      <c r="S72" s="22" t="e">
        <f t="shared" si="7"/>
        <v>#N/A</v>
      </c>
      <c r="T72" s="22" t="e">
        <f t="shared" si="7"/>
        <v>#N/A</v>
      </c>
      <c r="U72" s="22" t="e">
        <f t="shared" si="7"/>
        <v>#N/A</v>
      </c>
      <c r="V72" s="22" t="e">
        <f t="shared" si="7"/>
        <v>#N/A</v>
      </c>
      <c r="W72" s="22" t="e">
        <f t="shared" si="7"/>
        <v>#N/A</v>
      </c>
      <c r="X72" s="22" t="e">
        <f t="shared" si="7"/>
        <v>#N/A</v>
      </c>
      <c r="Y72" s="22" t="e">
        <f t="shared" si="7"/>
        <v>#N/A</v>
      </c>
      <c r="Z72" s="22" t="e">
        <f t="shared" si="6"/>
        <v>#N/A</v>
      </c>
    </row>
    <row r="73" spans="1:26" x14ac:dyDescent="0.25">
      <c r="A73">
        <v>672</v>
      </c>
      <c r="B73" t="s">
        <v>271</v>
      </c>
      <c r="G73" s="1">
        <v>1</v>
      </c>
      <c r="H73" s="1" t="s">
        <v>12</v>
      </c>
      <c r="I73" s="22" t="str">
        <f t="shared" si="5"/>
        <v>Evan</v>
      </c>
      <c r="J73" s="22">
        <f t="shared" si="7"/>
        <v>3</v>
      </c>
      <c r="K73" s="22">
        <f t="shared" si="7"/>
        <v>1</v>
      </c>
      <c r="L73" s="22">
        <f t="shared" si="7"/>
        <v>1</v>
      </c>
      <c r="M73" s="22">
        <f t="shared" si="7"/>
        <v>4</v>
      </c>
      <c r="N73" s="22" t="e">
        <f t="shared" si="7"/>
        <v>#N/A</v>
      </c>
      <c r="O73" s="22" t="e">
        <f t="shared" si="7"/>
        <v>#N/A</v>
      </c>
      <c r="P73" s="22" t="e">
        <f t="shared" si="7"/>
        <v>#N/A</v>
      </c>
      <c r="Q73" s="22" t="e">
        <f t="shared" si="7"/>
        <v>#N/A</v>
      </c>
      <c r="R73" s="22" t="e">
        <f t="shared" si="7"/>
        <v>#N/A</v>
      </c>
      <c r="S73" s="22" t="e">
        <f t="shared" si="7"/>
        <v>#N/A</v>
      </c>
      <c r="T73" s="22" t="e">
        <f t="shared" si="7"/>
        <v>#N/A</v>
      </c>
      <c r="U73" s="22" t="e">
        <f t="shared" si="7"/>
        <v>#N/A</v>
      </c>
      <c r="V73" s="22" t="e">
        <f t="shared" si="7"/>
        <v>#N/A</v>
      </c>
      <c r="W73" s="22" t="e">
        <f t="shared" si="7"/>
        <v>#N/A</v>
      </c>
      <c r="X73" s="22" t="e">
        <f t="shared" si="7"/>
        <v>#N/A</v>
      </c>
      <c r="Y73" s="22" t="e">
        <f t="shared" si="7"/>
        <v>#N/A</v>
      </c>
      <c r="Z73" s="22" t="e">
        <f t="shared" si="6"/>
        <v>#N/A</v>
      </c>
    </row>
    <row r="74" spans="1:26" x14ac:dyDescent="0.25">
      <c r="A74">
        <v>673</v>
      </c>
      <c r="B74" t="e">
        <f>NA()</f>
        <v>#N/A</v>
      </c>
      <c r="G74" s="1">
        <v>3</v>
      </c>
      <c r="H74" s="1" t="s">
        <v>12</v>
      </c>
      <c r="I74" s="22" t="str">
        <f t="shared" si="5"/>
        <v>Cara</v>
      </c>
      <c r="J74" s="22">
        <f t="shared" si="7"/>
        <v>2</v>
      </c>
      <c r="K74" s="22">
        <f t="shared" si="7"/>
        <v>2</v>
      </c>
      <c r="L74" s="22">
        <f t="shared" si="7"/>
        <v>3</v>
      </c>
      <c r="M74" s="22">
        <f t="shared" si="7"/>
        <v>3</v>
      </c>
      <c r="N74" s="22" t="e">
        <f t="shared" si="7"/>
        <v>#N/A</v>
      </c>
      <c r="O74" s="22" t="e">
        <f t="shared" si="7"/>
        <v>#N/A</v>
      </c>
      <c r="P74" s="22" t="e">
        <f t="shared" si="7"/>
        <v>#N/A</v>
      </c>
      <c r="Q74" s="22" t="e">
        <f t="shared" si="7"/>
        <v>#N/A</v>
      </c>
      <c r="R74" s="22" t="e">
        <f t="shared" si="7"/>
        <v>#N/A</v>
      </c>
      <c r="S74" s="22" t="e">
        <f t="shared" si="7"/>
        <v>#N/A</v>
      </c>
      <c r="T74" s="22" t="e">
        <f t="shared" si="7"/>
        <v>#N/A</v>
      </c>
      <c r="U74" s="22" t="e">
        <f t="shared" si="7"/>
        <v>#N/A</v>
      </c>
      <c r="V74" s="22" t="e">
        <f t="shared" si="7"/>
        <v>#N/A</v>
      </c>
      <c r="W74" s="22" t="e">
        <f t="shared" si="7"/>
        <v>#N/A</v>
      </c>
      <c r="X74" s="22" t="e">
        <f t="shared" si="7"/>
        <v>#N/A</v>
      </c>
      <c r="Y74" s="22" t="e">
        <f t="shared" si="7"/>
        <v>#N/A</v>
      </c>
      <c r="Z74" s="22" t="e">
        <f t="shared" si="6"/>
        <v>#N/A</v>
      </c>
    </row>
    <row r="75" spans="1:26" x14ac:dyDescent="0.25">
      <c r="A75">
        <v>674</v>
      </c>
      <c r="B75" t="e">
        <f>NA()</f>
        <v>#N/A</v>
      </c>
      <c r="G75" s="1">
        <v>2</v>
      </c>
      <c r="H75" s="1" t="s">
        <v>12</v>
      </c>
      <c r="I75" s="22" t="str">
        <f t="shared" si="5"/>
        <v>Jay</v>
      </c>
      <c r="J75" s="22">
        <f t="shared" si="7"/>
        <v>1</v>
      </c>
      <c r="K75" s="22">
        <f t="shared" si="7"/>
        <v>2</v>
      </c>
      <c r="L75" s="22">
        <f t="shared" si="7"/>
        <v>3</v>
      </c>
      <c r="M75" s="22">
        <f t="shared" si="7"/>
        <v>2</v>
      </c>
      <c r="N75" s="22" t="e">
        <f t="shared" si="7"/>
        <v>#N/A</v>
      </c>
      <c r="O75" s="22" t="e">
        <f t="shared" si="7"/>
        <v>#N/A</v>
      </c>
      <c r="P75" s="22" t="e">
        <f t="shared" si="7"/>
        <v>#N/A</v>
      </c>
      <c r="Q75" s="22" t="e">
        <f t="shared" si="7"/>
        <v>#N/A</v>
      </c>
      <c r="R75" s="22" t="e">
        <f t="shared" si="7"/>
        <v>#N/A</v>
      </c>
      <c r="S75" s="22" t="e">
        <f t="shared" si="7"/>
        <v>#N/A</v>
      </c>
      <c r="T75" s="22" t="e">
        <f t="shared" si="7"/>
        <v>#N/A</v>
      </c>
      <c r="U75" s="22" t="e">
        <f t="shared" si="7"/>
        <v>#N/A</v>
      </c>
      <c r="V75" s="22" t="e">
        <f t="shared" si="7"/>
        <v>#N/A</v>
      </c>
      <c r="W75" s="22" t="e">
        <f t="shared" si="7"/>
        <v>#N/A</v>
      </c>
      <c r="X75" s="22" t="e">
        <f t="shared" si="7"/>
        <v>#N/A</v>
      </c>
      <c r="Y75" s="22" t="e">
        <f t="shared" si="7"/>
        <v>#N/A</v>
      </c>
      <c r="Z75" s="22" t="e">
        <f t="shared" si="6"/>
        <v>#N/A</v>
      </c>
    </row>
    <row r="76" spans="1:26" x14ac:dyDescent="0.25">
      <c r="A76">
        <v>675</v>
      </c>
      <c r="B76" t="e">
        <f>NA()</f>
        <v>#N/A</v>
      </c>
      <c r="G76" s="1">
        <v>3</v>
      </c>
      <c r="H76" s="1" t="s">
        <v>12</v>
      </c>
      <c r="I76" s="22" t="str">
        <f t="shared" si="5"/>
        <v>Evan</v>
      </c>
      <c r="J76" s="22">
        <f t="shared" si="7"/>
        <v>3</v>
      </c>
      <c r="K76" s="22" t="e">
        <f t="shared" si="7"/>
        <v>#N/A</v>
      </c>
      <c r="L76" s="22">
        <f t="shared" si="7"/>
        <v>3</v>
      </c>
      <c r="M76" s="22">
        <f t="shared" si="7"/>
        <v>3</v>
      </c>
      <c r="N76" s="22" t="e">
        <f t="shared" si="7"/>
        <v>#N/A</v>
      </c>
      <c r="O76" s="22" t="e">
        <f t="shared" si="7"/>
        <v>#N/A</v>
      </c>
      <c r="P76" s="22" t="e">
        <f t="shared" si="7"/>
        <v>#N/A</v>
      </c>
      <c r="Q76" s="22" t="e">
        <f t="shared" si="7"/>
        <v>#N/A</v>
      </c>
      <c r="R76" s="22" t="e">
        <f t="shared" si="7"/>
        <v>#N/A</v>
      </c>
      <c r="S76" s="22" t="e">
        <f t="shared" si="7"/>
        <v>#N/A</v>
      </c>
      <c r="T76" s="22" t="e">
        <f t="shared" si="7"/>
        <v>#N/A</v>
      </c>
      <c r="U76" s="22" t="e">
        <f t="shared" si="7"/>
        <v>#N/A</v>
      </c>
      <c r="V76" s="22" t="e">
        <f t="shared" si="7"/>
        <v>#N/A</v>
      </c>
      <c r="W76" s="22" t="e">
        <f t="shared" si="7"/>
        <v>#N/A</v>
      </c>
      <c r="X76" s="22" t="e">
        <f t="shared" si="7"/>
        <v>#N/A</v>
      </c>
      <c r="Y76" s="22" t="e">
        <f t="shared" si="7"/>
        <v>#N/A</v>
      </c>
      <c r="Z76" s="22" t="e">
        <f t="shared" si="6"/>
        <v>#N/A</v>
      </c>
    </row>
    <row r="77" spans="1:26" x14ac:dyDescent="0.25">
      <c r="A77">
        <v>676</v>
      </c>
      <c r="B77" t="e">
        <f>NA()</f>
        <v>#N/A</v>
      </c>
      <c r="G77" s="1">
        <v>2</v>
      </c>
      <c r="H77" s="1" t="s">
        <v>12</v>
      </c>
      <c r="I77" s="22" t="str">
        <f t="shared" ref="I77:I87" si="8">INDEX(AnsLkUp,MATCH(A77 &amp; "_1",LookupOrder,1),2)</f>
        <v>Cara</v>
      </c>
      <c r="J77" s="22">
        <f t="shared" si="7"/>
        <v>2</v>
      </c>
      <c r="K77" s="22">
        <f t="shared" si="7"/>
        <v>3</v>
      </c>
      <c r="L77" s="22">
        <f t="shared" si="7"/>
        <v>2</v>
      </c>
      <c r="M77" s="22">
        <f t="shared" si="7"/>
        <v>2</v>
      </c>
      <c r="N77" s="22" t="e">
        <f t="shared" si="7"/>
        <v>#N/A</v>
      </c>
      <c r="O77" s="22" t="e">
        <f t="shared" si="7"/>
        <v>#N/A</v>
      </c>
      <c r="P77" s="22" t="e">
        <f t="shared" si="7"/>
        <v>#N/A</v>
      </c>
      <c r="Q77" s="22" t="e">
        <f t="shared" si="7"/>
        <v>#N/A</v>
      </c>
      <c r="R77" s="22" t="e">
        <f t="shared" si="7"/>
        <v>#N/A</v>
      </c>
      <c r="S77" s="22" t="e">
        <f t="shared" si="7"/>
        <v>#N/A</v>
      </c>
      <c r="T77" s="22" t="e">
        <f t="shared" si="7"/>
        <v>#N/A</v>
      </c>
      <c r="U77" s="22" t="e">
        <f t="shared" si="7"/>
        <v>#N/A</v>
      </c>
      <c r="V77" s="22" t="e">
        <f t="shared" si="7"/>
        <v>#N/A</v>
      </c>
      <c r="W77" s="22" t="e">
        <f t="shared" si="7"/>
        <v>#N/A</v>
      </c>
      <c r="X77" s="22" t="e">
        <f t="shared" si="7"/>
        <v>#N/A</v>
      </c>
      <c r="Y77" s="22" t="e">
        <f t="shared" si="7"/>
        <v>#N/A</v>
      </c>
      <c r="Z77" s="22" t="e">
        <f t="shared" si="6"/>
        <v>#N/A</v>
      </c>
    </row>
    <row r="78" spans="1:26" x14ac:dyDescent="0.25">
      <c r="A78">
        <v>677</v>
      </c>
      <c r="B78" t="e">
        <f>NA()</f>
        <v>#N/A</v>
      </c>
      <c r="G78" s="1">
        <v>1</v>
      </c>
      <c r="H78" s="1" t="s">
        <v>12</v>
      </c>
      <c r="I78" s="22" t="str">
        <f t="shared" si="8"/>
        <v>Evan</v>
      </c>
      <c r="J78" s="22">
        <f t="shared" si="7"/>
        <v>1</v>
      </c>
      <c r="K78" s="22">
        <f t="shared" si="7"/>
        <v>1</v>
      </c>
      <c r="L78" s="22">
        <f t="shared" si="7"/>
        <v>1</v>
      </c>
      <c r="M78" s="22">
        <f t="shared" si="7"/>
        <v>2</v>
      </c>
      <c r="N78" s="22" t="e">
        <f t="shared" si="7"/>
        <v>#N/A</v>
      </c>
      <c r="O78" s="22" t="e">
        <f t="shared" si="7"/>
        <v>#N/A</v>
      </c>
      <c r="P78" s="22" t="e">
        <f t="shared" si="7"/>
        <v>#N/A</v>
      </c>
      <c r="Q78" s="22" t="e">
        <f t="shared" si="7"/>
        <v>#N/A</v>
      </c>
      <c r="R78" s="22" t="e">
        <f t="shared" si="7"/>
        <v>#N/A</v>
      </c>
      <c r="S78" s="22" t="e">
        <f t="shared" si="7"/>
        <v>#N/A</v>
      </c>
      <c r="T78" s="22" t="e">
        <f t="shared" si="7"/>
        <v>#N/A</v>
      </c>
      <c r="U78" s="22" t="e">
        <f t="shared" si="7"/>
        <v>#N/A</v>
      </c>
      <c r="V78" s="22" t="e">
        <f t="shared" si="7"/>
        <v>#N/A</v>
      </c>
      <c r="W78" s="22" t="e">
        <f t="shared" si="7"/>
        <v>#N/A</v>
      </c>
      <c r="X78" s="22" t="e">
        <f t="shared" si="7"/>
        <v>#N/A</v>
      </c>
      <c r="Y78" s="22" t="e">
        <f t="shared" si="7"/>
        <v>#N/A</v>
      </c>
      <c r="Z78" s="22" t="e">
        <f t="shared" si="6"/>
        <v>#N/A</v>
      </c>
    </row>
    <row r="79" spans="1:26" x14ac:dyDescent="0.25">
      <c r="A79">
        <v>678</v>
      </c>
      <c r="B79" t="e">
        <f>NA()</f>
        <v>#N/A</v>
      </c>
      <c r="G79" s="1">
        <v>3</v>
      </c>
      <c r="H79" s="1" t="s">
        <v>12</v>
      </c>
      <c r="I79" s="22" t="str">
        <f t="shared" si="8"/>
        <v>Jay</v>
      </c>
      <c r="J79" s="22">
        <f t="shared" si="7"/>
        <v>1</v>
      </c>
      <c r="K79" s="22">
        <f t="shared" si="7"/>
        <v>3</v>
      </c>
      <c r="L79" s="22">
        <f t="shared" si="7"/>
        <v>3</v>
      </c>
      <c r="M79" s="22">
        <f t="shared" si="7"/>
        <v>3</v>
      </c>
      <c r="N79" s="22" t="e">
        <f t="shared" si="7"/>
        <v>#N/A</v>
      </c>
      <c r="O79" s="22" t="e">
        <f t="shared" si="7"/>
        <v>#N/A</v>
      </c>
      <c r="P79" s="22" t="e">
        <f t="shared" si="7"/>
        <v>#N/A</v>
      </c>
      <c r="Q79" s="22" t="e">
        <f t="shared" si="7"/>
        <v>#N/A</v>
      </c>
      <c r="R79" s="22" t="e">
        <f t="shared" si="7"/>
        <v>#N/A</v>
      </c>
      <c r="S79" s="22" t="e">
        <f t="shared" si="7"/>
        <v>#N/A</v>
      </c>
      <c r="T79" s="22" t="e">
        <f t="shared" si="7"/>
        <v>#N/A</v>
      </c>
      <c r="U79" s="22" t="e">
        <f t="shared" si="7"/>
        <v>#N/A</v>
      </c>
      <c r="V79" s="22" t="e">
        <f t="shared" si="7"/>
        <v>#N/A</v>
      </c>
      <c r="W79" s="22" t="e">
        <f t="shared" si="7"/>
        <v>#N/A</v>
      </c>
      <c r="X79" s="22" t="e">
        <f t="shared" si="7"/>
        <v>#N/A</v>
      </c>
      <c r="Y79" s="22" t="e">
        <f t="shared" si="7"/>
        <v>#N/A</v>
      </c>
      <c r="Z79" s="22" t="e">
        <f t="shared" si="6"/>
        <v>#N/A</v>
      </c>
    </row>
    <row r="80" spans="1:26" x14ac:dyDescent="0.25">
      <c r="A80">
        <v>679</v>
      </c>
      <c r="B80" t="e">
        <f>NA()</f>
        <v>#N/A</v>
      </c>
      <c r="G80" s="1">
        <v>1</v>
      </c>
      <c r="H80" s="1" t="s">
        <v>12</v>
      </c>
      <c r="I80" s="22" t="str">
        <f t="shared" si="8"/>
        <v>Evan</v>
      </c>
      <c r="J80" s="22">
        <f t="shared" si="7"/>
        <v>1</v>
      </c>
      <c r="K80" s="22">
        <f t="shared" si="7"/>
        <v>1</v>
      </c>
      <c r="L80" s="22">
        <f t="shared" si="7"/>
        <v>1</v>
      </c>
      <c r="M80" s="22">
        <f t="shared" si="7"/>
        <v>1</v>
      </c>
      <c r="N80" s="22" t="e">
        <f t="shared" si="7"/>
        <v>#N/A</v>
      </c>
      <c r="O80" s="22" t="e">
        <f t="shared" si="7"/>
        <v>#N/A</v>
      </c>
      <c r="P80" s="22" t="e">
        <f t="shared" si="7"/>
        <v>#N/A</v>
      </c>
      <c r="Q80" s="22" t="e">
        <f t="shared" si="7"/>
        <v>#N/A</v>
      </c>
      <c r="R80" s="22" t="e">
        <f t="shared" si="7"/>
        <v>#N/A</v>
      </c>
      <c r="S80" s="22" t="e">
        <f t="shared" si="7"/>
        <v>#N/A</v>
      </c>
      <c r="T80" s="22" t="e">
        <f t="shared" si="7"/>
        <v>#N/A</v>
      </c>
      <c r="U80" s="22" t="e">
        <f t="shared" si="7"/>
        <v>#N/A</v>
      </c>
      <c r="V80" s="22" t="e">
        <f t="shared" si="7"/>
        <v>#N/A</v>
      </c>
      <c r="W80" s="22" t="e">
        <f t="shared" si="7"/>
        <v>#N/A</v>
      </c>
      <c r="X80" s="22" t="e">
        <f t="shared" si="7"/>
        <v>#N/A</v>
      </c>
      <c r="Y80" s="22" t="e">
        <f t="shared" si="7"/>
        <v>#N/A</v>
      </c>
      <c r="Z80" s="22" t="e">
        <f t="shared" si="6"/>
        <v>#N/A</v>
      </c>
    </row>
    <row r="81" spans="1:26" x14ac:dyDescent="0.25">
      <c r="A81">
        <v>680</v>
      </c>
      <c r="B81" t="e">
        <f>NA()</f>
        <v>#N/A</v>
      </c>
      <c r="G81" s="1">
        <v>2</v>
      </c>
      <c r="H81" s="1" t="s">
        <v>12</v>
      </c>
      <c r="I81" s="22" t="str">
        <f t="shared" si="8"/>
        <v>Bob</v>
      </c>
      <c r="J81" s="22">
        <f t="shared" si="7"/>
        <v>1</v>
      </c>
      <c r="K81" s="22">
        <f t="shared" si="7"/>
        <v>1</v>
      </c>
      <c r="L81" s="22">
        <f t="shared" si="7"/>
        <v>1</v>
      </c>
      <c r="M81" s="22">
        <f t="shared" si="7"/>
        <v>1</v>
      </c>
      <c r="N81" s="22" t="e">
        <f t="shared" si="7"/>
        <v>#N/A</v>
      </c>
      <c r="O81" s="22" t="e">
        <f t="shared" si="7"/>
        <v>#N/A</v>
      </c>
      <c r="P81" s="22" t="e">
        <f t="shared" si="7"/>
        <v>#N/A</v>
      </c>
      <c r="Q81" s="22" t="e">
        <f t="shared" si="7"/>
        <v>#N/A</v>
      </c>
      <c r="R81" s="22" t="e">
        <f t="shared" si="7"/>
        <v>#N/A</v>
      </c>
      <c r="S81" s="22" t="e">
        <f t="shared" si="7"/>
        <v>#N/A</v>
      </c>
      <c r="T81" s="22" t="e">
        <f t="shared" si="7"/>
        <v>#N/A</v>
      </c>
      <c r="U81" s="22" t="e">
        <f t="shared" si="7"/>
        <v>#N/A</v>
      </c>
      <c r="V81" s="22">
        <f t="shared" si="7"/>
        <v>1</v>
      </c>
      <c r="W81" s="22" t="e">
        <f t="shared" si="7"/>
        <v>#N/A</v>
      </c>
      <c r="X81" s="22" t="e">
        <f t="shared" si="7"/>
        <v>#N/A</v>
      </c>
      <c r="Y81" s="22" t="e">
        <f t="shared" si="7"/>
        <v>#N/A</v>
      </c>
      <c r="Z81" s="22" t="e">
        <f t="shared" si="6"/>
        <v>#N/A</v>
      </c>
    </row>
    <row r="82" spans="1:26" x14ac:dyDescent="0.25">
      <c r="A82">
        <v>681</v>
      </c>
      <c r="B82" t="e">
        <f>NA()</f>
        <v>#N/A</v>
      </c>
      <c r="G82" s="1">
        <v>2</v>
      </c>
      <c r="H82" s="1" t="s">
        <v>12</v>
      </c>
      <c r="I82" s="22" t="str">
        <f t="shared" si="8"/>
        <v>Evan</v>
      </c>
      <c r="J82" s="22">
        <f t="shared" si="7"/>
        <v>2</v>
      </c>
      <c r="K82" s="22">
        <f t="shared" si="7"/>
        <v>2</v>
      </c>
      <c r="L82" s="22">
        <f t="shared" si="7"/>
        <v>2</v>
      </c>
      <c r="M82" s="22">
        <f t="shared" si="7"/>
        <v>2</v>
      </c>
      <c r="N82" s="22" t="e">
        <f t="shared" si="7"/>
        <v>#N/A</v>
      </c>
      <c r="O82" s="22" t="e">
        <f t="shared" si="7"/>
        <v>#N/A</v>
      </c>
      <c r="P82" s="22" t="e">
        <f t="shared" si="7"/>
        <v>#N/A</v>
      </c>
      <c r="Q82" s="22" t="e">
        <f t="shared" si="7"/>
        <v>#N/A</v>
      </c>
      <c r="R82" s="22" t="e">
        <f t="shared" si="7"/>
        <v>#N/A</v>
      </c>
      <c r="S82" s="22" t="e">
        <f t="shared" si="7"/>
        <v>#N/A</v>
      </c>
      <c r="T82" s="22" t="e">
        <f t="shared" si="7"/>
        <v>#N/A</v>
      </c>
      <c r="U82" s="22" t="e">
        <f t="shared" si="7"/>
        <v>#N/A</v>
      </c>
      <c r="V82" s="22" t="e">
        <f t="shared" si="7"/>
        <v>#N/A</v>
      </c>
      <c r="W82" s="22" t="e">
        <f t="shared" si="7"/>
        <v>#N/A</v>
      </c>
      <c r="X82" s="22" t="e">
        <f t="shared" si="7"/>
        <v>#N/A</v>
      </c>
      <c r="Y82" s="22" t="e">
        <f t="shared" si="7"/>
        <v>#N/A</v>
      </c>
      <c r="Z82" s="22" t="e">
        <f t="shared" si="6"/>
        <v>#N/A</v>
      </c>
    </row>
    <row r="83" spans="1:26" x14ac:dyDescent="0.25">
      <c r="A83">
        <v>682</v>
      </c>
      <c r="B83" t="e">
        <f>NA()</f>
        <v>#N/A</v>
      </c>
      <c r="G83" s="1">
        <v>1</v>
      </c>
      <c r="H83" s="1" t="s">
        <v>12</v>
      </c>
      <c r="I83" s="22" t="str">
        <f t="shared" si="8"/>
        <v>Cara</v>
      </c>
      <c r="J83" s="22">
        <f t="shared" si="7"/>
        <v>1</v>
      </c>
      <c r="K83" s="22">
        <f t="shared" si="7"/>
        <v>3</v>
      </c>
      <c r="L83" s="22">
        <f t="shared" si="7"/>
        <v>1</v>
      </c>
      <c r="M83" s="22">
        <f t="shared" si="7"/>
        <v>1</v>
      </c>
      <c r="N83" s="22" t="e">
        <f t="shared" si="7"/>
        <v>#N/A</v>
      </c>
      <c r="O83" s="22" t="e">
        <f t="shared" si="7"/>
        <v>#N/A</v>
      </c>
      <c r="P83" s="22" t="e">
        <f t="shared" si="7"/>
        <v>#N/A</v>
      </c>
      <c r="Q83" s="22" t="e">
        <f t="shared" si="7"/>
        <v>#N/A</v>
      </c>
      <c r="R83" s="22" t="e">
        <f t="shared" si="7"/>
        <v>#N/A</v>
      </c>
      <c r="S83" s="22" t="e">
        <f t="shared" si="7"/>
        <v>#N/A</v>
      </c>
      <c r="T83" s="22" t="e">
        <f t="shared" si="7"/>
        <v>#N/A</v>
      </c>
      <c r="U83" s="22" t="e">
        <f t="shared" si="7"/>
        <v>#N/A</v>
      </c>
      <c r="V83" s="22" t="e">
        <f t="shared" si="7"/>
        <v>#N/A</v>
      </c>
      <c r="W83" s="22" t="e">
        <f t="shared" si="7"/>
        <v>#N/A</v>
      </c>
      <c r="X83" s="22" t="e">
        <f t="shared" si="7"/>
        <v>#N/A</v>
      </c>
      <c r="Y83" s="22" t="e">
        <f t="shared" si="7"/>
        <v>#N/A</v>
      </c>
      <c r="Z83" s="22" t="e">
        <f t="shared" si="6"/>
        <v>#N/A</v>
      </c>
    </row>
    <row r="84" spans="1:26" x14ac:dyDescent="0.25">
      <c r="A84">
        <v>683</v>
      </c>
      <c r="B84" t="e">
        <f>NA()</f>
        <v>#N/A</v>
      </c>
      <c r="G84" s="1">
        <v>1</v>
      </c>
      <c r="H84" s="1" t="s">
        <v>12</v>
      </c>
      <c r="I84" s="22" t="str">
        <f t="shared" si="8"/>
        <v>Bob</v>
      </c>
      <c r="J84" s="22">
        <f t="shared" si="7"/>
        <v>1</v>
      </c>
      <c r="K84" s="22">
        <f t="shared" si="7"/>
        <v>1</v>
      </c>
      <c r="L84" s="22">
        <f t="shared" si="7"/>
        <v>1</v>
      </c>
      <c r="M84" s="22">
        <f t="shared" si="7"/>
        <v>1</v>
      </c>
      <c r="N84" s="22" t="e">
        <f t="shared" si="7"/>
        <v>#N/A</v>
      </c>
      <c r="O84" s="22" t="e">
        <f t="shared" si="7"/>
        <v>#N/A</v>
      </c>
      <c r="P84" s="22" t="e">
        <f t="shared" si="7"/>
        <v>#N/A</v>
      </c>
      <c r="Q84" s="22" t="e">
        <f t="shared" si="7"/>
        <v>#N/A</v>
      </c>
      <c r="R84" s="22" t="e">
        <f t="shared" si="7"/>
        <v>#N/A</v>
      </c>
      <c r="S84" s="22" t="e">
        <f t="shared" si="7"/>
        <v>#N/A</v>
      </c>
      <c r="T84" s="22" t="e">
        <f t="shared" si="7"/>
        <v>#N/A</v>
      </c>
      <c r="U84" s="22" t="e">
        <f t="shared" si="7"/>
        <v>#N/A</v>
      </c>
      <c r="V84" s="22" t="e">
        <f t="shared" si="7"/>
        <v>#N/A</v>
      </c>
      <c r="W84" s="22" t="e">
        <f t="shared" si="7"/>
        <v>#N/A</v>
      </c>
      <c r="X84" s="22" t="e">
        <f t="shared" si="7"/>
        <v>#N/A</v>
      </c>
      <c r="Y84" s="22" t="e">
        <f t="shared" ref="Y84:Z99" si="9">INDEX(AnsLkUp,MATCH($A84 &amp; "_"&amp;Y$1,LookupName,0),3)</f>
        <v>#N/A</v>
      </c>
      <c r="Z84" s="22" t="e">
        <f t="shared" si="9"/>
        <v>#N/A</v>
      </c>
    </row>
    <row r="85" spans="1:26" x14ac:dyDescent="0.25">
      <c r="A85">
        <v>684</v>
      </c>
      <c r="B85" t="e">
        <f>NA()</f>
        <v>#N/A</v>
      </c>
      <c r="G85" s="1">
        <v>3</v>
      </c>
      <c r="H85" s="1" t="s">
        <v>12</v>
      </c>
      <c r="I85" s="22" t="str">
        <f t="shared" si="8"/>
        <v>Bob</v>
      </c>
      <c r="J85" s="22">
        <f t="shared" ref="J85:Y100" si="10">INDEX(AnsLkUp,MATCH($A85 &amp; "_"&amp;J$1,LookupName,0),3)</f>
        <v>3</v>
      </c>
      <c r="K85" s="22">
        <f t="shared" si="10"/>
        <v>2</v>
      </c>
      <c r="L85" s="22">
        <f t="shared" si="10"/>
        <v>3</v>
      </c>
      <c r="M85" s="22">
        <f t="shared" si="10"/>
        <v>3</v>
      </c>
      <c r="N85" s="22" t="e">
        <f t="shared" si="10"/>
        <v>#N/A</v>
      </c>
      <c r="O85" s="22" t="e">
        <f t="shared" si="10"/>
        <v>#N/A</v>
      </c>
      <c r="P85" s="22" t="e">
        <f t="shared" si="10"/>
        <v>#N/A</v>
      </c>
      <c r="Q85" s="22" t="e">
        <f t="shared" si="10"/>
        <v>#N/A</v>
      </c>
      <c r="R85" s="22" t="e">
        <f t="shared" si="10"/>
        <v>#N/A</v>
      </c>
      <c r="S85" s="22" t="e">
        <f t="shared" si="10"/>
        <v>#N/A</v>
      </c>
      <c r="T85" s="22" t="e">
        <f t="shared" si="10"/>
        <v>#N/A</v>
      </c>
      <c r="U85" s="22" t="e">
        <f t="shared" si="10"/>
        <v>#N/A</v>
      </c>
      <c r="V85" s="22" t="e">
        <f t="shared" si="10"/>
        <v>#N/A</v>
      </c>
      <c r="W85" s="22" t="e">
        <f t="shared" si="10"/>
        <v>#N/A</v>
      </c>
      <c r="X85" s="22" t="e">
        <f t="shared" si="10"/>
        <v>#N/A</v>
      </c>
      <c r="Y85" s="22" t="e">
        <f t="shared" si="10"/>
        <v>#N/A</v>
      </c>
      <c r="Z85" s="22" t="e">
        <f t="shared" si="9"/>
        <v>#N/A</v>
      </c>
    </row>
    <row r="86" spans="1:26" x14ac:dyDescent="0.25">
      <c r="A86">
        <v>685</v>
      </c>
      <c r="B86" t="e">
        <f>NA()</f>
        <v>#N/A</v>
      </c>
      <c r="G86" s="1">
        <v>2</v>
      </c>
      <c r="H86" s="1" t="s">
        <v>12</v>
      </c>
      <c r="I86" s="22" t="str">
        <f t="shared" si="8"/>
        <v>Jay</v>
      </c>
      <c r="J86" s="22">
        <f t="shared" si="10"/>
        <v>3</v>
      </c>
      <c r="K86" s="22">
        <f t="shared" si="10"/>
        <v>3</v>
      </c>
      <c r="L86" s="22">
        <f t="shared" si="10"/>
        <v>3</v>
      </c>
      <c r="M86" s="22">
        <f t="shared" si="10"/>
        <v>2</v>
      </c>
      <c r="N86" s="22" t="e">
        <f t="shared" si="10"/>
        <v>#N/A</v>
      </c>
      <c r="O86" s="22" t="e">
        <f t="shared" si="10"/>
        <v>#N/A</v>
      </c>
      <c r="P86" s="22" t="e">
        <f t="shared" si="10"/>
        <v>#N/A</v>
      </c>
      <c r="Q86" s="22" t="e">
        <f t="shared" si="10"/>
        <v>#N/A</v>
      </c>
      <c r="R86" s="22" t="e">
        <f t="shared" si="10"/>
        <v>#N/A</v>
      </c>
      <c r="S86" s="22" t="e">
        <f t="shared" si="10"/>
        <v>#N/A</v>
      </c>
      <c r="T86" s="22" t="e">
        <f t="shared" si="10"/>
        <v>#N/A</v>
      </c>
      <c r="U86" s="22" t="e">
        <f t="shared" si="10"/>
        <v>#N/A</v>
      </c>
      <c r="V86" s="22" t="e">
        <f t="shared" si="10"/>
        <v>#N/A</v>
      </c>
      <c r="W86" s="22" t="e">
        <f t="shared" si="10"/>
        <v>#N/A</v>
      </c>
      <c r="X86" s="22" t="e">
        <f t="shared" si="10"/>
        <v>#N/A</v>
      </c>
      <c r="Y86" s="22" t="e">
        <f t="shared" si="10"/>
        <v>#N/A</v>
      </c>
      <c r="Z86" s="22" t="e">
        <f t="shared" si="9"/>
        <v>#N/A</v>
      </c>
    </row>
    <row r="87" spans="1:26" x14ac:dyDescent="0.25">
      <c r="A87">
        <v>686</v>
      </c>
      <c r="B87" t="s">
        <v>273</v>
      </c>
      <c r="G87" s="1">
        <v>2</v>
      </c>
      <c r="H87" s="1" t="s">
        <v>5</v>
      </c>
      <c r="I87" s="22" t="str">
        <f t="shared" si="8"/>
        <v>George</v>
      </c>
      <c r="J87" s="22" t="e">
        <f t="shared" si="10"/>
        <v>#N/A</v>
      </c>
      <c r="K87" s="22">
        <f t="shared" si="10"/>
        <v>3</v>
      </c>
      <c r="L87" s="22">
        <f t="shared" si="10"/>
        <v>3</v>
      </c>
      <c r="M87" s="22">
        <f t="shared" si="10"/>
        <v>3</v>
      </c>
      <c r="N87" s="22">
        <f t="shared" si="10"/>
        <v>3</v>
      </c>
      <c r="O87" s="22">
        <f t="shared" si="10"/>
        <v>3</v>
      </c>
      <c r="P87" s="22" t="e">
        <f t="shared" si="10"/>
        <v>#N/A</v>
      </c>
      <c r="Q87" s="22" t="e">
        <f t="shared" si="10"/>
        <v>#N/A</v>
      </c>
      <c r="R87" s="22" t="e">
        <f t="shared" si="10"/>
        <v>#N/A</v>
      </c>
      <c r="S87" s="22" t="e">
        <f t="shared" si="10"/>
        <v>#N/A</v>
      </c>
      <c r="T87" s="22" t="e">
        <f t="shared" si="10"/>
        <v>#N/A</v>
      </c>
      <c r="U87" s="22" t="e">
        <f t="shared" si="10"/>
        <v>#N/A</v>
      </c>
      <c r="V87" s="22" t="e">
        <f t="shared" si="10"/>
        <v>#N/A</v>
      </c>
      <c r="W87" s="22" t="e">
        <f t="shared" si="10"/>
        <v>#N/A</v>
      </c>
      <c r="X87" s="22" t="e">
        <f t="shared" si="10"/>
        <v>#N/A</v>
      </c>
      <c r="Y87" s="22" t="e">
        <f t="shared" si="10"/>
        <v>#N/A</v>
      </c>
      <c r="Z87" s="22" t="e">
        <f t="shared" si="9"/>
        <v>#N/A</v>
      </c>
    </row>
    <row r="88" spans="1:26" x14ac:dyDescent="0.25">
      <c r="A88">
        <v>687</v>
      </c>
      <c r="B88" t="s">
        <v>274</v>
      </c>
      <c r="G88" s="1">
        <v>1</v>
      </c>
      <c r="H88" s="1" t="s">
        <v>12</v>
      </c>
      <c r="I88" s="22" t="str">
        <f t="shared" ref="I88" si="11">INDEX(AnsLkUp,MATCH(A88 &amp; "_1",LookupOrder,1),2)</f>
        <v>Bob</v>
      </c>
      <c r="J88" s="22">
        <f t="shared" si="10"/>
        <v>1</v>
      </c>
      <c r="K88" s="22">
        <f t="shared" si="10"/>
        <v>1</v>
      </c>
      <c r="L88" s="22">
        <f t="shared" si="10"/>
        <v>1</v>
      </c>
      <c r="M88" s="22">
        <f t="shared" si="10"/>
        <v>1</v>
      </c>
      <c r="N88" s="22" t="e">
        <f t="shared" si="10"/>
        <v>#N/A</v>
      </c>
      <c r="O88" s="22" t="e">
        <f t="shared" si="10"/>
        <v>#N/A</v>
      </c>
      <c r="P88" s="22" t="e">
        <f t="shared" si="10"/>
        <v>#N/A</v>
      </c>
      <c r="Q88" s="22" t="e">
        <f t="shared" si="10"/>
        <v>#N/A</v>
      </c>
      <c r="R88" s="22" t="e">
        <f t="shared" si="10"/>
        <v>#N/A</v>
      </c>
      <c r="S88" s="22" t="e">
        <f t="shared" si="10"/>
        <v>#N/A</v>
      </c>
      <c r="T88" s="22" t="e">
        <f t="shared" si="10"/>
        <v>#N/A</v>
      </c>
      <c r="U88" s="22" t="e">
        <f t="shared" si="10"/>
        <v>#N/A</v>
      </c>
      <c r="V88" s="22" t="e">
        <f t="shared" si="10"/>
        <v>#N/A</v>
      </c>
      <c r="W88" s="22" t="e">
        <f t="shared" si="10"/>
        <v>#N/A</v>
      </c>
      <c r="X88" s="22" t="e">
        <f t="shared" si="10"/>
        <v>#N/A</v>
      </c>
      <c r="Y88" s="22" t="e">
        <f t="shared" si="10"/>
        <v>#N/A</v>
      </c>
      <c r="Z88" s="22" t="e">
        <f t="shared" si="9"/>
        <v>#N/A</v>
      </c>
    </row>
    <row r="89" spans="1:26" x14ac:dyDescent="0.25">
      <c r="A89">
        <v>688</v>
      </c>
      <c r="B89" t="s">
        <v>275</v>
      </c>
      <c r="G89" s="1">
        <v>1</v>
      </c>
      <c r="H89" s="1" t="s">
        <v>12</v>
      </c>
      <c r="I89" s="22" t="str">
        <f t="shared" ref="I89:I90" si="12">INDEX(AnsLkUp,MATCH(A89 &amp; "_1",LookupOrder,1),2)</f>
        <v>Evan</v>
      </c>
      <c r="J89" s="22">
        <f t="shared" si="10"/>
        <v>1</v>
      </c>
      <c r="K89" s="22">
        <f t="shared" si="10"/>
        <v>1</v>
      </c>
      <c r="L89" s="22">
        <f t="shared" si="10"/>
        <v>1</v>
      </c>
      <c r="M89" s="22">
        <f t="shared" si="10"/>
        <v>3</v>
      </c>
      <c r="N89" s="22" t="e">
        <f t="shared" si="10"/>
        <v>#N/A</v>
      </c>
      <c r="O89" s="22" t="e">
        <f t="shared" si="10"/>
        <v>#N/A</v>
      </c>
      <c r="P89" s="22" t="e">
        <f t="shared" si="10"/>
        <v>#N/A</v>
      </c>
      <c r="Q89" s="22" t="e">
        <f t="shared" si="10"/>
        <v>#N/A</v>
      </c>
      <c r="R89" s="22" t="e">
        <f t="shared" si="10"/>
        <v>#N/A</v>
      </c>
      <c r="S89" s="22" t="e">
        <f t="shared" si="10"/>
        <v>#N/A</v>
      </c>
      <c r="T89" s="22" t="e">
        <f t="shared" si="10"/>
        <v>#N/A</v>
      </c>
      <c r="U89" s="22" t="e">
        <f t="shared" si="10"/>
        <v>#N/A</v>
      </c>
      <c r="V89" s="22" t="e">
        <f t="shared" si="10"/>
        <v>#N/A</v>
      </c>
      <c r="W89" s="22" t="e">
        <f t="shared" si="10"/>
        <v>#N/A</v>
      </c>
      <c r="X89" s="22" t="e">
        <f t="shared" si="10"/>
        <v>#N/A</v>
      </c>
      <c r="Y89" s="22" t="e">
        <f t="shared" si="10"/>
        <v>#N/A</v>
      </c>
      <c r="Z89" s="22" t="e">
        <f t="shared" si="9"/>
        <v>#N/A</v>
      </c>
    </row>
    <row r="90" spans="1:26" x14ac:dyDescent="0.25">
      <c r="A90">
        <v>689</v>
      </c>
      <c r="B90" t="e">
        <f>NA()</f>
        <v>#N/A</v>
      </c>
      <c r="G90" s="1">
        <v>1</v>
      </c>
      <c r="H90" s="1" t="s">
        <v>12</v>
      </c>
      <c r="I90" s="22" t="str">
        <f t="shared" si="12"/>
        <v>Jay</v>
      </c>
      <c r="J90" s="22">
        <f t="shared" si="10"/>
        <v>2</v>
      </c>
      <c r="K90" s="22">
        <f t="shared" si="10"/>
        <v>1</v>
      </c>
      <c r="L90" s="22">
        <f t="shared" si="10"/>
        <v>1</v>
      </c>
      <c r="M90" s="22">
        <f t="shared" si="10"/>
        <v>1</v>
      </c>
      <c r="N90" s="22" t="e">
        <f t="shared" si="10"/>
        <v>#N/A</v>
      </c>
      <c r="O90" s="22" t="e">
        <f t="shared" si="10"/>
        <v>#N/A</v>
      </c>
      <c r="P90" s="22" t="e">
        <f t="shared" si="10"/>
        <v>#N/A</v>
      </c>
      <c r="Q90" s="22" t="e">
        <f t="shared" si="10"/>
        <v>#N/A</v>
      </c>
      <c r="R90" s="22" t="e">
        <f t="shared" si="10"/>
        <v>#N/A</v>
      </c>
      <c r="S90" s="22" t="e">
        <f t="shared" si="10"/>
        <v>#N/A</v>
      </c>
      <c r="T90" s="22" t="e">
        <f t="shared" si="10"/>
        <v>#N/A</v>
      </c>
      <c r="U90" s="22" t="e">
        <f t="shared" si="10"/>
        <v>#N/A</v>
      </c>
      <c r="V90" s="22" t="e">
        <f t="shared" si="10"/>
        <v>#N/A</v>
      </c>
      <c r="W90" s="22" t="e">
        <f t="shared" si="10"/>
        <v>#N/A</v>
      </c>
      <c r="X90" s="22" t="e">
        <f t="shared" si="10"/>
        <v>#N/A</v>
      </c>
      <c r="Y90" s="22" t="e">
        <f t="shared" si="10"/>
        <v>#N/A</v>
      </c>
      <c r="Z90" s="22" t="e">
        <f t="shared" si="9"/>
        <v>#N/A</v>
      </c>
    </row>
    <row r="91" spans="1:26" x14ac:dyDescent="0.25">
      <c r="A91">
        <v>690</v>
      </c>
      <c r="B91" t="e">
        <f>NA()</f>
        <v>#N/A</v>
      </c>
      <c r="G91" s="1">
        <v>3</v>
      </c>
      <c r="H91" s="1" t="s">
        <v>12</v>
      </c>
      <c r="I91" s="22" t="str">
        <f t="shared" ref="I91:I97" si="13">INDEX(AnsLkUp,MATCH(A91 &amp; "_1",LookupOrder,1),2)</f>
        <v>Cara</v>
      </c>
      <c r="J91" s="22">
        <f t="shared" si="10"/>
        <v>3</v>
      </c>
      <c r="K91" s="22">
        <f t="shared" si="10"/>
        <v>3</v>
      </c>
      <c r="L91" s="22">
        <f t="shared" si="10"/>
        <v>3</v>
      </c>
      <c r="M91" s="22">
        <f t="shared" si="10"/>
        <v>1</v>
      </c>
      <c r="N91" s="22" t="e">
        <f t="shared" si="10"/>
        <v>#N/A</v>
      </c>
      <c r="O91" s="22" t="e">
        <f t="shared" si="10"/>
        <v>#N/A</v>
      </c>
      <c r="P91" s="22" t="e">
        <f t="shared" si="10"/>
        <v>#N/A</v>
      </c>
      <c r="Q91" s="22" t="e">
        <f t="shared" si="10"/>
        <v>#N/A</v>
      </c>
      <c r="R91" s="22" t="e">
        <f t="shared" si="10"/>
        <v>#N/A</v>
      </c>
      <c r="S91" s="22" t="e">
        <f t="shared" si="10"/>
        <v>#N/A</v>
      </c>
      <c r="T91" s="22" t="e">
        <f t="shared" si="10"/>
        <v>#N/A</v>
      </c>
      <c r="U91" s="22" t="e">
        <f t="shared" si="10"/>
        <v>#N/A</v>
      </c>
      <c r="V91" s="22" t="e">
        <f t="shared" si="10"/>
        <v>#N/A</v>
      </c>
      <c r="W91" s="22" t="e">
        <f t="shared" si="10"/>
        <v>#N/A</v>
      </c>
      <c r="X91" s="22" t="e">
        <f t="shared" si="10"/>
        <v>#N/A</v>
      </c>
      <c r="Y91" s="22" t="e">
        <f t="shared" si="10"/>
        <v>#N/A</v>
      </c>
      <c r="Z91" s="22" t="e">
        <f t="shared" si="9"/>
        <v>#N/A</v>
      </c>
    </row>
    <row r="92" spans="1:26" x14ac:dyDescent="0.25">
      <c r="A92">
        <v>691</v>
      </c>
      <c r="B92" t="e">
        <f>NA()</f>
        <v>#N/A</v>
      </c>
      <c r="G92" s="1">
        <v>2</v>
      </c>
      <c r="H92" s="1" t="s">
        <v>12</v>
      </c>
      <c r="I92" s="22" t="str">
        <f t="shared" si="13"/>
        <v>Jay</v>
      </c>
      <c r="J92" s="22">
        <f t="shared" si="10"/>
        <v>2</v>
      </c>
      <c r="K92" s="22" t="e">
        <f t="shared" si="10"/>
        <v>#N/A</v>
      </c>
      <c r="L92" s="22">
        <f t="shared" si="10"/>
        <v>2</v>
      </c>
      <c r="M92" s="22">
        <f t="shared" si="10"/>
        <v>1</v>
      </c>
      <c r="N92" s="22" t="e">
        <f t="shared" si="10"/>
        <v>#N/A</v>
      </c>
      <c r="O92" s="22" t="e">
        <f t="shared" si="10"/>
        <v>#N/A</v>
      </c>
      <c r="P92" s="22" t="e">
        <f t="shared" si="10"/>
        <v>#N/A</v>
      </c>
      <c r="Q92" s="22" t="e">
        <f t="shared" si="10"/>
        <v>#N/A</v>
      </c>
      <c r="R92" s="22" t="e">
        <f t="shared" si="10"/>
        <v>#N/A</v>
      </c>
      <c r="S92" s="22" t="e">
        <f t="shared" si="10"/>
        <v>#N/A</v>
      </c>
      <c r="T92" s="22" t="e">
        <f t="shared" si="10"/>
        <v>#N/A</v>
      </c>
      <c r="U92" s="22" t="e">
        <f t="shared" si="10"/>
        <v>#N/A</v>
      </c>
      <c r="V92" s="22" t="e">
        <f t="shared" si="10"/>
        <v>#N/A</v>
      </c>
      <c r="W92" s="22" t="e">
        <f t="shared" si="10"/>
        <v>#N/A</v>
      </c>
      <c r="X92" s="22" t="e">
        <f t="shared" si="10"/>
        <v>#N/A</v>
      </c>
      <c r="Y92" s="22" t="e">
        <f t="shared" si="10"/>
        <v>#N/A</v>
      </c>
      <c r="Z92" s="22" t="e">
        <f t="shared" si="9"/>
        <v>#N/A</v>
      </c>
    </row>
    <row r="93" spans="1:26" x14ac:dyDescent="0.25">
      <c r="A93">
        <v>692</v>
      </c>
      <c r="B93" t="s">
        <v>276</v>
      </c>
      <c r="G93" s="1">
        <v>3</v>
      </c>
      <c r="H93" s="1" t="s">
        <v>12</v>
      </c>
      <c r="I93" s="22" t="str">
        <f t="shared" si="13"/>
        <v>Evan</v>
      </c>
      <c r="J93" s="22">
        <f t="shared" si="10"/>
        <v>1</v>
      </c>
      <c r="K93" s="22">
        <f t="shared" si="10"/>
        <v>1</v>
      </c>
      <c r="L93" s="22">
        <f t="shared" si="10"/>
        <v>2</v>
      </c>
      <c r="M93" s="22">
        <f t="shared" si="10"/>
        <v>3</v>
      </c>
      <c r="N93" s="22" t="e">
        <f t="shared" si="10"/>
        <v>#N/A</v>
      </c>
      <c r="O93" s="22" t="e">
        <f t="shared" si="10"/>
        <v>#N/A</v>
      </c>
      <c r="P93" s="22" t="e">
        <f t="shared" si="10"/>
        <v>#N/A</v>
      </c>
      <c r="Q93" s="22" t="e">
        <f t="shared" si="10"/>
        <v>#N/A</v>
      </c>
      <c r="R93" s="22" t="e">
        <f t="shared" si="10"/>
        <v>#N/A</v>
      </c>
      <c r="S93" s="22" t="e">
        <f t="shared" si="10"/>
        <v>#N/A</v>
      </c>
      <c r="T93" s="22" t="e">
        <f t="shared" si="10"/>
        <v>#N/A</v>
      </c>
      <c r="U93" s="22" t="e">
        <f t="shared" si="10"/>
        <v>#N/A</v>
      </c>
      <c r="V93" s="22" t="e">
        <f t="shared" si="10"/>
        <v>#N/A</v>
      </c>
      <c r="W93" s="22" t="e">
        <f t="shared" si="10"/>
        <v>#N/A</v>
      </c>
      <c r="X93" s="22" t="e">
        <f t="shared" si="10"/>
        <v>#N/A</v>
      </c>
      <c r="Y93" s="22" t="e">
        <f t="shared" si="10"/>
        <v>#N/A</v>
      </c>
      <c r="Z93" s="22" t="e">
        <f t="shared" si="9"/>
        <v>#N/A</v>
      </c>
    </row>
    <row r="94" spans="1:26" x14ac:dyDescent="0.25">
      <c r="A94">
        <v>694</v>
      </c>
      <c r="B94" t="s">
        <v>277</v>
      </c>
      <c r="G94" s="1">
        <v>2</v>
      </c>
      <c r="H94" s="1" t="s">
        <v>12</v>
      </c>
      <c r="I94" s="22" t="str">
        <f t="shared" si="13"/>
        <v>Evan</v>
      </c>
      <c r="J94" s="22">
        <f t="shared" si="10"/>
        <v>3</v>
      </c>
      <c r="K94" s="22">
        <f t="shared" si="10"/>
        <v>3</v>
      </c>
      <c r="L94" s="22">
        <f t="shared" si="10"/>
        <v>3</v>
      </c>
      <c r="M94" s="22">
        <f t="shared" si="10"/>
        <v>2</v>
      </c>
      <c r="N94" s="22" t="e">
        <f t="shared" si="10"/>
        <v>#N/A</v>
      </c>
      <c r="O94" s="22" t="e">
        <f t="shared" si="10"/>
        <v>#N/A</v>
      </c>
      <c r="P94" s="22" t="e">
        <f t="shared" si="10"/>
        <v>#N/A</v>
      </c>
      <c r="Q94" s="22" t="e">
        <f t="shared" si="10"/>
        <v>#N/A</v>
      </c>
      <c r="R94" s="22" t="e">
        <f t="shared" si="10"/>
        <v>#N/A</v>
      </c>
      <c r="S94" s="22" t="e">
        <f t="shared" si="10"/>
        <v>#N/A</v>
      </c>
      <c r="T94" s="22" t="e">
        <f t="shared" si="10"/>
        <v>#N/A</v>
      </c>
      <c r="U94" s="22" t="e">
        <f t="shared" si="10"/>
        <v>#N/A</v>
      </c>
      <c r="V94" s="22" t="e">
        <f t="shared" si="10"/>
        <v>#N/A</v>
      </c>
      <c r="W94" s="22">
        <f t="shared" si="10"/>
        <v>2</v>
      </c>
      <c r="X94" s="22" t="e">
        <f t="shared" si="10"/>
        <v>#N/A</v>
      </c>
      <c r="Y94" s="22" t="e">
        <f t="shared" si="10"/>
        <v>#N/A</v>
      </c>
      <c r="Z94" s="22" t="e">
        <f t="shared" si="9"/>
        <v>#N/A</v>
      </c>
    </row>
    <row r="95" spans="1:26" x14ac:dyDescent="0.25">
      <c r="A95">
        <v>695</v>
      </c>
      <c r="B95" t="s">
        <v>278</v>
      </c>
      <c r="G95" s="1">
        <v>2</v>
      </c>
      <c r="H95" s="1" t="s">
        <v>12</v>
      </c>
      <c r="I95" s="22" t="str">
        <f t="shared" si="13"/>
        <v>Cara</v>
      </c>
      <c r="J95" s="22">
        <f t="shared" si="10"/>
        <v>3</v>
      </c>
      <c r="K95" s="22">
        <f t="shared" si="10"/>
        <v>2</v>
      </c>
      <c r="L95" s="22">
        <f t="shared" si="10"/>
        <v>3</v>
      </c>
      <c r="M95" s="22">
        <f t="shared" si="10"/>
        <v>2</v>
      </c>
      <c r="N95" s="22" t="e">
        <f t="shared" si="10"/>
        <v>#N/A</v>
      </c>
      <c r="O95" s="22" t="e">
        <f t="shared" si="10"/>
        <v>#N/A</v>
      </c>
      <c r="P95" s="22" t="e">
        <f t="shared" si="10"/>
        <v>#N/A</v>
      </c>
      <c r="Q95" s="22" t="e">
        <f t="shared" si="10"/>
        <v>#N/A</v>
      </c>
      <c r="R95" s="22" t="e">
        <f t="shared" si="10"/>
        <v>#N/A</v>
      </c>
      <c r="S95" s="22" t="e">
        <f t="shared" si="10"/>
        <v>#N/A</v>
      </c>
      <c r="T95" s="22" t="e">
        <f t="shared" si="10"/>
        <v>#N/A</v>
      </c>
      <c r="U95" s="22" t="e">
        <f t="shared" si="10"/>
        <v>#N/A</v>
      </c>
      <c r="V95" s="22" t="e">
        <f t="shared" si="10"/>
        <v>#N/A</v>
      </c>
      <c r="W95" s="22" t="e">
        <f t="shared" si="10"/>
        <v>#N/A</v>
      </c>
      <c r="X95" s="22" t="e">
        <f t="shared" si="10"/>
        <v>#N/A</v>
      </c>
      <c r="Y95" s="22" t="e">
        <f t="shared" si="10"/>
        <v>#N/A</v>
      </c>
      <c r="Z95" s="22" t="e">
        <f t="shared" si="9"/>
        <v>#N/A</v>
      </c>
    </row>
    <row r="96" spans="1:26" x14ac:dyDescent="0.25">
      <c r="A96">
        <v>696</v>
      </c>
      <c r="B96" t="s">
        <v>279</v>
      </c>
      <c r="G96" s="1">
        <v>2</v>
      </c>
      <c r="H96" s="1" t="s">
        <v>12</v>
      </c>
      <c r="I96" s="22" t="str">
        <f t="shared" si="13"/>
        <v>Cara</v>
      </c>
      <c r="J96" s="22">
        <f t="shared" si="10"/>
        <v>2</v>
      </c>
      <c r="K96" s="22">
        <f t="shared" si="10"/>
        <v>2</v>
      </c>
      <c r="L96" s="22">
        <f t="shared" si="10"/>
        <v>2</v>
      </c>
      <c r="M96" s="22">
        <f t="shared" si="10"/>
        <v>2</v>
      </c>
      <c r="N96" s="22" t="e">
        <f t="shared" si="10"/>
        <v>#N/A</v>
      </c>
      <c r="O96" s="22" t="e">
        <f t="shared" si="10"/>
        <v>#N/A</v>
      </c>
      <c r="P96" s="22" t="e">
        <f t="shared" si="10"/>
        <v>#N/A</v>
      </c>
      <c r="Q96" s="22" t="e">
        <f t="shared" si="10"/>
        <v>#N/A</v>
      </c>
      <c r="R96" s="22" t="e">
        <f t="shared" si="10"/>
        <v>#N/A</v>
      </c>
      <c r="S96" s="22" t="e">
        <f t="shared" si="10"/>
        <v>#N/A</v>
      </c>
      <c r="T96" s="22" t="e">
        <f t="shared" si="10"/>
        <v>#N/A</v>
      </c>
      <c r="U96" s="22" t="e">
        <f t="shared" si="10"/>
        <v>#N/A</v>
      </c>
      <c r="V96" s="22" t="e">
        <f t="shared" si="10"/>
        <v>#N/A</v>
      </c>
      <c r="W96" s="22" t="e">
        <f t="shared" si="10"/>
        <v>#N/A</v>
      </c>
      <c r="X96" s="22" t="e">
        <f t="shared" si="10"/>
        <v>#N/A</v>
      </c>
      <c r="Y96" s="22" t="e">
        <f t="shared" si="10"/>
        <v>#N/A</v>
      </c>
      <c r="Z96" s="22" t="e">
        <f t="shared" si="9"/>
        <v>#N/A</v>
      </c>
    </row>
    <row r="97" spans="1:26" x14ac:dyDescent="0.25">
      <c r="A97">
        <v>697</v>
      </c>
      <c r="B97" t="s">
        <v>280</v>
      </c>
      <c r="G97" s="1">
        <v>3</v>
      </c>
      <c r="H97" s="1" t="s">
        <v>12</v>
      </c>
      <c r="I97" s="22" t="str">
        <f t="shared" si="13"/>
        <v>Devon</v>
      </c>
      <c r="J97" s="22">
        <f t="shared" si="10"/>
        <v>2</v>
      </c>
      <c r="K97" s="22">
        <f t="shared" si="10"/>
        <v>1</v>
      </c>
      <c r="L97" s="22">
        <f t="shared" si="10"/>
        <v>3</v>
      </c>
      <c r="M97" s="22">
        <f t="shared" si="10"/>
        <v>1</v>
      </c>
      <c r="N97" s="22" t="e">
        <f t="shared" si="10"/>
        <v>#N/A</v>
      </c>
      <c r="O97" s="22" t="e">
        <f t="shared" si="10"/>
        <v>#N/A</v>
      </c>
      <c r="P97" s="22" t="e">
        <f t="shared" si="10"/>
        <v>#N/A</v>
      </c>
      <c r="Q97" s="22" t="e">
        <f t="shared" si="10"/>
        <v>#N/A</v>
      </c>
      <c r="R97" s="22" t="e">
        <f t="shared" si="10"/>
        <v>#N/A</v>
      </c>
      <c r="S97" s="22" t="e">
        <f t="shared" si="10"/>
        <v>#N/A</v>
      </c>
      <c r="T97" s="22" t="e">
        <f t="shared" si="10"/>
        <v>#N/A</v>
      </c>
      <c r="U97" s="22" t="e">
        <f t="shared" si="10"/>
        <v>#N/A</v>
      </c>
      <c r="V97" s="22" t="e">
        <f t="shared" si="10"/>
        <v>#N/A</v>
      </c>
      <c r="W97" s="22" t="e">
        <f t="shared" si="10"/>
        <v>#N/A</v>
      </c>
      <c r="X97" s="22">
        <f t="shared" si="10"/>
        <v>2</v>
      </c>
      <c r="Y97" s="22" t="e">
        <f t="shared" si="10"/>
        <v>#N/A</v>
      </c>
      <c r="Z97" s="22" t="e">
        <f t="shared" si="9"/>
        <v>#N/A</v>
      </c>
    </row>
    <row r="98" spans="1:26" x14ac:dyDescent="0.25">
      <c r="A98">
        <v>698</v>
      </c>
      <c r="B98" t="s">
        <v>283</v>
      </c>
      <c r="G98" s="1">
        <v>3</v>
      </c>
      <c r="H98" s="1" t="s">
        <v>5</v>
      </c>
      <c r="I98" s="22" t="str">
        <f t="shared" ref="I98" si="14">INDEX(AnsLkUp,MATCH(A98 &amp; "_1",LookupOrder,1),2)</f>
        <v>Cara</v>
      </c>
      <c r="J98" s="22" t="e">
        <f t="shared" si="10"/>
        <v>#N/A</v>
      </c>
      <c r="K98" s="22">
        <f t="shared" si="10"/>
        <v>3</v>
      </c>
      <c r="L98" s="22">
        <f t="shared" si="10"/>
        <v>3</v>
      </c>
      <c r="M98" s="22">
        <f t="shared" si="10"/>
        <v>2</v>
      </c>
      <c r="N98" s="22">
        <f t="shared" si="10"/>
        <v>3</v>
      </c>
      <c r="O98" s="22">
        <f t="shared" si="10"/>
        <v>2</v>
      </c>
      <c r="P98" s="22" t="e">
        <f t="shared" si="10"/>
        <v>#N/A</v>
      </c>
      <c r="Q98" s="22" t="e">
        <f t="shared" si="10"/>
        <v>#N/A</v>
      </c>
      <c r="R98" s="22" t="e">
        <f t="shared" si="10"/>
        <v>#N/A</v>
      </c>
      <c r="S98" s="22" t="e">
        <f t="shared" si="10"/>
        <v>#N/A</v>
      </c>
      <c r="T98" s="22" t="e">
        <f t="shared" si="10"/>
        <v>#N/A</v>
      </c>
      <c r="U98" s="22" t="e">
        <f t="shared" si="10"/>
        <v>#N/A</v>
      </c>
      <c r="V98" s="22" t="e">
        <f t="shared" si="10"/>
        <v>#N/A</v>
      </c>
      <c r="W98" s="22" t="e">
        <f t="shared" si="10"/>
        <v>#N/A</v>
      </c>
      <c r="X98" s="22" t="e">
        <f t="shared" si="10"/>
        <v>#N/A</v>
      </c>
      <c r="Y98" s="22" t="e">
        <f t="shared" si="10"/>
        <v>#N/A</v>
      </c>
      <c r="Z98" s="22" t="e">
        <f t="shared" si="9"/>
        <v>#N/A</v>
      </c>
    </row>
    <row r="99" spans="1:26" x14ac:dyDescent="0.25">
      <c r="A99">
        <v>699</v>
      </c>
      <c r="B99" t="s">
        <v>284</v>
      </c>
      <c r="G99" s="1">
        <v>1</v>
      </c>
      <c r="H99" s="1" t="s">
        <v>12</v>
      </c>
      <c r="I99" s="22" t="str">
        <f t="shared" ref="I99:I101" si="15">INDEX(AnsLkUp,MATCH(A99 &amp; "_1",LookupOrder,1),2)</f>
        <v>Evan</v>
      </c>
      <c r="J99" s="22">
        <f t="shared" si="10"/>
        <v>1</v>
      </c>
      <c r="K99" s="22" t="e">
        <f t="shared" si="10"/>
        <v>#N/A</v>
      </c>
      <c r="L99" s="22">
        <f t="shared" si="10"/>
        <v>1</v>
      </c>
      <c r="M99" s="22">
        <f t="shared" si="10"/>
        <v>1</v>
      </c>
      <c r="N99" s="22" t="e">
        <f t="shared" si="10"/>
        <v>#N/A</v>
      </c>
      <c r="O99" s="22" t="e">
        <f t="shared" si="10"/>
        <v>#N/A</v>
      </c>
      <c r="P99" s="22" t="e">
        <f t="shared" si="10"/>
        <v>#N/A</v>
      </c>
      <c r="Q99" s="22" t="e">
        <f t="shared" si="10"/>
        <v>#N/A</v>
      </c>
      <c r="R99" s="22" t="e">
        <f t="shared" si="10"/>
        <v>#N/A</v>
      </c>
      <c r="S99" s="22" t="e">
        <f t="shared" si="10"/>
        <v>#N/A</v>
      </c>
      <c r="T99" s="22" t="e">
        <f t="shared" si="10"/>
        <v>#N/A</v>
      </c>
      <c r="U99" s="22" t="e">
        <f t="shared" si="10"/>
        <v>#N/A</v>
      </c>
      <c r="V99" s="22" t="e">
        <f t="shared" si="10"/>
        <v>#N/A</v>
      </c>
      <c r="W99" s="22" t="e">
        <f t="shared" si="10"/>
        <v>#N/A</v>
      </c>
      <c r="X99" s="22" t="e">
        <f t="shared" si="10"/>
        <v>#N/A</v>
      </c>
      <c r="Y99" s="22" t="e">
        <f t="shared" si="10"/>
        <v>#N/A</v>
      </c>
      <c r="Z99" s="22" t="e">
        <f t="shared" si="9"/>
        <v>#N/A</v>
      </c>
    </row>
    <row r="100" spans="1:26" x14ac:dyDescent="0.25">
      <c r="A100">
        <v>700</v>
      </c>
      <c r="B100" t="e">
        <f>NA()</f>
        <v>#N/A</v>
      </c>
      <c r="G100" s="1">
        <v>1</v>
      </c>
      <c r="H100" s="1" t="s">
        <v>12</v>
      </c>
      <c r="I100" s="22" t="str">
        <f t="shared" si="15"/>
        <v>Cara</v>
      </c>
      <c r="J100" s="22">
        <f t="shared" si="10"/>
        <v>1</v>
      </c>
      <c r="K100" s="22">
        <f t="shared" si="10"/>
        <v>2</v>
      </c>
      <c r="L100" s="22">
        <f t="shared" si="10"/>
        <v>1</v>
      </c>
      <c r="M100" s="22">
        <f t="shared" si="10"/>
        <v>1</v>
      </c>
      <c r="N100" s="22" t="e">
        <f t="shared" si="10"/>
        <v>#N/A</v>
      </c>
      <c r="O100" s="22" t="e">
        <f t="shared" si="10"/>
        <v>#N/A</v>
      </c>
      <c r="P100" s="22" t="e">
        <f t="shared" si="10"/>
        <v>#N/A</v>
      </c>
      <c r="Q100" s="22" t="e">
        <f t="shared" si="10"/>
        <v>#N/A</v>
      </c>
      <c r="R100" s="22" t="e">
        <f t="shared" si="10"/>
        <v>#N/A</v>
      </c>
      <c r="S100" s="22" t="e">
        <f t="shared" si="10"/>
        <v>#N/A</v>
      </c>
      <c r="T100" s="22" t="e">
        <f t="shared" si="10"/>
        <v>#N/A</v>
      </c>
      <c r="U100" s="22" t="e">
        <f t="shared" si="10"/>
        <v>#N/A</v>
      </c>
      <c r="V100" s="22" t="e">
        <f t="shared" si="10"/>
        <v>#N/A</v>
      </c>
      <c r="W100" s="22" t="e">
        <f t="shared" si="10"/>
        <v>#N/A</v>
      </c>
      <c r="X100" s="22" t="e">
        <f t="shared" si="10"/>
        <v>#N/A</v>
      </c>
      <c r="Y100" s="22" t="e">
        <f t="shared" ref="Y100:Z100" si="16">INDEX(AnsLkUp,MATCH($A100 &amp; "_"&amp;Y$1,LookupName,0),3)</f>
        <v>#N/A</v>
      </c>
      <c r="Z100" s="22" t="e">
        <f t="shared" si="16"/>
        <v>#N/A</v>
      </c>
    </row>
    <row r="101" spans="1:26" x14ac:dyDescent="0.25">
      <c r="A101">
        <v>701</v>
      </c>
      <c r="B101" t="e">
        <f>NA()</f>
        <v>#N/A</v>
      </c>
      <c r="G101" s="1">
        <v>3</v>
      </c>
      <c r="H101" s="1" t="s">
        <v>12</v>
      </c>
      <c r="I101" s="22" t="str">
        <f t="shared" si="15"/>
        <v>Brian</v>
      </c>
      <c r="J101" s="22">
        <f t="shared" ref="J101:Z115" si="17">INDEX(AnsLkUp,MATCH($A101 &amp; "_"&amp;J$1,LookupName,0),3)</f>
        <v>3</v>
      </c>
      <c r="K101" s="22">
        <f t="shared" si="17"/>
        <v>3</v>
      </c>
      <c r="L101" s="22">
        <f t="shared" si="17"/>
        <v>3</v>
      </c>
      <c r="M101" s="22">
        <f t="shared" si="17"/>
        <v>3</v>
      </c>
      <c r="N101" s="22" t="e">
        <f t="shared" si="17"/>
        <v>#N/A</v>
      </c>
      <c r="O101" s="22" t="e">
        <f t="shared" si="17"/>
        <v>#N/A</v>
      </c>
      <c r="P101" s="22" t="e">
        <f t="shared" si="17"/>
        <v>#N/A</v>
      </c>
      <c r="Q101" s="22" t="e">
        <f t="shared" si="17"/>
        <v>#N/A</v>
      </c>
      <c r="R101" s="22" t="e">
        <f t="shared" si="17"/>
        <v>#N/A</v>
      </c>
      <c r="S101" s="22">
        <f t="shared" si="17"/>
        <v>3</v>
      </c>
      <c r="T101" s="22" t="e">
        <f t="shared" si="17"/>
        <v>#N/A</v>
      </c>
      <c r="U101" s="22" t="e">
        <f t="shared" si="17"/>
        <v>#N/A</v>
      </c>
      <c r="V101" s="22" t="e">
        <f t="shared" si="17"/>
        <v>#N/A</v>
      </c>
      <c r="W101" s="22" t="e">
        <f t="shared" si="17"/>
        <v>#N/A</v>
      </c>
      <c r="X101" s="22" t="e">
        <f t="shared" si="17"/>
        <v>#N/A</v>
      </c>
      <c r="Y101" s="22" t="e">
        <f t="shared" si="17"/>
        <v>#N/A</v>
      </c>
      <c r="Z101" s="22" t="e">
        <f t="shared" si="17"/>
        <v>#N/A</v>
      </c>
    </row>
    <row r="102" spans="1:26" x14ac:dyDescent="0.25">
      <c r="A102">
        <v>702</v>
      </c>
      <c r="B102" t="s">
        <v>285</v>
      </c>
      <c r="G102" s="1">
        <v>2</v>
      </c>
      <c r="H102" s="1" t="s">
        <v>6</v>
      </c>
      <c r="I102" s="22" t="str">
        <f t="shared" ref="I102:I103" si="18">INDEX(AnsLkUp,MATCH(A102 &amp; "_1",LookupOrder,1),2)</f>
        <v>Joe</v>
      </c>
      <c r="J102" s="22">
        <f t="shared" si="17"/>
        <v>3</v>
      </c>
      <c r="K102" s="22" t="e">
        <f t="shared" si="17"/>
        <v>#N/A</v>
      </c>
      <c r="L102" s="22" t="e">
        <f t="shared" si="17"/>
        <v>#N/A</v>
      </c>
      <c r="M102" s="22">
        <f t="shared" si="17"/>
        <v>1</v>
      </c>
      <c r="N102" s="22" t="e">
        <f t="shared" si="17"/>
        <v>#N/A</v>
      </c>
      <c r="O102" s="22">
        <f t="shared" si="17"/>
        <v>3</v>
      </c>
      <c r="P102" s="22" t="e">
        <f t="shared" si="17"/>
        <v>#N/A</v>
      </c>
      <c r="Q102" s="22" t="e">
        <f t="shared" si="17"/>
        <v>#N/A</v>
      </c>
      <c r="R102" s="22" t="e">
        <f t="shared" si="17"/>
        <v>#N/A</v>
      </c>
      <c r="S102" s="22" t="e">
        <f t="shared" si="17"/>
        <v>#N/A</v>
      </c>
      <c r="T102" s="22" t="e">
        <f t="shared" si="17"/>
        <v>#N/A</v>
      </c>
      <c r="U102" s="22" t="e">
        <f t="shared" si="17"/>
        <v>#N/A</v>
      </c>
      <c r="V102" s="22" t="e">
        <f t="shared" si="17"/>
        <v>#N/A</v>
      </c>
      <c r="W102" s="22" t="e">
        <f t="shared" si="17"/>
        <v>#N/A</v>
      </c>
      <c r="X102" s="22" t="e">
        <f t="shared" si="17"/>
        <v>#N/A</v>
      </c>
      <c r="Y102" s="22">
        <f t="shared" si="17"/>
        <v>1</v>
      </c>
      <c r="Z102" s="22" t="e">
        <f t="shared" si="17"/>
        <v>#N/A</v>
      </c>
    </row>
    <row r="103" spans="1:26" x14ac:dyDescent="0.25">
      <c r="A103">
        <v>703</v>
      </c>
      <c r="B103" t="e">
        <f>NA()</f>
        <v>#N/A</v>
      </c>
      <c r="G103" s="1">
        <v>3</v>
      </c>
      <c r="H103" s="1" t="s">
        <v>12</v>
      </c>
      <c r="I103" s="22" t="str">
        <f t="shared" si="18"/>
        <v>Evan</v>
      </c>
      <c r="J103" s="22">
        <f t="shared" si="17"/>
        <v>1</v>
      </c>
      <c r="K103" s="22">
        <f t="shared" si="17"/>
        <v>2</v>
      </c>
      <c r="L103" s="22">
        <f t="shared" si="17"/>
        <v>2</v>
      </c>
      <c r="M103" s="22">
        <f t="shared" si="17"/>
        <v>3</v>
      </c>
      <c r="N103" s="22" t="e">
        <f t="shared" si="17"/>
        <v>#N/A</v>
      </c>
      <c r="O103" s="22" t="e">
        <f t="shared" si="17"/>
        <v>#N/A</v>
      </c>
      <c r="P103" s="22" t="e">
        <f t="shared" si="17"/>
        <v>#N/A</v>
      </c>
      <c r="Q103" s="22" t="e">
        <f t="shared" si="17"/>
        <v>#N/A</v>
      </c>
      <c r="R103" s="22" t="e">
        <f t="shared" si="17"/>
        <v>#N/A</v>
      </c>
      <c r="S103" s="22" t="e">
        <f t="shared" si="17"/>
        <v>#N/A</v>
      </c>
      <c r="T103" s="22" t="e">
        <f t="shared" si="17"/>
        <v>#N/A</v>
      </c>
      <c r="U103" s="22" t="e">
        <f t="shared" si="17"/>
        <v>#N/A</v>
      </c>
      <c r="V103" s="22" t="e">
        <f t="shared" si="17"/>
        <v>#N/A</v>
      </c>
      <c r="W103" s="22" t="e">
        <f t="shared" si="17"/>
        <v>#N/A</v>
      </c>
      <c r="X103" s="22" t="e">
        <f t="shared" si="17"/>
        <v>#N/A</v>
      </c>
      <c r="Y103" s="22" t="e">
        <f t="shared" si="17"/>
        <v>#N/A</v>
      </c>
      <c r="Z103" s="22" t="e">
        <f t="shared" si="17"/>
        <v>#N/A</v>
      </c>
    </row>
    <row r="104" spans="1:26" x14ac:dyDescent="0.25">
      <c r="A104">
        <v>704</v>
      </c>
      <c r="B104" t="s">
        <v>287</v>
      </c>
      <c r="G104" s="1">
        <v>3</v>
      </c>
      <c r="H104" s="1" t="s">
        <v>12</v>
      </c>
      <c r="I104" s="22" t="str">
        <f t="shared" ref="I104:I106" si="19">INDEX(AnsLkUp,MATCH(A104 &amp; "_1",LookupOrder,1),2)</f>
        <v>Evan</v>
      </c>
      <c r="J104" s="22">
        <f t="shared" si="17"/>
        <v>3</v>
      </c>
      <c r="K104" s="22">
        <f t="shared" si="17"/>
        <v>3</v>
      </c>
      <c r="L104" s="22">
        <f t="shared" si="17"/>
        <v>3</v>
      </c>
      <c r="M104" s="22">
        <f t="shared" si="17"/>
        <v>1</v>
      </c>
      <c r="N104" s="22" t="e">
        <f t="shared" si="17"/>
        <v>#N/A</v>
      </c>
      <c r="O104" s="22" t="e">
        <f t="shared" si="17"/>
        <v>#N/A</v>
      </c>
      <c r="P104" s="22" t="e">
        <f t="shared" si="17"/>
        <v>#N/A</v>
      </c>
      <c r="Q104" s="22" t="e">
        <f t="shared" si="17"/>
        <v>#N/A</v>
      </c>
      <c r="R104" s="22" t="e">
        <f t="shared" si="17"/>
        <v>#N/A</v>
      </c>
      <c r="S104" s="22" t="e">
        <f t="shared" si="17"/>
        <v>#N/A</v>
      </c>
      <c r="T104" s="22" t="e">
        <f t="shared" si="17"/>
        <v>#N/A</v>
      </c>
      <c r="U104" s="22" t="e">
        <f t="shared" si="17"/>
        <v>#N/A</v>
      </c>
      <c r="V104" s="22" t="e">
        <f t="shared" si="17"/>
        <v>#N/A</v>
      </c>
      <c r="W104" s="22" t="e">
        <f t="shared" si="17"/>
        <v>#N/A</v>
      </c>
      <c r="X104" s="22" t="e">
        <f t="shared" si="17"/>
        <v>#N/A</v>
      </c>
      <c r="Y104" s="22" t="e">
        <f t="shared" si="17"/>
        <v>#N/A</v>
      </c>
      <c r="Z104" s="22" t="e">
        <f t="shared" si="17"/>
        <v>#N/A</v>
      </c>
    </row>
    <row r="105" spans="1:26" x14ac:dyDescent="0.25">
      <c r="A105">
        <v>705</v>
      </c>
      <c r="B105" t="e">
        <f>NA()</f>
        <v>#N/A</v>
      </c>
      <c r="G105" s="1">
        <v>2</v>
      </c>
      <c r="H105" s="1" t="s">
        <v>12</v>
      </c>
      <c r="I105" s="22" t="str">
        <f t="shared" si="19"/>
        <v>Jay</v>
      </c>
      <c r="J105" s="22">
        <f t="shared" si="17"/>
        <v>2</v>
      </c>
      <c r="K105" s="22">
        <f t="shared" si="17"/>
        <v>2</v>
      </c>
      <c r="L105" s="22">
        <f t="shared" si="17"/>
        <v>3</v>
      </c>
      <c r="M105" s="22">
        <f t="shared" si="17"/>
        <v>2</v>
      </c>
      <c r="N105" s="22" t="e">
        <f t="shared" si="17"/>
        <v>#N/A</v>
      </c>
      <c r="O105" s="22" t="e">
        <f t="shared" si="17"/>
        <v>#N/A</v>
      </c>
      <c r="P105" s="22" t="e">
        <f t="shared" si="17"/>
        <v>#N/A</v>
      </c>
      <c r="Q105" s="22" t="e">
        <f t="shared" si="17"/>
        <v>#N/A</v>
      </c>
      <c r="R105" s="22" t="e">
        <f t="shared" si="17"/>
        <v>#N/A</v>
      </c>
      <c r="S105" s="22" t="e">
        <f t="shared" si="17"/>
        <v>#N/A</v>
      </c>
      <c r="T105" s="22" t="e">
        <f t="shared" si="17"/>
        <v>#N/A</v>
      </c>
      <c r="U105" s="22" t="e">
        <f t="shared" si="17"/>
        <v>#N/A</v>
      </c>
      <c r="V105" s="22" t="e">
        <f t="shared" si="17"/>
        <v>#N/A</v>
      </c>
      <c r="W105" s="22" t="e">
        <f t="shared" si="17"/>
        <v>#N/A</v>
      </c>
      <c r="X105" s="22" t="e">
        <f t="shared" si="17"/>
        <v>#N/A</v>
      </c>
      <c r="Y105" s="22" t="e">
        <f t="shared" si="17"/>
        <v>#N/A</v>
      </c>
      <c r="Z105" s="22" t="e">
        <f t="shared" si="17"/>
        <v>#N/A</v>
      </c>
    </row>
    <row r="106" spans="1:26" x14ac:dyDescent="0.25">
      <c r="A106">
        <v>706</v>
      </c>
      <c r="B106" t="s">
        <v>288</v>
      </c>
      <c r="G106" s="1">
        <v>3</v>
      </c>
      <c r="H106" s="1" t="s">
        <v>12</v>
      </c>
      <c r="I106" s="22" t="str">
        <f t="shared" si="19"/>
        <v>Bob</v>
      </c>
      <c r="J106" s="22">
        <f t="shared" si="17"/>
        <v>1</v>
      </c>
      <c r="K106" s="22">
        <f t="shared" si="17"/>
        <v>3</v>
      </c>
      <c r="L106" s="22">
        <f t="shared" si="17"/>
        <v>3</v>
      </c>
      <c r="M106" s="22">
        <f t="shared" si="17"/>
        <v>3</v>
      </c>
      <c r="N106" s="22" t="e">
        <f t="shared" si="17"/>
        <v>#N/A</v>
      </c>
      <c r="O106" s="22" t="e">
        <f t="shared" si="17"/>
        <v>#N/A</v>
      </c>
      <c r="P106" s="22" t="e">
        <f t="shared" si="17"/>
        <v>#N/A</v>
      </c>
      <c r="Q106" s="22" t="e">
        <f t="shared" si="17"/>
        <v>#N/A</v>
      </c>
      <c r="R106" s="22" t="e">
        <f t="shared" si="17"/>
        <v>#N/A</v>
      </c>
      <c r="S106" s="22" t="e">
        <f t="shared" si="17"/>
        <v>#N/A</v>
      </c>
      <c r="T106" s="22" t="e">
        <f t="shared" si="17"/>
        <v>#N/A</v>
      </c>
      <c r="U106" s="22" t="e">
        <f t="shared" si="17"/>
        <v>#N/A</v>
      </c>
      <c r="V106" s="22" t="e">
        <f t="shared" si="17"/>
        <v>#N/A</v>
      </c>
      <c r="W106" s="22" t="e">
        <f t="shared" si="17"/>
        <v>#N/A</v>
      </c>
      <c r="X106" s="22" t="e">
        <f t="shared" si="17"/>
        <v>#N/A</v>
      </c>
      <c r="Y106" s="22" t="e">
        <f t="shared" si="17"/>
        <v>#N/A</v>
      </c>
      <c r="Z106" s="22" t="e">
        <f t="shared" si="17"/>
        <v>#N/A</v>
      </c>
    </row>
    <row r="107" spans="1:26" x14ac:dyDescent="0.25">
      <c r="A107">
        <v>707</v>
      </c>
      <c r="B107" t="e">
        <f>NA()</f>
        <v>#N/A</v>
      </c>
      <c r="G107" s="1">
        <v>3</v>
      </c>
      <c r="H107" s="1" t="s">
        <v>12</v>
      </c>
      <c r="I107" s="22" t="str">
        <f t="shared" ref="I107" si="20">INDEX(AnsLkUp,MATCH(A107 &amp; "_1",LookupOrder,1),2)</f>
        <v>Cara</v>
      </c>
      <c r="J107" s="22">
        <f t="shared" si="17"/>
        <v>2</v>
      </c>
      <c r="K107" s="22">
        <f t="shared" si="17"/>
        <v>1</v>
      </c>
      <c r="L107" s="22">
        <f t="shared" si="17"/>
        <v>3</v>
      </c>
      <c r="M107" s="22">
        <f t="shared" si="17"/>
        <v>2</v>
      </c>
      <c r="N107" s="22" t="e">
        <f t="shared" si="17"/>
        <v>#N/A</v>
      </c>
      <c r="O107" s="22" t="e">
        <f t="shared" si="17"/>
        <v>#N/A</v>
      </c>
      <c r="P107" s="22" t="e">
        <f t="shared" si="17"/>
        <v>#N/A</v>
      </c>
      <c r="Q107" s="22" t="e">
        <f t="shared" si="17"/>
        <v>#N/A</v>
      </c>
      <c r="R107" s="22" t="e">
        <f t="shared" si="17"/>
        <v>#N/A</v>
      </c>
      <c r="S107" s="22" t="e">
        <f t="shared" si="17"/>
        <v>#N/A</v>
      </c>
      <c r="T107" s="22" t="e">
        <f t="shared" si="17"/>
        <v>#N/A</v>
      </c>
      <c r="U107" s="22" t="e">
        <f t="shared" si="17"/>
        <v>#N/A</v>
      </c>
      <c r="V107" s="22" t="e">
        <f t="shared" si="17"/>
        <v>#N/A</v>
      </c>
      <c r="W107" s="22" t="e">
        <f t="shared" si="17"/>
        <v>#N/A</v>
      </c>
      <c r="X107" s="22" t="e">
        <f t="shared" si="17"/>
        <v>#N/A</v>
      </c>
      <c r="Y107" s="22" t="e">
        <f t="shared" si="17"/>
        <v>#N/A</v>
      </c>
      <c r="Z107" s="22" t="e">
        <f t="shared" si="17"/>
        <v>#N/A</v>
      </c>
    </row>
    <row r="108" spans="1:26" x14ac:dyDescent="0.25">
      <c r="A108">
        <v>708</v>
      </c>
      <c r="B108" t="s">
        <v>289</v>
      </c>
      <c r="G108" s="1">
        <v>1</v>
      </c>
      <c r="H108" s="1" t="s">
        <v>12</v>
      </c>
      <c r="I108" s="22" t="str">
        <f t="shared" ref="I108:I131" si="21">INDEX(AnsLkUp,MATCH(A108 &amp; "_1",LookupOrder,1),2)</f>
        <v>Evan</v>
      </c>
      <c r="J108" s="22">
        <f t="shared" si="17"/>
        <v>1</v>
      </c>
      <c r="K108" s="22">
        <f t="shared" si="17"/>
        <v>2</v>
      </c>
      <c r="L108" s="22">
        <f t="shared" si="17"/>
        <v>3</v>
      </c>
      <c r="M108" s="22">
        <f t="shared" si="17"/>
        <v>1</v>
      </c>
      <c r="N108" s="22" t="e">
        <f t="shared" si="17"/>
        <v>#N/A</v>
      </c>
      <c r="O108" s="22" t="e">
        <f t="shared" si="17"/>
        <v>#N/A</v>
      </c>
      <c r="P108" s="22" t="e">
        <f t="shared" si="17"/>
        <v>#N/A</v>
      </c>
      <c r="Q108" s="22" t="e">
        <f t="shared" si="17"/>
        <v>#N/A</v>
      </c>
      <c r="R108" s="22" t="e">
        <f t="shared" si="17"/>
        <v>#N/A</v>
      </c>
      <c r="S108" s="22" t="e">
        <f t="shared" si="17"/>
        <v>#N/A</v>
      </c>
      <c r="T108" s="22" t="e">
        <f t="shared" si="17"/>
        <v>#N/A</v>
      </c>
      <c r="U108" s="22" t="e">
        <f t="shared" si="17"/>
        <v>#N/A</v>
      </c>
      <c r="V108" s="22" t="e">
        <f t="shared" si="17"/>
        <v>#N/A</v>
      </c>
      <c r="W108" s="22" t="e">
        <f t="shared" si="17"/>
        <v>#N/A</v>
      </c>
      <c r="X108" s="22" t="e">
        <f t="shared" si="17"/>
        <v>#N/A</v>
      </c>
      <c r="Y108" s="22" t="e">
        <f t="shared" si="17"/>
        <v>#N/A</v>
      </c>
      <c r="Z108" s="22" t="e">
        <f t="shared" si="17"/>
        <v>#N/A</v>
      </c>
    </row>
    <row r="109" spans="1:26" x14ac:dyDescent="0.25">
      <c r="A109">
        <v>709</v>
      </c>
      <c r="B109" t="e">
        <f>NA()</f>
        <v>#N/A</v>
      </c>
      <c r="G109" s="1">
        <v>2</v>
      </c>
      <c r="H109" s="1" t="s">
        <v>12</v>
      </c>
      <c r="I109" s="22" t="str">
        <f t="shared" si="21"/>
        <v>Bob</v>
      </c>
      <c r="J109" s="22">
        <f t="shared" si="17"/>
        <v>1</v>
      </c>
      <c r="K109" s="22">
        <f t="shared" si="17"/>
        <v>2</v>
      </c>
      <c r="L109" s="22">
        <f t="shared" si="17"/>
        <v>2</v>
      </c>
      <c r="M109" s="22">
        <f t="shared" si="17"/>
        <v>2</v>
      </c>
      <c r="N109" s="22" t="e">
        <f t="shared" si="17"/>
        <v>#N/A</v>
      </c>
      <c r="O109" s="22" t="e">
        <f t="shared" si="17"/>
        <v>#N/A</v>
      </c>
      <c r="P109" s="22" t="e">
        <f t="shared" si="17"/>
        <v>#N/A</v>
      </c>
      <c r="Q109" s="22" t="e">
        <f t="shared" si="17"/>
        <v>#N/A</v>
      </c>
      <c r="R109" s="22" t="e">
        <f t="shared" si="17"/>
        <v>#N/A</v>
      </c>
      <c r="S109" s="22" t="e">
        <f t="shared" si="17"/>
        <v>#N/A</v>
      </c>
      <c r="T109" s="22" t="e">
        <f t="shared" si="17"/>
        <v>#N/A</v>
      </c>
      <c r="U109" s="22" t="e">
        <f t="shared" si="17"/>
        <v>#N/A</v>
      </c>
      <c r="V109" s="22" t="e">
        <f t="shared" si="17"/>
        <v>#N/A</v>
      </c>
      <c r="W109" s="22" t="e">
        <f t="shared" si="17"/>
        <v>#N/A</v>
      </c>
      <c r="X109" s="22" t="e">
        <f t="shared" si="17"/>
        <v>#N/A</v>
      </c>
      <c r="Y109" s="22" t="e">
        <f t="shared" si="17"/>
        <v>#N/A</v>
      </c>
      <c r="Z109" s="22" t="e">
        <f t="shared" si="17"/>
        <v>#N/A</v>
      </c>
    </row>
    <row r="110" spans="1:26" x14ac:dyDescent="0.25">
      <c r="A110">
        <v>710</v>
      </c>
      <c r="B110" t="e">
        <f>NA()</f>
        <v>#N/A</v>
      </c>
      <c r="G110" s="1">
        <v>1</v>
      </c>
      <c r="H110" s="1" t="s">
        <v>12</v>
      </c>
      <c r="I110" s="22" t="str">
        <f t="shared" si="21"/>
        <v>Jay</v>
      </c>
      <c r="J110" s="22">
        <f t="shared" si="17"/>
        <v>1</v>
      </c>
      <c r="K110" s="22">
        <f t="shared" si="17"/>
        <v>1</v>
      </c>
      <c r="L110" s="22">
        <f t="shared" si="17"/>
        <v>3</v>
      </c>
      <c r="M110" s="22">
        <f t="shared" si="17"/>
        <v>1</v>
      </c>
      <c r="N110" s="22" t="e">
        <f t="shared" si="17"/>
        <v>#N/A</v>
      </c>
      <c r="O110" s="22" t="e">
        <f t="shared" si="17"/>
        <v>#N/A</v>
      </c>
      <c r="P110" s="22" t="e">
        <f t="shared" si="17"/>
        <v>#N/A</v>
      </c>
      <c r="Q110" s="22" t="e">
        <f t="shared" si="17"/>
        <v>#N/A</v>
      </c>
      <c r="R110" s="22" t="e">
        <f t="shared" si="17"/>
        <v>#N/A</v>
      </c>
      <c r="S110" s="22" t="e">
        <f t="shared" si="17"/>
        <v>#N/A</v>
      </c>
      <c r="T110" s="22" t="e">
        <f t="shared" si="17"/>
        <v>#N/A</v>
      </c>
      <c r="U110" s="22" t="e">
        <f t="shared" si="17"/>
        <v>#N/A</v>
      </c>
      <c r="V110" s="22" t="e">
        <f t="shared" si="17"/>
        <v>#N/A</v>
      </c>
      <c r="W110" s="22" t="e">
        <f t="shared" si="17"/>
        <v>#N/A</v>
      </c>
      <c r="X110" s="22" t="e">
        <f t="shared" si="17"/>
        <v>#N/A</v>
      </c>
      <c r="Y110" s="22" t="e">
        <f t="shared" si="17"/>
        <v>#N/A</v>
      </c>
      <c r="Z110" s="22" t="e">
        <f t="shared" si="17"/>
        <v>#N/A</v>
      </c>
    </row>
    <row r="111" spans="1:26" x14ac:dyDescent="0.25">
      <c r="A111">
        <v>711</v>
      </c>
      <c r="B111" t="s">
        <v>290</v>
      </c>
      <c r="G111" s="1">
        <v>1</v>
      </c>
      <c r="H111" s="1" t="s">
        <v>12</v>
      </c>
      <c r="I111" s="22" t="str">
        <f t="shared" si="21"/>
        <v>Jay</v>
      </c>
      <c r="J111" s="22">
        <f t="shared" si="17"/>
        <v>1</v>
      </c>
      <c r="K111" s="22">
        <f t="shared" si="17"/>
        <v>2</v>
      </c>
      <c r="L111" s="22">
        <f t="shared" si="17"/>
        <v>3</v>
      </c>
      <c r="M111" s="22">
        <f t="shared" si="17"/>
        <v>4</v>
      </c>
      <c r="N111" s="22" t="e">
        <f t="shared" si="17"/>
        <v>#N/A</v>
      </c>
      <c r="O111" s="22" t="e">
        <f t="shared" si="17"/>
        <v>#N/A</v>
      </c>
      <c r="P111" s="22" t="e">
        <f t="shared" si="17"/>
        <v>#N/A</v>
      </c>
      <c r="Q111" s="22" t="e">
        <f t="shared" si="17"/>
        <v>#N/A</v>
      </c>
      <c r="R111" s="22" t="e">
        <f t="shared" si="17"/>
        <v>#N/A</v>
      </c>
      <c r="S111" s="22" t="e">
        <f t="shared" si="17"/>
        <v>#N/A</v>
      </c>
      <c r="T111" s="22" t="e">
        <f t="shared" si="17"/>
        <v>#N/A</v>
      </c>
      <c r="U111" s="22" t="e">
        <f t="shared" si="17"/>
        <v>#N/A</v>
      </c>
      <c r="V111" s="22" t="e">
        <f t="shared" si="17"/>
        <v>#N/A</v>
      </c>
      <c r="W111" s="22" t="e">
        <f t="shared" si="17"/>
        <v>#N/A</v>
      </c>
      <c r="X111" s="22" t="e">
        <f t="shared" si="17"/>
        <v>#N/A</v>
      </c>
      <c r="Y111" s="22" t="e">
        <f t="shared" si="17"/>
        <v>#N/A</v>
      </c>
      <c r="Z111" s="22" t="e">
        <f t="shared" si="17"/>
        <v>#N/A</v>
      </c>
    </row>
    <row r="112" spans="1:26" x14ac:dyDescent="0.25">
      <c r="A112">
        <v>712</v>
      </c>
      <c r="B112" t="s">
        <v>291</v>
      </c>
      <c r="G112" s="1">
        <v>1</v>
      </c>
      <c r="H112" s="1" t="s">
        <v>12</v>
      </c>
      <c r="I112" s="22" t="str">
        <f t="shared" si="21"/>
        <v>Cara</v>
      </c>
      <c r="J112" s="22">
        <f t="shared" si="17"/>
        <v>1</v>
      </c>
      <c r="K112" s="22">
        <f t="shared" si="17"/>
        <v>1</v>
      </c>
      <c r="L112" s="22">
        <f t="shared" si="17"/>
        <v>1</v>
      </c>
      <c r="M112" s="22">
        <f t="shared" si="17"/>
        <v>1</v>
      </c>
      <c r="N112" s="22" t="e">
        <f t="shared" si="17"/>
        <v>#N/A</v>
      </c>
      <c r="O112" s="22" t="e">
        <f t="shared" si="17"/>
        <v>#N/A</v>
      </c>
      <c r="P112" s="22" t="e">
        <f t="shared" si="17"/>
        <v>#N/A</v>
      </c>
      <c r="Q112" s="22" t="e">
        <f t="shared" si="17"/>
        <v>#N/A</v>
      </c>
      <c r="R112" s="22" t="e">
        <f t="shared" si="17"/>
        <v>#N/A</v>
      </c>
      <c r="S112" s="22" t="e">
        <f t="shared" si="17"/>
        <v>#N/A</v>
      </c>
      <c r="T112" s="22" t="e">
        <f t="shared" si="17"/>
        <v>#N/A</v>
      </c>
      <c r="U112" s="22" t="e">
        <f t="shared" si="17"/>
        <v>#N/A</v>
      </c>
      <c r="V112" s="22" t="e">
        <f t="shared" si="17"/>
        <v>#N/A</v>
      </c>
      <c r="W112" s="22" t="e">
        <f t="shared" si="17"/>
        <v>#N/A</v>
      </c>
      <c r="X112" s="22" t="e">
        <f t="shared" si="17"/>
        <v>#N/A</v>
      </c>
      <c r="Y112" s="22" t="e">
        <f t="shared" si="17"/>
        <v>#N/A</v>
      </c>
      <c r="Z112" s="22" t="e">
        <f t="shared" si="17"/>
        <v>#N/A</v>
      </c>
    </row>
    <row r="113" spans="1:26" x14ac:dyDescent="0.25">
      <c r="A113">
        <v>713</v>
      </c>
      <c r="B113" t="e">
        <f>NA()</f>
        <v>#N/A</v>
      </c>
      <c r="G113" s="1">
        <v>3</v>
      </c>
      <c r="H113" s="1" t="s">
        <v>12</v>
      </c>
      <c r="I113" s="22" t="str">
        <f t="shared" si="21"/>
        <v>Jay</v>
      </c>
      <c r="J113" s="22">
        <f t="shared" si="17"/>
        <v>2</v>
      </c>
      <c r="K113" s="22">
        <f t="shared" si="17"/>
        <v>3</v>
      </c>
      <c r="L113" s="22">
        <f t="shared" si="17"/>
        <v>1</v>
      </c>
      <c r="M113" s="22" t="e">
        <f t="shared" si="17"/>
        <v>#N/A</v>
      </c>
      <c r="N113" s="22" t="e">
        <f t="shared" si="17"/>
        <v>#N/A</v>
      </c>
      <c r="O113" s="22" t="e">
        <f t="shared" si="17"/>
        <v>#N/A</v>
      </c>
      <c r="P113" s="22" t="e">
        <f t="shared" si="17"/>
        <v>#N/A</v>
      </c>
      <c r="Q113" s="22" t="e">
        <f t="shared" si="17"/>
        <v>#N/A</v>
      </c>
      <c r="R113" s="22" t="e">
        <f t="shared" si="17"/>
        <v>#N/A</v>
      </c>
      <c r="S113" s="22" t="e">
        <f t="shared" si="17"/>
        <v>#N/A</v>
      </c>
      <c r="T113" s="22" t="e">
        <f t="shared" si="17"/>
        <v>#N/A</v>
      </c>
      <c r="U113" s="22" t="e">
        <f t="shared" si="17"/>
        <v>#N/A</v>
      </c>
      <c r="V113" s="22" t="e">
        <f t="shared" si="17"/>
        <v>#N/A</v>
      </c>
      <c r="W113" s="22" t="e">
        <f t="shared" si="17"/>
        <v>#N/A</v>
      </c>
      <c r="X113" s="22" t="e">
        <f t="shared" si="17"/>
        <v>#N/A</v>
      </c>
      <c r="Y113" s="22" t="e">
        <f t="shared" si="17"/>
        <v>#N/A</v>
      </c>
      <c r="Z113" s="22" t="e">
        <f t="shared" si="17"/>
        <v>#N/A</v>
      </c>
    </row>
    <row r="114" spans="1:26" x14ac:dyDescent="0.25">
      <c r="A114">
        <v>714</v>
      </c>
      <c r="B114" t="s">
        <v>292</v>
      </c>
      <c r="G114" s="1">
        <v>3</v>
      </c>
      <c r="H114" s="1" t="s">
        <v>12</v>
      </c>
      <c r="I114" s="22" t="str">
        <f t="shared" si="21"/>
        <v>Evan</v>
      </c>
      <c r="J114" s="22">
        <f t="shared" si="17"/>
        <v>2</v>
      </c>
      <c r="K114" s="22" t="e">
        <f t="shared" si="17"/>
        <v>#N/A</v>
      </c>
      <c r="L114" s="22">
        <f t="shared" si="17"/>
        <v>3</v>
      </c>
      <c r="M114" s="22">
        <f t="shared" si="17"/>
        <v>1</v>
      </c>
      <c r="N114" s="22" t="e">
        <f t="shared" si="17"/>
        <v>#N/A</v>
      </c>
      <c r="O114" s="22" t="e">
        <f t="shared" si="17"/>
        <v>#N/A</v>
      </c>
      <c r="P114" s="22" t="e">
        <f t="shared" si="17"/>
        <v>#N/A</v>
      </c>
      <c r="Q114" s="22" t="e">
        <f t="shared" si="17"/>
        <v>#N/A</v>
      </c>
      <c r="R114" s="22" t="e">
        <f t="shared" si="17"/>
        <v>#N/A</v>
      </c>
      <c r="S114" s="22" t="e">
        <f t="shared" si="17"/>
        <v>#N/A</v>
      </c>
      <c r="T114" s="22" t="e">
        <f t="shared" si="17"/>
        <v>#N/A</v>
      </c>
      <c r="U114" s="22" t="e">
        <f t="shared" si="17"/>
        <v>#N/A</v>
      </c>
      <c r="V114" s="22" t="e">
        <f t="shared" si="17"/>
        <v>#N/A</v>
      </c>
      <c r="W114" s="22" t="e">
        <f t="shared" si="17"/>
        <v>#N/A</v>
      </c>
      <c r="X114" s="22" t="e">
        <f t="shared" si="17"/>
        <v>#N/A</v>
      </c>
      <c r="Y114" s="22" t="e">
        <f t="shared" si="17"/>
        <v>#N/A</v>
      </c>
      <c r="Z114" s="22" t="e">
        <f t="shared" si="17"/>
        <v>#N/A</v>
      </c>
    </row>
    <row r="115" spans="1:26" x14ac:dyDescent="0.25">
      <c r="A115">
        <v>716</v>
      </c>
      <c r="B115" t="s">
        <v>293</v>
      </c>
      <c r="G115" s="1">
        <v>1</v>
      </c>
      <c r="H115" s="1" t="s">
        <v>12</v>
      </c>
      <c r="I115" s="22" t="str">
        <f t="shared" si="21"/>
        <v>Guest</v>
      </c>
      <c r="J115" s="22">
        <f t="shared" si="17"/>
        <v>1</v>
      </c>
      <c r="K115" s="22">
        <f t="shared" si="17"/>
        <v>1</v>
      </c>
      <c r="L115" s="22">
        <f t="shared" si="17"/>
        <v>1</v>
      </c>
      <c r="M115" s="22">
        <f t="shared" si="17"/>
        <v>1</v>
      </c>
      <c r="N115" s="22" t="e">
        <f t="shared" si="17"/>
        <v>#N/A</v>
      </c>
      <c r="O115" s="22" t="e">
        <f t="shared" si="17"/>
        <v>#N/A</v>
      </c>
      <c r="P115" s="22" t="e">
        <f t="shared" si="17"/>
        <v>#N/A</v>
      </c>
      <c r="Q115" s="22" t="e">
        <f t="shared" si="17"/>
        <v>#N/A</v>
      </c>
      <c r="R115" s="22" t="e">
        <f t="shared" si="17"/>
        <v>#N/A</v>
      </c>
      <c r="S115" s="22" t="e">
        <f t="shared" si="17"/>
        <v>#N/A</v>
      </c>
      <c r="T115" s="22" t="e">
        <f t="shared" si="17"/>
        <v>#N/A</v>
      </c>
      <c r="U115" s="22" t="e">
        <f t="shared" si="17"/>
        <v>#N/A</v>
      </c>
      <c r="V115" s="22" t="e">
        <f t="shared" si="17"/>
        <v>#N/A</v>
      </c>
      <c r="W115" s="22" t="e">
        <f t="shared" si="17"/>
        <v>#N/A</v>
      </c>
      <c r="X115" s="22" t="e">
        <f t="shared" si="17"/>
        <v>#N/A</v>
      </c>
      <c r="Y115" s="22" t="e">
        <f t="shared" si="17"/>
        <v>#N/A</v>
      </c>
      <c r="Z115" s="22">
        <f t="shared" si="17"/>
        <v>3</v>
      </c>
    </row>
    <row r="116" spans="1:26" x14ac:dyDescent="0.25">
      <c r="A116">
        <v>717</v>
      </c>
      <c r="B116" t="e">
        <f>NA()</f>
        <v>#N/A</v>
      </c>
      <c r="G116" s="1">
        <v>1</v>
      </c>
      <c r="H116" s="1" t="s">
        <v>12</v>
      </c>
      <c r="I116" s="22" t="str">
        <f t="shared" si="21"/>
        <v>Bob</v>
      </c>
      <c r="J116" s="22">
        <f t="shared" ref="J116:Y116" si="22">INDEX(AnsLkUp,MATCH($A116 &amp; "_"&amp;J$1,LookupName,0),3)</f>
        <v>1</v>
      </c>
      <c r="K116" s="22">
        <f t="shared" si="22"/>
        <v>1</v>
      </c>
      <c r="L116" s="22">
        <f t="shared" si="22"/>
        <v>3</v>
      </c>
      <c r="M116" s="22">
        <f t="shared" si="22"/>
        <v>1</v>
      </c>
      <c r="N116" s="22" t="e">
        <f t="shared" si="22"/>
        <v>#N/A</v>
      </c>
      <c r="O116" s="22" t="e">
        <f t="shared" si="22"/>
        <v>#N/A</v>
      </c>
      <c r="P116" s="22" t="e">
        <f t="shared" si="22"/>
        <v>#N/A</v>
      </c>
      <c r="Q116" s="22" t="e">
        <f t="shared" si="22"/>
        <v>#N/A</v>
      </c>
      <c r="R116" s="22" t="e">
        <f t="shared" si="22"/>
        <v>#N/A</v>
      </c>
      <c r="S116" s="22" t="e">
        <f t="shared" si="22"/>
        <v>#N/A</v>
      </c>
      <c r="T116" s="22" t="e">
        <f t="shared" si="22"/>
        <v>#N/A</v>
      </c>
      <c r="U116" s="22" t="e">
        <f t="shared" si="22"/>
        <v>#N/A</v>
      </c>
      <c r="V116" s="22" t="e">
        <f t="shared" si="22"/>
        <v>#N/A</v>
      </c>
      <c r="W116" s="22" t="e">
        <f t="shared" si="22"/>
        <v>#N/A</v>
      </c>
      <c r="X116" s="22" t="e">
        <f t="shared" si="22"/>
        <v>#N/A</v>
      </c>
      <c r="Y116" s="22" t="e">
        <f t="shared" si="22"/>
        <v>#N/A</v>
      </c>
      <c r="Z116" s="22" t="e">
        <f t="shared" ref="J116:Z131" si="23">INDEX(AnsLkUp,MATCH($A116 &amp; "_"&amp;Z$1,LookupName,0),3)</f>
        <v>#N/A</v>
      </c>
    </row>
    <row r="117" spans="1:26" x14ac:dyDescent="0.25">
      <c r="A117">
        <v>718</v>
      </c>
      <c r="B117" t="s">
        <v>294</v>
      </c>
      <c r="G117" s="1">
        <v>1</v>
      </c>
      <c r="H117" s="1" t="s">
        <v>298</v>
      </c>
      <c r="I117" s="22" t="str">
        <f t="shared" si="21"/>
        <v>Steve</v>
      </c>
      <c r="J117" s="22">
        <f t="shared" si="23"/>
        <v>2</v>
      </c>
      <c r="K117" s="22">
        <f t="shared" si="23"/>
        <v>1</v>
      </c>
      <c r="L117" s="22">
        <f t="shared" si="23"/>
        <v>1</v>
      </c>
      <c r="M117" s="22" t="e">
        <f t="shared" si="23"/>
        <v>#N/A</v>
      </c>
      <c r="N117" s="22" t="e">
        <f t="shared" si="23"/>
        <v>#N/A</v>
      </c>
      <c r="O117" s="22">
        <f t="shared" si="23"/>
        <v>2</v>
      </c>
      <c r="P117" s="22" t="e">
        <f t="shared" si="23"/>
        <v>#N/A</v>
      </c>
      <c r="Q117" s="22" t="e">
        <f t="shared" si="23"/>
        <v>#N/A</v>
      </c>
      <c r="R117" s="22" t="e">
        <f t="shared" si="23"/>
        <v>#N/A</v>
      </c>
      <c r="S117" s="22" t="e">
        <f t="shared" si="23"/>
        <v>#N/A</v>
      </c>
      <c r="T117" s="22" t="e">
        <f t="shared" si="23"/>
        <v>#N/A</v>
      </c>
      <c r="U117" s="22" t="e">
        <f t="shared" si="23"/>
        <v>#N/A</v>
      </c>
      <c r="V117" s="22" t="e">
        <f t="shared" si="23"/>
        <v>#N/A</v>
      </c>
      <c r="W117" s="22" t="e">
        <f t="shared" si="23"/>
        <v>#N/A</v>
      </c>
      <c r="X117" s="22" t="e">
        <f t="shared" si="23"/>
        <v>#N/A</v>
      </c>
      <c r="Y117" s="22" t="e">
        <f t="shared" si="23"/>
        <v>#N/A</v>
      </c>
      <c r="Z117" s="22" t="e">
        <f t="shared" si="23"/>
        <v>#N/A</v>
      </c>
    </row>
    <row r="118" spans="1:26" x14ac:dyDescent="0.25">
      <c r="A118">
        <v>719</v>
      </c>
      <c r="B118" t="s">
        <v>295</v>
      </c>
      <c r="G118" s="1">
        <v>1</v>
      </c>
      <c r="H118" s="1" t="s">
        <v>12</v>
      </c>
      <c r="I118" s="22" t="str">
        <f t="shared" si="21"/>
        <v>Guest</v>
      </c>
      <c r="J118" s="22">
        <f t="shared" si="23"/>
        <v>1</v>
      </c>
      <c r="K118" s="22" t="e">
        <f t="shared" si="23"/>
        <v>#N/A</v>
      </c>
      <c r="L118" s="22">
        <f t="shared" si="23"/>
        <v>1</v>
      </c>
      <c r="M118" s="22">
        <f t="shared" si="23"/>
        <v>1</v>
      </c>
      <c r="N118" s="22" t="e">
        <f t="shared" si="23"/>
        <v>#N/A</v>
      </c>
      <c r="O118" s="22" t="e">
        <f t="shared" si="23"/>
        <v>#N/A</v>
      </c>
      <c r="P118" s="22" t="e">
        <f t="shared" si="23"/>
        <v>#N/A</v>
      </c>
      <c r="Q118" s="22" t="e">
        <f t="shared" si="23"/>
        <v>#N/A</v>
      </c>
      <c r="R118" s="22" t="e">
        <f t="shared" si="23"/>
        <v>#N/A</v>
      </c>
      <c r="S118" s="22" t="e">
        <f t="shared" si="23"/>
        <v>#N/A</v>
      </c>
      <c r="T118" s="22" t="e">
        <f t="shared" si="23"/>
        <v>#N/A</v>
      </c>
      <c r="U118" s="22" t="e">
        <f t="shared" si="23"/>
        <v>#N/A</v>
      </c>
      <c r="V118" s="22" t="e">
        <f t="shared" si="23"/>
        <v>#N/A</v>
      </c>
      <c r="W118" s="22" t="e">
        <f t="shared" si="23"/>
        <v>#N/A</v>
      </c>
      <c r="X118" s="22" t="e">
        <f t="shared" si="23"/>
        <v>#N/A</v>
      </c>
      <c r="Y118" s="22" t="e">
        <f t="shared" si="23"/>
        <v>#N/A</v>
      </c>
      <c r="Z118" s="22">
        <f t="shared" si="23"/>
        <v>3</v>
      </c>
    </row>
    <row r="119" spans="1:26" x14ac:dyDescent="0.25">
      <c r="A119">
        <v>720</v>
      </c>
      <c r="B119" t="s">
        <v>81</v>
      </c>
      <c r="G119" s="1">
        <v>1</v>
      </c>
      <c r="H119" s="1" t="s">
        <v>12</v>
      </c>
      <c r="I119" s="22" t="str">
        <f t="shared" si="21"/>
        <v>Evan</v>
      </c>
      <c r="J119" s="22">
        <f t="shared" si="23"/>
        <v>2</v>
      </c>
      <c r="K119" s="22" t="e">
        <f t="shared" si="23"/>
        <v>#N/A</v>
      </c>
      <c r="L119" s="22">
        <f t="shared" si="23"/>
        <v>2</v>
      </c>
      <c r="M119" s="22">
        <f t="shared" si="23"/>
        <v>2</v>
      </c>
      <c r="N119" s="22" t="e">
        <f t="shared" si="23"/>
        <v>#N/A</v>
      </c>
      <c r="O119" s="22" t="e">
        <f t="shared" si="23"/>
        <v>#N/A</v>
      </c>
      <c r="P119" s="22" t="e">
        <f t="shared" si="23"/>
        <v>#N/A</v>
      </c>
      <c r="Q119" s="22" t="e">
        <f t="shared" si="23"/>
        <v>#N/A</v>
      </c>
      <c r="R119" s="22" t="e">
        <f t="shared" si="23"/>
        <v>#N/A</v>
      </c>
      <c r="S119" s="22" t="e">
        <f t="shared" si="23"/>
        <v>#N/A</v>
      </c>
      <c r="T119" s="22" t="e">
        <f t="shared" si="23"/>
        <v>#N/A</v>
      </c>
      <c r="U119" s="22" t="e">
        <f t="shared" si="23"/>
        <v>#N/A</v>
      </c>
      <c r="V119" s="22" t="e">
        <f t="shared" si="23"/>
        <v>#N/A</v>
      </c>
      <c r="W119" s="22" t="e">
        <f t="shared" si="23"/>
        <v>#N/A</v>
      </c>
      <c r="X119" s="22" t="e">
        <f t="shared" si="23"/>
        <v>#N/A</v>
      </c>
      <c r="Y119" s="22" t="e">
        <f t="shared" si="23"/>
        <v>#N/A</v>
      </c>
      <c r="Z119" s="22" t="e">
        <f t="shared" si="23"/>
        <v>#N/A</v>
      </c>
    </row>
    <row r="120" spans="1:26" x14ac:dyDescent="0.25">
      <c r="A120">
        <v>721</v>
      </c>
      <c r="B120" t="s">
        <v>296</v>
      </c>
      <c r="G120" s="1">
        <v>2</v>
      </c>
      <c r="H120" s="1" t="s">
        <v>12</v>
      </c>
      <c r="I120" s="22" t="str">
        <f t="shared" si="21"/>
        <v>Bob</v>
      </c>
      <c r="J120" s="22">
        <f t="shared" si="23"/>
        <v>2</v>
      </c>
      <c r="K120" s="22">
        <f t="shared" si="23"/>
        <v>2</v>
      </c>
      <c r="L120" s="22">
        <f t="shared" si="23"/>
        <v>2</v>
      </c>
      <c r="M120" s="22">
        <f t="shared" si="23"/>
        <v>2</v>
      </c>
      <c r="N120" s="22">
        <f t="shared" si="23"/>
        <v>2</v>
      </c>
      <c r="O120" s="22" t="e">
        <f t="shared" si="23"/>
        <v>#N/A</v>
      </c>
      <c r="P120" s="22" t="e">
        <f t="shared" si="23"/>
        <v>#N/A</v>
      </c>
      <c r="Q120" s="22" t="e">
        <f t="shared" si="23"/>
        <v>#N/A</v>
      </c>
      <c r="R120" s="22" t="e">
        <f t="shared" si="23"/>
        <v>#N/A</v>
      </c>
      <c r="S120" s="22" t="e">
        <f t="shared" si="23"/>
        <v>#N/A</v>
      </c>
      <c r="T120" s="22" t="e">
        <f t="shared" si="23"/>
        <v>#N/A</v>
      </c>
      <c r="U120" s="22" t="e">
        <f t="shared" si="23"/>
        <v>#N/A</v>
      </c>
      <c r="V120" s="22" t="e">
        <f t="shared" si="23"/>
        <v>#N/A</v>
      </c>
      <c r="W120" s="22" t="e">
        <f t="shared" si="23"/>
        <v>#N/A</v>
      </c>
      <c r="X120" s="22" t="e">
        <f t="shared" si="23"/>
        <v>#N/A</v>
      </c>
      <c r="Y120" s="22" t="e">
        <f t="shared" si="23"/>
        <v>#N/A</v>
      </c>
      <c r="Z120" s="22" t="e">
        <f t="shared" si="23"/>
        <v>#N/A</v>
      </c>
    </row>
    <row r="121" spans="1:26" x14ac:dyDescent="0.25">
      <c r="A121">
        <v>722</v>
      </c>
      <c r="B121" t="e">
        <f>NA()</f>
        <v>#N/A</v>
      </c>
      <c r="G121" s="1">
        <v>1</v>
      </c>
      <c r="H121" s="1" t="s">
        <v>12</v>
      </c>
      <c r="I121" s="22" t="str">
        <f t="shared" si="21"/>
        <v>Jay</v>
      </c>
      <c r="J121" s="22">
        <f t="shared" si="23"/>
        <v>1</v>
      </c>
      <c r="K121" s="22" t="e">
        <f t="shared" si="23"/>
        <v>#N/A</v>
      </c>
      <c r="L121" s="22">
        <f t="shared" si="23"/>
        <v>1</v>
      </c>
      <c r="M121" s="22">
        <f t="shared" si="23"/>
        <v>1</v>
      </c>
      <c r="N121" s="22" t="e">
        <f t="shared" si="23"/>
        <v>#N/A</v>
      </c>
      <c r="O121" s="22" t="e">
        <f t="shared" si="23"/>
        <v>#N/A</v>
      </c>
      <c r="P121" s="22" t="e">
        <f t="shared" si="23"/>
        <v>#N/A</v>
      </c>
      <c r="Q121" s="22" t="e">
        <f t="shared" si="23"/>
        <v>#N/A</v>
      </c>
      <c r="R121" s="22" t="e">
        <f t="shared" si="23"/>
        <v>#N/A</v>
      </c>
      <c r="S121" s="22" t="e">
        <f t="shared" si="23"/>
        <v>#N/A</v>
      </c>
      <c r="T121" s="22" t="e">
        <f t="shared" si="23"/>
        <v>#N/A</v>
      </c>
      <c r="U121" s="22" t="e">
        <f t="shared" si="23"/>
        <v>#N/A</v>
      </c>
      <c r="V121" s="22" t="e">
        <f t="shared" si="23"/>
        <v>#N/A</v>
      </c>
      <c r="W121" s="22" t="e">
        <f t="shared" si="23"/>
        <v>#N/A</v>
      </c>
      <c r="X121" s="22" t="e">
        <f t="shared" si="23"/>
        <v>#N/A</v>
      </c>
      <c r="Y121" s="22" t="e">
        <f t="shared" si="23"/>
        <v>#N/A</v>
      </c>
      <c r="Z121" s="22" t="e">
        <f t="shared" si="23"/>
        <v>#N/A</v>
      </c>
    </row>
    <row r="122" spans="1:26" x14ac:dyDescent="0.25">
      <c r="A122">
        <v>723</v>
      </c>
      <c r="B122" t="s">
        <v>297</v>
      </c>
      <c r="G122" s="1">
        <v>2</v>
      </c>
      <c r="H122" s="1" t="s">
        <v>12</v>
      </c>
      <c r="I122" s="22" t="str">
        <f t="shared" si="21"/>
        <v>Evan</v>
      </c>
      <c r="J122" s="22">
        <f t="shared" si="23"/>
        <v>3</v>
      </c>
      <c r="K122" s="22">
        <f t="shared" si="23"/>
        <v>2</v>
      </c>
      <c r="L122" s="22">
        <f t="shared" si="23"/>
        <v>2</v>
      </c>
      <c r="M122" s="22">
        <f t="shared" si="23"/>
        <v>1</v>
      </c>
      <c r="N122" s="22" t="e">
        <f t="shared" si="23"/>
        <v>#N/A</v>
      </c>
      <c r="O122" s="22" t="e">
        <f t="shared" si="23"/>
        <v>#N/A</v>
      </c>
      <c r="P122" s="22" t="e">
        <f t="shared" si="23"/>
        <v>#N/A</v>
      </c>
      <c r="Q122" s="22" t="e">
        <f t="shared" si="23"/>
        <v>#N/A</v>
      </c>
      <c r="R122" s="22" t="e">
        <f t="shared" si="23"/>
        <v>#N/A</v>
      </c>
      <c r="S122" s="22" t="e">
        <f t="shared" si="23"/>
        <v>#N/A</v>
      </c>
      <c r="T122" s="22" t="e">
        <f t="shared" si="23"/>
        <v>#N/A</v>
      </c>
      <c r="U122" s="22" t="e">
        <f t="shared" si="23"/>
        <v>#N/A</v>
      </c>
      <c r="V122" s="22" t="e">
        <f t="shared" si="23"/>
        <v>#N/A</v>
      </c>
      <c r="W122" s="22" t="e">
        <f t="shared" si="23"/>
        <v>#N/A</v>
      </c>
      <c r="X122" s="22" t="e">
        <f t="shared" si="23"/>
        <v>#N/A</v>
      </c>
      <c r="Y122" s="22" t="e">
        <f t="shared" si="23"/>
        <v>#N/A</v>
      </c>
      <c r="Z122" s="22" t="e">
        <f t="shared" si="23"/>
        <v>#N/A</v>
      </c>
    </row>
    <row r="123" spans="1:26" x14ac:dyDescent="0.25">
      <c r="A123">
        <v>724</v>
      </c>
      <c r="B123" t="e">
        <f>NA()</f>
        <v>#N/A</v>
      </c>
      <c r="G123" s="1">
        <v>2</v>
      </c>
      <c r="H123" s="1" t="s">
        <v>12</v>
      </c>
      <c r="I123" s="22" t="str">
        <f t="shared" si="21"/>
        <v>Guest</v>
      </c>
      <c r="J123" s="22">
        <f t="shared" si="23"/>
        <v>2</v>
      </c>
      <c r="K123" s="22" t="e">
        <f t="shared" si="23"/>
        <v>#N/A</v>
      </c>
      <c r="L123" s="22">
        <f t="shared" si="23"/>
        <v>1</v>
      </c>
      <c r="M123" s="22">
        <f t="shared" si="23"/>
        <v>1</v>
      </c>
      <c r="N123" s="22" t="e">
        <f t="shared" si="23"/>
        <v>#N/A</v>
      </c>
      <c r="O123" s="22" t="e">
        <f t="shared" si="23"/>
        <v>#N/A</v>
      </c>
      <c r="P123" s="22" t="e">
        <f t="shared" si="23"/>
        <v>#N/A</v>
      </c>
      <c r="Q123" s="22" t="e">
        <f t="shared" si="23"/>
        <v>#N/A</v>
      </c>
      <c r="R123" s="22" t="e">
        <f t="shared" si="23"/>
        <v>#N/A</v>
      </c>
      <c r="S123" s="22" t="e">
        <f t="shared" si="23"/>
        <v>#N/A</v>
      </c>
      <c r="T123" s="22" t="e">
        <f t="shared" si="23"/>
        <v>#N/A</v>
      </c>
      <c r="U123" s="22" t="e">
        <f t="shared" si="23"/>
        <v>#N/A</v>
      </c>
      <c r="V123" s="22" t="e">
        <f t="shared" si="23"/>
        <v>#N/A</v>
      </c>
      <c r="W123" s="22" t="e">
        <f t="shared" si="23"/>
        <v>#N/A</v>
      </c>
      <c r="X123" s="22" t="e">
        <f t="shared" si="23"/>
        <v>#N/A</v>
      </c>
      <c r="Y123" s="22" t="e">
        <f t="shared" si="23"/>
        <v>#N/A</v>
      </c>
      <c r="Z123" s="22">
        <f t="shared" si="23"/>
        <v>1</v>
      </c>
    </row>
    <row r="124" spans="1:26" x14ac:dyDescent="0.25">
      <c r="A124">
        <v>725</v>
      </c>
      <c r="B124" t="e">
        <f>NA()</f>
        <v>#N/A</v>
      </c>
      <c r="G124" s="1">
        <v>3</v>
      </c>
      <c r="H124" s="1" t="s">
        <v>12</v>
      </c>
      <c r="I124" s="22" t="str">
        <f t="shared" si="21"/>
        <v>Cara</v>
      </c>
      <c r="J124" s="22">
        <f t="shared" si="23"/>
        <v>2</v>
      </c>
      <c r="K124" s="22">
        <f t="shared" si="23"/>
        <v>2</v>
      </c>
      <c r="L124" s="22">
        <f t="shared" si="23"/>
        <v>1</v>
      </c>
      <c r="M124" s="22">
        <f t="shared" si="23"/>
        <v>3</v>
      </c>
      <c r="N124" s="22" t="e">
        <f t="shared" si="23"/>
        <v>#N/A</v>
      </c>
      <c r="O124" s="22" t="e">
        <f t="shared" si="23"/>
        <v>#N/A</v>
      </c>
      <c r="P124" s="22" t="e">
        <f t="shared" si="23"/>
        <v>#N/A</v>
      </c>
      <c r="Q124" s="22" t="e">
        <f t="shared" si="23"/>
        <v>#N/A</v>
      </c>
      <c r="R124" s="22" t="e">
        <f t="shared" si="23"/>
        <v>#N/A</v>
      </c>
      <c r="S124" s="22" t="e">
        <f t="shared" si="23"/>
        <v>#N/A</v>
      </c>
      <c r="T124" s="22" t="e">
        <f t="shared" si="23"/>
        <v>#N/A</v>
      </c>
      <c r="U124" s="22" t="e">
        <f t="shared" si="23"/>
        <v>#N/A</v>
      </c>
      <c r="V124" s="22" t="e">
        <f t="shared" si="23"/>
        <v>#N/A</v>
      </c>
      <c r="W124" s="22" t="e">
        <f t="shared" si="23"/>
        <v>#N/A</v>
      </c>
      <c r="X124" s="22" t="e">
        <f t="shared" si="23"/>
        <v>#N/A</v>
      </c>
      <c r="Y124" s="22" t="e">
        <f t="shared" si="23"/>
        <v>#N/A</v>
      </c>
      <c r="Z124" s="22" t="e">
        <f t="shared" si="23"/>
        <v>#N/A</v>
      </c>
    </row>
    <row r="125" spans="1:26" x14ac:dyDescent="0.25">
      <c r="A125">
        <v>726</v>
      </c>
      <c r="B125" t="s">
        <v>299</v>
      </c>
      <c r="G125" s="1">
        <v>1</v>
      </c>
      <c r="H125" s="1" t="s">
        <v>12</v>
      </c>
      <c r="I125" s="22" t="str">
        <f t="shared" si="21"/>
        <v>Guest</v>
      </c>
      <c r="J125" s="22">
        <f t="shared" si="23"/>
        <v>2</v>
      </c>
      <c r="K125" s="22">
        <f t="shared" si="23"/>
        <v>1</v>
      </c>
      <c r="L125" s="22">
        <f t="shared" si="23"/>
        <v>1</v>
      </c>
      <c r="M125" s="22">
        <f t="shared" si="23"/>
        <v>2</v>
      </c>
      <c r="N125" s="22" t="e">
        <f t="shared" si="23"/>
        <v>#N/A</v>
      </c>
      <c r="O125" s="22" t="e">
        <f t="shared" si="23"/>
        <v>#N/A</v>
      </c>
      <c r="P125" s="22" t="e">
        <f t="shared" si="23"/>
        <v>#N/A</v>
      </c>
      <c r="Q125" s="22" t="e">
        <f t="shared" si="23"/>
        <v>#N/A</v>
      </c>
      <c r="R125" s="22" t="e">
        <f t="shared" si="23"/>
        <v>#N/A</v>
      </c>
      <c r="S125" s="22" t="e">
        <f t="shared" si="23"/>
        <v>#N/A</v>
      </c>
      <c r="T125" s="22" t="e">
        <f t="shared" si="23"/>
        <v>#N/A</v>
      </c>
      <c r="U125" s="22" t="e">
        <f t="shared" si="23"/>
        <v>#N/A</v>
      </c>
      <c r="V125" s="22" t="e">
        <f t="shared" si="23"/>
        <v>#N/A</v>
      </c>
      <c r="W125" s="22" t="e">
        <f t="shared" si="23"/>
        <v>#N/A</v>
      </c>
      <c r="X125" s="22" t="e">
        <f t="shared" si="23"/>
        <v>#N/A</v>
      </c>
      <c r="Y125" s="22" t="e">
        <f t="shared" si="23"/>
        <v>#N/A</v>
      </c>
      <c r="Z125" s="22">
        <f t="shared" si="23"/>
        <v>3</v>
      </c>
    </row>
    <row r="126" spans="1:26" x14ac:dyDescent="0.25">
      <c r="A126">
        <v>727</v>
      </c>
      <c r="B126" t="e">
        <f>NA()</f>
        <v>#N/A</v>
      </c>
      <c r="G126" s="1">
        <v>1</v>
      </c>
      <c r="H126" s="1" t="s">
        <v>12</v>
      </c>
      <c r="I126" s="22" t="str">
        <f t="shared" si="21"/>
        <v>Cara</v>
      </c>
      <c r="J126" s="22">
        <f t="shared" si="23"/>
        <v>1</v>
      </c>
      <c r="K126" s="22">
        <f t="shared" si="23"/>
        <v>1</v>
      </c>
      <c r="L126" s="22">
        <f t="shared" si="23"/>
        <v>1</v>
      </c>
      <c r="M126" s="22">
        <f t="shared" si="23"/>
        <v>1</v>
      </c>
      <c r="N126" s="22" t="e">
        <f t="shared" si="23"/>
        <v>#N/A</v>
      </c>
      <c r="O126" s="22" t="e">
        <f t="shared" si="23"/>
        <v>#N/A</v>
      </c>
      <c r="P126" s="22" t="e">
        <f t="shared" si="23"/>
        <v>#N/A</v>
      </c>
      <c r="Q126" s="22" t="e">
        <f t="shared" si="23"/>
        <v>#N/A</v>
      </c>
      <c r="R126" s="22" t="e">
        <f t="shared" si="23"/>
        <v>#N/A</v>
      </c>
      <c r="S126" s="22" t="e">
        <f t="shared" si="23"/>
        <v>#N/A</v>
      </c>
      <c r="T126" s="22" t="e">
        <f t="shared" si="23"/>
        <v>#N/A</v>
      </c>
      <c r="U126" s="22" t="e">
        <f t="shared" si="23"/>
        <v>#N/A</v>
      </c>
      <c r="V126" s="22" t="e">
        <f t="shared" si="23"/>
        <v>#N/A</v>
      </c>
      <c r="W126" s="22" t="e">
        <f t="shared" si="23"/>
        <v>#N/A</v>
      </c>
      <c r="X126" s="22" t="e">
        <f t="shared" si="23"/>
        <v>#N/A</v>
      </c>
      <c r="Y126" s="22" t="e">
        <f t="shared" si="23"/>
        <v>#N/A</v>
      </c>
      <c r="Z126" s="22" t="e">
        <f t="shared" si="23"/>
        <v>#N/A</v>
      </c>
    </row>
    <row r="127" spans="1:26" x14ac:dyDescent="0.25">
      <c r="A127">
        <v>728</v>
      </c>
      <c r="B127" t="e">
        <f>NA()</f>
        <v>#N/A</v>
      </c>
      <c r="G127" s="1">
        <v>1</v>
      </c>
      <c r="H127" s="1" t="s">
        <v>12</v>
      </c>
      <c r="I127" s="22" t="str">
        <f t="shared" si="21"/>
        <v>Evan</v>
      </c>
      <c r="J127" s="22">
        <f t="shared" si="23"/>
        <v>3</v>
      </c>
      <c r="K127" s="22">
        <f t="shared" si="23"/>
        <v>1</v>
      </c>
      <c r="L127" s="22">
        <f t="shared" si="23"/>
        <v>1</v>
      </c>
      <c r="M127" s="22">
        <f t="shared" si="23"/>
        <v>1</v>
      </c>
      <c r="N127" s="22" t="e">
        <f t="shared" si="23"/>
        <v>#N/A</v>
      </c>
      <c r="O127" s="22" t="e">
        <f t="shared" si="23"/>
        <v>#N/A</v>
      </c>
      <c r="P127" s="22" t="e">
        <f t="shared" si="23"/>
        <v>#N/A</v>
      </c>
      <c r="Q127" s="22" t="e">
        <f t="shared" si="23"/>
        <v>#N/A</v>
      </c>
      <c r="R127" s="22" t="e">
        <f t="shared" si="23"/>
        <v>#N/A</v>
      </c>
      <c r="S127" s="22" t="e">
        <f t="shared" si="23"/>
        <v>#N/A</v>
      </c>
      <c r="T127" s="22" t="e">
        <f t="shared" si="23"/>
        <v>#N/A</v>
      </c>
      <c r="U127" s="22" t="e">
        <f t="shared" si="23"/>
        <v>#N/A</v>
      </c>
      <c r="V127" s="22" t="e">
        <f t="shared" si="23"/>
        <v>#N/A</v>
      </c>
      <c r="W127" s="22" t="e">
        <f t="shared" si="23"/>
        <v>#N/A</v>
      </c>
      <c r="X127" s="22" t="e">
        <f t="shared" si="23"/>
        <v>#N/A</v>
      </c>
      <c r="Y127" s="22" t="e">
        <f t="shared" si="23"/>
        <v>#N/A</v>
      </c>
      <c r="Z127" s="22" t="e">
        <f t="shared" si="23"/>
        <v>#N/A</v>
      </c>
    </row>
    <row r="128" spans="1:26" x14ac:dyDescent="0.25">
      <c r="A128">
        <v>729</v>
      </c>
      <c r="B128" t="e">
        <f>NA()</f>
        <v>#N/A</v>
      </c>
      <c r="G128" s="1">
        <v>2</v>
      </c>
      <c r="H128" s="1" t="s">
        <v>12</v>
      </c>
      <c r="I128" s="22" t="str">
        <f t="shared" si="21"/>
        <v>Jay</v>
      </c>
      <c r="J128" s="22">
        <f t="shared" si="23"/>
        <v>1</v>
      </c>
      <c r="K128" s="22" t="e">
        <f t="shared" si="23"/>
        <v>#N/A</v>
      </c>
      <c r="L128" s="22">
        <f t="shared" si="23"/>
        <v>1</v>
      </c>
      <c r="M128" s="22">
        <f t="shared" si="23"/>
        <v>1</v>
      </c>
      <c r="N128" s="22" t="e">
        <f t="shared" si="23"/>
        <v>#N/A</v>
      </c>
      <c r="O128" s="22" t="e">
        <f t="shared" si="23"/>
        <v>#N/A</v>
      </c>
      <c r="P128" s="22" t="e">
        <f t="shared" si="23"/>
        <v>#N/A</v>
      </c>
      <c r="Q128" s="22" t="e">
        <f t="shared" si="23"/>
        <v>#N/A</v>
      </c>
      <c r="R128" s="22" t="e">
        <f t="shared" si="23"/>
        <v>#N/A</v>
      </c>
      <c r="S128" s="22" t="e">
        <f t="shared" si="23"/>
        <v>#N/A</v>
      </c>
      <c r="T128" s="22" t="e">
        <f t="shared" si="23"/>
        <v>#N/A</v>
      </c>
      <c r="U128" s="22" t="e">
        <f t="shared" si="23"/>
        <v>#N/A</v>
      </c>
      <c r="V128" s="22" t="e">
        <f t="shared" si="23"/>
        <v>#N/A</v>
      </c>
      <c r="W128" s="22" t="e">
        <f t="shared" si="23"/>
        <v>#N/A</v>
      </c>
      <c r="X128" s="22" t="e">
        <f t="shared" si="23"/>
        <v>#N/A</v>
      </c>
      <c r="Y128" s="22" t="e">
        <f t="shared" si="23"/>
        <v>#N/A</v>
      </c>
      <c r="Z128" s="22" t="e">
        <f t="shared" si="23"/>
        <v>#N/A</v>
      </c>
    </row>
    <row r="129" spans="1:26" x14ac:dyDescent="0.25">
      <c r="A129">
        <v>730</v>
      </c>
      <c r="B129" t="s">
        <v>300</v>
      </c>
      <c r="G129" s="1">
        <v>3</v>
      </c>
      <c r="H129" s="1" t="s">
        <v>12</v>
      </c>
      <c r="I129" s="22" t="str">
        <f t="shared" si="21"/>
        <v>Bob</v>
      </c>
      <c r="J129" s="22">
        <f t="shared" si="23"/>
        <v>2</v>
      </c>
      <c r="K129" s="22" t="e">
        <f t="shared" si="23"/>
        <v>#N/A</v>
      </c>
      <c r="L129" s="22" t="e">
        <f t="shared" si="23"/>
        <v>#N/A</v>
      </c>
      <c r="M129" s="22">
        <f t="shared" si="23"/>
        <v>2</v>
      </c>
      <c r="N129" s="22" t="e">
        <f t="shared" si="23"/>
        <v>#N/A</v>
      </c>
      <c r="O129" s="22" t="e">
        <f t="shared" si="23"/>
        <v>#N/A</v>
      </c>
      <c r="P129" s="22" t="e">
        <f t="shared" si="23"/>
        <v>#N/A</v>
      </c>
      <c r="Q129" s="22" t="e">
        <f t="shared" si="23"/>
        <v>#N/A</v>
      </c>
      <c r="R129" s="22" t="e">
        <f t="shared" si="23"/>
        <v>#N/A</v>
      </c>
      <c r="S129" s="22" t="e">
        <f t="shared" si="23"/>
        <v>#N/A</v>
      </c>
      <c r="T129" s="22" t="e">
        <f t="shared" si="23"/>
        <v>#N/A</v>
      </c>
      <c r="U129" s="22" t="e">
        <f t="shared" si="23"/>
        <v>#N/A</v>
      </c>
      <c r="V129" s="22" t="e">
        <f t="shared" si="23"/>
        <v>#N/A</v>
      </c>
      <c r="W129" s="22" t="e">
        <f t="shared" si="23"/>
        <v>#N/A</v>
      </c>
      <c r="X129" s="22" t="e">
        <f t="shared" si="23"/>
        <v>#N/A</v>
      </c>
      <c r="Y129" s="22" t="e">
        <f t="shared" si="23"/>
        <v>#N/A</v>
      </c>
      <c r="Z129" s="22" t="e">
        <f t="shared" si="23"/>
        <v>#N/A</v>
      </c>
    </row>
    <row r="130" spans="1:26" x14ac:dyDescent="0.25">
      <c r="A130">
        <v>731</v>
      </c>
      <c r="B130" t="e">
        <f>NA()</f>
        <v>#N/A</v>
      </c>
      <c r="G130" s="1">
        <v>2</v>
      </c>
      <c r="H130" s="1" t="s">
        <v>12</v>
      </c>
      <c r="I130" s="22" t="str">
        <f t="shared" si="21"/>
        <v>Jay</v>
      </c>
      <c r="J130" s="22">
        <f t="shared" si="23"/>
        <v>1</v>
      </c>
      <c r="K130" s="22">
        <f t="shared" si="23"/>
        <v>1</v>
      </c>
      <c r="L130" s="22">
        <f t="shared" si="23"/>
        <v>3</v>
      </c>
      <c r="M130" s="22">
        <f t="shared" si="23"/>
        <v>2</v>
      </c>
      <c r="N130" s="22" t="e">
        <f t="shared" si="23"/>
        <v>#N/A</v>
      </c>
      <c r="O130" s="22" t="e">
        <f t="shared" si="23"/>
        <v>#N/A</v>
      </c>
      <c r="P130" s="22" t="e">
        <f t="shared" si="23"/>
        <v>#N/A</v>
      </c>
      <c r="Q130" s="22" t="e">
        <f t="shared" si="23"/>
        <v>#N/A</v>
      </c>
      <c r="R130" s="22" t="e">
        <f t="shared" si="23"/>
        <v>#N/A</v>
      </c>
      <c r="S130" s="22" t="e">
        <f t="shared" si="23"/>
        <v>#N/A</v>
      </c>
      <c r="T130" s="22" t="e">
        <f t="shared" si="23"/>
        <v>#N/A</v>
      </c>
      <c r="U130" s="22" t="e">
        <f t="shared" si="23"/>
        <v>#N/A</v>
      </c>
      <c r="V130" s="22" t="e">
        <f t="shared" si="23"/>
        <v>#N/A</v>
      </c>
      <c r="W130" s="22" t="e">
        <f t="shared" si="23"/>
        <v>#N/A</v>
      </c>
      <c r="X130" s="22" t="e">
        <f t="shared" si="23"/>
        <v>#N/A</v>
      </c>
      <c r="Y130" s="22" t="e">
        <f t="shared" si="23"/>
        <v>#N/A</v>
      </c>
      <c r="Z130" s="22" t="e">
        <f t="shared" si="23"/>
        <v>#N/A</v>
      </c>
    </row>
    <row r="131" spans="1:26" x14ac:dyDescent="0.25">
      <c r="A131">
        <v>732</v>
      </c>
      <c r="B131" t="e">
        <f>NA()</f>
        <v>#N/A</v>
      </c>
      <c r="G131" s="1">
        <v>3</v>
      </c>
      <c r="H131" s="1" t="s">
        <v>12</v>
      </c>
      <c r="I131" s="22" t="str">
        <f t="shared" si="21"/>
        <v>Evan</v>
      </c>
      <c r="J131" s="22">
        <f t="shared" si="23"/>
        <v>1</v>
      </c>
      <c r="K131" s="22">
        <f t="shared" si="23"/>
        <v>2</v>
      </c>
      <c r="L131" s="22">
        <f t="shared" si="23"/>
        <v>1</v>
      </c>
      <c r="M131" s="22">
        <f t="shared" si="23"/>
        <v>3</v>
      </c>
      <c r="N131" s="22" t="e">
        <f t="shared" si="23"/>
        <v>#N/A</v>
      </c>
      <c r="O131" s="22" t="e">
        <f t="shared" si="23"/>
        <v>#N/A</v>
      </c>
      <c r="P131" s="22" t="e">
        <f t="shared" si="23"/>
        <v>#N/A</v>
      </c>
      <c r="Q131" s="22" t="e">
        <f t="shared" si="23"/>
        <v>#N/A</v>
      </c>
      <c r="R131" s="22" t="e">
        <f t="shared" si="23"/>
        <v>#N/A</v>
      </c>
      <c r="S131" s="22" t="e">
        <f t="shared" si="23"/>
        <v>#N/A</v>
      </c>
      <c r="T131" s="22" t="e">
        <f t="shared" si="23"/>
        <v>#N/A</v>
      </c>
      <c r="U131" s="22" t="e">
        <f t="shared" si="23"/>
        <v>#N/A</v>
      </c>
      <c r="V131" s="22" t="e">
        <f t="shared" si="23"/>
        <v>#N/A</v>
      </c>
      <c r="W131" s="22" t="e">
        <f t="shared" si="23"/>
        <v>#N/A</v>
      </c>
      <c r="X131" s="22" t="e">
        <f t="shared" si="23"/>
        <v>#N/A</v>
      </c>
      <c r="Y131" s="22" t="e">
        <f t="shared" si="23"/>
        <v>#N/A</v>
      </c>
      <c r="Z131" s="22" t="e">
        <f t="shared" ref="Z131:Z165" si="24">INDEX(AnsLkUp,MATCH($A131 &amp; "_"&amp;Z$1,LookupName,0),3)</f>
        <v>#N/A</v>
      </c>
    </row>
    <row r="132" spans="1:26" x14ac:dyDescent="0.25">
      <c r="A132">
        <v>733</v>
      </c>
      <c r="B132" t="e">
        <f>NA()</f>
        <v>#N/A</v>
      </c>
      <c r="G132" s="1">
        <v>1</v>
      </c>
      <c r="H132" s="1" t="s">
        <v>12</v>
      </c>
      <c r="I132" s="22" t="str">
        <f t="shared" ref="I132:I133" si="25">INDEX(AnsLkUp,MATCH(A132 &amp; "_1",LookupOrder,1),2)</f>
        <v>Jay</v>
      </c>
      <c r="J132" s="22">
        <f t="shared" ref="J132:Y147" si="26">INDEX(AnsLkUp,MATCH($A132 &amp; "_"&amp;J$1,LookupName,0),3)</f>
        <v>1</v>
      </c>
      <c r="K132" s="22">
        <f t="shared" si="26"/>
        <v>1</v>
      </c>
      <c r="L132" s="22">
        <f t="shared" si="26"/>
        <v>3</v>
      </c>
      <c r="M132" s="22">
        <f t="shared" si="26"/>
        <v>2</v>
      </c>
      <c r="N132" s="22" t="e">
        <f t="shared" si="26"/>
        <v>#N/A</v>
      </c>
      <c r="O132" s="22" t="e">
        <f t="shared" si="26"/>
        <v>#N/A</v>
      </c>
      <c r="P132" s="22" t="e">
        <f t="shared" si="26"/>
        <v>#N/A</v>
      </c>
      <c r="Q132" s="22" t="e">
        <f t="shared" si="26"/>
        <v>#N/A</v>
      </c>
      <c r="R132" s="22" t="e">
        <f t="shared" si="26"/>
        <v>#N/A</v>
      </c>
      <c r="S132" s="22" t="e">
        <f t="shared" si="26"/>
        <v>#N/A</v>
      </c>
      <c r="T132" s="22" t="e">
        <f t="shared" si="26"/>
        <v>#N/A</v>
      </c>
      <c r="U132" s="22" t="e">
        <f t="shared" si="26"/>
        <v>#N/A</v>
      </c>
      <c r="V132" s="22" t="e">
        <f t="shared" si="26"/>
        <v>#N/A</v>
      </c>
      <c r="W132" s="22" t="e">
        <f t="shared" si="26"/>
        <v>#N/A</v>
      </c>
      <c r="X132" s="22" t="e">
        <f t="shared" si="26"/>
        <v>#N/A</v>
      </c>
      <c r="Y132" s="22" t="e">
        <f t="shared" si="26"/>
        <v>#N/A</v>
      </c>
      <c r="Z132" s="22" t="e">
        <f t="shared" si="24"/>
        <v>#N/A</v>
      </c>
    </row>
    <row r="133" spans="1:26" x14ac:dyDescent="0.25">
      <c r="A133">
        <v>734</v>
      </c>
      <c r="B133" t="s">
        <v>301</v>
      </c>
      <c r="G133" s="1">
        <v>1</v>
      </c>
      <c r="H133" s="1" t="s">
        <v>12</v>
      </c>
      <c r="I133" s="22" t="str">
        <f t="shared" si="25"/>
        <v>Bob</v>
      </c>
      <c r="J133" s="22">
        <f t="shared" si="26"/>
        <v>2</v>
      </c>
      <c r="K133" s="22">
        <f t="shared" si="26"/>
        <v>1</v>
      </c>
      <c r="L133" s="22">
        <f t="shared" si="26"/>
        <v>1</v>
      </c>
      <c r="M133" s="22">
        <f t="shared" si="26"/>
        <v>1</v>
      </c>
      <c r="N133" s="22" t="e">
        <f t="shared" si="26"/>
        <v>#N/A</v>
      </c>
      <c r="O133" s="22" t="e">
        <f t="shared" si="26"/>
        <v>#N/A</v>
      </c>
      <c r="P133" s="22" t="e">
        <f t="shared" si="26"/>
        <v>#N/A</v>
      </c>
      <c r="Q133" s="22" t="e">
        <f t="shared" si="26"/>
        <v>#N/A</v>
      </c>
      <c r="R133" s="22" t="e">
        <f t="shared" si="26"/>
        <v>#N/A</v>
      </c>
      <c r="S133" s="22" t="e">
        <f t="shared" si="26"/>
        <v>#N/A</v>
      </c>
      <c r="T133" s="22" t="e">
        <f t="shared" si="26"/>
        <v>#N/A</v>
      </c>
      <c r="U133" s="22" t="e">
        <f t="shared" si="26"/>
        <v>#N/A</v>
      </c>
      <c r="V133" s="22" t="e">
        <f t="shared" si="26"/>
        <v>#N/A</v>
      </c>
      <c r="W133" s="22" t="e">
        <f t="shared" si="26"/>
        <v>#N/A</v>
      </c>
      <c r="X133" s="22" t="e">
        <f t="shared" si="26"/>
        <v>#N/A</v>
      </c>
      <c r="Y133" s="22" t="e">
        <f t="shared" si="26"/>
        <v>#N/A</v>
      </c>
      <c r="Z133" s="22" t="e">
        <f t="shared" si="24"/>
        <v>#N/A</v>
      </c>
    </row>
    <row r="134" spans="1:26" x14ac:dyDescent="0.25">
      <c r="A134">
        <v>735</v>
      </c>
      <c r="B134" t="s">
        <v>302</v>
      </c>
      <c r="G134" s="1">
        <v>4</v>
      </c>
      <c r="H134" s="1" t="s">
        <v>12</v>
      </c>
      <c r="I134" s="22" t="str">
        <f t="shared" ref="I134:I146" si="27">INDEX(AnsLkUp,MATCH(A134 &amp; "_1",LookupOrder,1),2)</f>
        <v>Cara</v>
      </c>
      <c r="J134" s="22">
        <f t="shared" si="26"/>
        <v>3</v>
      </c>
      <c r="K134" s="22">
        <f t="shared" si="26"/>
        <v>3</v>
      </c>
      <c r="L134" s="22">
        <f t="shared" si="26"/>
        <v>1</v>
      </c>
      <c r="M134" s="22">
        <f t="shared" si="26"/>
        <v>3</v>
      </c>
      <c r="N134" s="22" t="e">
        <f t="shared" si="26"/>
        <v>#N/A</v>
      </c>
      <c r="O134" s="22" t="e">
        <f t="shared" si="26"/>
        <v>#N/A</v>
      </c>
      <c r="P134" s="22" t="e">
        <f t="shared" si="26"/>
        <v>#N/A</v>
      </c>
      <c r="Q134" s="22" t="e">
        <f t="shared" si="26"/>
        <v>#N/A</v>
      </c>
      <c r="R134" s="22" t="e">
        <f t="shared" si="26"/>
        <v>#N/A</v>
      </c>
      <c r="S134" s="22" t="e">
        <f t="shared" si="26"/>
        <v>#N/A</v>
      </c>
      <c r="T134" s="22" t="e">
        <f t="shared" si="26"/>
        <v>#N/A</v>
      </c>
      <c r="U134" s="22" t="e">
        <f t="shared" si="26"/>
        <v>#N/A</v>
      </c>
      <c r="V134" s="22" t="e">
        <f t="shared" si="26"/>
        <v>#N/A</v>
      </c>
      <c r="W134" s="22" t="e">
        <f t="shared" si="26"/>
        <v>#N/A</v>
      </c>
      <c r="X134" s="22" t="e">
        <f t="shared" si="26"/>
        <v>#N/A</v>
      </c>
      <c r="Y134" s="22" t="e">
        <f t="shared" si="26"/>
        <v>#N/A</v>
      </c>
      <c r="Z134" s="22" t="e">
        <f t="shared" si="24"/>
        <v>#N/A</v>
      </c>
    </row>
    <row r="135" spans="1:26" x14ac:dyDescent="0.25">
      <c r="A135">
        <v>736</v>
      </c>
      <c r="B135" t="e">
        <f>NA()</f>
        <v>#N/A</v>
      </c>
      <c r="G135" s="1">
        <v>2</v>
      </c>
      <c r="H135" s="1" t="s">
        <v>12</v>
      </c>
      <c r="I135" s="22" t="str">
        <f t="shared" si="27"/>
        <v>Jay</v>
      </c>
      <c r="J135" s="22">
        <f t="shared" si="26"/>
        <v>2</v>
      </c>
      <c r="K135" s="22" t="e">
        <f t="shared" si="26"/>
        <v>#N/A</v>
      </c>
      <c r="L135" s="22">
        <f t="shared" si="26"/>
        <v>2</v>
      </c>
      <c r="M135" s="22">
        <f t="shared" si="26"/>
        <v>1</v>
      </c>
      <c r="N135" s="22" t="e">
        <f t="shared" si="26"/>
        <v>#N/A</v>
      </c>
      <c r="O135" s="22" t="e">
        <f t="shared" si="26"/>
        <v>#N/A</v>
      </c>
      <c r="P135" s="22" t="e">
        <f t="shared" si="26"/>
        <v>#N/A</v>
      </c>
      <c r="Q135" s="22" t="e">
        <f t="shared" si="26"/>
        <v>#N/A</v>
      </c>
      <c r="R135" s="22" t="e">
        <f t="shared" si="26"/>
        <v>#N/A</v>
      </c>
      <c r="S135" s="22" t="e">
        <f t="shared" si="26"/>
        <v>#N/A</v>
      </c>
      <c r="T135" s="22" t="e">
        <f t="shared" si="26"/>
        <v>#N/A</v>
      </c>
      <c r="U135" s="22" t="e">
        <f t="shared" si="26"/>
        <v>#N/A</v>
      </c>
      <c r="V135" s="22" t="e">
        <f t="shared" si="26"/>
        <v>#N/A</v>
      </c>
      <c r="W135" s="22" t="e">
        <f t="shared" si="26"/>
        <v>#N/A</v>
      </c>
      <c r="X135" s="22" t="e">
        <f t="shared" si="26"/>
        <v>#N/A</v>
      </c>
      <c r="Y135" s="22" t="e">
        <f t="shared" si="26"/>
        <v>#N/A</v>
      </c>
      <c r="Z135" s="22" t="e">
        <f t="shared" si="24"/>
        <v>#N/A</v>
      </c>
    </row>
    <row r="136" spans="1:26" x14ac:dyDescent="0.25">
      <c r="A136">
        <v>737</v>
      </c>
      <c r="B136" t="s">
        <v>303</v>
      </c>
      <c r="G136" s="1">
        <v>2</v>
      </c>
      <c r="H136" s="1" t="s">
        <v>12</v>
      </c>
      <c r="I136" s="22" t="str">
        <f t="shared" si="27"/>
        <v>Cara</v>
      </c>
      <c r="J136" s="22">
        <f t="shared" si="26"/>
        <v>2</v>
      </c>
      <c r="K136" s="22">
        <f t="shared" si="26"/>
        <v>2</v>
      </c>
      <c r="L136" s="22">
        <f t="shared" si="26"/>
        <v>2</v>
      </c>
      <c r="M136" s="22">
        <f t="shared" si="26"/>
        <v>2</v>
      </c>
      <c r="N136" s="22" t="e">
        <f t="shared" si="26"/>
        <v>#N/A</v>
      </c>
      <c r="O136" s="22" t="e">
        <f t="shared" si="26"/>
        <v>#N/A</v>
      </c>
      <c r="P136" s="22" t="e">
        <f t="shared" si="26"/>
        <v>#N/A</v>
      </c>
      <c r="Q136" s="22" t="e">
        <f t="shared" si="26"/>
        <v>#N/A</v>
      </c>
      <c r="R136" s="22" t="e">
        <f t="shared" si="26"/>
        <v>#N/A</v>
      </c>
      <c r="S136" s="22" t="e">
        <f t="shared" si="26"/>
        <v>#N/A</v>
      </c>
      <c r="T136" s="22" t="e">
        <f t="shared" si="26"/>
        <v>#N/A</v>
      </c>
      <c r="U136" s="22" t="e">
        <f t="shared" si="26"/>
        <v>#N/A</v>
      </c>
      <c r="V136" s="22" t="e">
        <f t="shared" si="26"/>
        <v>#N/A</v>
      </c>
      <c r="W136" s="22" t="e">
        <f t="shared" si="26"/>
        <v>#N/A</v>
      </c>
      <c r="X136" s="22" t="e">
        <f t="shared" si="26"/>
        <v>#N/A</v>
      </c>
      <c r="Y136" s="22" t="e">
        <f t="shared" si="26"/>
        <v>#N/A</v>
      </c>
      <c r="Z136" s="22" t="e">
        <f t="shared" si="24"/>
        <v>#N/A</v>
      </c>
    </row>
    <row r="137" spans="1:26" x14ac:dyDescent="0.25">
      <c r="A137">
        <v>738</v>
      </c>
      <c r="B137" t="s">
        <v>304</v>
      </c>
      <c r="G137" s="1">
        <v>3</v>
      </c>
      <c r="H137" s="1" t="s">
        <v>5</v>
      </c>
      <c r="I137" s="22" t="str">
        <f t="shared" si="27"/>
        <v>Jay</v>
      </c>
      <c r="J137" s="22" t="e">
        <f t="shared" si="26"/>
        <v>#N/A</v>
      </c>
      <c r="K137" s="22">
        <f t="shared" si="26"/>
        <v>1</v>
      </c>
      <c r="L137" s="22">
        <f t="shared" si="26"/>
        <v>1</v>
      </c>
      <c r="M137" s="22">
        <f t="shared" si="26"/>
        <v>2</v>
      </c>
      <c r="N137" s="22">
        <f t="shared" si="26"/>
        <v>3</v>
      </c>
      <c r="O137" s="22">
        <f t="shared" si="26"/>
        <v>2</v>
      </c>
      <c r="P137" s="22" t="e">
        <f t="shared" si="26"/>
        <v>#N/A</v>
      </c>
      <c r="Q137" s="22" t="e">
        <f t="shared" si="26"/>
        <v>#N/A</v>
      </c>
      <c r="R137" s="22" t="e">
        <f t="shared" si="26"/>
        <v>#N/A</v>
      </c>
      <c r="S137" s="22" t="e">
        <f t="shared" si="26"/>
        <v>#N/A</v>
      </c>
      <c r="T137" s="22" t="e">
        <f t="shared" si="26"/>
        <v>#N/A</v>
      </c>
      <c r="U137" s="22" t="e">
        <f t="shared" si="26"/>
        <v>#N/A</v>
      </c>
      <c r="V137" s="22" t="e">
        <f t="shared" si="26"/>
        <v>#N/A</v>
      </c>
      <c r="W137" s="22" t="e">
        <f t="shared" si="26"/>
        <v>#N/A</v>
      </c>
      <c r="X137" s="22" t="e">
        <f t="shared" si="26"/>
        <v>#N/A</v>
      </c>
      <c r="Y137" s="22" t="e">
        <f t="shared" si="26"/>
        <v>#N/A</v>
      </c>
      <c r="Z137" s="22" t="e">
        <f t="shared" si="24"/>
        <v>#N/A</v>
      </c>
    </row>
    <row r="138" spans="1:26" x14ac:dyDescent="0.25">
      <c r="A138">
        <v>739</v>
      </c>
      <c r="B138" t="s">
        <v>307</v>
      </c>
      <c r="G138" s="1">
        <v>1</v>
      </c>
      <c r="H138" s="1" t="s">
        <v>12</v>
      </c>
      <c r="I138" s="22" t="str">
        <f t="shared" si="27"/>
        <v>Richard</v>
      </c>
      <c r="J138" s="22">
        <f t="shared" si="26"/>
        <v>1</v>
      </c>
      <c r="K138" s="22" t="e">
        <f t="shared" si="26"/>
        <v>#N/A</v>
      </c>
      <c r="L138" s="22">
        <f t="shared" si="26"/>
        <v>1</v>
      </c>
      <c r="M138" s="22">
        <f t="shared" si="26"/>
        <v>2</v>
      </c>
      <c r="N138" s="22" t="e">
        <f t="shared" si="26"/>
        <v>#N/A</v>
      </c>
      <c r="O138" s="22" t="e">
        <f t="shared" si="26"/>
        <v>#N/A</v>
      </c>
      <c r="P138" s="22" t="e">
        <f t="shared" si="26"/>
        <v>#N/A</v>
      </c>
      <c r="Q138" s="22">
        <f t="shared" si="26"/>
        <v>1</v>
      </c>
      <c r="R138" s="22" t="e">
        <f t="shared" si="26"/>
        <v>#N/A</v>
      </c>
      <c r="S138" s="22" t="e">
        <f t="shared" si="26"/>
        <v>#N/A</v>
      </c>
      <c r="T138" s="22" t="e">
        <f t="shared" si="26"/>
        <v>#N/A</v>
      </c>
      <c r="U138" s="22" t="e">
        <f t="shared" si="26"/>
        <v>#N/A</v>
      </c>
      <c r="V138" s="22" t="e">
        <f t="shared" si="26"/>
        <v>#N/A</v>
      </c>
      <c r="W138" s="22" t="e">
        <f t="shared" si="26"/>
        <v>#N/A</v>
      </c>
      <c r="X138" s="22" t="e">
        <f t="shared" si="26"/>
        <v>#N/A</v>
      </c>
      <c r="Y138" s="22" t="e">
        <f t="shared" si="26"/>
        <v>#N/A</v>
      </c>
      <c r="Z138" s="22" t="e">
        <f t="shared" si="24"/>
        <v>#N/A</v>
      </c>
    </row>
    <row r="139" spans="1:26" x14ac:dyDescent="0.25">
      <c r="A139">
        <v>740</v>
      </c>
      <c r="B139" t="s">
        <v>305</v>
      </c>
      <c r="G139" s="1">
        <v>3</v>
      </c>
      <c r="H139" s="1" t="s">
        <v>12</v>
      </c>
      <c r="I139" s="22" t="str">
        <f t="shared" si="27"/>
        <v>Jay</v>
      </c>
      <c r="J139" s="22">
        <f t="shared" si="26"/>
        <v>1</v>
      </c>
      <c r="K139" s="22">
        <f t="shared" si="26"/>
        <v>3</v>
      </c>
      <c r="L139" s="22">
        <f t="shared" si="26"/>
        <v>1</v>
      </c>
      <c r="M139" s="22">
        <f t="shared" si="26"/>
        <v>1</v>
      </c>
      <c r="N139" s="22" t="e">
        <f t="shared" si="26"/>
        <v>#N/A</v>
      </c>
      <c r="O139" s="22" t="e">
        <f t="shared" si="26"/>
        <v>#N/A</v>
      </c>
      <c r="P139" s="22" t="e">
        <f t="shared" si="26"/>
        <v>#N/A</v>
      </c>
      <c r="Q139" s="22" t="e">
        <f t="shared" si="26"/>
        <v>#N/A</v>
      </c>
      <c r="R139" s="22" t="e">
        <f t="shared" si="26"/>
        <v>#N/A</v>
      </c>
      <c r="S139" s="22" t="e">
        <f t="shared" si="26"/>
        <v>#N/A</v>
      </c>
      <c r="T139" s="22" t="e">
        <f t="shared" si="26"/>
        <v>#N/A</v>
      </c>
      <c r="U139" s="22" t="e">
        <f t="shared" si="26"/>
        <v>#N/A</v>
      </c>
      <c r="V139" s="22" t="e">
        <f t="shared" si="26"/>
        <v>#N/A</v>
      </c>
      <c r="W139" s="22" t="e">
        <f t="shared" si="26"/>
        <v>#N/A</v>
      </c>
      <c r="X139" s="22" t="e">
        <f t="shared" si="26"/>
        <v>#N/A</v>
      </c>
      <c r="Y139" s="22" t="e">
        <f t="shared" si="26"/>
        <v>#N/A</v>
      </c>
      <c r="Z139" s="22" t="e">
        <f t="shared" si="24"/>
        <v>#N/A</v>
      </c>
    </row>
    <row r="140" spans="1:26" x14ac:dyDescent="0.25">
      <c r="A140">
        <v>741</v>
      </c>
      <c r="B140" t="s">
        <v>306</v>
      </c>
      <c r="G140" s="1">
        <v>2</v>
      </c>
      <c r="H140" s="1" t="s">
        <v>12</v>
      </c>
      <c r="I140" s="22" t="str">
        <f t="shared" si="27"/>
        <v>Cara</v>
      </c>
      <c r="J140" s="22">
        <f t="shared" si="26"/>
        <v>2</v>
      </c>
      <c r="K140" s="22">
        <f t="shared" si="26"/>
        <v>2</v>
      </c>
      <c r="L140" s="22">
        <f t="shared" si="26"/>
        <v>2</v>
      </c>
      <c r="M140" s="22">
        <f t="shared" si="26"/>
        <v>2</v>
      </c>
      <c r="N140" s="22" t="e">
        <f t="shared" si="26"/>
        <v>#N/A</v>
      </c>
      <c r="O140" s="22" t="e">
        <f t="shared" si="26"/>
        <v>#N/A</v>
      </c>
      <c r="P140" s="22" t="e">
        <f t="shared" si="26"/>
        <v>#N/A</v>
      </c>
      <c r="Q140" s="22" t="e">
        <f t="shared" si="26"/>
        <v>#N/A</v>
      </c>
      <c r="R140" s="22" t="e">
        <f t="shared" si="26"/>
        <v>#N/A</v>
      </c>
      <c r="S140" s="22" t="e">
        <f t="shared" si="26"/>
        <v>#N/A</v>
      </c>
      <c r="T140" s="22" t="e">
        <f t="shared" si="26"/>
        <v>#N/A</v>
      </c>
      <c r="U140" s="22" t="e">
        <f t="shared" si="26"/>
        <v>#N/A</v>
      </c>
      <c r="V140" s="22" t="e">
        <f t="shared" si="26"/>
        <v>#N/A</v>
      </c>
      <c r="W140" s="22" t="e">
        <f t="shared" si="26"/>
        <v>#N/A</v>
      </c>
      <c r="X140" s="22" t="e">
        <f t="shared" si="26"/>
        <v>#N/A</v>
      </c>
      <c r="Y140" s="22" t="e">
        <f t="shared" si="26"/>
        <v>#N/A</v>
      </c>
      <c r="Z140" s="22" t="e">
        <f t="shared" si="24"/>
        <v>#N/A</v>
      </c>
    </row>
    <row r="141" spans="1:26" x14ac:dyDescent="0.25">
      <c r="A141">
        <v>742</v>
      </c>
      <c r="B141" t="e">
        <f>NA()</f>
        <v>#N/A</v>
      </c>
      <c r="G141" s="1">
        <v>2</v>
      </c>
      <c r="H141" s="1" t="s">
        <v>12</v>
      </c>
      <c r="I141" s="22" t="str">
        <f t="shared" si="27"/>
        <v>Bob</v>
      </c>
      <c r="J141" s="22">
        <f t="shared" si="26"/>
        <v>1</v>
      </c>
      <c r="K141" s="22">
        <f t="shared" si="26"/>
        <v>3</v>
      </c>
      <c r="L141" s="22">
        <f t="shared" si="26"/>
        <v>2</v>
      </c>
      <c r="M141" s="22">
        <f t="shared" si="26"/>
        <v>2</v>
      </c>
      <c r="N141" s="22" t="e">
        <f t="shared" si="26"/>
        <v>#N/A</v>
      </c>
      <c r="O141" s="22" t="e">
        <f t="shared" si="26"/>
        <v>#N/A</v>
      </c>
      <c r="P141" s="22" t="e">
        <f t="shared" si="26"/>
        <v>#N/A</v>
      </c>
      <c r="Q141" s="22" t="e">
        <f t="shared" si="26"/>
        <v>#N/A</v>
      </c>
      <c r="R141" s="22" t="e">
        <f t="shared" si="26"/>
        <v>#N/A</v>
      </c>
      <c r="S141" s="22" t="e">
        <f t="shared" si="26"/>
        <v>#N/A</v>
      </c>
      <c r="T141" s="22" t="e">
        <f t="shared" si="26"/>
        <v>#N/A</v>
      </c>
      <c r="U141" s="22" t="e">
        <f t="shared" si="26"/>
        <v>#N/A</v>
      </c>
      <c r="V141" s="22" t="e">
        <f t="shared" si="26"/>
        <v>#N/A</v>
      </c>
      <c r="W141" s="22" t="e">
        <f t="shared" si="26"/>
        <v>#N/A</v>
      </c>
      <c r="X141" s="22" t="e">
        <f t="shared" si="26"/>
        <v>#N/A</v>
      </c>
      <c r="Y141" s="22" t="e">
        <f t="shared" si="26"/>
        <v>#N/A</v>
      </c>
      <c r="Z141" s="22" t="e">
        <f t="shared" si="24"/>
        <v>#N/A</v>
      </c>
    </row>
    <row r="142" spans="1:26" x14ac:dyDescent="0.25">
      <c r="A142">
        <v>743</v>
      </c>
      <c r="B142" t="e">
        <f>NA()</f>
        <v>#N/A</v>
      </c>
      <c r="G142" s="1">
        <v>2</v>
      </c>
      <c r="H142" s="1" t="s">
        <v>12</v>
      </c>
      <c r="I142" s="22" t="str">
        <f t="shared" si="27"/>
        <v>Cara</v>
      </c>
      <c r="J142" s="22">
        <f t="shared" si="26"/>
        <v>2</v>
      </c>
      <c r="K142" s="22">
        <f t="shared" si="26"/>
        <v>2</v>
      </c>
      <c r="L142" s="22">
        <f t="shared" si="26"/>
        <v>2</v>
      </c>
      <c r="M142" s="22" t="e">
        <f t="shared" si="26"/>
        <v>#N/A</v>
      </c>
      <c r="N142" s="22" t="e">
        <f t="shared" si="26"/>
        <v>#N/A</v>
      </c>
      <c r="O142" s="22" t="e">
        <f t="shared" si="26"/>
        <v>#N/A</v>
      </c>
      <c r="P142" s="22" t="e">
        <f t="shared" si="26"/>
        <v>#N/A</v>
      </c>
      <c r="Q142" s="22" t="e">
        <f t="shared" si="26"/>
        <v>#N/A</v>
      </c>
      <c r="R142" s="22" t="e">
        <f t="shared" si="26"/>
        <v>#N/A</v>
      </c>
      <c r="S142" s="22" t="e">
        <f t="shared" si="26"/>
        <v>#N/A</v>
      </c>
      <c r="T142" s="22" t="e">
        <f t="shared" si="26"/>
        <v>#N/A</v>
      </c>
      <c r="U142" s="22" t="e">
        <f t="shared" si="26"/>
        <v>#N/A</v>
      </c>
      <c r="V142" s="22" t="e">
        <f t="shared" si="26"/>
        <v>#N/A</v>
      </c>
      <c r="W142" s="22" t="e">
        <f t="shared" si="26"/>
        <v>#N/A</v>
      </c>
      <c r="X142" s="22" t="e">
        <f t="shared" si="26"/>
        <v>#N/A</v>
      </c>
      <c r="Y142" s="22" t="e">
        <f t="shared" si="26"/>
        <v>#N/A</v>
      </c>
      <c r="Z142" s="22" t="e">
        <f t="shared" si="24"/>
        <v>#N/A</v>
      </c>
    </row>
    <row r="143" spans="1:26" x14ac:dyDescent="0.25">
      <c r="A143">
        <v>744</v>
      </c>
      <c r="B143" t="s">
        <v>308</v>
      </c>
      <c r="G143" s="1">
        <v>3</v>
      </c>
      <c r="H143" s="1" t="s">
        <v>12</v>
      </c>
      <c r="I143" s="22" t="str">
        <f t="shared" si="27"/>
        <v>Evan</v>
      </c>
      <c r="J143" s="22">
        <f t="shared" si="26"/>
        <v>2</v>
      </c>
      <c r="K143" s="22">
        <f t="shared" si="26"/>
        <v>3</v>
      </c>
      <c r="L143" s="22">
        <f t="shared" si="26"/>
        <v>1</v>
      </c>
      <c r="M143" s="22">
        <f t="shared" si="26"/>
        <v>1</v>
      </c>
      <c r="N143" s="22" t="e">
        <f t="shared" si="26"/>
        <v>#N/A</v>
      </c>
      <c r="O143" s="22" t="e">
        <f t="shared" si="26"/>
        <v>#N/A</v>
      </c>
      <c r="P143" s="22" t="e">
        <f t="shared" si="26"/>
        <v>#N/A</v>
      </c>
      <c r="Q143" s="22" t="e">
        <f t="shared" si="26"/>
        <v>#N/A</v>
      </c>
      <c r="R143" s="22" t="e">
        <f t="shared" si="26"/>
        <v>#N/A</v>
      </c>
      <c r="S143" s="22" t="e">
        <f t="shared" si="26"/>
        <v>#N/A</v>
      </c>
      <c r="T143" s="22" t="e">
        <f t="shared" si="26"/>
        <v>#N/A</v>
      </c>
      <c r="U143" s="22" t="e">
        <f t="shared" si="26"/>
        <v>#N/A</v>
      </c>
      <c r="V143" s="22" t="e">
        <f t="shared" si="26"/>
        <v>#N/A</v>
      </c>
      <c r="W143" s="22" t="e">
        <f t="shared" si="26"/>
        <v>#N/A</v>
      </c>
      <c r="X143" s="22" t="e">
        <f t="shared" si="26"/>
        <v>#N/A</v>
      </c>
      <c r="Y143" s="22" t="e">
        <f t="shared" si="26"/>
        <v>#N/A</v>
      </c>
      <c r="Z143" s="22" t="e">
        <f t="shared" si="24"/>
        <v>#N/A</v>
      </c>
    </row>
    <row r="144" spans="1:26" x14ac:dyDescent="0.25">
      <c r="A144">
        <v>745</v>
      </c>
      <c r="B144" t="e">
        <f>NA()</f>
        <v>#N/A</v>
      </c>
      <c r="G144" s="1">
        <v>1</v>
      </c>
      <c r="H144" s="1" t="s">
        <v>12</v>
      </c>
      <c r="I144" s="22" t="str">
        <f t="shared" si="27"/>
        <v>Bob</v>
      </c>
      <c r="J144" s="22">
        <f t="shared" si="26"/>
        <v>3</v>
      </c>
      <c r="K144" s="22">
        <f t="shared" si="26"/>
        <v>1</v>
      </c>
      <c r="L144" s="22">
        <f t="shared" si="26"/>
        <v>1</v>
      </c>
      <c r="M144" s="22">
        <f t="shared" si="26"/>
        <v>1</v>
      </c>
      <c r="N144" s="22" t="e">
        <f t="shared" si="26"/>
        <v>#N/A</v>
      </c>
      <c r="O144" s="22" t="e">
        <f t="shared" si="26"/>
        <v>#N/A</v>
      </c>
      <c r="P144" s="22" t="e">
        <f t="shared" si="26"/>
        <v>#N/A</v>
      </c>
      <c r="Q144" s="22" t="e">
        <f t="shared" si="26"/>
        <v>#N/A</v>
      </c>
      <c r="R144" s="22" t="e">
        <f t="shared" si="26"/>
        <v>#N/A</v>
      </c>
      <c r="S144" s="22" t="e">
        <f t="shared" si="26"/>
        <v>#N/A</v>
      </c>
      <c r="T144" s="22" t="e">
        <f t="shared" si="26"/>
        <v>#N/A</v>
      </c>
      <c r="U144" s="22" t="e">
        <f t="shared" si="26"/>
        <v>#N/A</v>
      </c>
      <c r="V144" s="22" t="e">
        <f t="shared" si="26"/>
        <v>#N/A</v>
      </c>
      <c r="W144" s="22" t="e">
        <f t="shared" si="26"/>
        <v>#N/A</v>
      </c>
      <c r="X144" s="22" t="e">
        <f t="shared" si="26"/>
        <v>#N/A</v>
      </c>
      <c r="Y144" s="22" t="e">
        <f t="shared" si="26"/>
        <v>#N/A</v>
      </c>
      <c r="Z144" s="22" t="e">
        <f t="shared" si="24"/>
        <v>#N/A</v>
      </c>
    </row>
    <row r="145" spans="1:26" x14ac:dyDescent="0.25">
      <c r="A145">
        <v>746</v>
      </c>
      <c r="B145" t="e">
        <f>NA()</f>
        <v>#N/A</v>
      </c>
      <c r="G145" s="1">
        <v>1</v>
      </c>
      <c r="H145" s="1" t="s">
        <v>12</v>
      </c>
      <c r="I145" s="22" t="str">
        <f t="shared" si="27"/>
        <v>Jay</v>
      </c>
      <c r="J145" s="22">
        <f t="shared" si="26"/>
        <v>1</v>
      </c>
      <c r="K145" s="22">
        <f t="shared" si="26"/>
        <v>2</v>
      </c>
      <c r="L145" s="22">
        <f t="shared" si="26"/>
        <v>1</v>
      </c>
      <c r="M145" s="22">
        <f t="shared" si="26"/>
        <v>2</v>
      </c>
      <c r="N145" s="22" t="e">
        <f t="shared" si="26"/>
        <v>#N/A</v>
      </c>
      <c r="O145" s="22" t="e">
        <f t="shared" si="26"/>
        <v>#N/A</v>
      </c>
      <c r="P145" s="22" t="e">
        <f t="shared" si="26"/>
        <v>#N/A</v>
      </c>
      <c r="Q145" s="22" t="e">
        <f t="shared" si="26"/>
        <v>#N/A</v>
      </c>
      <c r="R145" s="22" t="e">
        <f t="shared" si="26"/>
        <v>#N/A</v>
      </c>
      <c r="S145" s="22" t="e">
        <f t="shared" si="26"/>
        <v>#N/A</v>
      </c>
      <c r="T145" s="22" t="e">
        <f t="shared" si="26"/>
        <v>#N/A</v>
      </c>
      <c r="U145" s="22" t="e">
        <f t="shared" si="26"/>
        <v>#N/A</v>
      </c>
      <c r="V145" s="22" t="e">
        <f t="shared" si="26"/>
        <v>#N/A</v>
      </c>
      <c r="W145" s="22" t="e">
        <f t="shared" si="26"/>
        <v>#N/A</v>
      </c>
      <c r="X145" s="22" t="e">
        <f t="shared" si="26"/>
        <v>#N/A</v>
      </c>
      <c r="Y145" s="22" t="e">
        <f t="shared" si="26"/>
        <v>#N/A</v>
      </c>
      <c r="Z145" s="22" t="e">
        <f t="shared" si="24"/>
        <v>#N/A</v>
      </c>
    </row>
    <row r="146" spans="1:26" x14ac:dyDescent="0.25">
      <c r="A146">
        <v>747</v>
      </c>
      <c r="B146" t="s">
        <v>309</v>
      </c>
      <c r="G146" s="1">
        <v>2</v>
      </c>
      <c r="H146" s="1" t="s">
        <v>12</v>
      </c>
      <c r="I146" s="22" t="str">
        <f t="shared" si="27"/>
        <v>Bob</v>
      </c>
      <c r="J146" s="22">
        <f t="shared" si="26"/>
        <v>3</v>
      </c>
      <c r="K146" s="22" t="e">
        <f t="shared" si="26"/>
        <v>#N/A</v>
      </c>
      <c r="L146" s="22">
        <f t="shared" si="26"/>
        <v>2</v>
      </c>
      <c r="M146" s="22">
        <f t="shared" si="26"/>
        <v>2</v>
      </c>
      <c r="N146" s="22" t="e">
        <f t="shared" si="26"/>
        <v>#N/A</v>
      </c>
      <c r="O146" s="22" t="e">
        <f t="shared" si="26"/>
        <v>#N/A</v>
      </c>
      <c r="P146" s="22" t="e">
        <f t="shared" si="26"/>
        <v>#N/A</v>
      </c>
      <c r="Q146" s="22" t="e">
        <f t="shared" si="26"/>
        <v>#N/A</v>
      </c>
      <c r="R146" s="22" t="e">
        <f t="shared" si="26"/>
        <v>#N/A</v>
      </c>
      <c r="S146" s="22" t="e">
        <f t="shared" si="26"/>
        <v>#N/A</v>
      </c>
      <c r="T146" s="22" t="e">
        <f t="shared" si="26"/>
        <v>#N/A</v>
      </c>
      <c r="U146" s="22" t="e">
        <f t="shared" si="26"/>
        <v>#N/A</v>
      </c>
      <c r="V146" s="22" t="e">
        <f t="shared" si="26"/>
        <v>#N/A</v>
      </c>
      <c r="W146" s="22" t="e">
        <f t="shared" si="26"/>
        <v>#N/A</v>
      </c>
      <c r="X146" s="22" t="e">
        <f t="shared" si="26"/>
        <v>#N/A</v>
      </c>
      <c r="Y146" s="22" t="e">
        <f t="shared" si="26"/>
        <v>#N/A</v>
      </c>
      <c r="Z146" s="22" t="e">
        <f t="shared" si="24"/>
        <v>#N/A</v>
      </c>
    </row>
    <row r="147" spans="1:26" x14ac:dyDescent="0.25">
      <c r="A147">
        <v>748</v>
      </c>
      <c r="B147" t="e">
        <f>NA()</f>
        <v>#N/A</v>
      </c>
      <c r="G147" s="1">
        <v>1</v>
      </c>
      <c r="H147" s="1" t="s">
        <v>12</v>
      </c>
      <c r="I147" s="22" t="str">
        <f t="shared" ref="I147:I149" si="28">INDEX(AnsLkUp,MATCH(A147 &amp; "_1",LookupOrder,1),2)</f>
        <v>Cara</v>
      </c>
      <c r="J147" s="22">
        <f t="shared" si="26"/>
        <v>1</v>
      </c>
      <c r="K147" s="22">
        <f t="shared" si="26"/>
        <v>1</v>
      </c>
      <c r="L147" s="22">
        <f t="shared" si="26"/>
        <v>1</v>
      </c>
      <c r="M147" s="22">
        <f t="shared" si="26"/>
        <v>1</v>
      </c>
      <c r="N147" s="22" t="e">
        <f t="shared" si="26"/>
        <v>#N/A</v>
      </c>
      <c r="O147" s="22" t="e">
        <f t="shared" si="26"/>
        <v>#N/A</v>
      </c>
      <c r="P147" s="22" t="e">
        <f t="shared" si="26"/>
        <v>#N/A</v>
      </c>
      <c r="Q147" s="22" t="e">
        <f t="shared" si="26"/>
        <v>#N/A</v>
      </c>
      <c r="R147" s="22" t="e">
        <f t="shared" si="26"/>
        <v>#N/A</v>
      </c>
      <c r="S147" s="22" t="e">
        <f t="shared" si="26"/>
        <v>#N/A</v>
      </c>
      <c r="T147" s="22" t="e">
        <f t="shared" si="26"/>
        <v>#N/A</v>
      </c>
      <c r="U147" s="22" t="e">
        <f t="shared" si="26"/>
        <v>#N/A</v>
      </c>
      <c r="V147" s="22" t="e">
        <f t="shared" si="26"/>
        <v>#N/A</v>
      </c>
      <c r="W147" s="22" t="e">
        <f t="shared" si="26"/>
        <v>#N/A</v>
      </c>
      <c r="X147" s="22" t="e">
        <f t="shared" si="26"/>
        <v>#N/A</v>
      </c>
      <c r="Y147" s="22" t="e">
        <f t="shared" ref="J147:Y162" si="29">INDEX(AnsLkUp,MATCH($A147 &amp; "_"&amp;Y$1,LookupName,0),3)</f>
        <v>#N/A</v>
      </c>
      <c r="Z147" s="22" t="e">
        <f t="shared" si="24"/>
        <v>#N/A</v>
      </c>
    </row>
    <row r="148" spans="1:26" x14ac:dyDescent="0.25">
      <c r="A148">
        <v>749</v>
      </c>
      <c r="B148" t="s">
        <v>310</v>
      </c>
      <c r="G148" s="1">
        <v>1</v>
      </c>
      <c r="H148" s="1" t="s">
        <v>12</v>
      </c>
      <c r="I148" s="22" t="str">
        <f t="shared" si="28"/>
        <v>Evan</v>
      </c>
      <c r="J148" s="22">
        <f t="shared" si="29"/>
        <v>3</v>
      </c>
      <c r="K148" s="22">
        <f t="shared" si="29"/>
        <v>1</v>
      </c>
      <c r="L148" s="22">
        <f t="shared" si="29"/>
        <v>1</v>
      </c>
      <c r="M148" s="22">
        <f t="shared" si="29"/>
        <v>3</v>
      </c>
      <c r="N148" s="22" t="e">
        <f t="shared" si="29"/>
        <v>#N/A</v>
      </c>
      <c r="O148" s="22" t="e">
        <f t="shared" si="29"/>
        <v>#N/A</v>
      </c>
      <c r="P148" s="22" t="e">
        <f t="shared" si="29"/>
        <v>#N/A</v>
      </c>
      <c r="Q148" s="22" t="e">
        <f t="shared" si="29"/>
        <v>#N/A</v>
      </c>
      <c r="R148" s="22" t="e">
        <f t="shared" si="29"/>
        <v>#N/A</v>
      </c>
      <c r="S148" s="22" t="e">
        <f t="shared" si="29"/>
        <v>#N/A</v>
      </c>
      <c r="T148" s="22" t="e">
        <f t="shared" si="29"/>
        <v>#N/A</v>
      </c>
      <c r="U148" s="22" t="e">
        <f t="shared" si="29"/>
        <v>#N/A</v>
      </c>
      <c r="V148" s="22" t="e">
        <f t="shared" si="29"/>
        <v>#N/A</v>
      </c>
      <c r="W148" s="22" t="e">
        <f t="shared" si="29"/>
        <v>#N/A</v>
      </c>
      <c r="X148" s="22" t="e">
        <f t="shared" si="29"/>
        <v>#N/A</v>
      </c>
      <c r="Y148" s="22" t="e">
        <f t="shared" si="29"/>
        <v>#N/A</v>
      </c>
      <c r="Z148" s="22" t="e">
        <f t="shared" si="24"/>
        <v>#N/A</v>
      </c>
    </row>
    <row r="149" spans="1:26" x14ac:dyDescent="0.25">
      <c r="A149">
        <v>750</v>
      </c>
      <c r="B149" t="e">
        <f>NA()</f>
        <v>#N/A</v>
      </c>
      <c r="G149" s="1">
        <v>3</v>
      </c>
      <c r="H149" s="1" t="s">
        <v>12</v>
      </c>
      <c r="I149" s="22" t="str">
        <f t="shared" si="28"/>
        <v>Guest</v>
      </c>
      <c r="J149" s="22">
        <f t="shared" si="29"/>
        <v>1</v>
      </c>
      <c r="K149" s="22">
        <f t="shared" si="29"/>
        <v>3</v>
      </c>
      <c r="L149" s="22">
        <f t="shared" si="29"/>
        <v>3</v>
      </c>
      <c r="M149" s="22">
        <f t="shared" si="29"/>
        <v>1</v>
      </c>
      <c r="N149" s="22" t="e">
        <f t="shared" si="29"/>
        <v>#N/A</v>
      </c>
      <c r="O149" s="22" t="e">
        <f t="shared" si="29"/>
        <v>#N/A</v>
      </c>
      <c r="P149" s="22" t="e">
        <f t="shared" si="29"/>
        <v>#N/A</v>
      </c>
      <c r="Q149" s="22" t="e">
        <f t="shared" si="29"/>
        <v>#N/A</v>
      </c>
      <c r="R149" s="22" t="e">
        <f t="shared" si="29"/>
        <v>#N/A</v>
      </c>
      <c r="S149" s="22" t="e">
        <f t="shared" si="29"/>
        <v>#N/A</v>
      </c>
      <c r="T149" s="22" t="e">
        <f t="shared" si="29"/>
        <v>#N/A</v>
      </c>
      <c r="U149" s="22" t="e">
        <f t="shared" si="29"/>
        <v>#N/A</v>
      </c>
      <c r="V149" s="22" t="e">
        <f t="shared" si="29"/>
        <v>#N/A</v>
      </c>
      <c r="W149" s="22" t="e">
        <f t="shared" si="29"/>
        <v>#N/A</v>
      </c>
      <c r="X149" s="22" t="e">
        <f t="shared" si="29"/>
        <v>#N/A</v>
      </c>
      <c r="Y149" s="22" t="e">
        <f t="shared" si="29"/>
        <v>#N/A</v>
      </c>
      <c r="Z149" s="22">
        <f t="shared" si="24"/>
        <v>1</v>
      </c>
    </row>
    <row r="150" spans="1:26" x14ac:dyDescent="0.25">
      <c r="A150">
        <v>751</v>
      </c>
      <c r="B150" t="s">
        <v>311</v>
      </c>
      <c r="G150" s="1">
        <v>2</v>
      </c>
      <c r="H150" s="1" t="s">
        <v>312</v>
      </c>
      <c r="I150" s="22" t="str">
        <f t="shared" ref="I150:I152" si="30">INDEX(AnsLkUp,MATCH(A150 &amp; "_1",LookupOrder,1),2)</f>
        <v>Jay</v>
      </c>
      <c r="J150" s="22">
        <f t="shared" si="29"/>
        <v>3</v>
      </c>
      <c r="K150" s="22" t="e">
        <f t="shared" si="29"/>
        <v>#N/A</v>
      </c>
      <c r="L150" s="22">
        <f t="shared" si="29"/>
        <v>4</v>
      </c>
      <c r="M150" s="22">
        <f t="shared" si="29"/>
        <v>4</v>
      </c>
      <c r="N150" s="22" t="e">
        <f t="shared" si="29"/>
        <v>#N/A</v>
      </c>
      <c r="O150" s="22">
        <f t="shared" si="29"/>
        <v>3</v>
      </c>
      <c r="P150" s="22" t="e">
        <f t="shared" si="29"/>
        <v>#N/A</v>
      </c>
      <c r="Q150" s="22" t="e">
        <f t="shared" si="29"/>
        <v>#N/A</v>
      </c>
      <c r="R150" s="22" t="e">
        <f t="shared" si="29"/>
        <v>#N/A</v>
      </c>
      <c r="S150" s="22" t="e">
        <f t="shared" si="29"/>
        <v>#N/A</v>
      </c>
      <c r="T150" s="22" t="e">
        <f t="shared" si="29"/>
        <v>#N/A</v>
      </c>
      <c r="U150" s="22" t="e">
        <f t="shared" si="29"/>
        <v>#N/A</v>
      </c>
      <c r="V150" s="22" t="e">
        <f t="shared" si="29"/>
        <v>#N/A</v>
      </c>
      <c r="W150" s="22" t="e">
        <f t="shared" si="29"/>
        <v>#N/A</v>
      </c>
      <c r="X150" s="22" t="e">
        <f t="shared" si="29"/>
        <v>#N/A</v>
      </c>
      <c r="Y150" s="22" t="e">
        <f t="shared" si="29"/>
        <v>#N/A</v>
      </c>
      <c r="Z150" s="22" t="e">
        <f t="shared" si="24"/>
        <v>#N/A</v>
      </c>
    </row>
    <row r="151" spans="1:26" x14ac:dyDescent="0.25">
      <c r="A151">
        <v>752</v>
      </c>
      <c r="B151" t="s">
        <v>313</v>
      </c>
      <c r="G151" s="1">
        <v>3</v>
      </c>
      <c r="H151" s="1" t="s">
        <v>314</v>
      </c>
      <c r="I151" s="22" t="str">
        <f t="shared" si="30"/>
        <v>George</v>
      </c>
      <c r="J151" s="22">
        <f t="shared" si="29"/>
        <v>2</v>
      </c>
      <c r="K151" s="22">
        <f t="shared" si="29"/>
        <v>1</v>
      </c>
      <c r="L151" s="22">
        <f t="shared" si="29"/>
        <v>2</v>
      </c>
      <c r="M151" s="22">
        <f t="shared" si="29"/>
        <v>3</v>
      </c>
      <c r="N151" s="22">
        <f t="shared" si="29"/>
        <v>2</v>
      </c>
      <c r="O151" s="22">
        <f t="shared" si="29"/>
        <v>3</v>
      </c>
      <c r="P151" s="22" t="e">
        <f t="shared" si="29"/>
        <v>#N/A</v>
      </c>
      <c r="Q151" s="22" t="e">
        <f t="shared" si="29"/>
        <v>#N/A</v>
      </c>
      <c r="R151" s="22" t="e">
        <f t="shared" si="29"/>
        <v>#N/A</v>
      </c>
      <c r="S151" s="22" t="e">
        <f t="shared" si="29"/>
        <v>#N/A</v>
      </c>
      <c r="T151" s="22" t="e">
        <f t="shared" si="29"/>
        <v>#N/A</v>
      </c>
      <c r="U151" s="22" t="e">
        <f t="shared" si="29"/>
        <v>#N/A</v>
      </c>
      <c r="V151" s="22" t="e">
        <f t="shared" si="29"/>
        <v>#N/A</v>
      </c>
      <c r="W151" s="22" t="e">
        <f t="shared" si="29"/>
        <v>#N/A</v>
      </c>
      <c r="X151" s="22" t="e">
        <f t="shared" si="29"/>
        <v>#N/A</v>
      </c>
      <c r="Y151" s="22" t="e">
        <f t="shared" si="29"/>
        <v>#N/A</v>
      </c>
      <c r="Z151" s="22" t="e">
        <f t="shared" si="24"/>
        <v>#N/A</v>
      </c>
    </row>
    <row r="152" spans="1:26" x14ac:dyDescent="0.25">
      <c r="A152">
        <v>753</v>
      </c>
      <c r="B152" t="s">
        <v>315</v>
      </c>
      <c r="G152" s="1">
        <v>2</v>
      </c>
      <c r="H152" s="1" t="s">
        <v>12</v>
      </c>
      <c r="I152" s="22" t="str">
        <f t="shared" si="30"/>
        <v>Evan</v>
      </c>
      <c r="J152" s="22">
        <f t="shared" si="29"/>
        <v>2</v>
      </c>
      <c r="K152" s="22">
        <f t="shared" si="29"/>
        <v>1</v>
      </c>
      <c r="L152" s="22">
        <f t="shared" si="29"/>
        <v>2</v>
      </c>
      <c r="M152" s="22">
        <f t="shared" si="29"/>
        <v>3</v>
      </c>
      <c r="N152" s="22" t="e">
        <f t="shared" si="29"/>
        <v>#N/A</v>
      </c>
      <c r="O152" s="22" t="e">
        <f t="shared" si="29"/>
        <v>#N/A</v>
      </c>
      <c r="P152" s="22" t="e">
        <f t="shared" si="29"/>
        <v>#N/A</v>
      </c>
      <c r="Q152" s="22" t="e">
        <f t="shared" si="29"/>
        <v>#N/A</v>
      </c>
      <c r="R152" s="22" t="e">
        <f t="shared" si="29"/>
        <v>#N/A</v>
      </c>
      <c r="S152" s="22" t="e">
        <f t="shared" si="29"/>
        <v>#N/A</v>
      </c>
      <c r="T152" s="22" t="e">
        <f t="shared" si="29"/>
        <v>#N/A</v>
      </c>
      <c r="U152" s="22" t="e">
        <f t="shared" si="29"/>
        <v>#N/A</v>
      </c>
      <c r="V152" s="22" t="e">
        <f t="shared" si="29"/>
        <v>#N/A</v>
      </c>
      <c r="W152" s="22" t="e">
        <f t="shared" si="29"/>
        <v>#N/A</v>
      </c>
      <c r="X152" s="22" t="e">
        <f t="shared" si="29"/>
        <v>#N/A</v>
      </c>
      <c r="Y152" s="22" t="e">
        <f t="shared" si="29"/>
        <v>#N/A</v>
      </c>
      <c r="Z152" s="22" t="e">
        <f t="shared" si="24"/>
        <v>#N/A</v>
      </c>
    </row>
    <row r="153" spans="1:26" x14ac:dyDescent="0.25">
      <c r="A153">
        <v>754</v>
      </c>
      <c r="B153" t="s">
        <v>316</v>
      </c>
      <c r="G153" s="1">
        <v>3</v>
      </c>
      <c r="H153" s="1" t="s">
        <v>12</v>
      </c>
      <c r="I153" s="22" t="str">
        <f t="shared" ref="I153" si="31">INDEX(AnsLkUp,MATCH(A153 &amp; "_1",LookupOrder,1),2)</f>
        <v>Evan</v>
      </c>
      <c r="J153" s="22">
        <f t="shared" si="29"/>
        <v>3</v>
      </c>
      <c r="K153" s="22">
        <f t="shared" si="29"/>
        <v>3</v>
      </c>
      <c r="L153" s="22">
        <f t="shared" si="29"/>
        <v>3</v>
      </c>
      <c r="M153" s="22">
        <f t="shared" si="29"/>
        <v>3</v>
      </c>
      <c r="N153" s="22" t="e">
        <f t="shared" si="29"/>
        <v>#N/A</v>
      </c>
      <c r="O153" s="22" t="e">
        <f t="shared" si="29"/>
        <v>#N/A</v>
      </c>
      <c r="P153" s="22" t="e">
        <f t="shared" si="29"/>
        <v>#N/A</v>
      </c>
      <c r="Q153" s="22" t="e">
        <f t="shared" si="29"/>
        <v>#N/A</v>
      </c>
      <c r="R153" s="22" t="e">
        <f t="shared" si="29"/>
        <v>#N/A</v>
      </c>
      <c r="S153" s="22" t="e">
        <f t="shared" si="29"/>
        <v>#N/A</v>
      </c>
      <c r="T153" s="22" t="e">
        <f t="shared" si="29"/>
        <v>#N/A</v>
      </c>
      <c r="U153" s="22" t="e">
        <f t="shared" si="29"/>
        <v>#N/A</v>
      </c>
      <c r="V153" s="22" t="e">
        <f t="shared" si="29"/>
        <v>#N/A</v>
      </c>
      <c r="W153" s="22" t="e">
        <f t="shared" si="29"/>
        <v>#N/A</v>
      </c>
      <c r="X153" s="22" t="e">
        <f t="shared" si="29"/>
        <v>#N/A</v>
      </c>
      <c r="Y153" s="22" t="e">
        <f t="shared" si="29"/>
        <v>#N/A</v>
      </c>
      <c r="Z153" s="22" t="e">
        <f t="shared" si="24"/>
        <v>#N/A</v>
      </c>
    </row>
    <row r="154" spans="1:26" x14ac:dyDescent="0.25">
      <c r="A154">
        <v>755</v>
      </c>
      <c r="B154">
        <v>2019</v>
      </c>
      <c r="G154" s="1">
        <v>3</v>
      </c>
      <c r="H154" s="1" t="s">
        <v>12</v>
      </c>
      <c r="I154" s="22" t="str">
        <f t="shared" ref="I154" si="32">INDEX(AnsLkUp,MATCH(A154 &amp; "_1",LookupOrder,1),2)</f>
        <v>Cara</v>
      </c>
      <c r="J154" s="22">
        <f t="shared" si="29"/>
        <v>3</v>
      </c>
      <c r="K154" s="22">
        <f t="shared" si="29"/>
        <v>3</v>
      </c>
      <c r="L154" s="22">
        <f t="shared" si="29"/>
        <v>2</v>
      </c>
      <c r="M154" s="22">
        <f t="shared" si="29"/>
        <v>3</v>
      </c>
      <c r="N154" s="22" t="e">
        <f t="shared" si="29"/>
        <v>#N/A</v>
      </c>
      <c r="O154" s="22" t="e">
        <f t="shared" si="29"/>
        <v>#N/A</v>
      </c>
      <c r="P154" s="22" t="e">
        <f t="shared" si="29"/>
        <v>#N/A</v>
      </c>
      <c r="Q154" s="22" t="e">
        <f t="shared" si="29"/>
        <v>#N/A</v>
      </c>
      <c r="R154" s="22" t="e">
        <f t="shared" si="29"/>
        <v>#N/A</v>
      </c>
      <c r="S154" s="22" t="e">
        <f t="shared" si="29"/>
        <v>#N/A</v>
      </c>
      <c r="T154" s="22" t="e">
        <f t="shared" si="29"/>
        <v>#N/A</v>
      </c>
      <c r="U154" s="22" t="e">
        <f t="shared" si="29"/>
        <v>#N/A</v>
      </c>
      <c r="V154" s="22" t="e">
        <f t="shared" si="29"/>
        <v>#N/A</v>
      </c>
      <c r="W154" s="22" t="e">
        <f t="shared" si="29"/>
        <v>#N/A</v>
      </c>
      <c r="X154" s="22" t="e">
        <f t="shared" si="29"/>
        <v>#N/A</v>
      </c>
      <c r="Y154" s="22" t="e">
        <f t="shared" si="29"/>
        <v>#N/A</v>
      </c>
      <c r="Z154" s="22" t="e">
        <f t="shared" si="24"/>
        <v>#N/A</v>
      </c>
    </row>
    <row r="155" spans="1:26" x14ac:dyDescent="0.25">
      <c r="A155">
        <v>756</v>
      </c>
      <c r="B155" t="s">
        <v>317</v>
      </c>
      <c r="G155" s="1">
        <v>4</v>
      </c>
      <c r="H155" s="1" t="s">
        <v>5</v>
      </c>
      <c r="I155" s="22" t="str">
        <f t="shared" ref="I155:I165" si="33">INDEX(AnsLkUp,MATCH(A155 &amp; "_1",LookupOrder,1),2)</f>
        <v>George</v>
      </c>
      <c r="J155" s="22" t="e">
        <f t="shared" si="29"/>
        <v>#N/A</v>
      </c>
      <c r="K155" s="22">
        <f t="shared" si="29"/>
        <v>4</v>
      </c>
      <c r="L155" s="22">
        <f t="shared" si="29"/>
        <v>4</v>
      </c>
      <c r="M155" s="22">
        <f t="shared" si="29"/>
        <v>4</v>
      </c>
      <c r="N155" s="22">
        <f t="shared" si="29"/>
        <v>4</v>
      </c>
      <c r="O155" s="22">
        <f t="shared" si="29"/>
        <v>4</v>
      </c>
      <c r="P155" s="22" t="e">
        <f t="shared" si="29"/>
        <v>#N/A</v>
      </c>
      <c r="Q155" s="22" t="e">
        <f t="shared" si="29"/>
        <v>#N/A</v>
      </c>
      <c r="R155" s="22" t="e">
        <f t="shared" si="29"/>
        <v>#N/A</v>
      </c>
      <c r="S155" s="22" t="e">
        <f t="shared" si="29"/>
        <v>#N/A</v>
      </c>
      <c r="T155" s="22" t="e">
        <f t="shared" si="29"/>
        <v>#N/A</v>
      </c>
      <c r="U155" s="22" t="e">
        <f t="shared" si="29"/>
        <v>#N/A</v>
      </c>
      <c r="V155" s="22" t="e">
        <f t="shared" si="29"/>
        <v>#N/A</v>
      </c>
      <c r="W155" s="22" t="e">
        <f t="shared" si="29"/>
        <v>#N/A</v>
      </c>
      <c r="X155" s="22" t="e">
        <f t="shared" si="29"/>
        <v>#N/A</v>
      </c>
      <c r="Y155" s="22" t="e">
        <f t="shared" si="29"/>
        <v>#N/A</v>
      </c>
      <c r="Z155" s="22" t="e">
        <f t="shared" si="24"/>
        <v>#N/A</v>
      </c>
    </row>
    <row r="156" spans="1:26" x14ac:dyDescent="0.25">
      <c r="A156">
        <v>757</v>
      </c>
      <c r="B156" t="e">
        <f>NA()</f>
        <v>#N/A</v>
      </c>
      <c r="G156" s="1">
        <v>3</v>
      </c>
      <c r="H156" s="1" t="s">
        <v>12</v>
      </c>
      <c r="I156" s="22" t="str">
        <f t="shared" si="33"/>
        <v>Cara</v>
      </c>
      <c r="J156" s="22">
        <f t="shared" si="29"/>
        <v>3</v>
      </c>
      <c r="K156" s="22">
        <f t="shared" si="29"/>
        <v>3</v>
      </c>
      <c r="L156" s="22">
        <f t="shared" si="29"/>
        <v>2</v>
      </c>
      <c r="M156" s="22">
        <f t="shared" si="29"/>
        <v>3</v>
      </c>
      <c r="N156" s="22" t="e">
        <f t="shared" si="29"/>
        <v>#N/A</v>
      </c>
      <c r="O156" s="22" t="e">
        <f t="shared" si="29"/>
        <v>#N/A</v>
      </c>
      <c r="P156" s="22" t="e">
        <f t="shared" si="29"/>
        <v>#N/A</v>
      </c>
      <c r="Q156" s="22" t="e">
        <f t="shared" si="29"/>
        <v>#N/A</v>
      </c>
      <c r="R156" s="22" t="e">
        <f t="shared" si="29"/>
        <v>#N/A</v>
      </c>
      <c r="S156" s="22" t="e">
        <f t="shared" si="29"/>
        <v>#N/A</v>
      </c>
      <c r="T156" s="22" t="e">
        <f t="shared" si="29"/>
        <v>#N/A</v>
      </c>
      <c r="U156" s="22" t="e">
        <f t="shared" si="29"/>
        <v>#N/A</v>
      </c>
      <c r="V156" s="22" t="e">
        <f t="shared" si="29"/>
        <v>#N/A</v>
      </c>
      <c r="W156" s="22" t="e">
        <f t="shared" si="29"/>
        <v>#N/A</v>
      </c>
      <c r="X156" s="22" t="e">
        <f t="shared" si="29"/>
        <v>#N/A</v>
      </c>
      <c r="Y156" s="22" t="e">
        <f t="shared" si="29"/>
        <v>#N/A</v>
      </c>
      <c r="Z156" s="22" t="e">
        <f t="shared" si="24"/>
        <v>#N/A</v>
      </c>
    </row>
    <row r="157" spans="1:26" x14ac:dyDescent="0.25">
      <c r="A157">
        <v>758</v>
      </c>
      <c r="B157" t="s">
        <v>318</v>
      </c>
      <c r="G157" s="1">
        <v>3</v>
      </c>
      <c r="H157" s="1" t="s">
        <v>12</v>
      </c>
      <c r="I157" s="22" t="str">
        <f t="shared" si="33"/>
        <v>Evan</v>
      </c>
      <c r="J157" s="22">
        <f t="shared" si="29"/>
        <v>3</v>
      </c>
      <c r="K157" s="22" t="e">
        <f t="shared" si="29"/>
        <v>#N/A</v>
      </c>
      <c r="L157" s="22">
        <f t="shared" si="29"/>
        <v>3</v>
      </c>
      <c r="M157" s="22">
        <f t="shared" si="29"/>
        <v>3</v>
      </c>
      <c r="N157" s="22" t="e">
        <f t="shared" si="29"/>
        <v>#N/A</v>
      </c>
      <c r="O157" s="22" t="e">
        <f t="shared" si="29"/>
        <v>#N/A</v>
      </c>
      <c r="P157" s="22" t="e">
        <f t="shared" si="29"/>
        <v>#N/A</v>
      </c>
      <c r="Q157" s="22" t="e">
        <f t="shared" si="29"/>
        <v>#N/A</v>
      </c>
      <c r="R157" s="22" t="e">
        <f t="shared" si="29"/>
        <v>#N/A</v>
      </c>
      <c r="S157" s="22" t="e">
        <f t="shared" si="29"/>
        <v>#N/A</v>
      </c>
      <c r="T157" s="22" t="e">
        <f t="shared" si="29"/>
        <v>#N/A</v>
      </c>
      <c r="U157" s="22" t="e">
        <f t="shared" si="29"/>
        <v>#N/A</v>
      </c>
      <c r="V157" s="22" t="e">
        <f t="shared" si="29"/>
        <v>#N/A</v>
      </c>
      <c r="W157" s="22" t="e">
        <f t="shared" si="29"/>
        <v>#N/A</v>
      </c>
      <c r="X157" s="22" t="e">
        <f t="shared" si="29"/>
        <v>#N/A</v>
      </c>
      <c r="Y157" s="22" t="e">
        <f t="shared" si="29"/>
        <v>#N/A</v>
      </c>
      <c r="Z157" s="22" t="e">
        <f t="shared" si="24"/>
        <v>#N/A</v>
      </c>
    </row>
    <row r="158" spans="1:26" x14ac:dyDescent="0.25">
      <c r="A158">
        <v>759</v>
      </c>
      <c r="B158" t="s">
        <v>319</v>
      </c>
      <c r="G158" s="1">
        <v>3</v>
      </c>
      <c r="H158" s="1" t="s">
        <v>12</v>
      </c>
      <c r="I158" s="22" t="str">
        <f t="shared" si="33"/>
        <v>Guest</v>
      </c>
      <c r="J158" s="22">
        <f t="shared" si="29"/>
        <v>2</v>
      </c>
      <c r="K158" s="22">
        <f t="shared" si="29"/>
        <v>3</v>
      </c>
      <c r="L158" s="22">
        <f t="shared" si="29"/>
        <v>3</v>
      </c>
      <c r="M158" s="22">
        <f t="shared" si="29"/>
        <v>2</v>
      </c>
      <c r="N158" s="22" t="e">
        <f t="shared" si="29"/>
        <v>#N/A</v>
      </c>
      <c r="O158" s="22" t="e">
        <f t="shared" si="29"/>
        <v>#N/A</v>
      </c>
      <c r="P158" s="22" t="e">
        <f t="shared" si="29"/>
        <v>#N/A</v>
      </c>
      <c r="Q158" s="22" t="e">
        <f t="shared" si="29"/>
        <v>#N/A</v>
      </c>
      <c r="R158" s="22" t="e">
        <f t="shared" si="29"/>
        <v>#N/A</v>
      </c>
      <c r="S158" s="22" t="e">
        <f t="shared" si="29"/>
        <v>#N/A</v>
      </c>
      <c r="T158" s="22" t="e">
        <f t="shared" si="29"/>
        <v>#N/A</v>
      </c>
      <c r="U158" s="22" t="e">
        <f t="shared" si="29"/>
        <v>#N/A</v>
      </c>
      <c r="V158" s="22" t="e">
        <f t="shared" si="29"/>
        <v>#N/A</v>
      </c>
      <c r="W158" s="22" t="e">
        <f t="shared" si="29"/>
        <v>#N/A</v>
      </c>
      <c r="X158" s="22" t="e">
        <f t="shared" si="29"/>
        <v>#N/A</v>
      </c>
      <c r="Y158" s="22" t="e">
        <f t="shared" si="29"/>
        <v>#N/A</v>
      </c>
      <c r="Z158" s="22">
        <f t="shared" si="24"/>
        <v>2</v>
      </c>
    </row>
    <row r="159" spans="1:26" x14ac:dyDescent="0.25">
      <c r="A159">
        <v>760</v>
      </c>
      <c r="B159" t="e">
        <f>NA()</f>
        <v>#N/A</v>
      </c>
      <c r="G159" s="1">
        <v>2</v>
      </c>
      <c r="H159" s="1" t="s">
        <v>12</v>
      </c>
      <c r="I159" s="22" t="str">
        <f t="shared" si="33"/>
        <v>Evan</v>
      </c>
      <c r="J159" s="22">
        <f t="shared" si="29"/>
        <v>3</v>
      </c>
      <c r="K159" s="22">
        <f t="shared" si="29"/>
        <v>3</v>
      </c>
      <c r="L159" s="22">
        <f t="shared" si="29"/>
        <v>2</v>
      </c>
      <c r="M159" s="22">
        <f t="shared" si="29"/>
        <v>2</v>
      </c>
      <c r="N159" s="22" t="e">
        <f t="shared" si="29"/>
        <v>#N/A</v>
      </c>
      <c r="O159" s="22" t="e">
        <f t="shared" si="29"/>
        <v>#N/A</v>
      </c>
      <c r="P159" s="22" t="e">
        <f t="shared" si="29"/>
        <v>#N/A</v>
      </c>
      <c r="Q159" s="22" t="e">
        <f t="shared" si="29"/>
        <v>#N/A</v>
      </c>
      <c r="R159" s="22" t="e">
        <f t="shared" si="29"/>
        <v>#N/A</v>
      </c>
      <c r="S159" s="22" t="e">
        <f t="shared" si="29"/>
        <v>#N/A</v>
      </c>
      <c r="T159" s="22" t="e">
        <f t="shared" si="29"/>
        <v>#N/A</v>
      </c>
      <c r="U159" s="22" t="e">
        <f t="shared" si="29"/>
        <v>#N/A</v>
      </c>
      <c r="V159" s="22" t="e">
        <f t="shared" si="29"/>
        <v>#N/A</v>
      </c>
      <c r="W159" s="22" t="e">
        <f t="shared" si="29"/>
        <v>#N/A</v>
      </c>
      <c r="X159" s="22" t="e">
        <f t="shared" si="29"/>
        <v>#N/A</v>
      </c>
      <c r="Y159" s="22" t="e">
        <f t="shared" si="29"/>
        <v>#N/A</v>
      </c>
      <c r="Z159" s="22" t="e">
        <f t="shared" si="24"/>
        <v>#N/A</v>
      </c>
    </row>
    <row r="160" spans="1:26" x14ac:dyDescent="0.25">
      <c r="A160">
        <v>761</v>
      </c>
      <c r="B160" t="s">
        <v>320</v>
      </c>
      <c r="G160" s="1">
        <v>3</v>
      </c>
      <c r="H160" s="1" t="s">
        <v>12</v>
      </c>
      <c r="I160" s="22" t="str">
        <f t="shared" si="33"/>
        <v>Bob</v>
      </c>
      <c r="J160" s="22">
        <f t="shared" si="29"/>
        <v>1</v>
      </c>
      <c r="K160" s="22">
        <f t="shared" si="29"/>
        <v>2</v>
      </c>
      <c r="L160" s="22">
        <f t="shared" si="29"/>
        <v>1</v>
      </c>
      <c r="M160" s="22">
        <f t="shared" si="29"/>
        <v>3</v>
      </c>
      <c r="N160" s="22">
        <f t="shared" si="29"/>
        <v>3</v>
      </c>
      <c r="O160" s="22" t="e">
        <f t="shared" si="29"/>
        <v>#N/A</v>
      </c>
      <c r="P160" s="22" t="e">
        <f t="shared" si="29"/>
        <v>#N/A</v>
      </c>
      <c r="Q160" s="22" t="e">
        <f t="shared" si="29"/>
        <v>#N/A</v>
      </c>
      <c r="R160" s="22" t="e">
        <f t="shared" si="29"/>
        <v>#N/A</v>
      </c>
      <c r="S160" s="22" t="e">
        <f t="shared" si="29"/>
        <v>#N/A</v>
      </c>
      <c r="T160" s="22" t="e">
        <f t="shared" si="29"/>
        <v>#N/A</v>
      </c>
      <c r="U160" s="22" t="e">
        <f t="shared" si="29"/>
        <v>#N/A</v>
      </c>
      <c r="V160" s="22" t="e">
        <f t="shared" si="29"/>
        <v>#N/A</v>
      </c>
      <c r="W160" s="22" t="e">
        <f t="shared" si="29"/>
        <v>#N/A</v>
      </c>
      <c r="X160" s="22" t="e">
        <f t="shared" si="29"/>
        <v>#N/A</v>
      </c>
      <c r="Y160" s="22" t="e">
        <f t="shared" si="29"/>
        <v>#N/A</v>
      </c>
      <c r="Z160" s="22" t="e">
        <f t="shared" si="24"/>
        <v>#N/A</v>
      </c>
    </row>
    <row r="161" spans="1:26" x14ac:dyDescent="0.25">
      <c r="A161">
        <v>762</v>
      </c>
      <c r="B161" t="s">
        <v>321</v>
      </c>
      <c r="G161" s="1">
        <v>2</v>
      </c>
      <c r="H161" s="1" t="s">
        <v>6</v>
      </c>
      <c r="I161" s="22" t="str">
        <f t="shared" si="33"/>
        <v>Bob</v>
      </c>
      <c r="J161" s="22">
        <f t="shared" si="29"/>
        <v>2</v>
      </c>
      <c r="K161" s="22">
        <f t="shared" si="29"/>
        <v>3</v>
      </c>
      <c r="L161" s="22" t="e">
        <f t="shared" si="29"/>
        <v>#N/A</v>
      </c>
      <c r="M161" s="22">
        <f t="shared" si="29"/>
        <v>2</v>
      </c>
      <c r="N161" s="22" t="e">
        <f t="shared" si="29"/>
        <v>#N/A</v>
      </c>
      <c r="O161" s="22">
        <f t="shared" si="29"/>
        <v>2</v>
      </c>
      <c r="P161" s="22" t="e">
        <f t="shared" si="29"/>
        <v>#N/A</v>
      </c>
      <c r="Q161" s="22" t="e">
        <f t="shared" si="29"/>
        <v>#N/A</v>
      </c>
      <c r="R161" s="22" t="e">
        <f t="shared" si="29"/>
        <v>#N/A</v>
      </c>
      <c r="S161" s="22" t="e">
        <f t="shared" si="29"/>
        <v>#N/A</v>
      </c>
      <c r="T161" s="22" t="e">
        <f t="shared" si="29"/>
        <v>#N/A</v>
      </c>
      <c r="U161" s="22" t="e">
        <f t="shared" si="29"/>
        <v>#N/A</v>
      </c>
      <c r="V161" s="22" t="e">
        <f t="shared" si="29"/>
        <v>#N/A</v>
      </c>
      <c r="W161" s="22" t="e">
        <f t="shared" si="29"/>
        <v>#N/A</v>
      </c>
      <c r="X161" s="22" t="e">
        <f t="shared" si="29"/>
        <v>#N/A</v>
      </c>
      <c r="Y161" s="22" t="e">
        <f t="shared" si="29"/>
        <v>#N/A</v>
      </c>
      <c r="Z161" s="22" t="e">
        <f t="shared" si="24"/>
        <v>#N/A</v>
      </c>
    </row>
    <row r="162" spans="1:26" x14ac:dyDescent="0.25">
      <c r="A162">
        <v>763</v>
      </c>
      <c r="B162" t="s">
        <v>322</v>
      </c>
      <c r="G162" s="1">
        <v>1</v>
      </c>
      <c r="H162" s="1" t="s">
        <v>12</v>
      </c>
      <c r="I162" s="22" t="str">
        <f t="shared" si="33"/>
        <v>Bob</v>
      </c>
      <c r="J162" s="22">
        <f t="shared" si="29"/>
        <v>2</v>
      </c>
      <c r="K162" s="22">
        <f t="shared" si="29"/>
        <v>2</v>
      </c>
      <c r="L162" s="22">
        <f t="shared" si="29"/>
        <v>2</v>
      </c>
      <c r="M162" s="22" t="e">
        <f t="shared" si="29"/>
        <v>#N/A</v>
      </c>
      <c r="N162" s="22">
        <f t="shared" si="29"/>
        <v>3</v>
      </c>
      <c r="O162" s="22" t="e">
        <f t="shared" si="29"/>
        <v>#N/A</v>
      </c>
      <c r="P162" s="22" t="e">
        <f t="shared" si="29"/>
        <v>#N/A</v>
      </c>
      <c r="Q162" s="22" t="e">
        <f t="shared" si="29"/>
        <v>#N/A</v>
      </c>
      <c r="R162" s="22" t="e">
        <f t="shared" si="29"/>
        <v>#N/A</v>
      </c>
      <c r="S162" s="22" t="e">
        <f t="shared" si="29"/>
        <v>#N/A</v>
      </c>
      <c r="T162" s="22" t="e">
        <f t="shared" si="29"/>
        <v>#N/A</v>
      </c>
      <c r="U162" s="22" t="e">
        <f t="shared" si="29"/>
        <v>#N/A</v>
      </c>
      <c r="V162" s="22" t="e">
        <f t="shared" si="29"/>
        <v>#N/A</v>
      </c>
      <c r="W162" s="22" t="e">
        <f t="shared" si="29"/>
        <v>#N/A</v>
      </c>
      <c r="X162" s="22" t="e">
        <f t="shared" si="29"/>
        <v>#N/A</v>
      </c>
      <c r="Y162" s="22" t="e">
        <f t="shared" si="29"/>
        <v>#N/A</v>
      </c>
      <c r="Z162" s="22" t="e">
        <f t="shared" si="24"/>
        <v>#N/A</v>
      </c>
    </row>
    <row r="163" spans="1:26" x14ac:dyDescent="0.25">
      <c r="A163">
        <v>764</v>
      </c>
      <c r="B163" t="s">
        <v>323</v>
      </c>
      <c r="G163" s="1">
        <v>3</v>
      </c>
      <c r="H163" s="1" t="s">
        <v>12</v>
      </c>
      <c r="I163" s="22" t="str">
        <f t="shared" si="33"/>
        <v>Evan</v>
      </c>
      <c r="J163" s="22">
        <f t="shared" ref="J163:Y165" si="34">INDEX(AnsLkUp,MATCH($A163 &amp; "_"&amp;J$1,LookupName,0),3)</f>
        <v>1</v>
      </c>
      <c r="K163" s="22">
        <f t="shared" si="34"/>
        <v>2</v>
      </c>
      <c r="L163" s="22">
        <f t="shared" si="34"/>
        <v>1</v>
      </c>
      <c r="M163" s="22">
        <f t="shared" si="34"/>
        <v>1</v>
      </c>
      <c r="N163" s="22" t="e">
        <f t="shared" si="34"/>
        <v>#N/A</v>
      </c>
      <c r="O163" s="22" t="e">
        <f t="shared" si="34"/>
        <v>#N/A</v>
      </c>
      <c r="P163" s="22" t="e">
        <f t="shared" si="34"/>
        <v>#N/A</v>
      </c>
      <c r="Q163" s="22" t="e">
        <f t="shared" si="34"/>
        <v>#N/A</v>
      </c>
      <c r="R163" s="22" t="e">
        <f t="shared" si="34"/>
        <v>#N/A</v>
      </c>
      <c r="S163" s="22" t="e">
        <f t="shared" si="34"/>
        <v>#N/A</v>
      </c>
      <c r="T163" s="22" t="e">
        <f t="shared" si="34"/>
        <v>#N/A</v>
      </c>
      <c r="U163" s="22" t="e">
        <f t="shared" si="34"/>
        <v>#N/A</v>
      </c>
      <c r="V163" s="22" t="e">
        <f t="shared" si="34"/>
        <v>#N/A</v>
      </c>
      <c r="W163" s="22" t="e">
        <f t="shared" si="34"/>
        <v>#N/A</v>
      </c>
      <c r="X163" s="22" t="e">
        <f t="shared" si="34"/>
        <v>#N/A</v>
      </c>
      <c r="Y163" s="22" t="e">
        <f t="shared" si="34"/>
        <v>#N/A</v>
      </c>
      <c r="Z163" s="22" t="e">
        <f t="shared" si="24"/>
        <v>#N/A</v>
      </c>
    </row>
    <row r="164" spans="1:26" x14ac:dyDescent="0.25">
      <c r="A164">
        <v>765</v>
      </c>
      <c r="B164" t="s">
        <v>324</v>
      </c>
      <c r="G164" s="1">
        <v>3</v>
      </c>
      <c r="H164" s="1" t="s">
        <v>12</v>
      </c>
      <c r="I164" s="22" t="str">
        <f t="shared" si="33"/>
        <v>Cara</v>
      </c>
      <c r="J164" s="22">
        <f t="shared" si="34"/>
        <v>3</v>
      </c>
      <c r="K164" s="22">
        <f t="shared" si="34"/>
        <v>3</v>
      </c>
      <c r="L164" s="22">
        <f t="shared" si="34"/>
        <v>3</v>
      </c>
      <c r="M164" s="22">
        <f t="shared" si="34"/>
        <v>3</v>
      </c>
      <c r="N164" s="22" t="e">
        <f t="shared" si="34"/>
        <v>#N/A</v>
      </c>
      <c r="O164" s="22" t="e">
        <f t="shared" si="34"/>
        <v>#N/A</v>
      </c>
      <c r="P164" s="22" t="e">
        <f t="shared" si="34"/>
        <v>#N/A</v>
      </c>
      <c r="Q164" s="22" t="e">
        <f t="shared" si="34"/>
        <v>#N/A</v>
      </c>
      <c r="R164" s="22" t="e">
        <f t="shared" si="34"/>
        <v>#N/A</v>
      </c>
      <c r="S164" s="22" t="e">
        <f t="shared" si="34"/>
        <v>#N/A</v>
      </c>
      <c r="T164" s="22" t="e">
        <f t="shared" si="34"/>
        <v>#N/A</v>
      </c>
      <c r="U164" s="22" t="e">
        <f t="shared" si="34"/>
        <v>#N/A</v>
      </c>
      <c r="V164" s="22" t="e">
        <f t="shared" si="34"/>
        <v>#N/A</v>
      </c>
      <c r="W164" s="22" t="e">
        <f t="shared" si="34"/>
        <v>#N/A</v>
      </c>
      <c r="X164" s="22" t="e">
        <f t="shared" si="34"/>
        <v>#N/A</v>
      </c>
      <c r="Y164" s="22" t="e">
        <f t="shared" si="34"/>
        <v>#N/A</v>
      </c>
      <c r="Z164" s="22" t="e">
        <f t="shared" si="24"/>
        <v>#N/A</v>
      </c>
    </row>
    <row r="165" spans="1:26" x14ac:dyDescent="0.25">
      <c r="A165">
        <v>766</v>
      </c>
      <c r="B165" t="s">
        <v>295</v>
      </c>
      <c r="G165" s="1">
        <v>2</v>
      </c>
      <c r="H165" s="1" t="s">
        <v>12</v>
      </c>
      <c r="I165" s="22" t="str">
        <f t="shared" si="33"/>
        <v>Jay</v>
      </c>
      <c r="J165" s="22">
        <f t="shared" si="34"/>
        <v>1</v>
      </c>
      <c r="K165" s="22">
        <f t="shared" si="34"/>
        <v>2</v>
      </c>
      <c r="L165" s="22">
        <f t="shared" si="34"/>
        <v>1</v>
      </c>
      <c r="M165" s="22">
        <f t="shared" si="34"/>
        <v>1</v>
      </c>
      <c r="N165" s="22" t="e">
        <f t="shared" si="34"/>
        <v>#N/A</v>
      </c>
      <c r="O165" s="22" t="e">
        <f t="shared" si="34"/>
        <v>#N/A</v>
      </c>
      <c r="P165" s="22" t="e">
        <f t="shared" si="34"/>
        <v>#N/A</v>
      </c>
      <c r="Q165" s="22" t="e">
        <f t="shared" si="34"/>
        <v>#N/A</v>
      </c>
      <c r="R165" s="22" t="e">
        <f t="shared" si="34"/>
        <v>#N/A</v>
      </c>
      <c r="S165" s="22" t="e">
        <f t="shared" si="34"/>
        <v>#N/A</v>
      </c>
      <c r="T165" s="22" t="e">
        <f t="shared" si="34"/>
        <v>#N/A</v>
      </c>
      <c r="U165" s="22" t="e">
        <f t="shared" si="34"/>
        <v>#N/A</v>
      </c>
      <c r="V165" s="22" t="e">
        <f t="shared" si="34"/>
        <v>#N/A</v>
      </c>
      <c r="W165" s="22" t="e">
        <f t="shared" si="34"/>
        <v>#N/A</v>
      </c>
      <c r="X165" s="22" t="e">
        <f t="shared" si="34"/>
        <v>#N/A</v>
      </c>
      <c r="Y165" s="22" t="e">
        <f t="shared" si="34"/>
        <v>#N/A</v>
      </c>
      <c r="Z165" s="22" t="e">
        <f t="shared" si="24"/>
        <v>#N/A</v>
      </c>
    </row>
  </sheetData>
  <autoFilter ref="A1:U101" xr:uid="{00000000-0009-0000-0000-000000000000}"/>
  <pageMargins left="0.7" right="0.7" top="0.75" bottom="0.75" header="0.3" footer="0.3"/>
  <pageSetup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49"/>
  <sheetViews>
    <sheetView workbookViewId="0">
      <pane ySplit="1" topLeftCell="A396" activePane="bottomLeft" state="frozen"/>
      <selection pane="bottomLeft" activeCell="B445" sqref="B445"/>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 t="shared" ref="E3:E4" si="0">A3 &amp; "_" &amp; D3</f>
        <v>652_2</v>
      </c>
      <c r="F3" s="23" t="str">
        <f>A3 &amp; "_" &amp; B3</f>
        <v>652_Evan</v>
      </c>
    </row>
    <row r="4" spans="1:6" x14ac:dyDescent="0.25">
      <c r="A4">
        <v>652</v>
      </c>
      <c r="B4" t="s">
        <v>5</v>
      </c>
      <c r="C4" s="1">
        <v>1</v>
      </c>
      <c r="D4" s="1">
        <v>3</v>
      </c>
      <c r="E4" s="23" t="str">
        <f t="shared" si="0"/>
        <v>652_3</v>
      </c>
      <c r="F4" s="23" t="str">
        <f>A4 &amp; "_" &amp; B4</f>
        <v>652_Bob</v>
      </c>
    </row>
    <row r="5" spans="1:6" x14ac:dyDescent="0.25">
      <c r="A5">
        <v>653</v>
      </c>
      <c r="B5" t="s">
        <v>6</v>
      </c>
      <c r="C5" s="1">
        <v>2</v>
      </c>
      <c r="D5" s="1">
        <v>1</v>
      </c>
      <c r="E5" s="23" t="str">
        <f t="shared" ref="E5:E83" si="1">A5 &amp; "_" &amp; D5</f>
        <v>653_1</v>
      </c>
      <c r="F5" s="23" t="str">
        <f t="shared" ref="F5:F70" si="2">A5 &amp; "_" &amp; B5</f>
        <v>653_Jay</v>
      </c>
    </row>
    <row r="6" spans="1:6" x14ac:dyDescent="0.25">
      <c r="A6">
        <v>653</v>
      </c>
      <c r="B6" t="s">
        <v>7</v>
      </c>
      <c r="C6" s="1">
        <v>1</v>
      </c>
      <c r="D6" s="1">
        <v>2</v>
      </c>
      <c r="E6" s="23" t="str">
        <f t="shared" si="1"/>
        <v>653_2</v>
      </c>
      <c r="F6" s="23" t="str">
        <f t="shared" si="2"/>
        <v>653_Evan</v>
      </c>
    </row>
    <row r="7" spans="1:6" x14ac:dyDescent="0.25">
      <c r="A7">
        <v>653</v>
      </c>
      <c r="B7" t="s">
        <v>23</v>
      </c>
      <c r="C7" s="1">
        <v>3</v>
      </c>
      <c r="D7" s="1">
        <v>3</v>
      </c>
      <c r="E7" s="23" t="str">
        <f t="shared" si="1"/>
        <v>653_3</v>
      </c>
      <c r="F7" s="23" t="str">
        <f t="shared" si="2"/>
        <v>653_Cara</v>
      </c>
    </row>
    <row r="8" spans="1:6" x14ac:dyDescent="0.25">
      <c r="A8">
        <v>653</v>
      </c>
      <c r="B8" t="s">
        <v>5</v>
      </c>
      <c r="C8" s="1">
        <v>3</v>
      </c>
      <c r="D8" s="1">
        <v>4</v>
      </c>
      <c r="E8" s="23" t="str">
        <f t="shared" si="1"/>
        <v>653_4</v>
      </c>
      <c r="F8" s="23" t="str">
        <f t="shared" si="2"/>
        <v>653_Bob</v>
      </c>
    </row>
    <row r="9" spans="1:6" x14ac:dyDescent="0.25">
      <c r="A9">
        <v>654</v>
      </c>
      <c r="B9" t="s">
        <v>23</v>
      </c>
      <c r="C9" s="1">
        <v>2</v>
      </c>
      <c r="D9" s="1">
        <v>1</v>
      </c>
      <c r="E9" s="23" t="str">
        <f t="shared" si="1"/>
        <v>654_1</v>
      </c>
      <c r="F9" s="23" t="str">
        <f t="shared" si="2"/>
        <v>654_Cara</v>
      </c>
    </row>
    <row r="10" spans="1:6" x14ac:dyDescent="0.25">
      <c r="A10">
        <v>654</v>
      </c>
      <c r="B10" t="s">
        <v>5</v>
      </c>
      <c r="C10" s="1">
        <v>2</v>
      </c>
      <c r="D10" s="1">
        <v>2</v>
      </c>
      <c r="E10" s="23" t="str">
        <f t="shared" si="1"/>
        <v>654_2</v>
      </c>
      <c r="F10" s="23" t="str">
        <f t="shared" si="2"/>
        <v>654_Bob</v>
      </c>
    </row>
    <row r="11" spans="1:6" x14ac:dyDescent="0.25">
      <c r="A11">
        <v>654</v>
      </c>
      <c r="B11" t="s">
        <v>6</v>
      </c>
      <c r="C11" s="1">
        <v>2</v>
      </c>
      <c r="D11" s="1">
        <v>3</v>
      </c>
      <c r="E11" s="23" t="str">
        <f t="shared" si="1"/>
        <v>654_3</v>
      </c>
      <c r="F11" s="23" t="str">
        <f t="shared" si="2"/>
        <v>654_Jay</v>
      </c>
    </row>
    <row r="12" spans="1:6" x14ac:dyDescent="0.25">
      <c r="A12">
        <v>654</v>
      </c>
      <c r="B12" t="s">
        <v>7</v>
      </c>
      <c r="C12" s="1">
        <v>2</v>
      </c>
      <c r="D12" s="1">
        <v>4</v>
      </c>
      <c r="E12" s="23" t="str">
        <f t="shared" si="1"/>
        <v>654_4</v>
      </c>
      <c r="F12" s="23" t="str">
        <f t="shared" si="2"/>
        <v>654_Evan</v>
      </c>
    </row>
    <row r="13" spans="1:6" x14ac:dyDescent="0.25">
      <c r="A13">
        <v>655</v>
      </c>
      <c r="B13" t="s">
        <v>7</v>
      </c>
      <c r="C13" s="1">
        <v>3</v>
      </c>
      <c r="D13" s="1">
        <v>1</v>
      </c>
      <c r="E13" s="23" t="str">
        <f t="shared" si="1"/>
        <v>655_1</v>
      </c>
      <c r="F13" s="23" t="str">
        <f t="shared" si="2"/>
        <v>655_Evan</v>
      </c>
    </row>
    <row r="14" spans="1:6" x14ac:dyDescent="0.25">
      <c r="A14">
        <v>655</v>
      </c>
      <c r="B14" t="s">
        <v>6</v>
      </c>
      <c r="C14" s="1">
        <v>2</v>
      </c>
      <c r="D14" s="1">
        <v>2</v>
      </c>
      <c r="E14" s="23" t="str">
        <f t="shared" si="1"/>
        <v>655_2</v>
      </c>
      <c r="F14" s="23" t="str">
        <f t="shared" si="2"/>
        <v>655_Jay</v>
      </c>
    </row>
    <row r="15" spans="1:6" x14ac:dyDescent="0.25">
      <c r="A15">
        <v>655</v>
      </c>
      <c r="B15" t="s">
        <v>23</v>
      </c>
      <c r="C15" s="1">
        <v>1</v>
      </c>
      <c r="D15" s="1">
        <v>3</v>
      </c>
      <c r="E15" s="23" t="str">
        <f t="shared" si="1"/>
        <v>655_3</v>
      </c>
      <c r="F15" s="23" t="str">
        <f t="shared" si="2"/>
        <v>655_Cara</v>
      </c>
    </row>
    <row r="16" spans="1:6" x14ac:dyDescent="0.25">
      <c r="A16">
        <v>655</v>
      </c>
      <c r="B16" t="s">
        <v>5</v>
      </c>
      <c r="C16" s="1">
        <v>3</v>
      </c>
      <c r="D16" s="1">
        <v>4</v>
      </c>
      <c r="E16" s="23" t="str">
        <f t="shared" si="1"/>
        <v>655_4</v>
      </c>
      <c r="F16" s="23" t="str">
        <f t="shared" si="2"/>
        <v>655_Bob</v>
      </c>
    </row>
    <row r="17" spans="1:6" x14ac:dyDescent="0.25">
      <c r="A17">
        <v>656</v>
      </c>
      <c r="B17" t="s">
        <v>6</v>
      </c>
      <c r="C17" s="1">
        <v>3</v>
      </c>
      <c r="D17" s="1">
        <v>1</v>
      </c>
      <c r="E17" s="23" t="str">
        <f t="shared" si="1"/>
        <v>656_1</v>
      </c>
      <c r="F17" s="23" t="str">
        <f t="shared" si="2"/>
        <v>656_Jay</v>
      </c>
    </row>
    <row r="18" spans="1:6" x14ac:dyDescent="0.25">
      <c r="A18">
        <v>656</v>
      </c>
      <c r="B18" t="s">
        <v>5</v>
      </c>
      <c r="C18" s="1">
        <v>3</v>
      </c>
      <c r="D18" s="1">
        <v>2</v>
      </c>
      <c r="E18" s="23" t="str">
        <f t="shared" si="1"/>
        <v>656_2</v>
      </c>
      <c r="F18" s="23" t="str">
        <f t="shared" si="2"/>
        <v>656_Bob</v>
      </c>
    </row>
    <row r="19" spans="1:6" x14ac:dyDescent="0.25">
      <c r="A19">
        <v>656</v>
      </c>
      <c r="B19" t="s">
        <v>7</v>
      </c>
      <c r="C19" s="1">
        <v>3</v>
      </c>
      <c r="D19" s="1">
        <v>3</v>
      </c>
      <c r="E19" s="23" t="str">
        <f t="shared" si="1"/>
        <v>656_3</v>
      </c>
      <c r="F19" s="23" t="str">
        <f t="shared" si="2"/>
        <v>656_Evan</v>
      </c>
    </row>
    <row r="20" spans="1:6" x14ac:dyDescent="0.25">
      <c r="A20">
        <v>657</v>
      </c>
      <c r="B20" t="s">
        <v>23</v>
      </c>
      <c r="C20" s="1">
        <v>1</v>
      </c>
      <c r="D20" s="1">
        <v>1</v>
      </c>
      <c r="E20" s="23" t="str">
        <f t="shared" si="1"/>
        <v>657_1</v>
      </c>
      <c r="F20" s="23" t="str">
        <f t="shared" si="2"/>
        <v>657_Cara</v>
      </c>
    </row>
    <row r="21" spans="1:6" x14ac:dyDescent="0.25">
      <c r="A21">
        <v>657</v>
      </c>
      <c r="B21" t="s">
        <v>5</v>
      </c>
      <c r="C21" s="1">
        <v>3</v>
      </c>
      <c r="D21" s="1">
        <v>2</v>
      </c>
      <c r="E21" s="23" t="str">
        <f t="shared" si="1"/>
        <v>657_2</v>
      </c>
      <c r="F21" s="23" t="str">
        <f t="shared" si="2"/>
        <v>657_Bob</v>
      </c>
    </row>
    <row r="22" spans="1:6" x14ac:dyDescent="0.25">
      <c r="A22">
        <v>657</v>
      </c>
      <c r="B22" t="s">
        <v>7</v>
      </c>
      <c r="C22" s="1">
        <v>3</v>
      </c>
      <c r="D22" s="1">
        <v>3</v>
      </c>
      <c r="E22" s="23" t="str">
        <f t="shared" si="1"/>
        <v>657_3</v>
      </c>
      <c r="F22" s="23" t="str">
        <f t="shared" si="2"/>
        <v>657_Evan</v>
      </c>
    </row>
    <row r="23" spans="1:6" x14ac:dyDescent="0.25">
      <c r="A23">
        <v>657</v>
      </c>
      <c r="B23" t="s">
        <v>6</v>
      </c>
      <c r="C23" s="1">
        <v>3</v>
      </c>
      <c r="D23" s="1">
        <v>4</v>
      </c>
      <c r="E23" s="23" t="str">
        <f t="shared" si="1"/>
        <v>657_4</v>
      </c>
      <c r="F23" s="23" t="str">
        <f t="shared" si="2"/>
        <v>657_Jay</v>
      </c>
    </row>
    <row r="24" spans="1:6" x14ac:dyDescent="0.25">
      <c r="A24">
        <v>658</v>
      </c>
      <c r="B24" t="s">
        <v>7</v>
      </c>
      <c r="C24" s="1">
        <v>2</v>
      </c>
      <c r="D24" s="1">
        <v>1</v>
      </c>
      <c r="E24" s="23" t="str">
        <f t="shared" si="1"/>
        <v>658_1</v>
      </c>
      <c r="F24" s="23" t="str">
        <f t="shared" si="2"/>
        <v>658_Evan</v>
      </c>
    </row>
    <row r="25" spans="1:6" x14ac:dyDescent="0.25">
      <c r="A25">
        <v>658</v>
      </c>
      <c r="B25" t="s">
        <v>5</v>
      </c>
      <c r="C25" s="1">
        <v>3</v>
      </c>
      <c r="D25" s="1">
        <v>2</v>
      </c>
      <c r="E25" s="23" t="str">
        <f t="shared" si="1"/>
        <v>658_2</v>
      </c>
      <c r="F25" s="23" t="str">
        <f t="shared" si="2"/>
        <v>658_Bob</v>
      </c>
    </row>
    <row r="26" spans="1:6" x14ac:dyDescent="0.25">
      <c r="A26">
        <v>658</v>
      </c>
      <c r="B26" t="s">
        <v>23</v>
      </c>
      <c r="C26" s="1">
        <v>3</v>
      </c>
      <c r="D26" s="1">
        <v>3</v>
      </c>
      <c r="E26" s="23" t="str">
        <f t="shared" si="1"/>
        <v>658_3</v>
      </c>
      <c r="F26" s="23" t="str">
        <f t="shared" si="2"/>
        <v>658_Cara</v>
      </c>
    </row>
    <row r="27" spans="1:6" x14ac:dyDescent="0.25">
      <c r="A27">
        <v>658</v>
      </c>
      <c r="B27" t="s">
        <v>6</v>
      </c>
      <c r="C27" s="1">
        <v>3</v>
      </c>
      <c r="D27" s="1">
        <v>4</v>
      </c>
      <c r="E27" s="23" t="str">
        <f t="shared" si="1"/>
        <v>658_4</v>
      </c>
      <c r="F27" s="23" t="str">
        <f t="shared" si="2"/>
        <v>658_Jay</v>
      </c>
    </row>
    <row r="28" spans="1:6" x14ac:dyDescent="0.25">
      <c r="A28">
        <v>659</v>
      </c>
      <c r="B28" t="s">
        <v>5</v>
      </c>
      <c r="C28" s="1">
        <v>3</v>
      </c>
      <c r="D28" s="1">
        <v>1</v>
      </c>
      <c r="E28" s="23" t="str">
        <f t="shared" si="1"/>
        <v>659_1</v>
      </c>
      <c r="F28" s="23" t="str">
        <f t="shared" si="2"/>
        <v>659_Bob</v>
      </c>
    </row>
    <row r="29" spans="1:6" x14ac:dyDescent="0.25">
      <c r="A29">
        <v>659</v>
      </c>
      <c r="B29" t="s">
        <v>6</v>
      </c>
      <c r="C29" s="1">
        <v>1</v>
      </c>
      <c r="D29" s="1">
        <v>2</v>
      </c>
      <c r="E29" s="23" t="str">
        <f t="shared" si="1"/>
        <v>659_2</v>
      </c>
      <c r="F29" s="23" t="str">
        <f t="shared" si="2"/>
        <v>659_Jay</v>
      </c>
    </row>
    <row r="30" spans="1:6" x14ac:dyDescent="0.25">
      <c r="A30">
        <v>659</v>
      </c>
      <c r="B30" t="s">
        <v>7</v>
      </c>
      <c r="C30" s="1">
        <v>3</v>
      </c>
      <c r="D30" s="1">
        <v>3</v>
      </c>
      <c r="E30" s="23" t="str">
        <f t="shared" si="1"/>
        <v>659_3</v>
      </c>
      <c r="F30" s="23" t="str">
        <f t="shared" si="2"/>
        <v>659_Evan</v>
      </c>
    </row>
    <row r="31" spans="1:6" x14ac:dyDescent="0.25">
      <c r="A31">
        <v>659</v>
      </c>
      <c r="B31" t="s">
        <v>23</v>
      </c>
      <c r="C31" s="1">
        <v>2</v>
      </c>
      <c r="D31" s="1">
        <v>4</v>
      </c>
      <c r="E31" s="23" t="str">
        <f t="shared" si="1"/>
        <v>659_4</v>
      </c>
      <c r="F31" s="23" t="str">
        <f t="shared" si="2"/>
        <v>659_Cara</v>
      </c>
    </row>
    <row r="32" spans="1:6" x14ac:dyDescent="0.25">
      <c r="A32">
        <v>660</v>
      </c>
      <c r="B32" t="s">
        <v>6</v>
      </c>
      <c r="C32" s="1">
        <v>1</v>
      </c>
      <c r="D32" s="1">
        <v>1</v>
      </c>
      <c r="E32" s="23" t="str">
        <f t="shared" si="1"/>
        <v>660_1</v>
      </c>
      <c r="F32" s="23" t="str">
        <f t="shared" si="2"/>
        <v>660_Jay</v>
      </c>
    </row>
    <row r="33" spans="1:6" x14ac:dyDescent="0.25">
      <c r="A33">
        <v>660</v>
      </c>
      <c r="B33" t="s">
        <v>5</v>
      </c>
      <c r="C33" s="1">
        <v>2</v>
      </c>
      <c r="D33" s="1">
        <v>2</v>
      </c>
      <c r="E33" s="23" t="str">
        <f t="shared" si="1"/>
        <v>660_2</v>
      </c>
      <c r="F33" s="23" t="str">
        <f t="shared" si="2"/>
        <v>660_Bob</v>
      </c>
    </row>
    <row r="34" spans="1:6" x14ac:dyDescent="0.25">
      <c r="A34">
        <v>660</v>
      </c>
      <c r="B34" t="s">
        <v>7</v>
      </c>
      <c r="C34" s="1">
        <v>2</v>
      </c>
      <c r="D34" s="1">
        <v>3</v>
      </c>
      <c r="E34" s="23" t="str">
        <f t="shared" si="1"/>
        <v>660_3</v>
      </c>
      <c r="F34" s="23" t="str">
        <f t="shared" si="2"/>
        <v>660_Evan</v>
      </c>
    </row>
    <row r="35" spans="1:6" x14ac:dyDescent="0.25">
      <c r="A35">
        <v>661</v>
      </c>
      <c r="B35" t="s">
        <v>5</v>
      </c>
      <c r="C35" s="1">
        <v>1</v>
      </c>
      <c r="D35" s="1">
        <v>1</v>
      </c>
      <c r="E35" s="23" t="str">
        <f t="shared" si="1"/>
        <v>661_1</v>
      </c>
      <c r="F35" s="23" t="str">
        <f t="shared" si="2"/>
        <v>661_Bob</v>
      </c>
    </row>
    <row r="36" spans="1:6" x14ac:dyDescent="0.25">
      <c r="A36">
        <v>661</v>
      </c>
      <c r="B36" t="s">
        <v>23</v>
      </c>
      <c r="C36" s="1">
        <v>1</v>
      </c>
      <c r="D36" s="1">
        <v>2</v>
      </c>
      <c r="E36" s="23" t="str">
        <f t="shared" si="1"/>
        <v>661_2</v>
      </c>
      <c r="F36" s="23" t="str">
        <f t="shared" si="2"/>
        <v>661_Cara</v>
      </c>
    </row>
    <row r="37" spans="1:6" x14ac:dyDescent="0.25">
      <c r="A37">
        <v>661</v>
      </c>
      <c r="B37" t="s">
        <v>6</v>
      </c>
      <c r="C37" s="1">
        <v>1</v>
      </c>
      <c r="D37" s="1">
        <v>3</v>
      </c>
      <c r="E37" s="23" t="str">
        <f t="shared" si="1"/>
        <v>661_3</v>
      </c>
      <c r="F37" s="23" t="str">
        <f t="shared" si="2"/>
        <v>661_Jay</v>
      </c>
    </row>
    <row r="38" spans="1:6" x14ac:dyDescent="0.25">
      <c r="A38">
        <v>662</v>
      </c>
      <c r="B38" t="s">
        <v>6</v>
      </c>
      <c r="C38" s="1">
        <v>3</v>
      </c>
      <c r="D38" s="1">
        <v>1</v>
      </c>
      <c r="E38" s="23" t="str">
        <f t="shared" si="1"/>
        <v>662_1</v>
      </c>
      <c r="F38" s="23" t="str">
        <f t="shared" si="2"/>
        <v>662_Jay</v>
      </c>
    </row>
    <row r="39" spans="1:6" x14ac:dyDescent="0.25">
      <c r="A39">
        <v>662</v>
      </c>
      <c r="B39" t="s">
        <v>7</v>
      </c>
      <c r="C39" s="1">
        <v>3</v>
      </c>
      <c r="D39" s="1">
        <v>2</v>
      </c>
      <c r="E39" s="23" t="str">
        <f t="shared" si="1"/>
        <v>662_2</v>
      </c>
      <c r="F39" s="23" t="str">
        <f t="shared" si="2"/>
        <v>662_Evan</v>
      </c>
    </row>
    <row r="40" spans="1:6" x14ac:dyDescent="0.25">
      <c r="A40">
        <v>662</v>
      </c>
      <c r="B40" t="s">
        <v>23</v>
      </c>
      <c r="C40" s="1">
        <v>3</v>
      </c>
      <c r="D40" s="1">
        <v>3</v>
      </c>
      <c r="E40" s="23" t="str">
        <f t="shared" si="1"/>
        <v>662_3</v>
      </c>
      <c r="F40" s="23" t="str">
        <f t="shared" si="2"/>
        <v>662_Cara</v>
      </c>
    </row>
    <row r="41" spans="1:6" x14ac:dyDescent="0.25">
      <c r="A41">
        <v>662</v>
      </c>
      <c r="B41" t="s">
        <v>5</v>
      </c>
      <c r="C41" s="1">
        <v>3</v>
      </c>
      <c r="D41" s="1">
        <v>4</v>
      </c>
      <c r="E41" s="23" t="str">
        <f t="shared" si="1"/>
        <v>662_4</v>
      </c>
      <c r="F41" s="23" t="str">
        <f t="shared" si="2"/>
        <v>662_Bob</v>
      </c>
    </row>
    <row r="42" spans="1:6" x14ac:dyDescent="0.25">
      <c r="A42">
        <v>663</v>
      </c>
      <c r="B42" t="s">
        <v>5</v>
      </c>
      <c r="C42" s="1">
        <v>1</v>
      </c>
      <c r="D42" s="1">
        <v>1</v>
      </c>
      <c r="E42" s="23" t="str">
        <f t="shared" si="1"/>
        <v>663_1</v>
      </c>
      <c r="F42" s="23" t="str">
        <f t="shared" si="2"/>
        <v>663_Bob</v>
      </c>
    </row>
    <row r="43" spans="1:6" x14ac:dyDescent="0.25">
      <c r="A43">
        <v>663</v>
      </c>
      <c r="B43" t="s">
        <v>7</v>
      </c>
      <c r="C43" s="1">
        <v>1</v>
      </c>
      <c r="D43" s="1">
        <v>2</v>
      </c>
      <c r="E43" s="23" t="str">
        <f t="shared" si="1"/>
        <v>663_2</v>
      </c>
      <c r="F43" s="23" t="str">
        <f t="shared" si="2"/>
        <v>663_Evan</v>
      </c>
    </row>
    <row r="44" spans="1:6" x14ac:dyDescent="0.25">
      <c r="A44">
        <v>663</v>
      </c>
      <c r="B44" t="s">
        <v>23</v>
      </c>
      <c r="C44" s="1">
        <v>1</v>
      </c>
      <c r="D44" s="1">
        <v>3</v>
      </c>
      <c r="E44" s="23" t="str">
        <f t="shared" si="1"/>
        <v>663_3</v>
      </c>
      <c r="F44" s="23" t="str">
        <f t="shared" si="2"/>
        <v>663_Cara</v>
      </c>
    </row>
    <row r="45" spans="1:6" x14ac:dyDescent="0.25">
      <c r="A45">
        <v>663</v>
      </c>
      <c r="B45" t="s">
        <v>6</v>
      </c>
      <c r="C45" s="1">
        <v>3</v>
      </c>
      <c r="D45" s="1">
        <v>4</v>
      </c>
      <c r="E45" s="23" t="str">
        <f t="shared" si="1"/>
        <v>663_4</v>
      </c>
      <c r="F45" s="23" t="str">
        <f t="shared" si="2"/>
        <v>663_Jay</v>
      </c>
    </row>
    <row r="46" spans="1:6" x14ac:dyDescent="0.25">
      <c r="A46">
        <v>664</v>
      </c>
      <c r="B46" t="s">
        <v>7</v>
      </c>
      <c r="C46" s="1">
        <v>1</v>
      </c>
      <c r="D46" s="1">
        <v>1</v>
      </c>
      <c r="E46" s="23" t="str">
        <f t="shared" si="1"/>
        <v>664_1</v>
      </c>
      <c r="F46" s="23" t="str">
        <f t="shared" si="2"/>
        <v>664_Evan</v>
      </c>
    </row>
    <row r="47" spans="1:6" x14ac:dyDescent="0.25">
      <c r="A47">
        <v>664</v>
      </c>
      <c r="B47" t="s">
        <v>5</v>
      </c>
      <c r="C47" s="1">
        <v>1</v>
      </c>
      <c r="D47" s="1">
        <v>2</v>
      </c>
      <c r="E47" s="23" t="str">
        <f t="shared" si="1"/>
        <v>664_2</v>
      </c>
      <c r="F47" s="23" t="str">
        <f t="shared" si="2"/>
        <v>664_Bob</v>
      </c>
    </row>
    <row r="48" spans="1:6" x14ac:dyDescent="0.25">
      <c r="A48">
        <v>664</v>
      </c>
      <c r="B48" t="s">
        <v>6</v>
      </c>
      <c r="C48" s="1">
        <v>3</v>
      </c>
      <c r="D48" s="1">
        <v>3</v>
      </c>
      <c r="E48" s="23" t="str">
        <f t="shared" si="1"/>
        <v>664_3</v>
      </c>
      <c r="F48" s="23" t="str">
        <f t="shared" si="2"/>
        <v>664_Jay</v>
      </c>
    </row>
    <row r="49" spans="1:6" x14ac:dyDescent="0.25">
      <c r="A49">
        <v>665</v>
      </c>
      <c r="B49" t="s">
        <v>6</v>
      </c>
      <c r="C49" s="1">
        <v>2</v>
      </c>
      <c r="D49" s="1">
        <v>1</v>
      </c>
      <c r="E49" s="23" t="str">
        <f t="shared" si="1"/>
        <v>665_1</v>
      </c>
      <c r="F49" s="23" t="str">
        <f t="shared" si="2"/>
        <v>665_Jay</v>
      </c>
    </row>
    <row r="50" spans="1:6" x14ac:dyDescent="0.25">
      <c r="A50">
        <v>665</v>
      </c>
      <c r="B50" t="s">
        <v>5</v>
      </c>
      <c r="C50" s="1">
        <v>2</v>
      </c>
      <c r="D50" s="1">
        <v>2</v>
      </c>
      <c r="E50" s="23" t="str">
        <f t="shared" si="1"/>
        <v>665_2</v>
      </c>
      <c r="F50" s="23" t="str">
        <f t="shared" si="2"/>
        <v>665_Bob</v>
      </c>
    </row>
    <row r="51" spans="1:6" x14ac:dyDescent="0.25">
      <c r="A51">
        <v>665</v>
      </c>
      <c r="B51" t="s">
        <v>7</v>
      </c>
      <c r="C51" s="1">
        <v>2</v>
      </c>
      <c r="D51" s="1">
        <v>3</v>
      </c>
      <c r="E51" s="23" t="str">
        <f t="shared" si="1"/>
        <v>665_3</v>
      </c>
      <c r="F51" s="23" t="str">
        <f t="shared" si="2"/>
        <v>665_Evan</v>
      </c>
    </row>
    <row r="52" spans="1:6" x14ac:dyDescent="0.25">
      <c r="A52">
        <v>665</v>
      </c>
      <c r="B52" t="s">
        <v>23</v>
      </c>
      <c r="C52" s="1">
        <v>3</v>
      </c>
      <c r="D52" s="1">
        <v>4</v>
      </c>
      <c r="E52" s="23" t="str">
        <f t="shared" si="1"/>
        <v>665_4</v>
      </c>
      <c r="F52" s="23" t="str">
        <f t="shared" si="2"/>
        <v>665_Cara</v>
      </c>
    </row>
    <row r="53" spans="1:6" x14ac:dyDescent="0.25">
      <c r="A53">
        <v>666</v>
      </c>
      <c r="B53" t="s">
        <v>5</v>
      </c>
      <c r="C53" s="1">
        <v>1</v>
      </c>
      <c r="D53" s="1">
        <v>1</v>
      </c>
      <c r="E53" s="23" t="str">
        <f t="shared" si="1"/>
        <v>666_1</v>
      </c>
      <c r="F53" s="23" t="str">
        <f t="shared" si="2"/>
        <v>666_Bob</v>
      </c>
    </row>
    <row r="54" spans="1:6" x14ac:dyDescent="0.25">
      <c r="A54">
        <v>666</v>
      </c>
      <c r="B54" t="s">
        <v>23</v>
      </c>
      <c r="C54" s="1">
        <v>3</v>
      </c>
      <c r="D54" s="1">
        <v>2</v>
      </c>
      <c r="E54" s="23" t="str">
        <f t="shared" si="1"/>
        <v>666_2</v>
      </c>
      <c r="F54" s="23" t="str">
        <f t="shared" si="2"/>
        <v>666_Cara</v>
      </c>
    </row>
    <row r="55" spans="1:6" x14ac:dyDescent="0.25">
      <c r="A55">
        <v>666</v>
      </c>
      <c r="B55" t="s">
        <v>7</v>
      </c>
      <c r="C55" s="1">
        <v>3</v>
      </c>
      <c r="D55" s="1">
        <v>3</v>
      </c>
      <c r="E55" s="23" t="str">
        <f t="shared" si="1"/>
        <v>666_3</v>
      </c>
      <c r="F55" s="23" t="str">
        <f t="shared" si="2"/>
        <v>666_Evan</v>
      </c>
    </row>
    <row r="56" spans="1:6" x14ac:dyDescent="0.25">
      <c r="A56">
        <v>666</v>
      </c>
      <c r="B56" t="s">
        <v>6</v>
      </c>
      <c r="C56" s="1">
        <v>3</v>
      </c>
      <c r="D56" s="1">
        <v>4</v>
      </c>
      <c r="E56" s="23" t="str">
        <f t="shared" si="1"/>
        <v>666_4</v>
      </c>
      <c r="F56" s="23" t="str">
        <f t="shared" si="2"/>
        <v>666_Jay</v>
      </c>
    </row>
    <row r="57" spans="1:6" x14ac:dyDescent="0.25">
      <c r="A57">
        <v>667</v>
      </c>
      <c r="B57" t="s">
        <v>23</v>
      </c>
      <c r="C57" s="1">
        <v>2</v>
      </c>
      <c r="D57" s="1">
        <v>1</v>
      </c>
      <c r="E57" s="23" t="str">
        <f t="shared" si="1"/>
        <v>667_1</v>
      </c>
      <c r="F57" s="23" t="str">
        <f t="shared" si="2"/>
        <v>667_Cara</v>
      </c>
    </row>
    <row r="58" spans="1:6" x14ac:dyDescent="0.25">
      <c r="A58">
        <v>667</v>
      </c>
      <c r="B58" t="s">
        <v>5</v>
      </c>
      <c r="C58" s="1">
        <v>2</v>
      </c>
      <c r="D58" s="1">
        <v>2</v>
      </c>
      <c r="E58" s="23" t="str">
        <f t="shared" si="1"/>
        <v>667_2</v>
      </c>
      <c r="F58" s="23" t="str">
        <f t="shared" si="2"/>
        <v>667_Bob</v>
      </c>
    </row>
    <row r="59" spans="1:6" x14ac:dyDescent="0.25">
      <c r="A59">
        <v>667</v>
      </c>
      <c r="B59" t="s">
        <v>7</v>
      </c>
      <c r="C59" s="1">
        <v>3</v>
      </c>
      <c r="D59" s="1">
        <v>3</v>
      </c>
      <c r="E59" s="23" t="str">
        <f t="shared" si="1"/>
        <v>667_3</v>
      </c>
      <c r="F59" s="23" t="str">
        <f t="shared" si="2"/>
        <v>667_Evan</v>
      </c>
    </row>
    <row r="60" spans="1:6" x14ac:dyDescent="0.25">
      <c r="A60">
        <v>667</v>
      </c>
      <c r="B60" t="s">
        <v>6</v>
      </c>
      <c r="C60" s="1">
        <v>2</v>
      </c>
      <c r="D60" s="1">
        <v>4</v>
      </c>
      <c r="E60" s="23" t="str">
        <f t="shared" si="1"/>
        <v>667_4</v>
      </c>
      <c r="F60" s="23" t="str">
        <f t="shared" si="2"/>
        <v>667_Jay</v>
      </c>
    </row>
    <row r="61" spans="1:6" x14ac:dyDescent="0.25">
      <c r="A61">
        <v>668</v>
      </c>
      <c r="B61" t="s">
        <v>6</v>
      </c>
      <c r="C61" s="1">
        <v>3</v>
      </c>
      <c r="D61" s="1">
        <v>1</v>
      </c>
      <c r="E61" s="23" t="str">
        <f t="shared" si="1"/>
        <v>668_1</v>
      </c>
      <c r="F61" s="23" t="str">
        <f t="shared" si="2"/>
        <v>668_Jay</v>
      </c>
    </row>
    <row r="62" spans="1:6" x14ac:dyDescent="0.25">
      <c r="A62">
        <v>668</v>
      </c>
      <c r="B62" t="s">
        <v>7</v>
      </c>
      <c r="C62" s="1">
        <v>2</v>
      </c>
      <c r="D62" s="1">
        <v>2</v>
      </c>
      <c r="E62" s="23" t="str">
        <f t="shared" si="1"/>
        <v>668_2</v>
      </c>
      <c r="F62" s="23" t="str">
        <f t="shared" si="2"/>
        <v>668_Evan</v>
      </c>
    </row>
    <row r="63" spans="1:6" x14ac:dyDescent="0.25">
      <c r="A63">
        <v>668</v>
      </c>
      <c r="B63" t="s">
        <v>23</v>
      </c>
      <c r="C63" s="1">
        <v>3</v>
      </c>
      <c r="D63" s="1">
        <v>3</v>
      </c>
      <c r="E63" s="23" t="str">
        <f t="shared" si="1"/>
        <v>668_3</v>
      </c>
      <c r="F63" s="23" t="str">
        <f t="shared" si="2"/>
        <v>668_Cara</v>
      </c>
    </row>
    <row r="64" spans="1:6" x14ac:dyDescent="0.25">
      <c r="A64">
        <v>668</v>
      </c>
      <c r="B64" t="s">
        <v>5</v>
      </c>
      <c r="C64" s="1">
        <v>1</v>
      </c>
      <c r="D64" s="1">
        <v>4</v>
      </c>
      <c r="E64" s="23" t="str">
        <f t="shared" si="1"/>
        <v>668_4</v>
      </c>
      <c r="F64" s="23" t="str">
        <f t="shared" si="2"/>
        <v>668_Bob</v>
      </c>
    </row>
    <row r="65" spans="1:6" x14ac:dyDescent="0.25">
      <c r="A65">
        <v>669</v>
      </c>
      <c r="B65" t="s">
        <v>7</v>
      </c>
      <c r="C65" s="1">
        <v>1</v>
      </c>
      <c r="D65" s="1">
        <v>1</v>
      </c>
      <c r="E65" s="23" t="str">
        <f t="shared" si="1"/>
        <v>669_1</v>
      </c>
      <c r="F65" s="23" t="str">
        <f t="shared" si="2"/>
        <v>669_Evan</v>
      </c>
    </row>
    <row r="66" spans="1:6" x14ac:dyDescent="0.25">
      <c r="A66">
        <v>669</v>
      </c>
      <c r="B66" t="s">
        <v>23</v>
      </c>
      <c r="C66" s="1">
        <v>1</v>
      </c>
      <c r="D66" s="1">
        <v>2</v>
      </c>
      <c r="E66" s="23" t="str">
        <f t="shared" si="1"/>
        <v>669_2</v>
      </c>
      <c r="F66" s="23" t="str">
        <f t="shared" si="2"/>
        <v>669_Cara</v>
      </c>
    </row>
    <row r="67" spans="1:6" x14ac:dyDescent="0.25">
      <c r="A67">
        <v>669</v>
      </c>
      <c r="B67" t="s">
        <v>5</v>
      </c>
      <c r="C67" s="1">
        <v>2</v>
      </c>
      <c r="D67" s="1">
        <v>3</v>
      </c>
      <c r="E67" s="23" t="str">
        <f t="shared" si="1"/>
        <v>669_3</v>
      </c>
      <c r="F67" s="23" t="str">
        <f t="shared" si="2"/>
        <v>669_Bob</v>
      </c>
    </row>
    <row r="68" spans="1:6" x14ac:dyDescent="0.25">
      <c r="A68">
        <v>669</v>
      </c>
      <c r="B68" t="s">
        <v>6</v>
      </c>
      <c r="C68" s="1">
        <v>1</v>
      </c>
      <c r="D68" s="1">
        <v>4</v>
      </c>
      <c r="E68" s="23" t="str">
        <f t="shared" si="1"/>
        <v>669_4</v>
      </c>
      <c r="F68" s="23" t="str">
        <f t="shared" si="2"/>
        <v>669_Jay</v>
      </c>
    </row>
    <row r="69" spans="1:6" x14ac:dyDescent="0.25">
      <c r="A69">
        <v>670</v>
      </c>
      <c r="B69" t="s">
        <v>6</v>
      </c>
      <c r="C69" s="1">
        <v>2</v>
      </c>
      <c r="D69" s="1">
        <v>1</v>
      </c>
      <c r="E69" s="23" t="str">
        <f t="shared" si="1"/>
        <v>670_1</v>
      </c>
      <c r="F69" s="23" t="str">
        <f t="shared" si="2"/>
        <v>670_Jay</v>
      </c>
    </row>
    <row r="70" spans="1:6" x14ac:dyDescent="0.25">
      <c r="A70">
        <v>670</v>
      </c>
      <c r="B70" t="s">
        <v>7</v>
      </c>
      <c r="C70" s="1">
        <v>3</v>
      </c>
      <c r="D70" s="1">
        <v>2</v>
      </c>
      <c r="E70" s="23" t="str">
        <f t="shared" si="1"/>
        <v>670_2</v>
      </c>
      <c r="F70" s="23" t="str">
        <f t="shared" si="2"/>
        <v>670_Evan</v>
      </c>
    </row>
    <row r="71" spans="1:6" x14ac:dyDescent="0.25">
      <c r="A71">
        <v>670</v>
      </c>
      <c r="B71" t="s">
        <v>23</v>
      </c>
      <c r="C71" s="1">
        <v>3</v>
      </c>
      <c r="D71" s="1">
        <v>3</v>
      </c>
      <c r="E71" s="23" t="str">
        <f t="shared" si="1"/>
        <v>670_3</v>
      </c>
      <c r="F71" s="23" t="str">
        <f t="shared" ref="F71:F83" si="3">A71 &amp; "_" &amp; B71</f>
        <v>670_Cara</v>
      </c>
    </row>
    <row r="72" spans="1:6" x14ac:dyDescent="0.25">
      <c r="A72">
        <v>670</v>
      </c>
      <c r="B72" t="s">
        <v>5</v>
      </c>
      <c r="C72" s="1">
        <v>3</v>
      </c>
      <c r="D72" s="1">
        <v>4</v>
      </c>
      <c r="E72" s="23" t="str">
        <f t="shared" si="1"/>
        <v>670_4</v>
      </c>
      <c r="F72" s="23" t="str">
        <f t="shared" si="3"/>
        <v>670_Bob</v>
      </c>
    </row>
    <row r="73" spans="1:6" x14ac:dyDescent="0.25">
      <c r="A73">
        <v>671</v>
      </c>
      <c r="B73" t="s">
        <v>5</v>
      </c>
      <c r="C73" s="1">
        <v>2</v>
      </c>
      <c r="D73" s="1">
        <v>1</v>
      </c>
      <c r="E73" s="23" t="str">
        <f t="shared" si="1"/>
        <v>671_1</v>
      </c>
      <c r="F73" s="23" t="str">
        <f t="shared" si="3"/>
        <v>671_Bob</v>
      </c>
    </row>
    <row r="74" spans="1:6" x14ac:dyDescent="0.25">
      <c r="A74">
        <v>671</v>
      </c>
      <c r="B74" t="s">
        <v>6</v>
      </c>
      <c r="C74" s="1">
        <v>3</v>
      </c>
      <c r="D74" s="1">
        <v>2</v>
      </c>
      <c r="E74" s="23" t="str">
        <f t="shared" si="1"/>
        <v>671_2</v>
      </c>
      <c r="F74" s="23" t="str">
        <f t="shared" si="3"/>
        <v>671_Jay</v>
      </c>
    </row>
    <row r="75" spans="1:6" x14ac:dyDescent="0.25">
      <c r="A75">
        <v>671</v>
      </c>
      <c r="B75" t="s">
        <v>23</v>
      </c>
      <c r="C75" s="1">
        <v>2</v>
      </c>
      <c r="D75" s="1">
        <v>3</v>
      </c>
      <c r="E75" s="23" t="str">
        <f t="shared" si="1"/>
        <v>671_3</v>
      </c>
      <c r="F75" s="23" t="str">
        <f t="shared" si="3"/>
        <v>671_Cara</v>
      </c>
    </row>
    <row r="76" spans="1:6" x14ac:dyDescent="0.25">
      <c r="A76">
        <v>672</v>
      </c>
      <c r="B76" t="s">
        <v>7</v>
      </c>
      <c r="C76" s="1">
        <v>4</v>
      </c>
      <c r="D76" s="1">
        <v>1</v>
      </c>
      <c r="E76" s="23" t="str">
        <f t="shared" si="1"/>
        <v>672_1</v>
      </c>
      <c r="F76" s="23" t="str">
        <f t="shared" si="3"/>
        <v>672_Evan</v>
      </c>
    </row>
    <row r="77" spans="1:6" x14ac:dyDescent="0.25">
      <c r="A77">
        <v>672</v>
      </c>
      <c r="B77" t="s">
        <v>5</v>
      </c>
      <c r="C77" s="1">
        <v>3</v>
      </c>
      <c r="D77" s="1">
        <v>2</v>
      </c>
      <c r="E77" s="23" t="str">
        <f t="shared" si="1"/>
        <v>672_2</v>
      </c>
      <c r="F77" s="23" t="str">
        <f t="shared" si="3"/>
        <v>672_Bob</v>
      </c>
    </row>
    <row r="78" spans="1:6" x14ac:dyDescent="0.25">
      <c r="A78">
        <v>672</v>
      </c>
      <c r="B78" t="s">
        <v>23</v>
      </c>
      <c r="C78" s="1">
        <v>1</v>
      </c>
      <c r="D78" s="1">
        <v>3</v>
      </c>
      <c r="E78" s="23" t="str">
        <f t="shared" si="1"/>
        <v>672_3</v>
      </c>
      <c r="F78" s="23" t="str">
        <f t="shared" si="3"/>
        <v>672_Cara</v>
      </c>
    </row>
    <row r="79" spans="1:6" x14ac:dyDescent="0.25">
      <c r="A79">
        <v>672</v>
      </c>
      <c r="B79" t="s">
        <v>6</v>
      </c>
      <c r="C79" s="1">
        <v>1</v>
      </c>
      <c r="D79" s="1">
        <v>4</v>
      </c>
      <c r="E79" s="23" t="str">
        <f t="shared" si="1"/>
        <v>672_4</v>
      </c>
      <c r="F79" s="23" t="str">
        <f t="shared" si="3"/>
        <v>672_Jay</v>
      </c>
    </row>
    <row r="80" spans="1:6" x14ac:dyDescent="0.25">
      <c r="A80">
        <v>673</v>
      </c>
      <c r="B80" t="s">
        <v>23</v>
      </c>
      <c r="C80" s="1">
        <v>2</v>
      </c>
      <c r="D80" s="1">
        <v>1</v>
      </c>
      <c r="E80" s="23" t="str">
        <f t="shared" si="1"/>
        <v>673_1</v>
      </c>
      <c r="F80" s="23" t="str">
        <f t="shared" si="3"/>
        <v>673_Cara</v>
      </c>
    </row>
    <row r="81" spans="1:6" x14ac:dyDescent="0.25">
      <c r="A81">
        <v>673</v>
      </c>
      <c r="B81" t="s">
        <v>5</v>
      </c>
      <c r="C81" s="1">
        <v>2</v>
      </c>
      <c r="D81" s="1">
        <v>2</v>
      </c>
      <c r="E81" s="23" t="str">
        <f t="shared" si="1"/>
        <v>673_2</v>
      </c>
      <c r="F81" s="23" t="str">
        <f t="shared" si="3"/>
        <v>673_Bob</v>
      </c>
    </row>
    <row r="82" spans="1:6" x14ac:dyDescent="0.25">
      <c r="A82">
        <v>673</v>
      </c>
      <c r="B82" t="s">
        <v>7</v>
      </c>
      <c r="C82" s="1">
        <v>3</v>
      </c>
      <c r="D82" s="1">
        <v>3</v>
      </c>
      <c r="E82" s="23" t="str">
        <f t="shared" si="1"/>
        <v>673_3</v>
      </c>
      <c r="F82" s="23" t="str">
        <f t="shared" si="3"/>
        <v>673_Evan</v>
      </c>
    </row>
    <row r="83" spans="1:6" x14ac:dyDescent="0.25">
      <c r="A83">
        <v>673</v>
      </c>
      <c r="B83" t="s">
        <v>6</v>
      </c>
      <c r="C83" s="1">
        <v>3</v>
      </c>
      <c r="D83" s="1">
        <v>4</v>
      </c>
      <c r="E83" s="23" t="str">
        <f t="shared" si="1"/>
        <v>673_4</v>
      </c>
      <c r="F83" s="23" t="str">
        <f t="shared" si="3"/>
        <v>673_Jay</v>
      </c>
    </row>
    <row r="84" spans="1:6" x14ac:dyDescent="0.25">
      <c r="A84">
        <v>674</v>
      </c>
      <c r="B84" t="s">
        <v>6</v>
      </c>
      <c r="C84" s="1">
        <v>3</v>
      </c>
      <c r="D84" s="1">
        <v>1</v>
      </c>
      <c r="E84" s="23" t="str">
        <f t="shared" ref="E84:E238" si="4">A84 &amp; "_" &amp; D84</f>
        <v>674_1</v>
      </c>
      <c r="F84" s="23" t="str">
        <f t="shared" ref="F84:F238" si="5">A84 &amp; "_" &amp; B84</f>
        <v>674_Jay</v>
      </c>
    </row>
    <row r="85" spans="1:6" x14ac:dyDescent="0.25">
      <c r="A85">
        <v>674</v>
      </c>
      <c r="B85" t="s">
        <v>5</v>
      </c>
      <c r="C85" s="1">
        <v>1</v>
      </c>
      <c r="D85" s="1">
        <v>2</v>
      </c>
      <c r="E85" s="23" t="str">
        <f t="shared" si="4"/>
        <v>674_2</v>
      </c>
      <c r="F85" s="23" t="str">
        <f t="shared" si="5"/>
        <v>674_Bob</v>
      </c>
    </row>
    <row r="86" spans="1:6" x14ac:dyDescent="0.25">
      <c r="A86">
        <v>674</v>
      </c>
      <c r="B86" t="s">
        <v>23</v>
      </c>
      <c r="C86" s="1">
        <v>2</v>
      </c>
      <c r="D86" s="1">
        <v>3</v>
      </c>
      <c r="E86" s="23" t="str">
        <f t="shared" si="4"/>
        <v>674_3</v>
      </c>
      <c r="F86" s="23" t="str">
        <f t="shared" si="5"/>
        <v>674_Cara</v>
      </c>
    </row>
    <row r="87" spans="1:6" x14ac:dyDescent="0.25">
      <c r="A87">
        <v>674</v>
      </c>
      <c r="B87" t="s">
        <v>7</v>
      </c>
      <c r="C87" s="1">
        <v>2</v>
      </c>
      <c r="D87" s="1">
        <v>4</v>
      </c>
      <c r="E87" s="23" t="str">
        <f t="shared" si="4"/>
        <v>674_4</v>
      </c>
      <c r="F87" s="23" t="str">
        <f t="shared" si="5"/>
        <v>674_Evan</v>
      </c>
    </row>
    <row r="88" spans="1:6" x14ac:dyDescent="0.25">
      <c r="A88">
        <v>675</v>
      </c>
      <c r="B88" t="s">
        <v>7</v>
      </c>
      <c r="C88" s="1">
        <v>3</v>
      </c>
      <c r="D88" s="1">
        <v>1</v>
      </c>
      <c r="E88" s="23" t="str">
        <f t="shared" si="4"/>
        <v>675_1</v>
      </c>
      <c r="F88" s="23" t="str">
        <f t="shared" si="5"/>
        <v>675_Evan</v>
      </c>
    </row>
    <row r="89" spans="1:6" x14ac:dyDescent="0.25">
      <c r="A89">
        <v>675</v>
      </c>
      <c r="B89" t="s">
        <v>5</v>
      </c>
      <c r="C89" s="1">
        <v>3</v>
      </c>
      <c r="D89" s="1">
        <v>2</v>
      </c>
      <c r="E89" s="23" t="str">
        <f t="shared" si="4"/>
        <v>675_2</v>
      </c>
      <c r="F89" s="23" t="str">
        <f t="shared" si="5"/>
        <v>675_Bob</v>
      </c>
    </row>
    <row r="90" spans="1:6" x14ac:dyDescent="0.25">
      <c r="A90">
        <v>675</v>
      </c>
      <c r="B90" t="s">
        <v>6</v>
      </c>
      <c r="C90" s="1">
        <v>3</v>
      </c>
      <c r="D90" s="1">
        <v>3</v>
      </c>
      <c r="E90" s="23" t="str">
        <f t="shared" si="4"/>
        <v>675_3</v>
      </c>
      <c r="F90" s="23" t="str">
        <f t="shared" si="5"/>
        <v>675_Jay</v>
      </c>
    </row>
    <row r="91" spans="1:6" x14ac:dyDescent="0.25">
      <c r="A91">
        <v>676</v>
      </c>
      <c r="B91" t="s">
        <v>23</v>
      </c>
      <c r="C91" s="1">
        <v>3</v>
      </c>
      <c r="D91" s="1">
        <v>1</v>
      </c>
      <c r="E91" s="23" t="str">
        <f t="shared" si="4"/>
        <v>676_1</v>
      </c>
      <c r="F91" s="23" t="str">
        <f t="shared" si="5"/>
        <v>676_Cara</v>
      </c>
    </row>
    <row r="92" spans="1:6" x14ac:dyDescent="0.25">
      <c r="A92">
        <v>676</v>
      </c>
      <c r="B92" t="s">
        <v>6</v>
      </c>
      <c r="C92" s="1">
        <v>2</v>
      </c>
      <c r="D92" s="1">
        <v>2</v>
      </c>
      <c r="E92" s="23" t="str">
        <f t="shared" si="4"/>
        <v>676_2</v>
      </c>
      <c r="F92" s="23" t="str">
        <f t="shared" si="5"/>
        <v>676_Jay</v>
      </c>
    </row>
    <row r="93" spans="1:6" x14ac:dyDescent="0.25">
      <c r="A93">
        <v>676</v>
      </c>
      <c r="B93" t="s">
        <v>7</v>
      </c>
      <c r="C93" s="1">
        <v>2</v>
      </c>
      <c r="D93" s="1">
        <v>3</v>
      </c>
      <c r="E93" s="23" t="str">
        <f t="shared" si="4"/>
        <v>676_3</v>
      </c>
      <c r="F93" s="23" t="str">
        <f t="shared" si="5"/>
        <v>676_Evan</v>
      </c>
    </row>
    <row r="94" spans="1:6" x14ac:dyDescent="0.25">
      <c r="A94">
        <v>676</v>
      </c>
      <c r="B94" t="s">
        <v>5</v>
      </c>
      <c r="C94" s="1">
        <v>2</v>
      </c>
      <c r="D94" s="1">
        <v>4</v>
      </c>
      <c r="E94" s="23" t="str">
        <f t="shared" si="4"/>
        <v>676_4</v>
      </c>
      <c r="F94" s="23" t="str">
        <f t="shared" si="5"/>
        <v>676_Bob</v>
      </c>
    </row>
    <row r="95" spans="1:6" x14ac:dyDescent="0.25">
      <c r="A95">
        <v>677</v>
      </c>
      <c r="B95" t="s">
        <v>7</v>
      </c>
      <c r="C95" s="1">
        <v>2</v>
      </c>
      <c r="D95" s="1">
        <v>1</v>
      </c>
      <c r="E95" s="23" t="str">
        <f t="shared" si="4"/>
        <v>677_1</v>
      </c>
      <c r="F95" s="23" t="str">
        <f t="shared" si="5"/>
        <v>677_Evan</v>
      </c>
    </row>
    <row r="96" spans="1:6" x14ac:dyDescent="0.25">
      <c r="A96">
        <v>677</v>
      </c>
      <c r="B96" t="s">
        <v>5</v>
      </c>
      <c r="C96" s="1">
        <v>1</v>
      </c>
      <c r="D96" s="1">
        <v>2</v>
      </c>
      <c r="E96" s="23" t="str">
        <f t="shared" si="4"/>
        <v>677_2</v>
      </c>
      <c r="F96" s="23" t="str">
        <f t="shared" si="5"/>
        <v>677_Bob</v>
      </c>
    </row>
    <row r="97" spans="1:6" x14ac:dyDescent="0.25">
      <c r="A97">
        <v>677</v>
      </c>
      <c r="B97" t="s">
        <v>23</v>
      </c>
      <c r="C97" s="1">
        <v>1</v>
      </c>
      <c r="D97" s="1">
        <v>3</v>
      </c>
      <c r="E97" s="23" t="str">
        <f t="shared" si="4"/>
        <v>677_3</v>
      </c>
      <c r="F97" s="23" t="str">
        <f t="shared" si="5"/>
        <v>677_Cara</v>
      </c>
    </row>
    <row r="98" spans="1:6" x14ac:dyDescent="0.25">
      <c r="A98">
        <v>677</v>
      </c>
      <c r="B98" t="s">
        <v>6</v>
      </c>
      <c r="C98" s="1">
        <v>1</v>
      </c>
      <c r="D98" s="1">
        <v>4</v>
      </c>
      <c r="E98" s="23" t="str">
        <f t="shared" si="4"/>
        <v>677_4</v>
      </c>
      <c r="F98" s="23" t="str">
        <f t="shared" si="5"/>
        <v>677_Jay</v>
      </c>
    </row>
    <row r="99" spans="1:6" x14ac:dyDescent="0.25">
      <c r="A99">
        <v>678</v>
      </c>
      <c r="B99" t="s">
        <v>6</v>
      </c>
      <c r="C99" s="1">
        <v>3</v>
      </c>
      <c r="D99" s="1">
        <v>1</v>
      </c>
      <c r="E99" s="23" t="str">
        <f t="shared" si="4"/>
        <v>678_1</v>
      </c>
      <c r="F99" s="23" t="str">
        <f t="shared" si="5"/>
        <v>678_Jay</v>
      </c>
    </row>
    <row r="100" spans="1:6" x14ac:dyDescent="0.25">
      <c r="A100">
        <v>678</v>
      </c>
      <c r="B100" t="s">
        <v>5</v>
      </c>
      <c r="C100" s="1">
        <v>1</v>
      </c>
      <c r="D100" s="1">
        <v>2</v>
      </c>
      <c r="E100" s="23" t="str">
        <f t="shared" si="4"/>
        <v>678_2</v>
      </c>
      <c r="F100" s="23" t="str">
        <f t="shared" si="5"/>
        <v>678_Bob</v>
      </c>
    </row>
    <row r="101" spans="1:6" x14ac:dyDescent="0.25">
      <c r="A101">
        <v>678</v>
      </c>
      <c r="B101" t="s">
        <v>23</v>
      </c>
      <c r="C101" s="1">
        <v>3</v>
      </c>
      <c r="D101" s="1">
        <v>3</v>
      </c>
      <c r="E101" s="23" t="str">
        <f t="shared" si="4"/>
        <v>678_3</v>
      </c>
      <c r="F101" s="23" t="str">
        <f t="shared" si="5"/>
        <v>678_Cara</v>
      </c>
    </row>
    <row r="102" spans="1:6" x14ac:dyDescent="0.25">
      <c r="A102">
        <v>678</v>
      </c>
      <c r="B102" t="s">
        <v>7</v>
      </c>
      <c r="C102" s="1">
        <v>3</v>
      </c>
      <c r="D102" s="1">
        <v>4</v>
      </c>
      <c r="E102" s="23" t="str">
        <f t="shared" si="4"/>
        <v>678_4</v>
      </c>
      <c r="F102" s="23" t="str">
        <f t="shared" si="5"/>
        <v>678_Evan</v>
      </c>
    </row>
    <row r="103" spans="1:6" x14ac:dyDescent="0.25">
      <c r="A103">
        <v>679</v>
      </c>
      <c r="B103" t="s">
        <v>7</v>
      </c>
      <c r="C103" s="1">
        <v>1</v>
      </c>
      <c r="D103" s="1">
        <v>1</v>
      </c>
      <c r="E103" s="23" t="str">
        <f t="shared" si="4"/>
        <v>679_1</v>
      </c>
      <c r="F103" s="23" t="str">
        <f t="shared" si="5"/>
        <v>679_Evan</v>
      </c>
    </row>
    <row r="104" spans="1:6" x14ac:dyDescent="0.25">
      <c r="A104">
        <v>679</v>
      </c>
      <c r="B104" t="s">
        <v>6</v>
      </c>
      <c r="C104" s="1">
        <v>1</v>
      </c>
      <c r="D104" s="1">
        <v>2</v>
      </c>
      <c r="E104" s="23" t="str">
        <f t="shared" si="4"/>
        <v>679_2</v>
      </c>
      <c r="F104" s="23" t="str">
        <f t="shared" si="5"/>
        <v>679_Jay</v>
      </c>
    </row>
    <row r="105" spans="1:6" x14ac:dyDescent="0.25">
      <c r="A105">
        <v>679</v>
      </c>
      <c r="B105" t="s">
        <v>5</v>
      </c>
      <c r="C105" s="1">
        <v>1</v>
      </c>
      <c r="D105" s="1">
        <v>3</v>
      </c>
      <c r="E105" s="23" t="str">
        <f t="shared" si="4"/>
        <v>679_3</v>
      </c>
      <c r="F105" s="23" t="str">
        <f t="shared" si="5"/>
        <v>679_Bob</v>
      </c>
    </row>
    <row r="106" spans="1:6" x14ac:dyDescent="0.25">
      <c r="A106">
        <v>679</v>
      </c>
      <c r="B106" t="s">
        <v>23</v>
      </c>
      <c r="C106" s="1">
        <v>1</v>
      </c>
      <c r="D106" s="1">
        <v>4</v>
      </c>
      <c r="E106" s="23" t="str">
        <f t="shared" si="4"/>
        <v>679_4</v>
      </c>
      <c r="F106" s="23" t="str">
        <f t="shared" si="5"/>
        <v>679_Cara</v>
      </c>
    </row>
    <row r="107" spans="1:6" x14ac:dyDescent="0.25">
      <c r="A107">
        <v>680</v>
      </c>
      <c r="B107" t="s">
        <v>5</v>
      </c>
      <c r="C107" s="1">
        <v>1</v>
      </c>
      <c r="D107" s="1">
        <v>1</v>
      </c>
      <c r="E107" s="23" t="str">
        <f t="shared" si="4"/>
        <v>680_1</v>
      </c>
      <c r="F107" s="23" t="str">
        <f t="shared" si="5"/>
        <v>680_Bob</v>
      </c>
    </row>
    <row r="108" spans="1:6" x14ac:dyDescent="0.25">
      <c r="A108">
        <v>680</v>
      </c>
      <c r="B108" t="s">
        <v>23</v>
      </c>
      <c r="C108" s="1">
        <v>1</v>
      </c>
      <c r="D108" s="1">
        <v>2</v>
      </c>
      <c r="E108" s="23" t="str">
        <f t="shared" si="4"/>
        <v>680_2</v>
      </c>
      <c r="F108" s="23" t="str">
        <f t="shared" si="5"/>
        <v>680_Cara</v>
      </c>
    </row>
    <row r="109" spans="1:6" x14ac:dyDescent="0.25">
      <c r="A109">
        <v>680</v>
      </c>
      <c r="B109" t="s">
        <v>6</v>
      </c>
      <c r="C109" s="1">
        <v>1</v>
      </c>
      <c r="D109" s="1">
        <v>3</v>
      </c>
      <c r="E109" s="23" t="str">
        <f t="shared" si="4"/>
        <v>680_3</v>
      </c>
      <c r="F109" s="23" t="str">
        <f t="shared" si="5"/>
        <v>680_Jay</v>
      </c>
    </row>
    <row r="110" spans="1:6" x14ac:dyDescent="0.25">
      <c r="A110">
        <v>680</v>
      </c>
      <c r="B110" t="s">
        <v>7</v>
      </c>
      <c r="C110" s="1">
        <v>1</v>
      </c>
      <c r="D110" s="1">
        <v>4</v>
      </c>
      <c r="E110" s="23" t="str">
        <f t="shared" si="4"/>
        <v>680_4</v>
      </c>
      <c r="F110" s="23" t="str">
        <f t="shared" si="5"/>
        <v>680_Evan</v>
      </c>
    </row>
    <row r="111" spans="1:6" x14ac:dyDescent="0.25">
      <c r="A111">
        <v>680</v>
      </c>
      <c r="B111" t="s">
        <v>272</v>
      </c>
      <c r="C111" s="1">
        <v>1</v>
      </c>
      <c r="D111" s="1">
        <v>5</v>
      </c>
      <c r="E111" s="23" t="str">
        <f t="shared" si="4"/>
        <v>680_5</v>
      </c>
      <c r="F111" s="23" t="str">
        <f t="shared" si="5"/>
        <v>680_Bill</v>
      </c>
    </row>
    <row r="112" spans="1:6" x14ac:dyDescent="0.25">
      <c r="A112">
        <v>681</v>
      </c>
      <c r="B112" t="s">
        <v>7</v>
      </c>
      <c r="C112" s="1">
        <v>2</v>
      </c>
      <c r="D112" s="1">
        <v>1</v>
      </c>
      <c r="E112" s="23" t="str">
        <f t="shared" si="4"/>
        <v>681_1</v>
      </c>
      <c r="F112" s="23" t="str">
        <f t="shared" si="5"/>
        <v>681_Evan</v>
      </c>
    </row>
    <row r="113" spans="1:6" x14ac:dyDescent="0.25">
      <c r="A113">
        <v>681</v>
      </c>
      <c r="B113" t="s">
        <v>23</v>
      </c>
      <c r="C113" s="1">
        <v>2</v>
      </c>
      <c r="D113" s="1">
        <v>2</v>
      </c>
      <c r="E113" s="23" t="str">
        <f t="shared" si="4"/>
        <v>681_2</v>
      </c>
      <c r="F113" s="23" t="str">
        <f t="shared" si="5"/>
        <v>681_Cara</v>
      </c>
    </row>
    <row r="114" spans="1:6" x14ac:dyDescent="0.25">
      <c r="A114">
        <v>681</v>
      </c>
      <c r="B114" t="s">
        <v>6</v>
      </c>
      <c r="C114" s="1">
        <v>2</v>
      </c>
      <c r="D114" s="1">
        <v>3</v>
      </c>
      <c r="E114" s="23" t="str">
        <f t="shared" si="4"/>
        <v>681_3</v>
      </c>
      <c r="F114" s="23" t="str">
        <f t="shared" si="5"/>
        <v>681_Jay</v>
      </c>
    </row>
    <row r="115" spans="1:6" x14ac:dyDescent="0.25">
      <c r="A115">
        <v>681</v>
      </c>
      <c r="B115" t="s">
        <v>5</v>
      </c>
      <c r="C115" s="1">
        <v>2</v>
      </c>
      <c r="D115" s="1">
        <v>4</v>
      </c>
      <c r="E115" s="23" t="str">
        <f t="shared" si="4"/>
        <v>681_4</v>
      </c>
      <c r="F115" s="23" t="str">
        <f t="shared" si="5"/>
        <v>681_Bob</v>
      </c>
    </row>
    <row r="116" spans="1:6" x14ac:dyDescent="0.25">
      <c r="A116">
        <v>682</v>
      </c>
      <c r="B116" t="s">
        <v>23</v>
      </c>
      <c r="C116" s="1">
        <v>3</v>
      </c>
      <c r="D116" s="1">
        <v>1</v>
      </c>
      <c r="E116" s="23" t="str">
        <f t="shared" si="4"/>
        <v>682_1</v>
      </c>
      <c r="F116" s="23" t="str">
        <f t="shared" si="5"/>
        <v>682_Cara</v>
      </c>
    </row>
    <row r="117" spans="1:6" x14ac:dyDescent="0.25">
      <c r="A117">
        <v>682</v>
      </c>
      <c r="B117" t="s">
        <v>7</v>
      </c>
      <c r="C117" s="1">
        <v>1</v>
      </c>
      <c r="D117" s="1">
        <v>2</v>
      </c>
      <c r="E117" s="23" t="str">
        <f t="shared" si="4"/>
        <v>682_2</v>
      </c>
      <c r="F117" s="23" t="str">
        <f t="shared" si="5"/>
        <v>682_Evan</v>
      </c>
    </row>
    <row r="118" spans="1:6" x14ac:dyDescent="0.25">
      <c r="A118">
        <v>682</v>
      </c>
      <c r="B118" t="s">
        <v>5</v>
      </c>
      <c r="C118" s="1">
        <v>1</v>
      </c>
      <c r="D118" s="1">
        <v>3</v>
      </c>
      <c r="E118" s="23" t="str">
        <f t="shared" si="4"/>
        <v>682_3</v>
      </c>
      <c r="F118" s="23" t="str">
        <f t="shared" si="5"/>
        <v>682_Bob</v>
      </c>
    </row>
    <row r="119" spans="1:6" x14ac:dyDescent="0.25">
      <c r="A119">
        <v>682</v>
      </c>
      <c r="B119" t="s">
        <v>6</v>
      </c>
      <c r="C119" s="1">
        <v>1</v>
      </c>
      <c r="D119" s="1">
        <v>4</v>
      </c>
      <c r="E119" s="23" t="str">
        <f t="shared" si="4"/>
        <v>682_4</v>
      </c>
      <c r="F119" s="23" t="str">
        <f t="shared" si="5"/>
        <v>682_Jay</v>
      </c>
    </row>
    <row r="120" spans="1:6" x14ac:dyDescent="0.25">
      <c r="A120">
        <v>683</v>
      </c>
      <c r="B120" t="s">
        <v>5</v>
      </c>
      <c r="C120" s="1">
        <v>1</v>
      </c>
      <c r="D120" s="1">
        <v>1</v>
      </c>
      <c r="E120" s="23" t="str">
        <f t="shared" si="4"/>
        <v>683_1</v>
      </c>
      <c r="F120" s="23" t="str">
        <f t="shared" si="5"/>
        <v>683_Bob</v>
      </c>
    </row>
    <row r="121" spans="1:6" x14ac:dyDescent="0.25">
      <c r="A121">
        <v>683</v>
      </c>
      <c r="B121" t="s">
        <v>6</v>
      </c>
      <c r="C121" s="1">
        <v>1</v>
      </c>
      <c r="D121" s="1">
        <v>2</v>
      </c>
      <c r="E121" s="23" t="str">
        <f t="shared" si="4"/>
        <v>683_2</v>
      </c>
      <c r="F121" s="23" t="str">
        <f t="shared" si="5"/>
        <v>683_Jay</v>
      </c>
    </row>
    <row r="122" spans="1:6" x14ac:dyDescent="0.25">
      <c r="A122">
        <v>683</v>
      </c>
      <c r="B122" t="s">
        <v>7</v>
      </c>
      <c r="C122" s="1">
        <v>1</v>
      </c>
      <c r="D122" s="1">
        <v>3</v>
      </c>
      <c r="E122" s="23" t="str">
        <f t="shared" si="4"/>
        <v>683_3</v>
      </c>
      <c r="F122" s="23" t="str">
        <f t="shared" si="5"/>
        <v>683_Evan</v>
      </c>
    </row>
    <row r="123" spans="1:6" x14ac:dyDescent="0.25">
      <c r="A123">
        <v>683</v>
      </c>
      <c r="B123" t="s">
        <v>23</v>
      </c>
      <c r="C123" s="1">
        <v>1</v>
      </c>
      <c r="D123" s="1">
        <v>4</v>
      </c>
      <c r="E123" s="23" t="str">
        <f t="shared" si="4"/>
        <v>683_4</v>
      </c>
      <c r="F123" s="23" t="str">
        <f t="shared" si="5"/>
        <v>683_Cara</v>
      </c>
    </row>
    <row r="124" spans="1:6" x14ac:dyDescent="0.25">
      <c r="A124">
        <v>684</v>
      </c>
      <c r="B124" t="s">
        <v>5</v>
      </c>
      <c r="C124" s="1">
        <v>3</v>
      </c>
      <c r="D124" s="1">
        <v>1</v>
      </c>
      <c r="E124" s="23" t="str">
        <f t="shared" si="4"/>
        <v>684_1</v>
      </c>
      <c r="F124" s="23" t="str">
        <f t="shared" si="5"/>
        <v>684_Bob</v>
      </c>
    </row>
    <row r="125" spans="1:6" x14ac:dyDescent="0.25">
      <c r="A125">
        <v>684</v>
      </c>
      <c r="B125" t="s">
        <v>7</v>
      </c>
      <c r="C125" s="1">
        <v>3</v>
      </c>
      <c r="D125" s="1">
        <v>2</v>
      </c>
      <c r="E125" s="23" t="str">
        <f t="shared" si="4"/>
        <v>684_2</v>
      </c>
      <c r="F125" s="23" t="str">
        <f t="shared" si="5"/>
        <v>684_Evan</v>
      </c>
    </row>
    <row r="126" spans="1:6" x14ac:dyDescent="0.25">
      <c r="A126">
        <v>684</v>
      </c>
      <c r="B126" t="s">
        <v>23</v>
      </c>
      <c r="C126" s="1">
        <v>2</v>
      </c>
      <c r="D126" s="1">
        <v>3</v>
      </c>
      <c r="E126" s="23" t="str">
        <f t="shared" si="4"/>
        <v>684_3</v>
      </c>
      <c r="F126" s="23" t="str">
        <f t="shared" si="5"/>
        <v>684_Cara</v>
      </c>
    </row>
    <row r="127" spans="1:6" x14ac:dyDescent="0.25">
      <c r="A127">
        <v>684</v>
      </c>
      <c r="B127" t="s">
        <v>6</v>
      </c>
      <c r="C127" s="1">
        <v>3</v>
      </c>
      <c r="D127" s="1">
        <v>4</v>
      </c>
      <c r="E127" s="23" t="str">
        <f t="shared" si="4"/>
        <v>684_4</v>
      </c>
      <c r="F127" s="23" t="str">
        <f t="shared" si="5"/>
        <v>684_Jay</v>
      </c>
    </row>
    <row r="128" spans="1:6" x14ac:dyDescent="0.25">
      <c r="A128">
        <v>685</v>
      </c>
      <c r="B128" t="s">
        <v>6</v>
      </c>
      <c r="C128" s="1">
        <v>3</v>
      </c>
      <c r="D128" s="1">
        <v>1</v>
      </c>
      <c r="E128" s="23" t="str">
        <f t="shared" si="4"/>
        <v>685_1</v>
      </c>
      <c r="F128" s="23" t="str">
        <f t="shared" si="5"/>
        <v>685_Jay</v>
      </c>
    </row>
    <row r="129" spans="1:6" x14ac:dyDescent="0.25">
      <c r="A129">
        <v>685</v>
      </c>
      <c r="B129" t="s">
        <v>7</v>
      </c>
      <c r="C129" s="1">
        <v>2</v>
      </c>
      <c r="D129" s="1">
        <v>2</v>
      </c>
      <c r="E129" s="23" t="str">
        <f t="shared" si="4"/>
        <v>685_2</v>
      </c>
      <c r="F129" s="23" t="str">
        <f t="shared" si="5"/>
        <v>685_Evan</v>
      </c>
    </row>
    <row r="130" spans="1:6" x14ac:dyDescent="0.25">
      <c r="A130">
        <v>685</v>
      </c>
      <c r="B130" t="s">
        <v>23</v>
      </c>
      <c r="C130" s="1">
        <v>3</v>
      </c>
      <c r="D130" s="1">
        <v>3</v>
      </c>
      <c r="E130" s="23" t="str">
        <f t="shared" si="4"/>
        <v>685_3</v>
      </c>
      <c r="F130" s="23" t="str">
        <f t="shared" si="5"/>
        <v>685_Cara</v>
      </c>
    </row>
    <row r="131" spans="1:6" x14ac:dyDescent="0.25">
      <c r="A131">
        <v>685</v>
      </c>
      <c r="B131" t="s">
        <v>5</v>
      </c>
      <c r="C131" s="1">
        <v>3</v>
      </c>
      <c r="D131" s="1">
        <v>4</v>
      </c>
      <c r="E131" s="23" t="str">
        <f t="shared" si="4"/>
        <v>685_4</v>
      </c>
      <c r="F131" s="23" t="str">
        <f t="shared" si="5"/>
        <v>685_Bob</v>
      </c>
    </row>
    <row r="132" spans="1:6" x14ac:dyDescent="0.25">
      <c r="A132">
        <v>686</v>
      </c>
      <c r="B132" t="s">
        <v>8</v>
      </c>
      <c r="C132" s="1">
        <v>3</v>
      </c>
      <c r="D132" s="1">
        <v>1</v>
      </c>
      <c r="E132" s="23" t="str">
        <f t="shared" si="4"/>
        <v>686_1</v>
      </c>
      <c r="F132" s="23" t="str">
        <f t="shared" si="5"/>
        <v>686_George</v>
      </c>
    </row>
    <row r="133" spans="1:6" x14ac:dyDescent="0.25">
      <c r="A133">
        <v>686</v>
      </c>
      <c r="B133" t="s">
        <v>6</v>
      </c>
      <c r="C133" s="1">
        <v>3</v>
      </c>
      <c r="D133" s="1">
        <v>2</v>
      </c>
      <c r="E133" s="23" t="str">
        <f t="shared" si="4"/>
        <v>686_2</v>
      </c>
      <c r="F133" s="23" t="str">
        <f t="shared" si="5"/>
        <v>686_Jay</v>
      </c>
    </row>
    <row r="134" spans="1:6" x14ac:dyDescent="0.25">
      <c r="A134">
        <v>686</v>
      </c>
      <c r="B134" t="s">
        <v>12</v>
      </c>
      <c r="C134" s="1">
        <v>3</v>
      </c>
      <c r="D134" s="1">
        <v>3</v>
      </c>
      <c r="E134" s="23" t="str">
        <f t="shared" si="4"/>
        <v>686_3</v>
      </c>
      <c r="F134" s="23" t="str">
        <f t="shared" si="5"/>
        <v>686_Steve</v>
      </c>
    </row>
    <row r="135" spans="1:6" x14ac:dyDescent="0.25">
      <c r="A135">
        <v>686</v>
      </c>
      <c r="B135" t="s">
        <v>23</v>
      </c>
      <c r="C135" s="1">
        <v>3</v>
      </c>
      <c r="D135" s="1">
        <v>4</v>
      </c>
      <c r="E135" s="23" t="str">
        <f t="shared" si="4"/>
        <v>686_4</v>
      </c>
      <c r="F135" s="23" t="str">
        <f t="shared" si="5"/>
        <v>686_Cara</v>
      </c>
    </row>
    <row r="136" spans="1:6" x14ac:dyDescent="0.25">
      <c r="A136">
        <v>686</v>
      </c>
      <c r="B136" t="s">
        <v>7</v>
      </c>
      <c r="C136" s="1">
        <v>3</v>
      </c>
      <c r="D136" s="1">
        <v>5</v>
      </c>
      <c r="E136" s="23" t="str">
        <f t="shared" si="4"/>
        <v>686_5</v>
      </c>
      <c r="F136" s="23" t="str">
        <f t="shared" si="5"/>
        <v>686_Evan</v>
      </c>
    </row>
    <row r="137" spans="1:6" x14ac:dyDescent="0.25">
      <c r="A137">
        <v>687</v>
      </c>
      <c r="B137" t="s">
        <v>5</v>
      </c>
      <c r="C137" s="1">
        <v>1</v>
      </c>
      <c r="D137" s="1">
        <v>1</v>
      </c>
      <c r="E137" s="23" t="str">
        <f t="shared" si="4"/>
        <v>687_1</v>
      </c>
      <c r="F137" s="23" t="str">
        <f t="shared" si="5"/>
        <v>687_Bob</v>
      </c>
    </row>
    <row r="138" spans="1:6" x14ac:dyDescent="0.25">
      <c r="A138">
        <v>687</v>
      </c>
      <c r="B138" t="s">
        <v>23</v>
      </c>
      <c r="C138" s="1">
        <v>1</v>
      </c>
      <c r="D138" s="1">
        <v>2</v>
      </c>
      <c r="E138" s="23" t="str">
        <f t="shared" si="4"/>
        <v>687_2</v>
      </c>
      <c r="F138" s="23" t="str">
        <f t="shared" si="5"/>
        <v>687_Cara</v>
      </c>
    </row>
    <row r="139" spans="1:6" x14ac:dyDescent="0.25">
      <c r="A139">
        <v>687</v>
      </c>
      <c r="B139" t="s">
        <v>6</v>
      </c>
      <c r="C139" s="1">
        <v>1</v>
      </c>
      <c r="D139" s="1">
        <v>3</v>
      </c>
      <c r="E139" s="23" t="str">
        <f t="shared" si="4"/>
        <v>687_3</v>
      </c>
      <c r="F139" s="23" t="str">
        <f t="shared" si="5"/>
        <v>687_Jay</v>
      </c>
    </row>
    <row r="140" spans="1:6" x14ac:dyDescent="0.25">
      <c r="A140">
        <v>687</v>
      </c>
      <c r="B140" t="s">
        <v>7</v>
      </c>
      <c r="C140" s="1">
        <v>1</v>
      </c>
      <c r="D140" s="1">
        <v>4</v>
      </c>
      <c r="E140" s="23" t="str">
        <f t="shared" si="4"/>
        <v>687_4</v>
      </c>
      <c r="F140" s="23" t="str">
        <f t="shared" si="5"/>
        <v>687_Evan</v>
      </c>
    </row>
    <row r="141" spans="1:6" x14ac:dyDescent="0.25">
      <c r="A141">
        <v>688</v>
      </c>
      <c r="B141" t="s">
        <v>7</v>
      </c>
      <c r="C141" s="1">
        <v>3</v>
      </c>
      <c r="D141" s="1">
        <v>1</v>
      </c>
      <c r="E141" s="23" t="str">
        <f t="shared" si="4"/>
        <v>688_1</v>
      </c>
      <c r="F141" s="23" t="str">
        <f t="shared" si="5"/>
        <v>688_Evan</v>
      </c>
    </row>
    <row r="142" spans="1:6" x14ac:dyDescent="0.25">
      <c r="A142">
        <v>688</v>
      </c>
      <c r="B142" t="s">
        <v>23</v>
      </c>
      <c r="C142" s="1">
        <v>1</v>
      </c>
      <c r="D142" s="1">
        <v>2</v>
      </c>
      <c r="E142" s="23" t="str">
        <f t="shared" si="4"/>
        <v>688_2</v>
      </c>
      <c r="F142" s="23" t="str">
        <f t="shared" si="5"/>
        <v>688_Cara</v>
      </c>
    </row>
    <row r="143" spans="1:6" x14ac:dyDescent="0.25">
      <c r="A143">
        <v>688</v>
      </c>
      <c r="B143" t="s">
        <v>6</v>
      </c>
      <c r="C143" s="1">
        <v>1</v>
      </c>
      <c r="D143" s="1">
        <v>3</v>
      </c>
      <c r="E143" s="23" t="str">
        <f t="shared" si="4"/>
        <v>688_3</v>
      </c>
      <c r="F143" s="23" t="str">
        <f t="shared" si="5"/>
        <v>688_Jay</v>
      </c>
    </row>
    <row r="144" spans="1:6" x14ac:dyDescent="0.25">
      <c r="A144">
        <v>688</v>
      </c>
      <c r="B144" t="s">
        <v>5</v>
      </c>
      <c r="C144" s="1">
        <v>1</v>
      </c>
      <c r="D144" s="1">
        <v>4</v>
      </c>
      <c r="E144" s="23" t="str">
        <f t="shared" si="4"/>
        <v>688_4</v>
      </c>
      <c r="F144" s="23" t="str">
        <f t="shared" si="5"/>
        <v>688_Bob</v>
      </c>
    </row>
    <row r="145" spans="1:6" x14ac:dyDescent="0.25">
      <c r="A145">
        <v>689</v>
      </c>
      <c r="B145" t="s">
        <v>6</v>
      </c>
      <c r="C145" s="1">
        <v>1</v>
      </c>
      <c r="D145" s="1">
        <v>1</v>
      </c>
      <c r="E145" s="23" t="str">
        <f t="shared" si="4"/>
        <v>689_1</v>
      </c>
      <c r="F145" s="23" t="str">
        <f t="shared" si="5"/>
        <v>689_Jay</v>
      </c>
    </row>
    <row r="146" spans="1:6" x14ac:dyDescent="0.25">
      <c r="A146">
        <v>689</v>
      </c>
      <c r="B146" t="s">
        <v>5</v>
      </c>
      <c r="C146" s="1">
        <v>2</v>
      </c>
      <c r="D146" s="1">
        <v>2</v>
      </c>
      <c r="E146" s="23" t="str">
        <f t="shared" si="4"/>
        <v>689_2</v>
      </c>
      <c r="F146" s="23" t="str">
        <f t="shared" si="5"/>
        <v>689_Bob</v>
      </c>
    </row>
    <row r="147" spans="1:6" x14ac:dyDescent="0.25">
      <c r="A147">
        <v>689</v>
      </c>
      <c r="B147" t="s">
        <v>23</v>
      </c>
      <c r="C147" s="1">
        <v>1</v>
      </c>
      <c r="D147" s="1">
        <v>3</v>
      </c>
      <c r="E147" s="23" t="str">
        <f t="shared" si="4"/>
        <v>689_3</v>
      </c>
      <c r="F147" s="23" t="str">
        <f t="shared" si="5"/>
        <v>689_Cara</v>
      </c>
    </row>
    <row r="148" spans="1:6" x14ac:dyDescent="0.25">
      <c r="A148">
        <v>689</v>
      </c>
      <c r="B148" t="s">
        <v>7</v>
      </c>
      <c r="C148" s="1">
        <v>1</v>
      </c>
      <c r="D148" s="1">
        <v>4</v>
      </c>
      <c r="E148" s="23" t="str">
        <f t="shared" si="4"/>
        <v>689_4</v>
      </c>
      <c r="F148" s="23" t="str">
        <f t="shared" si="5"/>
        <v>689_Evan</v>
      </c>
    </row>
    <row r="149" spans="1:6" x14ac:dyDescent="0.25">
      <c r="A149">
        <v>690</v>
      </c>
      <c r="B149" t="s">
        <v>23</v>
      </c>
      <c r="C149" s="1">
        <v>3</v>
      </c>
      <c r="D149" s="1">
        <v>1</v>
      </c>
      <c r="E149" s="23" t="str">
        <f t="shared" si="4"/>
        <v>690_1</v>
      </c>
      <c r="F149" s="23" t="str">
        <f t="shared" si="5"/>
        <v>690_Cara</v>
      </c>
    </row>
    <row r="150" spans="1:6" x14ac:dyDescent="0.25">
      <c r="A150">
        <v>690</v>
      </c>
      <c r="B150" t="s">
        <v>6</v>
      </c>
      <c r="C150" s="1">
        <v>3</v>
      </c>
      <c r="D150" s="1">
        <v>2</v>
      </c>
      <c r="E150" s="23" t="str">
        <f t="shared" si="4"/>
        <v>690_2</v>
      </c>
      <c r="F150" s="23" t="str">
        <f t="shared" si="5"/>
        <v>690_Jay</v>
      </c>
    </row>
    <row r="151" spans="1:6" x14ac:dyDescent="0.25">
      <c r="A151">
        <v>690</v>
      </c>
      <c r="B151" t="s">
        <v>7</v>
      </c>
      <c r="C151" s="1">
        <v>1</v>
      </c>
      <c r="D151" s="1">
        <v>3</v>
      </c>
      <c r="E151" s="23" t="str">
        <f t="shared" si="4"/>
        <v>690_3</v>
      </c>
      <c r="F151" s="23" t="str">
        <f t="shared" si="5"/>
        <v>690_Evan</v>
      </c>
    </row>
    <row r="152" spans="1:6" x14ac:dyDescent="0.25">
      <c r="A152">
        <v>690</v>
      </c>
      <c r="B152" t="s">
        <v>5</v>
      </c>
      <c r="C152" s="1">
        <v>3</v>
      </c>
      <c r="D152" s="1">
        <v>4</v>
      </c>
      <c r="E152" s="23" t="str">
        <f t="shared" si="4"/>
        <v>690_4</v>
      </c>
      <c r="F152" s="23" t="str">
        <f t="shared" si="5"/>
        <v>690_Bob</v>
      </c>
    </row>
    <row r="153" spans="1:6" x14ac:dyDescent="0.25">
      <c r="A153">
        <v>691</v>
      </c>
      <c r="B153" t="s">
        <v>6</v>
      </c>
      <c r="C153" s="1">
        <v>2</v>
      </c>
      <c r="D153" s="1">
        <v>1</v>
      </c>
      <c r="E153" s="23" t="str">
        <f t="shared" si="4"/>
        <v>691_1</v>
      </c>
      <c r="F153" s="23" t="str">
        <f t="shared" si="5"/>
        <v>691_Jay</v>
      </c>
    </row>
    <row r="154" spans="1:6" x14ac:dyDescent="0.25">
      <c r="A154">
        <v>691</v>
      </c>
      <c r="B154" t="s">
        <v>7</v>
      </c>
      <c r="C154" s="1">
        <v>1</v>
      </c>
      <c r="D154" s="1">
        <v>2</v>
      </c>
      <c r="E154" s="23" t="str">
        <f t="shared" si="4"/>
        <v>691_2</v>
      </c>
      <c r="F154" s="23" t="str">
        <f t="shared" si="5"/>
        <v>691_Evan</v>
      </c>
    </row>
    <row r="155" spans="1:6" x14ac:dyDescent="0.25">
      <c r="A155">
        <v>691</v>
      </c>
      <c r="B155" t="s">
        <v>5</v>
      </c>
      <c r="C155" s="1">
        <v>2</v>
      </c>
      <c r="D155" s="1">
        <v>3</v>
      </c>
      <c r="E155" s="23" t="str">
        <f t="shared" si="4"/>
        <v>691_3</v>
      </c>
      <c r="F155" s="23" t="str">
        <f t="shared" si="5"/>
        <v>691_Bob</v>
      </c>
    </row>
    <row r="156" spans="1:6" x14ac:dyDescent="0.25">
      <c r="A156">
        <v>692</v>
      </c>
      <c r="B156" t="s">
        <v>7</v>
      </c>
      <c r="C156" s="1">
        <v>3</v>
      </c>
      <c r="D156" s="1">
        <v>1</v>
      </c>
      <c r="E156" s="23" t="str">
        <f t="shared" si="4"/>
        <v>692_1</v>
      </c>
      <c r="F156" s="23" t="str">
        <f t="shared" si="5"/>
        <v>692_Evan</v>
      </c>
    </row>
    <row r="157" spans="1:6" x14ac:dyDescent="0.25">
      <c r="A157">
        <v>692</v>
      </c>
      <c r="B157" t="s">
        <v>5</v>
      </c>
      <c r="C157" s="1">
        <v>1</v>
      </c>
      <c r="D157" s="1">
        <v>2</v>
      </c>
      <c r="E157" s="23" t="str">
        <f t="shared" si="4"/>
        <v>692_2</v>
      </c>
      <c r="F157" s="23" t="str">
        <f t="shared" si="5"/>
        <v>692_Bob</v>
      </c>
    </row>
    <row r="158" spans="1:6" x14ac:dyDescent="0.25">
      <c r="A158">
        <v>692</v>
      </c>
      <c r="B158" t="s">
        <v>23</v>
      </c>
      <c r="C158" s="1">
        <v>1</v>
      </c>
      <c r="D158" s="1">
        <v>3</v>
      </c>
      <c r="E158" s="23" t="str">
        <f t="shared" si="4"/>
        <v>692_3</v>
      </c>
      <c r="F158" s="23" t="str">
        <f t="shared" si="5"/>
        <v>692_Cara</v>
      </c>
    </row>
    <row r="159" spans="1:6" x14ac:dyDescent="0.25">
      <c r="A159">
        <v>692</v>
      </c>
      <c r="B159" t="s">
        <v>6</v>
      </c>
      <c r="C159" s="1">
        <v>2</v>
      </c>
      <c r="D159" s="1">
        <v>4</v>
      </c>
      <c r="E159" s="23" t="str">
        <f t="shared" si="4"/>
        <v>692_4</v>
      </c>
      <c r="F159" s="23" t="str">
        <f t="shared" si="5"/>
        <v>692_Jay</v>
      </c>
    </row>
    <row r="160" spans="1:6" x14ac:dyDescent="0.25">
      <c r="A160">
        <v>694</v>
      </c>
      <c r="B160" t="s">
        <v>7</v>
      </c>
      <c r="C160" s="1">
        <v>2</v>
      </c>
      <c r="D160" s="1">
        <v>1</v>
      </c>
      <c r="E160" s="23" t="str">
        <f t="shared" si="4"/>
        <v>694_1</v>
      </c>
      <c r="F160" s="23" t="str">
        <f t="shared" si="5"/>
        <v>694_Evan</v>
      </c>
    </row>
    <row r="161" spans="1:6" x14ac:dyDescent="0.25">
      <c r="A161">
        <v>694</v>
      </c>
      <c r="B161" t="s">
        <v>6</v>
      </c>
      <c r="C161" s="1">
        <v>3</v>
      </c>
      <c r="D161" s="1">
        <v>2</v>
      </c>
      <c r="E161" s="23" t="str">
        <f t="shared" si="4"/>
        <v>694_2</v>
      </c>
      <c r="F161" s="23" t="str">
        <f t="shared" si="5"/>
        <v>694_Jay</v>
      </c>
    </row>
    <row r="162" spans="1:6" x14ac:dyDescent="0.25">
      <c r="A162">
        <v>694</v>
      </c>
      <c r="B162" t="s">
        <v>23</v>
      </c>
      <c r="C162" s="1">
        <v>3</v>
      </c>
      <c r="D162" s="1">
        <v>3</v>
      </c>
      <c r="E162" s="23" t="str">
        <f t="shared" si="4"/>
        <v>694_3</v>
      </c>
      <c r="F162" s="23" t="str">
        <f t="shared" si="5"/>
        <v>694_Cara</v>
      </c>
    </row>
    <row r="163" spans="1:6" x14ac:dyDescent="0.25">
      <c r="A163">
        <v>694</v>
      </c>
      <c r="B163" t="s">
        <v>5</v>
      </c>
      <c r="C163" s="1">
        <v>3</v>
      </c>
      <c r="D163" s="1">
        <v>4</v>
      </c>
      <c r="E163" s="23" t="str">
        <f t="shared" si="4"/>
        <v>694_4</v>
      </c>
      <c r="F163" s="23" t="str">
        <f t="shared" si="5"/>
        <v>694_Bob</v>
      </c>
    </row>
    <row r="164" spans="1:6" x14ac:dyDescent="0.25">
      <c r="A164">
        <v>694</v>
      </c>
      <c r="B164" t="s">
        <v>281</v>
      </c>
      <c r="C164" s="1">
        <v>2</v>
      </c>
      <c r="D164" s="1">
        <v>5</v>
      </c>
      <c r="E164" s="23" t="str">
        <f t="shared" si="4"/>
        <v>694_5</v>
      </c>
      <c r="F164" s="23" t="str">
        <f t="shared" si="5"/>
        <v>694_Marsh</v>
      </c>
    </row>
    <row r="165" spans="1:6" x14ac:dyDescent="0.25">
      <c r="A165">
        <v>695</v>
      </c>
      <c r="B165" t="s">
        <v>23</v>
      </c>
      <c r="C165" s="1">
        <v>2</v>
      </c>
      <c r="D165" s="1">
        <v>1</v>
      </c>
      <c r="E165" s="23" t="str">
        <f t="shared" si="4"/>
        <v>695_1</v>
      </c>
      <c r="F165" s="23" t="str">
        <f t="shared" si="5"/>
        <v>695_Cara</v>
      </c>
    </row>
    <row r="166" spans="1:6" x14ac:dyDescent="0.25">
      <c r="A166">
        <v>695</v>
      </c>
      <c r="B166" t="s">
        <v>7</v>
      </c>
      <c r="C166" s="1">
        <v>2</v>
      </c>
      <c r="D166" s="1">
        <v>2</v>
      </c>
      <c r="E166" s="23" t="str">
        <f t="shared" si="4"/>
        <v>695_2</v>
      </c>
      <c r="F166" s="23" t="str">
        <f t="shared" si="5"/>
        <v>695_Evan</v>
      </c>
    </row>
    <row r="167" spans="1:6" x14ac:dyDescent="0.25">
      <c r="A167">
        <v>695</v>
      </c>
      <c r="B167" t="s">
        <v>5</v>
      </c>
      <c r="C167" s="1">
        <v>3</v>
      </c>
      <c r="D167" s="1">
        <v>3</v>
      </c>
      <c r="E167" s="23" t="str">
        <f t="shared" si="4"/>
        <v>695_3</v>
      </c>
      <c r="F167" s="23" t="str">
        <f t="shared" si="5"/>
        <v>695_Bob</v>
      </c>
    </row>
    <row r="168" spans="1:6" x14ac:dyDescent="0.25">
      <c r="A168">
        <v>695</v>
      </c>
      <c r="B168" t="s">
        <v>6</v>
      </c>
      <c r="C168" s="1">
        <v>3</v>
      </c>
      <c r="D168" s="1">
        <v>4</v>
      </c>
      <c r="E168" s="23" t="str">
        <f t="shared" si="4"/>
        <v>695_4</v>
      </c>
      <c r="F168" s="23" t="str">
        <f t="shared" si="5"/>
        <v>695_Jay</v>
      </c>
    </row>
    <row r="169" spans="1:6" x14ac:dyDescent="0.25">
      <c r="A169">
        <v>696</v>
      </c>
      <c r="B169" t="s">
        <v>23</v>
      </c>
      <c r="C169" s="1">
        <v>2</v>
      </c>
      <c r="D169" s="1">
        <v>1</v>
      </c>
      <c r="E169" s="23" t="str">
        <f t="shared" si="4"/>
        <v>696_1</v>
      </c>
      <c r="F169" s="23" t="str">
        <f t="shared" si="5"/>
        <v>696_Cara</v>
      </c>
    </row>
    <row r="170" spans="1:6" x14ac:dyDescent="0.25">
      <c r="A170">
        <v>696</v>
      </c>
      <c r="B170" t="s">
        <v>6</v>
      </c>
      <c r="C170" s="1">
        <v>2</v>
      </c>
      <c r="D170" s="1">
        <v>2</v>
      </c>
      <c r="E170" s="23" t="str">
        <f t="shared" si="4"/>
        <v>696_2</v>
      </c>
      <c r="F170" s="23" t="str">
        <f t="shared" si="5"/>
        <v>696_Jay</v>
      </c>
    </row>
    <row r="171" spans="1:6" x14ac:dyDescent="0.25">
      <c r="A171">
        <v>696</v>
      </c>
      <c r="B171" t="s">
        <v>7</v>
      </c>
      <c r="C171" s="1">
        <v>2</v>
      </c>
      <c r="D171" s="1">
        <v>3</v>
      </c>
      <c r="E171" s="23" t="str">
        <f t="shared" si="4"/>
        <v>696_3</v>
      </c>
      <c r="F171" s="23" t="str">
        <f t="shared" si="5"/>
        <v>696_Evan</v>
      </c>
    </row>
    <row r="172" spans="1:6" x14ac:dyDescent="0.25">
      <c r="A172">
        <v>696</v>
      </c>
      <c r="B172" t="s">
        <v>5</v>
      </c>
      <c r="C172" s="1">
        <v>2</v>
      </c>
      <c r="D172" s="1">
        <v>4</v>
      </c>
      <c r="E172" s="23" t="str">
        <f t="shared" si="4"/>
        <v>696_4</v>
      </c>
      <c r="F172" s="23" t="str">
        <f t="shared" si="5"/>
        <v>696_Bob</v>
      </c>
    </row>
    <row r="173" spans="1:6" x14ac:dyDescent="0.25">
      <c r="A173">
        <v>697</v>
      </c>
      <c r="B173" t="s">
        <v>282</v>
      </c>
      <c r="C173" s="1">
        <v>2</v>
      </c>
      <c r="D173" s="1">
        <v>1</v>
      </c>
      <c r="E173" s="23" t="str">
        <f t="shared" si="4"/>
        <v>697_1</v>
      </c>
      <c r="F173" s="23" t="str">
        <f t="shared" si="5"/>
        <v>697_Devon</v>
      </c>
    </row>
    <row r="174" spans="1:6" x14ac:dyDescent="0.25">
      <c r="A174">
        <v>697</v>
      </c>
      <c r="B174" t="s">
        <v>5</v>
      </c>
      <c r="C174" s="1">
        <v>2</v>
      </c>
      <c r="D174" s="1">
        <v>2</v>
      </c>
      <c r="E174" s="23" t="str">
        <f t="shared" si="4"/>
        <v>697_2</v>
      </c>
      <c r="F174" s="23" t="str">
        <f t="shared" si="5"/>
        <v>697_Bob</v>
      </c>
    </row>
    <row r="175" spans="1:6" x14ac:dyDescent="0.25">
      <c r="A175">
        <v>697</v>
      </c>
      <c r="B175" t="s">
        <v>23</v>
      </c>
      <c r="C175" s="1">
        <v>1</v>
      </c>
      <c r="D175" s="1">
        <v>3</v>
      </c>
      <c r="E175" s="23" t="str">
        <f t="shared" si="4"/>
        <v>697_3</v>
      </c>
      <c r="F175" s="23" t="str">
        <f t="shared" si="5"/>
        <v>697_Cara</v>
      </c>
    </row>
    <row r="176" spans="1:6" x14ac:dyDescent="0.25">
      <c r="A176">
        <v>697</v>
      </c>
      <c r="B176" t="s">
        <v>7</v>
      </c>
      <c r="C176" s="1">
        <v>1</v>
      </c>
      <c r="D176" s="1">
        <v>4</v>
      </c>
      <c r="E176" s="23" t="str">
        <f t="shared" si="4"/>
        <v>697_4</v>
      </c>
      <c r="F176" s="23" t="str">
        <f t="shared" si="5"/>
        <v>697_Evan</v>
      </c>
    </row>
    <row r="177" spans="1:6" x14ac:dyDescent="0.25">
      <c r="A177">
        <v>697</v>
      </c>
      <c r="B177" t="s">
        <v>6</v>
      </c>
      <c r="C177" s="1">
        <v>3</v>
      </c>
      <c r="D177" s="1">
        <v>5</v>
      </c>
      <c r="E177" s="23" t="str">
        <f t="shared" si="4"/>
        <v>697_5</v>
      </c>
      <c r="F177" s="23" t="str">
        <f t="shared" si="5"/>
        <v>697_Jay</v>
      </c>
    </row>
    <row r="178" spans="1:6" x14ac:dyDescent="0.25">
      <c r="A178">
        <v>698</v>
      </c>
      <c r="B178" t="s">
        <v>23</v>
      </c>
      <c r="C178" s="1">
        <v>3</v>
      </c>
      <c r="D178" s="1">
        <v>1</v>
      </c>
      <c r="E178" s="23" t="str">
        <f t="shared" si="4"/>
        <v>698_1</v>
      </c>
      <c r="F178" s="23" t="str">
        <f t="shared" si="5"/>
        <v>698_Cara</v>
      </c>
    </row>
    <row r="179" spans="1:6" x14ac:dyDescent="0.25">
      <c r="A179">
        <v>698</v>
      </c>
      <c r="B179" t="s">
        <v>12</v>
      </c>
      <c r="C179" s="1">
        <v>2</v>
      </c>
      <c r="D179" s="1">
        <v>2</v>
      </c>
      <c r="E179" s="23" t="str">
        <f t="shared" si="4"/>
        <v>698_2</v>
      </c>
      <c r="F179" s="23" t="str">
        <f t="shared" si="5"/>
        <v>698_Steve</v>
      </c>
    </row>
    <row r="180" spans="1:6" x14ac:dyDescent="0.25">
      <c r="A180">
        <v>698</v>
      </c>
      <c r="B180" t="s">
        <v>6</v>
      </c>
      <c r="C180" s="1">
        <v>3</v>
      </c>
      <c r="D180" s="1">
        <v>3</v>
      </c>
      <c r="E180" s="23" t="str">
        <f t="shared" si="4"/>
        <v>698_3</v>
      </c>
      <c r="F180" s="23" t="str">
        <f t="shared" si="5"/>
        <v>698_Jay</v>
      </c>
    </row>
    <row r="181" spans="1:6" x14ac:dyDescent="0.25">
      <c r="A181">
        <v>698</v>
      </c>
      <c r="B181" t="s">
        <v>7</v>
      </c>
      <c r="C181" s="1">
        <v>2</v>
      </c>
      <c r="D181" s="1">
        <v>4</v>
      </c>
      <c r="E181" s="23" t="str">
        <f t="shared" si="4"/>
        <v>698_4</v>
      </c>
      <c r="F181" s="23" t="str">
        <f t="shared" si="5"/>
        <v>698_Evan</v>
      </c>
    </row>
    <row r="182" spans="1:6" x14ac:dyDescent="0.25">
      <c r="A182">
        <v>698</v>
      </c>
      <c r="B182" t="s">
        <v>8</v>
      </c>
      <c r="C182" s="1">
        <v>3</v>
      </c>
      <c r="D182" s="1">
        <v>5</v>
      </c>
      <c r="E182" s="23" t="str">
        <f t="shared" si="4"/>
        <v>698_5</v>
      </c>
      <c r="F182" s="23" t="str">
        <f t="shared" si="5"/>
        <v>698_George</v>
      </c>
    </row>
    <row r="183" spans="1:6" x14ac:dyDescent="0.25">
      <c r="A183">
        <v>699</v>
      </c>
      <c r="B183" t="s">
        <v>7</v>
      </c>
      <c r="C183" s="1">
        <v>1</v>
      </c>
      <c r="D183" s="1">
        <v>1</v>
      </c>
      <c r="E183" s="23" t="str">
        <f t="shared" si="4"/>
        <v>699_1</v>
      </c>
      <c r="F183" s="23" t="str">
        <f t="shared" si="5"/>
        <v>699_Evan</v>
      </c>
    </row>
    <row r="184" spans="1:6" x14ac:dyDescent="0.25">
      <c r="A184">
        <v>699</v>
      </c>
      <c r="B184" t="s">
        <v>6</v>
      </c>
      <c r="C184" s="1">
        <v>1</v>
      </c>
      <c r="D184" s="1">
        <v>2</v>
      </c>
      <c r="E184" s="23" t="str">
        <f t="shared" si="4"/>
        <v>699_2</v>
      </c>
      <c r="F184" s="23" t="str">
        <f t="shared" si="5"/>
        <v>699_Jay</v>
      </c>
    </row>
    <row r="185" spans="1:6" x14ac:dyDescent="0.25">
      <c r="A185">
        <v>699</v>
      </c>
      <c r="B185" t="s">
        <v>5</v>
      </c>
      <c r="C185" s="1">
        <v>1</v>
      </c>
      <c r="D185" s="1">
        <v>3</v>
      </c>
      <c r="E185" s="23" t="str">
        <f t="shared" si="4"/>
        <v>699_3</v>
      </c>
      <c r="F185" s="23" t="str">
        <f t="shared" si="5"/>
        <v>699_Bob</v>
      </c>
    </row>
    <row r="186" spans="1:6" x14ac:dyDescent="0.25">
      <c r="A186">
        <v>700</v>
      </c>
      <c r="B186" t="s">
        <v>23</v>
      </c>
      <c r="C186" s="1">
        <v>2</v>
      </c>
      <c r="D186" s="1">
        <v>1</v>
      </c>
      <c r="E186" s="23" t="str">
        <f t="shared" si="4"/>
        <v>700_1</v>
      </c>
      <c r="F186" s="23" t="str">
        <f t="shared" si="5"/>
        <v>700_Cara</v>
      </c>
    </row>
    <row r="187" spans="1:6" x14ac:dyDescent="0.25">
      <c r="A187">
        <v>700</v>
      </c>
      <c r="B187" t="s">
        <v>6</v>
      </c>
      <c r="C187" s="1">
        <v>1</v>
      </c>
      <c r="D187" s="1">
        <v>2</v>
      </c>
      <c r="E187" s="23" t="str">
        <f t="shared" si="4"/>
        <v>700_2</v>
      </c>
      <c r="F187" s="23" t="str">
        <f t="shared" si="5"/>
        <v>700_Jay</v>
      </c>
    </row>
    <row r="188" spans="1:6" x14ac:dyDescent="0.25">
      <c r="A188">
        <v>700</v>
      </c>
      <c r="B188" t="s">
        <v>5</v>
      </c>
      <c r="C188" s="1">
        <v>1</v>
      </c>
      <c r="D188" s="1">
        <v>3</v>
      </c>
      <c r="E188" s="23" t="str">
        <f t="shared" si="4"/>
        <v>700_3</v>
      </c>
      <c r="F188" s="23" t="str">
        <f t="shared" si="5"/>
        <v>700_Bob</v>
      </c>
    </row>
    <row r="189" spans="1:6" x14ac:dyDescent="0.25">
      <c r="A189">
        <v>700</v>
      </c>
      <c r="B189" t="s">
        <v>7</v>
      </c>
      <c r="C189" s="1">
        <v>1</v>
      </c>
      <c r="D189" s="1">
        <v>4</v>
      </c>
      <c r="E189" s="23" t="str">
        <f t="shared" si="4"/>
        <v>700_4</v>
      </c>
      <c r="F189" s="23" t="str">
        <f t="shared" si="5"/>
        <v>700_Evan</v>
      </c>
    </row>
    <row r="190" spans="1:6" x14ac:dyDescent="0.25">
      <c r="A190">
        <v>701</v>
      </c>
      <c r="B190" t="s">
        <v>165</v>
      </c>
      <c r="C190" s="1">
        <v>3</v>
      </c>
      <c r="D190" s="1">
        <v>1</v>
      </c>
      <c r="E190" s="23" t="str">
        <f t="shared" si="4"/>
        <v>701_1</v>
      </c>
      <c r="F190" s="23" t="str">
        <f t="shared" si="5"/>
        <v>701_Brian</v>
      </c>
    </row>
    <row r="191" spans="1:6" x14ac:dyDescent="0.25">
      <c r="A191">
        <v>701</v>
      </c>
      <c r="B191" t="s">
        <v>23</v>
      </c>
      <c r="C191" s="1">
        <v>3</v>
      </c>
      <c r="D191" s="1">
        <v>2</v>
      </c>
      <c r="E191" s="23" t="str">
        <f t="shared" si="4"/>
        <v>701_2</v>
      </c>
      <c r="F191" s="23" t="str">
        <f t="shared" si="5"/>
        <v>701_Cara</v>
      </c>
    </row>
    <row r="192" spans="1:6" x14ac:dyDescent="0.25">
      <c r="A192">
        <v>701</v>
      </c>
      <c r="B192" t="s">
        <v>7</v>
      </c>
      <c r="C192" s="1">
        <v>3</v>
      </c>
      <c r="D192" s="1">
        <v>3</v>
      </c>
      <c r="E192" s="23" t="str">
        <f t="shared" si="4"/>
        <v>701_3</v>
      </c>
      <c r="F192" s="23" t="str">
        <f t="shared" si="5"/>
        <v>701_Evan</v>
      </c>
    </row>
    <row r="193" spans="1:6" x14ac:dyDescent="0.25">
      <c r="A193">
        <v>701</v>
      </c>
      <c r="B193" t="s">
        <v>5</v>
      </c>
      <c r="C193" s="1">
        <v>3</v>
      </c>
      <c r="D193" s="1">
        <v>4</v>
      </c>
      <c r="E193" s="23" t="str">
        <f t="shared" si="4"/>
        <v>701_4</v>
      </c>
      <c r="F193" s="23" t="str">
        <f t="shared" si="5"/>
        <v>701_Bob</v>
      </c>
    </row>
    <row r="194" spans="1:6" x14ac:dyDescent="0.25">
      <c r="A194">
        <v>701</v>
      </c>
      <c r="B194" t="s">
        <v>6</v>
      </c>
      <c r="C194" s="1">
        <v>3</v>
      </c>
      <c r="D194" s="1">
        <v>5</v>
      </c>
      <c r="E194" s="23" t="str">
        <f t="shared" si="4"/>
        <v>701_5</v>
      </c>
      <c r="F194" s="23" t="str">
        <f t="shared" si="5"/>
        <v>701_Jay</v>
      </c>
    </row>
    <row r="195" spans="1:6" x14ac:dyDescent="0.25">
      <c r="A195">
        <v>702</v>
      </c>
      <c r="B195" t="s">
        <v>286</v>
      </c>
      <c r="C195" s="1">
        <v>1</v>
      </c>
      <c r="D195" s="1">
        <v>1</v>
      </c>
      <c r="E195" s="23" t="str">
        <f t="shared" si="4"/>
        <v>702_1</v>
      </c>
      <c r="F195" s="23" t="str">
        <f t="shared" si="5"/>
        <v>702_Joe</v>
      </c>
    </row>
    <row r="196" spans="1:6" x14ac:dyDescent="0.25">
      <c r="A196">
        <v>702</v>
      </c>
      <c r="B196" t="s">
        <v>5</v>
      </c>
      <c r="C196" s="1">
        <v>3</v>
      </c>
      <c r="D196" s="1">
        <v>2</v>
      </c>
      <c r="E196" s="23" t="str">
        <f t="shared" si="4"/>
        <v>702_2</v>
      </c>
      <c r="F196" s="23" t="str">
        <f t="shared" si="5"/>
        <v>702_Bob</v>
      </c>
    </row>
    <row r="197" spans="1:6" x14ac:dyDescent="0.25">
      <c r="A197">
        <v>702</v>
      </c>
      <c r="B197" t="s">
        <v>12</v>
      </c>
      <c r="C197" s="1">
        <v>3</v>
      </c>
      <c r="D197" s="1">
        <v>3</v>
      </c>
      <c r="E197" s="23" t="str">
        <f t="shared" si="4"/>
        <v>702_3</v>
      </c>
      <c r="F197" s="23" t="str">
        <f t="shared" si="5"/>
        <v>702_Steve</v>
      </c>
    </row>
    <row r="198" spans="1:6" x14ac:dyDescent="0.25">
      <c r="A198">
        <v>702</v>
      </c>
      <c r="B198" t="s">
        <v>7</v>
      </c>
      <c r="C198" s="1">
        <v>1</v>
      </c>
      <c r="D198" s="1">
        <v>4</v>
      </c>
      <c r="E198" s="23" t="str">
        <f t="shared" si="4"/>
        <v>702_4</v>
      </c>
      <c r="F198" s="23" t="str">
        <f t="shared" si="5"/>
        <v>702_Evan</v>
      </c>
    </row>
    <row r="199" spans="1:6" x14ac:dyDescent="0.25">
      <c r="A199">
        <v>703</v>
      </c>
      <c r="B199" t="s">
        <v>7</v>
      </c>
      <c r="C199" s="1">
        <v>3</v>
      </c>
      <c r="D199" s="1">
        <v>1</v>
      </c>
      <c r="E199" s="23" t="str">
        <f t="shared" si="4"/>
        <v>703_1</v>
      </c>
      <c r="F199" s="23" t="str">
        <f t="shared" si="5"/>
        <v>703_Evan</v>
      </c>
    </row>
    <row r="200" spans="1:6" x14ac:dyDescent="0.25">
      <c r="A200">
        <v>703</v>
      </c>
      <c r="B200" t="s">
        <v>5</v>
      </c>
      <c r="C200" s="1">
        <v>1</v>
      </c>
      <c r="D200" s="1">
        <v>2</v>
      </c>
      <c r="E200" s="23" t="str">
        <f t="shared" si="4"/>
        <v>703_2</v>
      </c>
      <c r="F200" s="23" t="str">
        <f t="shared" si="5"/>
        <v>703_Bob</v>
      </c>
    </row>
    <row r="201" spans="1:6" x14ac:dyDescent="0.25">
      <c r="A201">
        <v>703</v>
      </c>
      <c r="B201" t="s">
        <v>23</v>
      </c>
      <c r="C201" s="1">
        <v>2</v>
      </c>
      <c r="D201" s="1">
        <v>3</v>
      </c>
      <c r="E201" s="23" t="str">
        <f t="shared" si="4"/>
        <v>703_3</v>
      </c>
      <c r="F201" s="23" t="str">
        <f t="shared" si="5"/>
        <v>703_Cara</v>
      </c>
    </row>
    <row r="202" spans="1:6" x14ac:dyDescent="0.25">
      <c r="A202">
        <v>703</v>
      </c>
      <c r="B202" t="s">
        <v>6</v>
      </c>
      <c r="C202" s="1">
        <v>2</v>
      </c>
      <c r="D202" s="1">
        <v>4</v>
      </c>
      <c r="E202" s="23" t="str">
        <f t="shared" si="4"/>
        <v>703_4</v>
      </c>
      <c r="F202" s="23" t="str">
        <f t="shared" si="5"/>
        <v>703_Jay</v>
      </c>
    </row>
    <row r="203" spans="1:6" x14ac:dyDescent="0.25">
      <c r="A203">
        <v>704</v>
      </c>
      <c r="B203" t="s">
        <v>7</v>
      </c>
      <c r="C203" s="1">
        <v>1</v>
      </c>
      <c r="D203" s="1">
        <v>1</v>
      </c>
      <c r="E203" s="23" t="str">
        <f t="shared" si="4"/>
        <v>704_1</v>
      </c>
      <c r="F203" s="23" t="str">
        <f t="shared" si="5"/>
        <v>704_Evan</v>
      </c>
    </row>
    <row r="204" spans="1:6" x14ac:dyDescent="0.25">
      <c r="A204">
        <v>704</v>
      </c>
      <c r="B204" t="s">
        <v>5</v>
      </c>
      <c r="C204" s="1">
        <v>3</v>
      </c>
      <c r="D204" s="1">
        <v>2</v>
      </c>
      <c r="E204" s="23" t="str">
        <f t="shared" si="4"/>
        <v>704_2</v>
      </c>
      <c r="F204" s="23" t="str">
        <f t="shared" si="5"/>
        <v>704_Bob</v>
      </c>
    </row>
    <row r="205" spans="1:6" x14ac:dyDescent="0.25">
      <c r="A205">
        <v>704</v>
      </c>
      <c r="B205" t="s">
        <v>23</v>
      </c>
      <c r="C205" s="1">
        <v>3</v>
      </c>
      <c r="D205" s="1">
        <v>3</v>
      </c>
      <c r="E205" s="23" t="str">
        <f t="shared" si="4"/>
        <v>704_3</v>
      </c>
      <c r="F205" s="23" t="str">
        <f t="shared" si="5"/>
        <v>704_Cara</v>
      </c>
    </row>
    <row r="206" spans="1:6" x14ac:dyDescent="0.25">
      <c r="A206">
        <v>704</v>
      </c>
      <c r="B206" t="s">
        <v>6</v>
      </c>
      <c r="C206" s="1">
        <v>3</v>
      </c>
      <c r="D206" s="1">
        <v>4</v>
      </c>
      <c r="E206" s="23" t="str">
        <f t="shared" si="4"/>
        <v>704_4</v>
      </c>
      <c r="F206" s="23" t="str">
        <f t="shared" si="5"/>
        <v>704_Jay</v>
      </c>
    </row>
    <row r="207" spans="1:6" x14ac:dyDescent="0.25">
      <c r="A207">
        <v>705</v>
      </c>
      <c r="B207" t="s">
        <v>6</v>
      </c>
      <c r="C207" s="1">
        <v>3</v>
      </c>
      <c r="D207" s="1">
        <v>1</v>
      </c>
      <c r="E207" s="23" t="str">
        <f t="shared" si="4"/>
        <v>705_1</v>
      </c>
      <c r="F207" s="23" t="str">
        <f t="shared" si="5"/>
        <v>705_Jay</v>
      </c>
    </row>
    <row r="208" spans="1:6" x14ac:dyDescent="0.25">
      <c r="A208">
        <v>705</v>
      </c>
      <c r="B208" t="s">
        <v>23</v>
      </c>
      <c r="C208" s="1">
        <v>2</v>
      </c>
      <c r="D208" s="1">
        <v>2</v>
      </c>
      <c r="E208" s="23" t="str">
        <f t="shared" si="4"/>
        <v>705_2</v>
      </c>
      <c r="F208" s="23" t="str">
        <f t="shared" si="5"/>
        <v>705_Cara</v>
      </c>
    </row>
    <row r="209" spans="1:6" x14ac:dyDescent="0.25">
      <c r="A209">
        <v>705</v>
      </c>
      <c r="B209" t="s">
        <v>7</v>
      </c>
      <c r="C209" s="1">
        <v>2</v>
      </c>
      <c r="D209" s="1">
        <v>3</v>
      </c>
      <c r="E209" s="23" t="str">
        <f t="shared" si="4"/>
        <v>705_3</v>
      </c>
      <c r="F209" s="23" t="str">
        <f t="shared" si="5"/>
        <v>705_Evan</v>
      </c>
    </row>
    <row r="210" spans="1:6" x14ac:dyDescent="0.25">
      <c r="A210">
        <v>705</v>
      </c>
      <c r="B210" t="s">
        <v>5</v>
      </c>
      <c r="C210" s="1">
        <v>2</v>
      </c>
      <c r="D210" s="1">
        <v>4</v>
      </c>
      <c r="E210" s="23" t="str">
        <f t="shared" si="4"/>
        <v>705_4</v>
      </c>
      <c r="F210" s="23" t="str">
        <f t="shared" si="5"/>
        <v>705_Bob</v>
      </c>
    </row>
    <row r="211" spans="1:6" x14ac:dyDescent="0.25">
      <c r="A211">
        <v>706</v>
      </c>
      <c r="B211" t="s">
        <v>5</v>
      </c>
      <c r="C211" s="1">
        <v>1</v>
      </c>
      <c r="D211" s="1">
        <v>1</v>
      </c>
      <c r="E211" s="23" t="str">
        <f t="shared" si="4"/>
        <v>706_1</v>
      </c>
      <c r="F211" s="23" t="str">
        <f t="shared" si="5"/>
        <v>706_Bob</v>
      </c>
    </row>
    <row r="212" spans="1:6" x14ac:dyDescent="0.25">
      <c r="A212">
        <v>706</v>
      </c>
      <c r="B212" t="s">
        <v>6</v>
      </c>
      <c r="C212" s="1">
        <v>3</v>
      </c>
      <c r="D212" s="1">
        <v>2</v>
      </c>
      <c r="E212" s="23" t="str">
        <f t="shared" si="4"/>
        <v>706_2</v>
      </c>
      <c r="F212" s="23" t="str">
        <f t="shared" si="5"/>
        <v>706_Jay</v>
      </c>
    </row>
    <row r="213" spans="1:6" x14ac:dyDescent="0.25">
      <c r="A213">
        <v>706</v>
      </c>
      <c r="B213" t="s">
        <v>23</v>
      </c>
      <c r="C213" s="1">
        <v>3</v>
      </c>
      <c r="D213" s="1">
        <v>3</v>
      </c>
      <c r="E213" s="23" t="str">
        <f t="shared" si="4"/>
        <v>706_3</v>
      </c>
      <c r="F213" s="23" t="str">
        <f t="shared" si="5"/>
        <v>706_Cara</v>
      </c>
    </row>
    <row r="214" spans="1:6" x14ac:dyDescent="0.25">
      <c r="A214">
        <v>706</v>
      </c>
      <c r="B214" t="s">
        <v>7</v>
      </c>
      <c r="C214" s="1">
        <v>3</v>
      </c>
      <c r="D214" s="1">
        <v>4</v>
      </c>
      <c r="E214" s="23" t="str">
        <f t="shared" si="4"/>
        <v>706_4</v>
      </c>
      <c r="F214" s="23" t="str">
        <f t="shared" si="5"/>
        <v>706_Evan</v>
      </c>
    </row>
    <row r="215" spans="1:6" x14ac:dyDescent="0.25">
      <c r="A215">
        <v>707</v>
      </c>
      <c r="B215" t="s">
        <v>23</v>
      </c>
      <c r="C215" s="1">
        <v>1</v>
      </c>
      <c r="D215" s="1">
        <v>1</v>
      </c>
      <c r="E215" s="23" t="str">
        <f t="shared" si="4"/>
        <v>707_1</v>
      </c>
      <c r="F215" s="23" t="str">
        <f t="shared" si="5"/>
        <v>707_Cara</v>
      </c>
    </row>
    <row r="216" spans="1:6" x14ac:dyDescent="0.25">
      <c r="A216">
        <v>707</v>
      </c>
      <c r="B216" t="s">
        <v>5</v>
      </c>
      <c r="C216" s="1">
        <v>2</v>
      </c>
      <c r="D216" s="1">
        <v>2</v>
      </c>
      <c r="E216" s="23" t="str">
        <f t="shared" si="4"/>
        <v>707_2</v>
      </c>
      <c r="F216" s="23" t="str">
        <f t="shared" si="5"/>
        <v>707_Bob</v>
      </c>
    </row>
    <row r="217" spans="1:6" x14ac:dyDescent="0.25">
      <c r="A217">
        <v>707</v>
      </c>
      <c r="B217" t="s">
        <v>6</v>
      </c>
      <c r="C217" s="1">
        <v>3</v>
      </c>
      <c r="D217" s="1">
        <v>3</v>
      </c>
      <c r="E217" s="23" t="str">
        <f t="shared" si="4"/>
        <v>707_3</v>
      </c>
      <c r="F217" s="23" t="str">
        <f t="shared" si="5"/>
        <v>707_Jay</v>
      </c>
    </row>
    <row r="218" spans="1:6" x14ac:dyDescent="0.25">
      <c r="A218">
        <v>707</v>
      </c>
      <c r="B218" t="s">
        <v>7</v>
      </c>
      <c r="C218" s="1">
        <v>2</v>
      </c>
      <c r="D218" s="1">
        <v>4</v>
      </c>
      <c r="E218" s="23" t="str">
        <f t="shared" si="4"/>
        <v>707_4</v>
      </c>
      <c r="F218" s="23" t="str">
        <f t="shared" si="5"/>
        <v>707_Evan</v>
      </c>
    </row>
    <row r="219" spans="1:6" x14ac:dyDescent="0.25">
      <c r="A219">
        <v>708</v>
      </c>
      <c r="B219" t="s">
        <v>7</v>
      </c>
      <c r="C219" s="1">
        <v>1</v>
      </c>
      <c r="D219" s="1">
        <v>1</v>
      </c>
      <c r="E219" s="23" t="str">
        <f t="shared" si="4"/>
        <v>708_1</v>
      </c>
      <c r="F219" s="23" t="str">
        <f t="shared" si="5"/>
        <v>708_Evan</v>
      </c>
    </row>
    <row r="220" spans="1:6" x14ac:dyDescent="0.25">
      <c r="A220">
        <v>708</v>
      </c>
      <c r="B220" t="s">
        <v>5</v>
      </c>
      <c r="C220" s="1">
        <v>1</v>
      </c>
      <c r="D220" s="1">
        <v>2</v>
      </c>
      <c r="E220" s="23" t="str">
        <f t="shared" si="4"/>
        <v>708_2</v>
      </c>
      <c r="F220" s="23" t="str">
        <f t="shared" si="5"/>
        <v>708_Bob</v>
      </c>
    </row>
    <row r="221" spans="1:6" x14ac:dyDescent="0.25">
      <c r="A221">
        <v>708</v>
      </c>
      <c r="B221" t="s">
        <v>6</v>
      </c>
      <c r="C221" s="1">
        <v>3</v>
      </c>
      <c r="D221" s="1">
        <v>3</v>
      </c>
      <c r="E221" s="23" t="str">
        <f t="shared" si="4"/>
        <v>708_3</v>
      </c>
      <c r="F221" s="23" t="str">
        <f t="shared" si="5"/>
        <v>708_Jay</v>
      </c>
    </row>
    <row r="222" spans="1:6" x14ac:dyDescent="0.25">
      <c r="A222">
        <v>708</v>
      </c>
      <c r="B222" t="s">
        <v>23</v>
      </c>
      <c r="C222" s="1">
        <v>2</v>
      </c>
      <c r="D222" s="1">
        <v>4</v>
      </c>
      <c r="E222" s="23" t="str">
        <f t="shared" si="4"/>
        <v>708_4</v>
      </c>
      <c r="F222" s="23" t="str">
        <f t="shared" si="5"/>
        <v>708_Cara</v>
      </c>
    </row>
    <row r="223" spans="1:6" x14ac:dyDescent="0.25">
      <c r="A223">
        <v>709</v>
      </c>
      <c r="B223" t="s">
        <v>5</v>
      </c>
      <c r="C223" s="1">
        <v>1</v>
      </c>
      <c r="D223" s="1">
        <v>1</v>
      </c>
      <c r="E223" s="23" t="str">
        <f t="shared" si="4"/>
        <v>709_1</v>
      </c>
      <c r="F223" s="23" t="str">
        <f t="shared" si="5"/>
        <v>709_Bob</v>
      </c>
    </row>
    <row r="224" spans="1:6" x14ac:dyDescent="0.25">
      <c r="A224">
        <v>709</v>
      </c>
      <c r="B224" t="s">
        <v>23</v>
      </c>
      <c r="C224" s="1">
        <v>2</v>
      </c>
      <c r="D224" s="1">
        <v>2</v>
      </c>
      <c r="E224" s="23" t="str">
        <f t="shared" si="4"/>
        <v>709_2</v>
      </c>
      <c r="F224" s="23" t="str">
        <f t="shared" si="5"/>
        <v>709_Cara</v>
      </c>
    </row>
    <row r="225" spans="1:6" x14ac:dyDescent="0.25">
      <c r="A225">
        <v>709</v>
      </c>
      <c r="B225" t="s">
        <v>7</v>
      </c>
      <c r="C225" s="1">
        <v>2</v>
      </c>
      <c r="D225" s="1">
        <v>3</v>
      </c>
      <c r="E225" s="23" t="str">
        <f t="shared" si="4"/>
        <v>709_3</v>
      </c>
      <c r="F225" s="23" t="str">
        <f t="shared" si="5"/>
        <v>709_Evan</v>
      </c>
    </row>
    <row r="226" spans="1:6" x14ac:dyDescent="0.25">
      <c r="A226">
        <v>709</v>
      </c>
      <c r="B226" t="s">
        <v>6</v>
      </c>
      <c r="C226" s="1">
        <v>2</v>
      </c>
      <c r="D226" s="1">
        <v>4</v>
      </c>
      <c r="E226" s="23" t="str">
        <f t="shared" si="4"/>
        <v>709_4</v>
      </c>
      <c r="F226" s="23" t="str">
        <f t="shared" si="5"/>
        <v>709_Jay</v>
      </c>
    </row>
    <row r="227" spans="1:6" x14ac:dyDescent="0.25">
      <c r="A227">
        <v>710</v>
      </c>
      <c r="B227" t="s">
        <v>6</v>
      </c>
      <c r="C227" s="1">
        <v>3</v>
      </c>
      <c r="D227" s="1">
        <v>1</v>
      </c>
      <c r="E227" s="23" t="str">
        <f t="shared" si="4"/>
        <v>710_1</v>
      </c>
      <c r="F227" s="23" t="str">
        <f t="shared" si="5"/>
        <v>710_Jay</v>
      </c>
    </row>
    <row r="228" spans="1:6" x14ac:dyDescent="0.25">
      <c r="A228">
        <v>710</v>
      </c>
      <c r="B228" t="s">
        <v>23</v>
      </c>
      <c r="C228" s="1">
        <v>1</v>
      </c>
      <c r="D228" s="1">
        <v>2</v>
      </c>
      <c r="E228" s="23" t="str">
        <f t="shared" si="4"/>
        <v>710_2</v>
      </c>
      <c r="F228" s="23" t="str">
        <f t="shared" si="5"/>
        <v>710_Cara</v>
      </c>
    </row>
    <row r="229" spans="1:6" x14ac:dyDescent="0.25">
      <c r="A229">
        <v>710</v>
      </c>
      <c r="B229" t="s">
        <v>5</v>
      </c>
      <c r="C229" s="1">
        <v>1</v>
      </c>
      <c r="D229" s="1">
        <v>3</v>
      </c>
      <c r="E229" s="23" t="str">
        <f t="shared" si="4"/>
        <v>710_3</v>
      </c>
      <c r="F229" s="23" t="str">
        <f t="shared" si="5"/>
        <v>710_Bob</v>
      </c>
    </row>
    <row r="230" spans="1:6" x14ac:dyDescent="0.25">
      <c r="A230">
        <v>710</v>
      </c>
      <c r="B230" t="s">
        <v>7</v>
      </c>
      <c r="C230" s="1">
        <v>1</v>
      </c>
      <c r="D230" s="1">
        <v>4</v>
      </c>
      <c r="E230" s="23" t="str">
        <f t="shared" si="4"/>
        <v>710_4</v>
      </c>
      <c r="F230" s="23" t="str">
        <f t="shared" si="5"/>
        <v>710_Evan</v>
      </c>
    </row>
    <row r="231" spans="1:6" x14ac:dyDescent="0.25">
      <c r="A231">
        <v>711</v>
      </c>
      <c r="B231" t="s">
        <v>6</v>
      </c>
      <c r="C231" s="1">
        <v>3</v>
      </c>
      <c r="D231" s="1">
        <v>1</v>
      </c>
      <c r="E231" s="23" t="str">
        <f t="shared" si="4"/>
        <v>711_1</v>
      </c>
      <c r="F231" s="23" t="str">
        <f t="shared" si="5"/>
        <v>711_Jay</v>
      </c>
    </row>
    <row r="232" spans="1:6" x14ac:dyDescent="0.25">
      <c r="A232">
        <v>711</v>
      </c>
      <c r="B232" t="s">
        <v>7</v>
      </c>
      <c r="C232" s="1">
        <v>4</v>
      </c>
      <c r="D232" s="1">
        <v>2</v>
      </c>
      <c r="E232" s="23" t="str">
        <f t="shared" si="4"/>
        <v>711_2</v>
      </c>
      <c r="F232" s="23" t="str">
        <f t="shared" si="5"/>
        <v>711_Evan</v>
      </c>
    </row>
    <row r="233" spans="1:6" x14ac:dyDescent="0.25">
      <c r="A233">
        <v>711</v>
      </c>
      <c r="B233" t="s">
        <v>23</v>
      </c>
      <c r="C233" s="1">
        <v>2</v>
      </c>
      <c r="D233" s="1">
        <v>3</v>
      </c>
      <c r="E233" s="23" t="str">
        <f t="shared" si="4"/>
        <v>711_3</v>
      </c>
      <c r="F233" s="23" t="str">
        <f t="shared" si="5"/>
        <v>711_Cara</v>
      </c>
    </row>
    <row r="234" spans="1:6" x14ac:dyDescent="0.25">
      <c r="A234">
        <v>711</v>
      </c>
      <c r="B234" t="s">
        <v>5</v>
      </c>
      <c r="C234" s="1">
        <v>1</v>
      </c>
      <c r="D234" s="1">
        <v>4</v>
      </c>
      <c r="E234" s="23" t="str">
        <f t="shared" si="4"/>
        <v>711_4</v>
      </c>
      <c r="F234" s="23" t="str">
        <f t="shared" si="5"/>
        <v>711_Bob</v>
      </c>
    </row>
    <row r="235" spans="1:6" x14ac:dyDescent="0.25">
      <c r="A235">
        <v>712</v>
      </c>
      <c r="B235" t="s">
        <v>23</v>
      </c>
      <c r="C235" s="1">
        <v>1</v>
      </c>
      <c r="D235" s="1">
        <v>1</v>
      </c>
      <c r="E235" s="23" t="str">
        <f t="shared" si="4"/>
        <v>712_1</v>
      </c>
      <c r="F235" s="23" t="str">
        <f t="shared" si="5"/>
        <v>712_Cara</v>
      </c>
    </row>
    <row r="236" spans="1:6" x14ac:dyDescent="0.25">
      <c r="A236">
        <v>712</v>
      </c>
      <c r="B236" t="s">
        <v>5</v>
      </c>
      <c r="C236" s="1">
        <v>1</v>
      </c>
      <c r="D236" s="1">
        <v>2</v>
      </c>
      <c r="E236" s="23" t="str">
        <f t="shared" si="4"/>
        <v>712_2</v>
      </c>
      <c r="F236" s="23" t="str">
        <f t="shared" si="5"/>
        <v>712_Bob</v>
      </c>
    </row>
    <row r="237" spans="1:6" x14ac:dyDescent="0.25">
      <c r="A237">
        <v>712</v>
      </c>
      <c r="B237" t="s">
        <v>7</v>
      </c>
      <c r="C237" s="1">
        <v>1</v>
      </c>
      <c r="D237" s="1">
        <v>3</v>
      </c>
      <c r="E237" s="23" t="str">
        <f t="shared" si="4"/>
        <v>712_3</v>
      </c>
      <c r="F237" s="23" t="str">
        <f t="shared" si="5"/>
        <v>712_Evan</v>
      </c>
    </row>
    <row r="238" spans="1:6" x14ac:dyDescent="0.25">
      <c r="A238">
        <v>712</v>
      </c>
      <c r="B238" t="s">
        <v>6</v>
      </c>
      <c r="C238" s="1">
        <v>1</v>
      </c>
      <c r="D238" s="1">
        <v>4</v>
      </c>
      <c r="E238" s="23" t="str">
        <f t="shared" si="4"/>
        <v>712_4</v>
      </c>
      <c r="F238" s="23" t="str">
        <f t="shared" si="5"/>
        <v>712_Jay</v>
      </c>
    </row>
    <row r="239" spans="1:6" x14ac:dyDescent="0.25">
      <c r="A239">
        <v>713</v>
      </c>
      <c r="B239" t="s">
        <v>6</v>
      </c>
      <c r="C239" s="1">
        <v>1</v>
      </c>
      <c r="D239" s="1">
        <v>1</v>
      </c>
      <c r="E239" s="23" t="str">
        <f t="shared" ref="E239:E242" si="6">A239 &amp; "_" &amp; D239</f>
        <v>713_1</v>
      </c>
      <c r="F239" s="23" t="str">
        <f t="shared" ref="F239:F242" si="7">A239 &amp; "_" &amp; B239</f>
        <v>713_Jay</v>
      </c>
    </row>
    <row r="240" spans="1:6" x14ac:dyDescent="0.25">
      <c r="A240">
        <v>713</v>
      </c>
      <c r="B240" t="s">
        <v>5</v>
      </c>
      <c r="C240" s="1">
        <v>2</v>
      </c>
      <c r="D240" s="1">
        <v>2</v>
      </c>
      <c r="E240" s="23" t="str">
        <f t="shared" si="6"/>
        <v>713_2</v>
      </c>
      <c r="F240" s="23" t="str">
        <f t="shared" si="7"/>
        <v>713_Bob</v>
      </c>
    </row>
    <row r="241" spans="1:6" x14ac:dyDescent="0.25">
      <c r="A241">
        <v>713</v>
      </c>
      <c r="B241" t="s">
        <v>23</v>
      </c>
      <c r="C241" s="1">
        <v>3</v>
      </c>
      <c r="D241" s="1">
        <v>3</v>
      </c>
      <c r="E241" s="23" t="str">
        <f t="shared" si="6"/>
        <v>713_3</v>
      </c>
      <c r="F241" s="23" t="str">
        <f t="shared" si="7"/>
        <v>713_Cara</v>
      </c>
    </row>
    <row r="242" spans="1:6" x14ac:dyDescent="0.25">
      <c r="A242">
        <v>714</v>
      </c>
      <c r="B242" t="s">
        <v>7</v>
      </c>
      <c r="C242" s="1">
        <v>1</v>
      </c>
      <c r="D242" s="1">
        <v>1</v>
      </c>
      <c r="E242" s="23" t="str">
        <f t="shared" si="6"/>
        <v>714_1</v>
      </c>
      <c r="F242" s="23" t="str">
        <f t="shared" si="7"/>
        <v>714_Evan</v>
      </c>
    </row>
    <row r="243" spans="1:6" x14ac:dyDescent="0.25">
      <c r="A243">
        <v>714</v>
      </c>
      <c r="B243" t="s">
        <v>5</v>
      </c>
      <c r="C243" s="1">
        <v>2</v>
      </c>
      <c r="D243" s="1">
        <v>2</v>
      </c>
      <c r="E243" s="23" t="str">
        <f t="shared" ref="E243" si="8">A243 &amp; "_" &amp; D243</f>
        <v>714_2</v>
      </c>
      <c r="F243" s="23" t="str">
        <f t="shared" ref="F243" si="9">A243 &amp; "_" &amp; B243</f>
        <v>714_Bob</v>
      </c>
    </row>
    <row r="244" spans="1:6" x14ac:dyDescent="0.25">
      <c r="A244">
        <v>714</v>
      </c>
      <c r="B244" t="s">
        <v>6</v>
      </c>
      <c r="C244" s="1">
        <v>3</v>
      </c>
      <c r="D244" s="1">
        <v>3</v>
      </c>
      <c r="E244" s="23" t="str">
        <f t="shared" ref="E244:E261" si="10">A244 &amp; "_" &amp; D244</f>
        <v>714_3</v>
      </c>
      <c r="F244" s="23" t="str">
        <f t="shared" ref="F244:F261" si="11">A244 &amp; "_" &amp; B244</f>
        <v>714_Jay</v>
      </c>
    </row>
    <row r="245" spans="1:6" x14ac:dyDescent="0.25">
      <c r="A245">
        <v>716</v>
      </c>
      <c r="B245" t="s">
        <v>298</v>
      </c>
      <c r="C245" s="1">
        <v>3</v>
      </c>
      <c r="D245" s="1">
        <v>1</v>
      </c>
      <c r="E245" s="23" t="str">
        <f t="shared" si="10"/>
        <v>716_1</v>
      </c>
      <c r="F245" s="23" t="str">
        <f t="shared" si="11"/>
        <v>716_Guest</v>
      </c>
    </row>
    <row r="246" spans="1:6" x14ac:dyDescent="0.25">
      <c r="A246">
        <v>716</v>
      </c>
      <c r="B246" t="s">
        <v>6</v>
      </c>
      <c r="C246" s="1">
        <v>1</v>
      </c>
      <c r="D246" s="1">
        <v>2</v>
      </c>
      <c r="E246" s="23" t="str">
        <f t="shared" si="10"/>
        <v>716_2</v>
      </c>
      <c r="F246" s="23" t="str">
        <f t="shared" si="11"/>
        <v>716_Jay</v>
      </c>
    </row>
    <row r="247" spans="1:6" x14ac:dyDescent="0.25">
      <c r="A247">
        <v>716</v>
      </c>
      <c r="B247" t="s">
        <v>23</v>
      </c>
      <c r="C247" s="1">
        <v>1</v>
      </c>
      <c r="D247" s="1">
        <v>3</v>
      </c>
      <c r="E247" s="23" t="str">
        <f t="shared" si="10"/>
        <v>716_3</v>
      </c>
      <c r="F247" s="23" t="str">
        <f t="shared" si="11"/>
        <v>716_Cara</v>
      </c>
    </row>
    <row r="248" spans="1:6" x14ac:dyDescent="0.25">
      <c r="A248">
        <v>716</v>
      </c>
      <c r="B248" t="s">
        <v>7</v>
      </c>
      <c r="C248" s="1">
        <v>1</v>
      </c>
      <c r="D248" s="1">
        <v>4</v>
      </c>
      <c r="E248" s="23" t="str">
        <f t="shared" si="10"/>
        <v>716_4</v>
      </c>
      <c r="F248" s="23" t="str">
        <f t="shared" si="11"/>
        <v>716_Evan</v>
      </c>
    </row>
    <row r="249" spans="1:6" x14ac:dyDescent="0.25">
      <c r="A249">
        <v>716</v>
      </c>
      <c r="B249" t="s">
        <v>5</v>
      </c>
      <c r="C249" s="1">
        <v>1</v>
      </c>
      <c r="D249" s="1">
        <v>5</v>
      </c>
      <c r="E249" s="23" t="str">
        <f t="shared" si="10"/>
        <v>716_5</v>
      </c>
      <c r="F249" s="23" t="str">
        <f t="shared" si="11"/>
        <v>716_Bob</v>
      </c>
    </row>
    <row r="250" spans="1:6" x14ac:dyDescent="0.25">
      <c r="A250">
        <v>717</v>
      </c>
      <c r="B250" t="s">
        <v>5</v>
      </c>
      <c r="C250" s="1">
        <v>1</v>
      </c>
      <c r="D250" s="1">
        <v>1</v>
      </c>
      <c r="E250" s="23" t="str">
        <f t="shared" si="10"/>
        <v>717_1</v>
      </c>
      <c r="F250" s="23" t="str">
        <f t="shared" si="11"/>
        <v>717_Bob</v>
      </c>
    </row>
    <row r="251" spans="1:6" x14ac:dyDescent="0.25">
      <c r="A251">
        <v>717</v>
      </c>
      <c r="B251" t="s">
        <v>6</v>
      </c>
      <c r="C251" s="1">
        <v>3</v>
      </c>
      <c r="D251" s="1">
        <v>2</v>
      </c>
      <c r="E251" s="23" t="str">
        <f t="shared" si="10"/>
        <v>717_2</v>
      </c>
      <c r="F251" s="23" t="str">
        <f t="shared" si="11"/>
        <v>717_Jay</v>
      </c>
    </row>
    <row r="252" spans="1:6" x14ac:dyDescent="0.25">
      <c r="A252">
        <v>717</v>
      </c>
      <c r="B252" t="s">
        <v>7</v>
      </c>
      <c r="C252" s="1">
        <v>1</v>
      </c>
      <c r="D252" s="1">
        <v>3</v>
      </c>
      <c r="E252" s="23" t="str">
        <f t="shared" si="10"/>
        <v>717_3</v>
      </c>
      <c r="F252" s="23" t="str">
        <f t="shared" si="11"/>
        <v>717_Evan</v>
      </c>
    </row>
    <row r="253" spans="1:6" x14ac:dyDescent="0.25">
      <c r="A253">
        <v>717</v>
      </c>
      <c r="B253" t="s">
        <v>23</v>
      </c>
      <c r="C253" s="1">
        <v>1</v>
      </c>
      <c r="D253" s="1">
        <v>4</v>
      </c>
      <c r="E253" s="23" t="str">
        <f t="shared" si="10"/>
        <v>717_4</v>
      </c>
      <c r="F253" s="23" t="str">
        <f t="shared" si="11"/>
        <v>717_Cara</v>
      </c>
    </row>
    <row r="254" spans="1:6" x14ac:dyDescent="0.25">
      <c r="A254">
        <v>718</v>
      </c>
      <c r="B254" t="s">
        <v>12</v>
      </c>
      <c r="C254" s="1">
        <v>2</v>
      </c>
      <c r="D254" s="1">
        <v>1</v>
      </c>
      <c r="E254" s="23" t="str">
        <f t="shared" si="10"/>
        <v>718_1</v>
      </c>
      <c r="F254" s="23" t="str">
        <f t="shared" si="11"/>
        <v>718_Steve</v>
      </c>
    </row>
    <row r="255" spans="1:6" x14ac:dyDescent="0.25">
      <c r="A255">
        <v>718</v>
      </c>
      <c r="B255" t="s">
        <v>5</v>
      </c>
      <c r="C255" s="1">
        <v>2</v>
      </c>
      <c r="D255" s="1">
        <v>2</v>
      </c>
      <c r="E255" s="23" t="str">
        <f t="shared" si="10"/>
        <v>718_2</v>
      </c>
      <c r="F255" s="23" t="str">
        <f t="shared" si="11"/>
        <v>718_Bob</v>
      </c>
    </row>
    <row r="256" spans="1:6" x14ac:dyDescent="0.25">
      <c r="A256">
        <v>718</v>
      </c>
      <c r="B256" t="s">
        <v>6</v>
      </c>
      <c r="C256" s="1">
        <v>1</v>
      </c>
      <c r="D256" s="1">
        <v>3</v>
      </c>
      <c r="E256" s="23" t="str">
        <f t="shared" si="10"/>
        <v>718_3</v>
      </c>
      <c r="F256" s="23" t="str">
        <f t="shared" si="11"/>
        <v>718_Jay</v>
      </c>
    </row>
    <row r="257" spans="1:6" x14ac:dyDescent="0.25">
      <c r="A257">
        <v>718</v>
      </c>
      <c r="B257" t="s">
        <v>23</v>
      </c>
      <c r="C257" s="1">
        <v>1</v>
      </c>
      <c r="D257" s="1">
        <v>4</v>
      </c>
      <c r="E257" s="23" t="str">
        <f t="shared" si="10"/>
        <v>718_4</v>
      </c>
      <c r="F257" s="23" t="str">
        <f t="shared" si="11"/>
        <v>718_Cara</v>
      </c>
    </row>
    <row r="258" spans="1:6" x14ac:dyDescent="0.25">
      <c r="A258">
        <v>719</v>
      </c>
      <c r="B258" t="s">
        <v>298</v>
      </c>
      <c r="C258" s="1">
        <v>3</v>
      </c>
      <c r="D258" s="1">
        <v>1</v>
      </c>
      <c r="E258" s="23" t="str">
        <f t="shared" si="10"/>
        <v>719_1</v>
      </c>
      <c r="F258" s="23" t="str">
        <f t="shared" si="11"/>
        <v>719_Guest</v>
      </c>
    </row>
    <row r="259" spans="1:6" x14ac:dyDescent="0.25">
      <c r="A259">
        <v>719</v>
      </c>
      <c r="B259" t="s">
        <v>7</v>
      </c>
      <c r="C259" s="1">
        <v>1</v>
      </c>
      <c r="D259" s="1">
        <v>2</v>
      </c>
      <c r="E259" s="23" t="str">
        <f t="shared" si="10"/>
        <v>719_2</v>
      </c>
      <c r="F259" s="23" t="str">
        <f t="shared" si="11"/>
        <v>719_Evan</v>
      </c>
    </row>
    <row r="260" spans="1:6" x14ac:dyDescent="0.25">
      <c r="A260">
        <v>719</v>
      </c>
      <c r="B260" t="s">
        <v>6</v>
      </c>
      <c r="C260" s="1">
        <v>1</v>
      </c>
      <c r="D260" s="1">
        <v>3</v>
      </c>
      <c r="E260" s="23" t="str">
        <f t="shared" si="10"/>
        <v>719_3</v>
      </c>
      <c r="F260" s="23" t="str">
        <f t="shared" si="11"/>
        <v>719_Jay</v>
      </c>
    </row>
    <row r="261" spans="1:6" x14ac:dyDescent="0.25">
      <c r="A261">
        <v>719</v>
      </c>
      <c r="B261" t="s">
        <v>5</v>
      </c>
      <c r="C261" s="1">
        <v>1</v>
      </c>
      <c r="D261" s="1">
        <v>4</v>
      </c>
      <c r="E261" s="23" t="str">
        <f t="shared" si="10"/>
        <v>719_4</v>
      </c>
      <c r="F261" s="23" t="str">
        <f t="shared" si="11"/>
        <v>719_Bob</v>
      </c>
    </row>
    <row r="262" spans="1:6" x14ac:dyDescent="0.25">
      <c r="A262">
        <v>720</v>
      </c>
      <c r="B262" t="s">
        <v>7</v>
      </c>
      <c r="C262" s="1">
        <v>2</v>
      </c>
      <c r="D262" s="1">
        <v>1</v>
      </c>
      <c r="E262" s="23" t="str">
        <f t="shared" ref="E262:E265" si="12">A262 &amp; "_" &amp; D262</f>
        <v>720_1</v>
      </c>
      <c r="F262" s="23" t="str">
        <f t="shared" ref="F262:F265" si="13">A262 &amp; "_" &amp; B262</f>
        <v>720_Evan</v>
      </c>
    </row>
    <row r="263" spans="1:6" x14ac:dyDescent="0.25">
      <c r="A263">
        <v>720</v>
      </c>
      <c r="B263" t="s">
        <v>6</v>
      </c>
      <c r="C263" s="1">
        <v>2</v>
      </c>
      <c r="D263" s="1">
        <v>2</v>
      </c>
      <c r="E263" s="23" t="str">
        <f t="shared" si="12"/>
        <v>720_2</v>
      </c>
      <c r="F263" s="23" t="str">
        <f t="shared" si="13"/>
        <v>720_Jay</v>
      </c>
    </row>
    <row r="264" spans="1:6" x14ac:dyDescent="0.25">
      <c r="A264">
        <v>720</v>
      </c>
      <c r="B264" t="s">
        <v>5</v>
      </c>
      <c r="C264" s="1">
        <v>2</v>
      </c>
      <c r="D264" s="1">
        <v>3</v>
      </c>
      <c r="E264" s="23" t="str">
        <f t="shared" si="12"/>
        <v>720_3</v>
      </c>
      <c r="F264" s="23" t="str">
        <f t="shared" si="13"/>
        <v>720_Bob</v>
      </c>
    </row>
    <row r="265" spans="1:6" x14ac:dyDescent="0.25">
      <c r="A265">
        <v>721</v>
      </c>
      <c r="B265" t="s">
        <v>5</v>
      </c>
      <c r="C265" s="1">
        <v>2</v>
      </c>
      <c r="D265" s="1">
        <v>1</v>
      </c>
      <c r="E265" s="23" t="str">
        <f t="shared" si="12"/>
        <v>721_1</v>
      </c>
      <c r="F265" s="23" t="str">
        <f t="shared" si="13"/>
        <v>721_Bob</v>
      </c>
    </row>
    <row r="266" spans="1:6" x14ac:dyDescent="0.25">
      <c r="A266">
        <v>721</v>
      </c>
      <c r="B266" t="s">
        <v>23</v>
      </c>
      <c r="C266" s="1">
        <v>2</v>
      </c>
      <c r="D266" s="1">
        <v>2</v>
      </c>
      <c r="E266" s="23" t="str">
        <f t="shared" ref="E266:E289" si="14">A266 &amp; "_" &amp; D266</f>
        <v>721_2</v>
      </c>
      <c r="F266" s="23" t="str">
        <f t="shared" ref="F266:F289" si="15">A266 &amp; "_" &amp; B266</f>
        <v>721_Cara</v>
      </c>
    </row>
    <row r="267" spans="1:6" x14ac:dyDescent="0.25">
      <c r="A267">
        <v>721</v>
      </c>
      <c r="B267" t="s">
        <v>6</v>
      </c>
      <c r="C267" s="1">
        <v>2</v>
      </c>
      <c r="D267" s="1">
        <v>3</v>
      </c>
      <c r="E267" s="23" t="str">
        <f t="shared" si="14"/>
        <v>721_3</v>
      </c>
      <c r="F267" s="23" t="str">
        <f t="shared" si="15"/>
        <v>721_Jay</v>
      </c>
    </row>
    <row r="268" spans="1:6" x14ac:dyDescent="0.25">
      <c r="A268">
        <v>721</v>
      </c>
      <c r="B268" t="s">
        <v>7</v>
      </c>
      <c r="C268" s="1">
        <v>2</v>
      </c>
      <c r="D268" s="1">
        <v>4</v>
      </c>
      <c r="E268" s="23" t="str">
        <f t="shared" si="14"/>
        <v>721_4</v>
      </c>
      <c r="F268" s="23" t="str">
        <f t="shared" si="15"/>
        <v>721_Evan</v>
      </c>
    </row>
    <row r="269" spans="1:6" x14ac:dyDescent="0.25">
      <c r="A269">
        <v>721</v>
      </c>
      <c r="B269" t="s">
        <v>8</v>
      </c>
      <c r="C269" s="1">
        <v>2</v>
      </c>
      <c r="D269" s="1">
        <v>5</v>
      </c>
      <c r="E269" s="23" t="str">
        <f t="shared" si="14"/>
        <v>721_5</v>
      </c>
      <c r="F269" s="23" t="str">
        <f t="shared" si="15"/>
        <v>721_George</v>
      </c>
    </row>
    <row r="270" spans="1:6" x14ac:dyDescent="0.25">
      <c r="A270">
        <v>722</v>
      </c>
      <c r="B270" t="s">
        <v>6</v>
      </c>
      <c r="C270" s="1">
        <v>1</v>
      </c>
      <c r="D270" s="1">
        <v>1</v>
      </c>
      <c r="E270" s="23" t="str">
        <f t="shared" si="14"/>
        <v>722_1</v>
      </c>
      <c r="F270" s="23" t="str">
        <f t="shared" si="15"/>
        <v>722_Jay</v>
      </c>
    </row>
    <row r="271" spans="1:6" x14ac:dyDescent="0.25">
      <c r="A271">
        <v>722</v>
      </c>
      <c r="B271" t="s">
        <v>5</v>
      </c>
      <c r="C271" s="1">
        <v>1</v>
      </c>
      <c r="D271" s="1">
        <v>2</v>
      </c>
      <c r="E271" s="23" t="str">
        <f t="shared" si="14"/>
        <v>722_2</v>
      </c>
      <c r="F271" s="23" t="str">
        <f t="shared" si="15"/>
        <v>722_Bob</v>
      </c>
    </row>
    <row r="272" spans="1:6" x14ac:dyDescent="0.25">
      <c r="A272">
        <v>722</v>
      </c>
      <c r="B272" t="s">
        <v>7</v>
      </c>
      <c r="C272" s="1">
        <v>1</v>
      </c>
      <c r="D272" s="1">
        <v>3</v>
      </c>
      <c r="E272" s="23" t="str">
        <f t="shared" si="14"/>
        <v>722_3</v>
      </c>
      <c r="F272" s="23" t="str">
        <f t="shared" si="15"/>
        <v>722_Evan</v>
      </c>
    </row>
    <row r="273" spans="1:6" x14ac:dyDescent="0.25">
      <c r="A273">
        <v>723</v>
      </c>
      <c r="B273" t="s">
        <v>7</v>
      </c>
      <c r="C273" s="1">
        <v>1</v>
      </c>
      <c r="D273" s="1">
        <v>1</v>
      </c>
      <c r="E273" s="23" t="str">
        <f t="shared" si="14"/>
        <v>723_1</v>
      </c>
      <c r="F273" s="23" t="str">
        <f t="shared" si="15"/>
        <v>723_Evan</v>
      </c>
    </row>
    <row r="274" spans="1:6" x14ac:dyDescent="0.25">
      <c r="A274">
        <v>723</v>
      </c>
      <c r="B274" t="s">
        <v>5</v>
      </c>
      <c r="C274" s="1">
        <v>3</v>
      </c>
      <c r="D274" s="1">
        <v>2</v>
      </c>
      <c r="E274" s="23" t="str">
        <f t="shared" si="14"/>
        <v>723_2</v>
      </c>
      <c r="F274" s="23" t="str">
        <f t="shared" si="15"/>
        <v>723_Bob</v>
      </c>
    </row>
    <row r="275" spans="1:6" x14ac:dyDescent="0.25">
      <c r="A275">
        <v>723</v>
      </c>
      <c r="B275" t="s">
        <v>6</v>
      </c>
      <c r="C275" s="1">
        <v>2</v>
      </c>
      <c r="D275" s="1">
        <v>3</v>
      </c>
      <c r="E275" s="23" t="str">
        <f t="shared" si="14"/>
        <v>723_3</v>
      </c>
      <c r="F275" s="23" t="str">
        <f t="shared" si="15"/>
        <v>723_Jay</v>
      </c>
    </row>
    <row r="276" spans="1:6" x14ac:dyDescent="0.25">
      <c r="A276">
        <v>723</v>
      </c>
      <c r="B276" t="s">
        <v>23</v>
      </c>
      <c r="C276" s="1">
        <v>2</v>
      </c>
      <c r="D276" s="1">
        <v>4</v>
      </c>
      <c r="E276" s="23" t="str">
        <f t="shared" si="14"/>
        <v>723_4</v>
      </c>
      <c r="F276" s="23" t="str">
        <f t="shared" si="15"/>
        <v>723_Cara</v>
      </c>
    </row>
    <row r="277" spans="1:6" x14ac:dyDescent="0.25">
      <c r="A277">
        <v>724</v>
      </c>
      <c r="B277" t="s">
        <v>298</v>
      </c>
      <c r="C277" s="1">
        <v>1</v>
      </c>
      <c r="D277" s="1">
        <v>1</v>
      </c>
      <c r="E277" s="23" t="str">
        <f t="shared" si="14"/>
        <v>724_1</v>
      </c>
      <c r="F277" s="23" t="str">
        <f t="shared" si="15"/>
        <v>724_Guest</v>
      </c>
    </row>
    <row r="278" spans="1:6" x14ac:dyDescent="0.25">
      <c r="A278">
        <v>724</v>
      </c>
      <c r="B278" t="s">
        <v>6</v>
      </c>
      <c r="C278" s="1">
        <v>1</v>
      </c>
      <c r="D278" s="1">
        <v>2</v>
      </c>
      <c r="E278" s="23" t="str">
        <f t="shared" si="14"/>
        <v>724_2</v>
      </c>
      <c r="F278" s="23" t="str">
        <f t="shared" si="15"/>
        <v>724_Jay</v>
      </c>
    </row>
    <row r="279" spans="1:6" x14ac:dyDescent="0.25">
      <c r="A279">
        <v>724</v>
      </c>
      <c r="B279" t="s">
        <v>7</v>
      </c>
      <c r="C279" s="1">
        <v>1</v>
      </c>
      <c r="D279" s="1">
        <v>3</v>
      </c>
      <c r="E279" s="23" t="str">
        <f t="shared" si="14"/>
        <v>724_3</v>
      </c>
      <c r="F279" s="23" t="str">
        <f t="shared" si="15"/>
        <v>724_Evan</v>
      </c>
    </row>
    <row r="280" spans="1:6" x14ac:dyDescent="0.25">
      <c r="A280">
        <v>724</v>
      </c>
      <c r="B280" t="s">
        <v>5</v>
      </c>
      <c r="C280" s="1">
        <v>2</v>
      </c>
      <c r="D280" s="1">
        <v>4</v>
      </c>
      <c r="E280" s="23" t="str">
        <f t="shared" si="14"/>
        <v>724_4</v>
      </c>
      <c r="F280" s="23" t="str">
        <f t="shared" si="15"/>
        <v>724_Bob</v>
      </c>
    </row>
    <row r="281" spans="1:6" x14ac:dyDescent="0.25">
      <c r="A281">
        <v>725</v>
      </c>
      <c r="B281" t="s">
        <v>23</v>
      </c>
      <c r="C281" s="1">
        <v>2</v>
      </c>
      <c r="D281" s="1">
        <v>1</v>
      </c>
      <c r="E281" s="23" t="str">
        <f t="shared" si="14"/>
        <v>725_1</v>
      </c>
      <c r="F281" s="23" t="str">
        <f t="shared" si="15"/>
        <v>725_Cara</v>
      </c>
    </row>
    <row r="282" spans="1:6" x14ac:dyDescent="0.25">
      <c r="A282">
        <v>725</v>
      </c>
      <c r="B282" t="s">
        <v>6</v>
      </c>
      <c r="C282" s="1">
        <v>1</v>
      </c>
      <c r="D282" s="1">
        <v>2</v>
      </c>
      <c r="E282" s="23" t="str">
        <f t="shared" si="14"/>
        <v>725_2</v>
      </c>
      <c r="F282" s="23" t="str">
        <f t="shared" si="15"/>
        <v>725_Jay</v>
      </c>
    </row>
    <row r="283" spans="1:6" x14ac:dyDescent="0.25">
      <c r="A283">
        <v>725</v>
      </c>
      <c r="B283" t="s">
        <v>5</v>
      </c>
      <c r="C283" s="1">
        <v>2</v>
      </c>
      <c r="D283" s="1">
        <v>3</v>
      </c>
      <c r="E283" s="23" t="str">
        <f t="shared" si="14"/>
        <v>725_3</v>
      </c>
      <c r="F283" s="23" t="str">
        <f t="shared" si="15"/>
        <v>725_Bob</v>
      </c>
    </row>
    <row r="284" spans="1:6" x14ac:dyDescent="0.25">
      <c r="A284">
        <v>725</v>
      </c>
      <c r="B284" t="s">
        <v>7</v>
      </c>
      <c r="C284" s="1">
        <v>3</v>
      </c>
      <c r="D284" s="1">
        <v>4</v>
      </c>
      <c r="E284" s="23" t="str">
        <f t="shared" si="14"/>
        <v>725_4</v>
      </c>
      <c r="F284" s="23" t="str">
        <f t="shared" si="15"/>
        <v>725_Evan</v>
      </c>
    </row>
    <row r="285" spans="1:6" x14ac:dyDescent="0.25">
      <c r="A285">
        <v>726</v>
      </c>
      <c r="B285" t="s">
        <v>298</v>
      </c>
      <c r="C285" s="1">
        <v>3</v>
      </c>
      <c r="D285" s="1">
        <v>1</v>
      </c>
      <c r="E285" s="23" t="str">
        <f t="shared" si="14"/>
        <v>726_1</v>
      </c>
      <c r="F285" s="23" t="str">
        <f t="shared" si="15"/>
        <v>726_Guest</v>
      </c>
    </row>
    <row r="286" spans="1:6" x14ac:dyDescent="0.25">
      <c r="A286">
        <v>726</v>
      </c>
      <c r="B286" t="s">
        <v>6</v>
      </c>
      <c r="C286" s="1">
        <v>1</v>
      </c>
      <c r="D286" s="1">
        <v>2</v>
      </c>
      <c r="E286" s="23" t="str">
        <f t="shared" si="14"/>
        <v>726_2</v>
      </c>
      <c r="F286" s="23" t="str">
        <f t="shared" si="15"/>
        <v>726_Jay</v>
      </c>
    </row>
    <row r="287" spans="1:6" x14ac:dyDescent="0.25">
      <c r="A287">
        <v>726</v>
      </c>
      <c r="B287" t="s">
        <v>7</v>
      </c>
      <c r="C287" s="1">
        <v>2</v>
      </c>
      <c r="D287" s="1">
        <v>3</v>
      </c>
      <c r="E287" s="23" t="str">
        <f t="shared" si="14"/>
        <v>726_3</v>
      </c>
      <c r="F287" s="23" t="str">
        <f t="shared" si="15"/>
        <v>726_Evan</v>
      </c>
    </row>
    <row r="288" spans="1:6" x14ac:dyDescent="0.25">
      <c r="A288">
        <v>726</v>
      </c>
      <c r="B288" t="s">
        <v>23</v>
      </c>
      <c r="C288" s="1">
        <v>1</v>
      </c>
      <c r="D288" s="1">
        <v>4</v>
      </c>
      <c r="E288" s="23" t="str">
        <f t="shared" si="14"/>
        <v>726_4</v>
      </c>
      <c r="F288" s="23" t="str">
        <f t="shared" si="15"/>
        <v>726_Cara</v>
      </c>
    </row>
    <row r="289" spans="1:6" x14ac:dyDescent="0.25">
      <c r="A289">
        <v>726</v>
      </c>
      <c r="B289" t="s">
        <v>5</v>
      </c>
      <c r="C289" s="1">
        <v>2</v>
      </c>
      <c r="D289" s="1">
        <v>5</v>
      </c>
      <c r="E289" s="23" t="str">
        <f t="shared" si="14"/>
        <v>726_5</v>
      </c>
      <c r="F289" s="23" t="str">
        <f t="shared" si="15"/>
        <v>726_Bob</v>
      </c>
    </row>
    <row r="290" spans="1:6" x14ac:dyDescent="0.25">
      <c r="A290">
        <v>727</v>
      </c>
      <c r="B290" t="s">
        <v>23</v>
      </c>
      <c r="C290" s="1">
        <v>1</v>
      </c>
      <c r="D290" s="1">
        <v>1</v>
      </c>
      <c r="E290" s="23" t="str">
        <f t="shared" ref="E290:E298" si="16">A290 &amp; "_" &amp; D290</f>
        <v>727_1</v>
      </c>
      <c r="F290" s="23" t="str">
        <f t="shared" ref="F290:F298" si="17">A290 &amp; "_" &amp; B290</f>
        <v>727_Cara</v>
      </c>
    </row>
    <row r="291" spans="1:6" x14ac:dyDescent="0.25">
      <c r="A291">
        <v>727</v>
      </c>
      <c r="B291" t="s">
        <v>5</v>
      </c>
      <c r="C291" s="1">
        <v>1</v>
      </c>
      <c r="D291" s="1">
        <v>2</v>
      </c>
      <c r="E291" s="23" t="str">
        <f t="shared" si="16"/>
        <v>727_2</v>
      </c>
      <c r="F291" s="23" t="str">
        <f t="shared" si="17"/>
        <v>727_Bob</v>
      </c>
    </row>
    <row r="292" spans="1:6" x14ac:dyDescent="0.25">
      <c r="A292">
        <v>727</v>
      </c>
      <c r="B292" t="s">
        <v>7</v>
      </c>
      <c r="C292" s="1">
        <v>1</v>
      </c>
      <c r="D292" s="1">
        <v>3</v>
      </c>
      <c r="E292" s="23" t="str">
        <f t="shared" si="16"/>
        <v>727_3</v>
      </c>
      <c r="F292" s="23" t="str">
        <f t="shared" si="17"/>
        <v>727_Evan</v>
      </c>
    </row>
    <row r="293" spans="1:6" x14ac:dyDescent="0.25">
      <c r="A293">
        <v>727</v>
      </c>
      <c r="B293" t="s">
        <v>6</v>
      </c>
      <c r="C293" s="1">
        <v>1</v>
      </c>
      <c r="D293" s="1">
        <v>4</v>
      </c>
      <c r="E293" s="23" t="str">
        <f t="shared" si="16"/>
        <v>727_4</v>
      </c>
      <c r="F293" s="23" t="str">
        <f t="shared" si="17"/>
        <v>727_Jay</v>
      </c>
    </row>
    <row r="294" spans="1:6" x14ac:dyDescent="0.25">
      <c r="A294">
        <v>728</v>
      </c>
      <c r="B294" t="s">
        <v>7</v>
      </c>
      <c r="C294" s="1">
        <v>1</v>
      </c>
      <c r="D294" s="1">
        <v>1</v>
      </c>
      <c r="E294" s="23" t="str">
        <f t="shared" si="16"/>
        <v>728_1</v>
      </c>
      <c r="F294" s="23" t="str">
        <f t="shared" si="17"/>
        <v>728_Evan</v>
      </c>
    </row>
    <row r="295" spans="1:6" x14ac:dyDescent="0.25">
      <c r="A295">
        <v>728</v>
      </c>
      <c r="B295" t="s">
        <v>6</v>
      </c>
      <c r="C295" s="1">
        <v>1</v>
      </c>
      <c r="D295" s="1">
        <v>2</v>
      </c>
      <c r="E295" s="23" t="str">
        <f t="shared" si="16"/>
        <v>728_2</v>
      </c>
      <c r="F295" s="23" t="str">
        <f t="shared" si="17"/>
        <v>728_Jay</v>
      </c>
    </row>
    <row r="296" spans="1:6" x14ac:dyDescent="0.25">
      <c r="A296">
        <v>728</v>
      </c>
      <c r="B296" t="s">
        <v>5</v>
      </c>
      <c r="C296" s="1">
        <v>3</v>
      </c>
      <c r="D296" s="1">
        <v>3</v>
      </c>
      <c r="E296" s="23" t="str">
        <f t="shared" si="16"/>
        <v>728_3</v>
      </c>
      <c r="F296" s="23" t="str">
        <f t="shared" si="17"/>
        <v>728_Bob</v>
      </c>
    </row>
    <row r="297" spans="1:6" x14ac:dyDescent="0.25">
      <c r="A297">
        <v>728</v>
      </c>
      <c r="B297" t="s">
        <v>23</v>
      </c>
      <c r="C297" s="1">
        <v>1</v>
      </c>
      <c r="D297" s="1">
        <v>4</v>
      </c>
      <c r="E297" s="23" t="str">
        <f t="shared" si="16"/>
        <v>728_4</v>
      </c>
      <c r="F297" s="23" t="str">
        <f t="shared" si="17"/>
        <v>728_Cara</v>
      </c>
    </row>
    <row r="298" spans="1:6" x14ac:dyDescent="0.25">
      <c r="A298">
        <v>729</v>
      </c>
      <c r="B298" t="s">
        <v>6</v>
      </c>
      <c r="C298" s="1">
        <v>1</v>
      </c>
      <c r="D298" s="1">
        <v>1</v>
      </c>
      <c r="E298" s="23" t="str">
        <f t="shared" si="16"/>
        <v>729_1</v>
      </c>
      <c r="F298" s="23" t="str">
        <f t="shared" si="17"/>
        <v>729_Jay</v>
      </c>
    </row>
    <row r="299" spans="1:6" x14ac:dyDescent="0.25">
      <c r="A299">
        <v>729</v>
      </c>
      <c r="B299" t="s">
        <v>5</v>
      </c>
      <c r="C299" s="1">
        <v>1</v>
      </c>
      <c r="D299" s="1">
        <v>2</v>
      </c>
      <c r="E299" s="23" t="str">
        <f t="shared" ref="E299:E334" si="18">A299 &amp; "_" &amp; D299</f>
        <v>729_2</v>
      </c>
      <c r="F299" s="23" t="str">
        <f t="shared" ref="F299:F334" si="19">A299 &amp; "_" &amp; B299</f>
        <v>729_Bob</v>
      </c>
    </row>
    <row r="300" spans="1:6" x14ac:dyDescent="0.25">
      <c r="A300">
        <v>729</v>
      </c>
      <c r="B300" t="s">
        <v>7</v>
      </c>
      <c r="C300" s="1">
        <v>1</v>
      </c>
      <c r="D300" s="1">
        <v>3</v>
      </c>
      <c r="E300" s="23" t="str">
        <f t="shared" si="18"/>
        <v>729_3</v>
      </c>
      <c r="F300" s="23" t="str">
        <f t="shared" si="19"/>
        <v>729_Evan</v>
      </c>
    </row>
    <row r="301" spans="1:6" x14ac:dyDescent="0.25">
      <c r="A301">
        <v>730</v>
      </c>
      <c r="B301" t="s">
        <v>5</v>
      </c>
      <c r="C301" s="1">
        <v>2</v>
      </c>
      <c r="D301" s="1">
        <v>1</v>
      </c>
      <c r="E301" s="23" t="str">
        <f t="shared" si="18"/>
        <v>730_1</v>
      </c>
      <c r="F301" s="23" t="str">
        <f t="shared" si="19"/>
        <v>730_Bob</v>
      </c>
    </row>
    <row r="302" spans="1:6" x14ac:dyDescent="0.25">
      <c r="A302">
        <v>730</v>
      </c>
      <c r="B302" t="s">
        <v>7</v>
      </c>
      <c r="C302" s="1">
        <v>2</v>
      </c>
      <c r="D302" s="1">
        <v>2</v>
      </c>
      <c r="E302" s="23" t="str">
        <f t="shared" si="18"/>
        <v>730_2</v>
      </c>
      <c r="F302" s="23" t="str">
        <f t="shared" si="19"/>
        <v>730_Evan</v>
      </c>
    </row>
    <row r="303" spans="1:6" x14ac:dyDescent="0.25">
      <c r="A303">
        <v>731</v>
      </c>
      <c r="B303" t="s">
        <v>6</v>
      </c>
      <c r="C303" s="1">
        <v>3</v>
      </c>
      <c r="D303" s="1">
        <v>1</v>
      </c>
      <c r="E303" s="23" t="str">
        <f t="shared" si="18"/>
        <v>731_1</v>
      </c>
      <c r="F303" s="23" t="str">
        <f t="shared" si="19"/>
        <v>731_Jay</v>
      </c>
    </row>
    <row r="304" spans="1:6" x14ac:dyDescent="0.25">
      <c r="A304">
        <v>731</v>
      </c>
      <c r="B304" t="s">
        <v>23</v>
      </c>
      <c r="C304" s="1">
        <v>1</v>
      </c>
      <c r="D304" s="1">
        <v>2</v>
      </c>
      <c r="E304" s="23" t="str">
        <f t="shared" si="18"/>
        <v>731_2</v>
      </c>
      <c r="F304" s="23" t="str">
        <f t="shared" si="19"/>
        <v>731_Cara</v>
      </c>
    </row>
    <row r="305" spans="1:6" x14ac:dyDescent="0.25">
      <c r="A305">
        <v>731</v>
      </c>
      <c r="B305" t="s">
        <v>5</v>
      </c>
      <c r="C305" s="1">
        <v>1</v>
      </c>
      <c r="D305" s="1">
        <v>3</v>
      </c>
      <c r="E305" s="23" t="str">
        <f t="shared" si="18"/>
        <v>731_3</v>
      </c>
      <c r="F305" s="23" t="str">
        <f t="shared" si="19"/>
        <v>731_Bob</v>
      </c>
    </row>
    <row r="306" spans="1:6" x14ac:dyDescent="0.25">
      <c r="A306">
        <v>731</v>
      </c>
      <c r="B306" t="s">
        <v>7</v>
      </c>
      <c r="C306" s="1">
        <v>2</v>
      </c>
      <c r="D306" s="1">
        <v>4</v>
      </c>
      <c r="E306" s="23" t="str">
        <f t="shared" si="18"/>
        <v>731_4</v>
      </c>
      <c r="F306" s="23" t="str">
        <f t="shared" si="19"/>
        <v>731_Evan</v>
      </c>
    </row>
    <row r="307" spans="1:6" x14ac:dyDescent="0.25">
      <c r="A307">
        <v>732</v>
      </c>
      <c r="B307" t="s">
        <v>7</v>
      </c>
      <c r="C307" s="1">
        <v>3</v>
      </c>
      <c r="D307" s="1">
        <v>1</v>
      </c>
      <c r="E307" s="23" t="str">
        <f t="shared" si="18"/>
        <v>732_1</v>
      </c>
      <c r="F307" s="23" t="str">
        <f t="shared" si="19"/>
        <v>732_Evan</v>
      </c>
    </row>
    <row r="308" spans="1:6" x14ac:dyDescent="0.25">
      <c r="A308">
        <v>732</v>
      </c>
      <c r="B308" t="s">
        <v>6</v>
      </c>
      <c r="C308" s="1">
        <v>1</v>
      </c>
      <c r="D308" s="1">
        <v>2</v>
      </c>
      <c r="E308" s="23" t="str">
        <f t="shared" si="18"/>
        <v>732_2</v>
      </c>
      <c r="F308" s="23" t="str">
        <f t="shared" si="19"/>
        <v>732_Jay</v>
      </c>
    </row>
    <row r="309" spans="1:6" x14ac:dyDescent="0.25">
      <c r="A309">
        <v>732</v>
      </c>
      <c r="B309" t="s">
        <v>23</v>
      </c>
      <c r="C309" s="1">
        <v>2</v>
      </c>
      <c r="D309" s="1">
        <v>3</v>
      </c>
      <c r="E309" s="23" t="str">
        <f t="shared" si="18"/>
        <v>732_3</v>
      </c>
      <c r="F309" s="23" t="str">
        <f t="shared" si="19"/>
        <v>732_Cara</v>
      </c>
    </row>
    <row r="310" spans="1:6" x14ac:dyDescent="0.25">
      <c r="A310">
        <v>732</v>
      </c>
      <c r="B310" t="s">
        <v>5</v>
      </c>
      <c r="C310" s="1">
        <v>1</v>
      </c>
      <c r="D310" s="1">
        <v>4</v>
      </c>
      <c r="E310" s="23" t="str">
        <f t="shared" si="18"/>
        <v>732_4</v>
      </c>
      <c r="F310" s="23" t="str">
        <f t="shared" si="19"/>
        <v>732_Bob</v>
      </c>
    </row>
    <row r="311" spans="1:6" x14ac:dyDescent="0.25">
      <c r="A311">
        <v>733</v>
      </c>
      <c r="B311" t="s">
        <v>6</v>
      </c>
      <c r="C311" s="1">
        <v>3</v>
      </c>
      <c r="D311" s="1">
        <v>1</v>
      </c>
      <c r="E311" s="23" t="str">
        <f t="shared" si="18"/>
        <v>733_1</v>
      </c>
      <c r="F311" s="23" t="str">
        <f t="shared" si="19"/>
        <v>733_Jay</v>
      </c>
    </row>
    <row r="312" spans="1:6" x14ac:dyDescent="0.25">
      <c r="A312">
        <v>733</v>
      </c>
      <c r="B312" t="s">
        <v>23</v>
      </c>
      <c r="C312" s="1">
        <v>1</v>
      </c>
      <c r="D312" s="1">
        <v>2</v>
      </c>
      <c r="E312" s="23" t="str">
        <f t="shared" si="18"/>
        <v>733_2</v>
      </c>
      <c r="F312" s="23" t="str">
        <f t="shared" si="19"/>
        <v>733_Cara</v>
      </c>
    </row>
    <row r="313" spans="1:6" x14ac:dyDescent="0.25">
      <c r="A313">
        <v>733</v>
      </c>
      <c r="B313" t="s">
        <v>7</v>
      </c>
      <c r="C313" s="1">
        <v>2</v>
      </c>
      <c r="D313" s="1">
        <v>3</v>
      </c>
      <c r="E313" s="23" t="str">
        <f t="shared" si="18"/>
        <v>733_3</v>
      </c>
      <c r="F313" s="23" t="str">
        <f t="shared" si="19"/>
        <v>733_Evan</v>
      </c>
    </row>
    <row r="314" spans="1:6" x14ac:dyDescent="0.25">
      <c r="A314">
        <v>733</v>
      </c>
      <c r="B314" t="s">
        <v>5</v>
      </c>
      <c r="C314" s="1">
        <v>1</v>
      </c>
      <c r="D314" s="1">
        <v>4</v>
      </c>
      <c r="E314" s="23" t="str">
        <f t="shared" si="18"/>
        <v>733_4</v>
      </c>
      <c r="F314" s="23" t="str">
        <f t="shared" si="19"/>
        <v>733_Bob</v>
      </c>
    </row>
    <row r="315" spans="1:6" x14ac:dyDescent="0.25">
      <c r="A315">
        <v>734</v>
      </c>
      <c r="B315" t="s">
        <v>5</v>
      </c>
      <c r="C315" s="1">
        <v>2</v>
      </c>
      <c r="D315" s="1">
        <v>1</v>
      </c>
      <c r="E315" s="23" t="str">
        <f t="shared" si="18"/>
        <v>734_1</v>
      </c>
      <c r="F315" s="23" t="str">
        <f t="shared" si="19"/>
        <v>734_Bob</v>
      </c>
    </row>
    <row r="316" spans="1:6" x14ac:dyDescent="0.25">
      <c r="A316">
        <v>734</v>
      </c>
      <c r="B316" t="s">
        <v>6</v>
      </c>
      <c r="C316" s="1">
        <v>1</v>
      </c>
      <c r="D316" s="1">
        <v>2</v>
      </c>
      <c r="E316" s="23" t="str">
        <f t="shared" si="18"/>
        <v>734_2</v>
      </c>
      <c r="F316" s="23" t="str">
        <f t="shared" si="19"/>
        <v>734_Jay</v>
      </c>
    </row>
    <row r="317" spans="1:6" x14ac:dyDescent="0.25">
      <c r="A317">
        <v>734</v>
      </c>
      <c r="B317" t="s">
        <v>7</v>
      </c>
      <c r="C317" s="1">
        <v>1</v>
      </c>
      <c r="D317" s="1">
        <v>3</v>
      </c>
      <c r="E317" s="23" t="str">
        <f t="shared" si="18"/>
        <v>734_3</v>
      </c>
      <c r="F317" s="23" t="str">
        <f t="shared" si="19"/>
        <v>734_Evan</v>
      </c>
    </row>
    <row r="318" spans="1:6" x14ac:dyDescent="0.25">
      <c r="A318">
        <v>734</v>
      </c>
      <c r="B318" t="s">
        <v>23</v>
      </c>
      <c r="C318" s="1">
        <v>1</v>
      </c>
      <c r="D318" s="1">
        <v>4</v>
      </c>
      <c r="E318" s="23" t="str">
        <f t="shared" si="18"/>
        <v>734_4</v>
      </c>
      <c r="F318" s="23" t="str">
        <f t="shared" si="19"/>
        <v>734_Cara</v>
      </c>
    </row>
    <row r="319" spans="1:6" x14ac:dyDescent="0.25">
      <c r="A319">
        <v>735</v>
      </c>
      <c r="B319" t="s">
        <v>23</v>
      </c>
      <c r="C319" s="1">
        <v>3</v>
      </c>
      <c r="D319" s="1">
        <v>1</v>
      </c>
      <c r="E319" s="23" t="str">
        <f t="shared" si="18"/>
        <v>735_1</v>
      </c>
      <c r="F319" s="23" t="str">
        <f t="shared" si="19"/>
        <v>735_Cara</v>
      </c>
    </row>
    <row r="320" spans="1:6" x14ac:dyDescent="0.25">
      <c r="A320">
        <v>735</v>
      </c>
      <c r="B320" t="s">
        <v>7</v>
      </c>
      <c r="C320" s="1">
        <v>3</v>
      </c>
      <c r="D320" s="1">
        <v>2</v>
      </c>
      <c r="E320" s="23" t="str">
        <f t="shared" si="18"/>
        <v>735_2</v>
      </c>
      <c r="F320" s="23" t="str">
        <f t="shared" si="19"/>
        <v>735_Evan</v>
      </c>
    </row>
    <row r="321" spans="1:6" x14ac:dyDescent="0.25">
      <c r="A321">
        <v>735</v>
      </c>
      <c r="B321" t="s">
        <v>5</v>
      </c>
      <c r="C321" s="1">
        <v>3</v>
      </c>
      <c r="D321" s="1">
        <v>3</v>
      </c>
      <c r="E321" s="23" t="str">
        <f t="shared" si="18"/>
        <v>735_3</v>
      </c>
      <c r="F321" s="23" t="str">
        <f t="shared" si="19"/>
        <v>735_Bob</v>
      </c>
    </row>
    <row r="322" spans="1:6" x14ac:dyDescent="0.25">
      <c r="A322">
        <v>735</v>
      </c>
      <c r="B322" t="s">
        <v>6</v>
      </c>
      <c r="C322" s="1">
        <v>1</v>
      </c>
      <c r="D322" s="1">
        <v>4</v>
      </c>
      <c r="E322" s="23" t="str">
        <f t="shared" si="18"/>
        <v>735_4</v>
      </c>
      <c r="F322" s="23" t="str">
        <f t="shared" si="19"/>
        <v>735_Jay</v>
      </c>
    </row>
    <row r="323" spans="1:6" x14ac:dyDescent="0.25">
      <c r="A323">
        <v>736</v>
      </c>
      <c r="B323" t="s">
        <v>6</v>
      </c>
      <c r="C323" s="1">
        <v>2</v>
      </c>
      <c r="D323" s="1">
        <v>1</v>
      </c>
      <c r="E323" s="23" t="str">
        <f t="shared" si="18"/>
        <v>736_1</v>
      </c>
      <c r="F323" s="23" t="str">
        <f t="shared" si="19"/>
        <v>736_Jay</v>
      </c>
    </row>
    <row r="324" spans="1:6" x14ac:dyDescent="0.25">
      <c r="A324">
        <v>736</v>
      </c>
      <c r="B324" t="s">
        <v>5</v>
      </c>
      <c r="C324" s="1">
        <v>2</v>
      </c>
      <c r="D324" s="1">
        <v>2</v>
      </c>
      <c r="E324" s="23" t="str">
        <f t="shared" si="18"/>
        <v>736_2</v>
      </c>
      <c r="F324" s="23" t="str">
        <f t="shared" si="19"/>
        <v>736_Bob</v>
      </c>
    </row>
    <row r="325" spans="1:6" x14ac:dyDescent="0.25">
      <c r="A325">
        <v>736</v>
      </c>
      <c r="B325" t="s">
        <v>7</v>
      </c>
      <c r="C325" s="1">
        <v>1</v>
      </c>
      <c r="D325" s="1">
        <v>3</v>
      </c>
      <c r="E325" s="23" t="str">
        <f t="shared" si="18"/>
        <v>736_3</v>
      </c>
      <c r="F325" s="23" t="str">
        <f t="shared" si="19"/>
        <v>736_Evan</v>
      </c>
    </row>
    <row r="326" spans="1:6" x14ac:dyDescent="0.25">
      <c r="A326">
        <v>737</v>
      </c>
      <c r="B326" t="s">
        <v>23</v>
      </c>
      <c r="C326" s="1">
        <v>2</v>
      </c>
      <c r="D326" s="1">
        <v>1</v>
      </c>
      <c r="E326" s="23" t="str">
        <f t="shared" si="18"/>
        <v>737_1</v>
      </c>
      <c r="F326" s="23" t="str">
        <f t="shared" si="19"/>
        <v>737_Cara</v>
      </c>
    </row>
    <row r="327" spans="1:6" x14ac:dyDescent="0.25">
      <c r="A327">
        <v>737</v>
      </c>
      <c r="B327" t="s">
        <v>6</v>
      </c>
      <c r="C327" s="1">
        <v>2</v>
      </c>
      <c r="D327" s="1">
        <v>2</v>
      </c>
      <c r="E327" s="23" t="str">
        <f t="shared" si="18"/>
        <v>737_2</v>
      </c>
      <c r="F327" s="23" t="str">
        <f t="shared" si="19"/>
        <v>737_Jay</v>
      </c>
    </row>
    <row r="328" spans="1:6" x14ac:dyDescent="0.25">
      <c r="A328">
        <v>737</v>
      </c>
      <c r="B328" t="s">
        <v>7</v>
      </c>
      <c r="C328" s="1">
        <v>2</v>
      </c>
      <c r="D328" s="1">
        <v>3</v>
      </c>
      <c r="E328" s="23" t="str">
        <f t="shared" si="18"/>
        <v>737_3</v>
      </c>
      <c r="F328" s="23" t="str">
        <f t="shared" si="19"/>
        <v>737_Evan</v>
      </c>
    </row>
    <row r="329" spans="1:6" x14ac:dyDescent="0.25">
      <c r="A329">
        <v>737</v>
      </c>
      <c r="B329" t="s">
        <v>5</v>
      </c>
      <c r="C329" s="1">
        <v>2</v>
      </c>
      <c r="D329" s="1">
        <v>4</v>
      </c>
      <c r="E329" s="23" t="str">
        <f t="shared" si="18"/>
        <v>737_4</v>
      </c>
      <c r="F329" s="23" t="str">
        <f t="shared" si="19"/>
        <v>737_Bob</v>
      </c>
    </row>
    <row r="330" spans="1:6" x14ac:dyDescent="0.25">
      <c r="A330">
        <v>738</v>
      </c>
      <c r="B330" t="s">
        <v>6</v>
      </c>
      <c r="C330" s="1">
        <v>1</v>
      </c>
      <c r="D330" s="1">
        <v>1</v>
      </c>
      <c r="E330" s="23" t="str">
        <f t="shared" si="18"/>
        <v>738_1</v>
      </c>
      <c r="F330" s="23" t="str">
        <f t="shared" si="19"/>
        <v>738_Jay</v>
      </c>
    </row>
    <row r="331" spans="1:6" x14ac:dyDescent="0.25">
      <c r="A331">
        <v>738</v>
      </c>
      <c r="B331" t="s">
        <v>12</v>
      </c>
      <c r="C331" s="1">
        <v>2</v>
      </c>
      <c r="D331" s="1">
        <v>2</v>
      </c>
      <c r="E331" s="23" t="str">
        <f t="shared" si="18"/>
        <v>738_2</v>
      </c>
      <c r="F331" s="23" t="str">
        <f t="shared" si="19"/>
        <v>738_Steve</v>
      </c>
    </row>
    <row r="332" spans="1:6" x14ac:dyDescent="0.25">
      <c r="A332">
        <v>738</v>
      </c>
      <c r="B332" t="s">
        <v>7</v>
      </c>
      <c r="C332" s="1">
        <v>2</v>
      </c>
      <c r="D332" s="1">
        <v>3</v>
      </c>
      <c r="E332" s="23" t="str">
        <f t="shared" si="18"/>
        <v>738_3</v>
      </c>
      <c r="F332" s="23" t="str">
        <f t="shared" si="19"/>
        <v>738_Evan</v>
      </c>
    </row>
    <row r="333" spans="1:6" x14ac:dyDescent="0.25">
      <c r="A333">
        <v>738</v>
      </c>
      <c r="B333" t="s">
        <v>23</v>
      </c>
      <c r="C333" s="1">
        <v>1</v>
      </c>
      <c r="D333" s="1">
        <v>4</v>
      </c>
      <c r="E333" s="23" t="str">
        <f t="shared" si="18"/>
        <v>738_4</v>
      </c>
      <c r="F333" s="23" t="str">
        <f t="shared" si="19"/>
        <v>738_Cara</v>
      </c>
    </row>
    <row r="334" spans="1:6" x14ac:dyDescent="0.25">
      <c r="A334">
        <v>738</v>
      </c>
      <c r="B334" t="s">
        <v>8</v>
      </c>
      <c r="C334" s="1">
        <v>3</v>
      </c>
      <c r="D334" s="1">
        <v>5</v>
      </c>
      <c r="E334" s="23" t="str">
        <f t="shared" si="18"/>
        <v>738_5</v>
      </c>
      <c r="F334" s="23" t="str">
        <f t="shared" si="19"/>
        <v>738_George</v>
      </c>
    </row>
    <row r="335" spans="1:6" x14ac:dyDescent="0.25">
      <c r="A335">
        <v>739</v>
      </c>
      <c r="B335" t="s">
        <v>136</v>
      </c>
      <c r="C335" s="1">
        <v>1</v>
      </c>
      <c r="D335" s="1">
        <v>1</v>
      </c>
      <c r="E335" s="23" t="str">
        <f t="shared" ref="E335:E449" si="20">A335 &amp; "_" &amp; D335</f>
        <v>739_1</v>
      </c>
      <c r="F335" s="23" t="str">
        <f t="shared" ref="F335:F398" si="21">A335 &amp; "_" &amp; B335</f>
        <v>739_Richard</v>
      </c>
    </row>
    <row r="336" spans="1:6" x14ac:dyDescent="0.25">
      <c r="A336">
        <v>739</v>
      </c>
      <c r="B336" t="s">
        <v>7</v>
      </c>
      <c r="C336" s="1">
        <v>2</v>
      </c>
      <c r="D336" s="1">
        <v>2</v>
      </c>
      <c r="E336" s="23" t="str">
        <f t="shared" si="20"/>
        <v>739_2</v>
      </c>
      <c r="F336" s="23" t="str">
        <f t="shared" si="21"/>
        <v>739_Evan</v>
      </c>
    </row>
    <row r="337" spans="1:6" x14ac:dyDescent="0.25">
      <c r="A337">
        <v>739</v>
      </c>
      <c r="B337" t="s">
        <v>6</v>
      </c>
      <c r="C337" s="1">
        <v>1</v>
      </c>
      <c r="D337" s="1">
        <v>3</v>
      </c>
      <c r="E337" s="23" t="str">
        <f t="shared" si="20"/>
        <v>739_3</v>
      </c>
      <c r="F337" s="23" t="str">
        <f t="shared" si="21"/>
        <v>739_Jay</v>
      </c>
    </row>
    <row r="338" spans="1:6" x14ac:dyDescent="0.25">
      <c r="A338">
        <v>739</v>
      </c>
      <c r="B338" t="s">
        <v>5</v>
      </c>
      <c r="C338" s="1">
        <v>1</v>
      </c>
      <c r="D338" s="1">
        <v>4</v>
      </c>
      <c r="E338" s="23" t="str">
        <f t="shared" si="20"/>
        <v>739_4</v>
      </c>
      <c r="F338" s="23" t="str">
        <f t="shared" si="21"/>
        <v>739_Bob</v>
      </c>
    </row>
    <row r="339" spans="1:6" x14ac:dyDescent="0.25">
      <c r="A339">
        <v>740</v>
      </c>
      <c r="B339" t="s">
        <v>6</v>
      </c>
      <c r="C339" s="1">
        <v>1</v>
      </c>
      <c r="D339" s="1">
        <v>1</v>
      </c>
      <c r="E339" s="23" t="str">
        <f t="shared" si="20"/>
        <v>740_1</v>
      </c>
      <c r="F339" s="23" t="str">
        <f t="shared" si="21"/>
        <v>740_Jay</v>
      </c>
    </row>
    <row r="340" spans="1:6" x14ac:dyDescent="0.25">
      <c r="A340">
        <v>740</v>
      </c>
      <c r="B340" t="s">
        <v>5</v>
      </c>
      <c r="C340" s="1">
        <v>1</v>
      </c>
      <c r="D340" s="1">
        <v>2</v>
      </c>
      <c r="E340" s="23" t="str">
        <f t="shared" si="20"/>
        <v>740_2</v>
      </c>
      <c r="F340" s="23" t="str">
        <f t="shared" si="21"/>
        <v>740_Bob</v>
      </c>
    </row>
    <row r="341" spans="1:6" x14ac:dyDescent="0.25">
      <c r="A341">
        <v>740</v>
      </c>
      <c r="B341" t="s">
        <v>7</v>
      </c>
      <c r="C341" s="1">
        <v>1</v>
      </c>
      <c r="D341" s="1">
        <v>3</v>
      </c>
      <c r="E341" s="23" t="str">
        <f t="shared" si="20"/>
        <v>740_3</v>
      </c>
      <c r="F341" s="23" t="str">
        <f t="shared" si="21"/>
        <v>740_Evan</v>
      </c>
    </row>
    <row r="342" spans="1:6" x14ac:dyDescent="0.25">
      <c r="A342">
        <v>740</v>
      </c>
      <c r="B342" t="s">
        <v>23</v>
      </c>
      <c r="C342" s="1">
        <v>3</v>
      </c>
      <c r="D342" s="1">
        <v>4</v>
      </c>
      <c r="E342" s="23" t="str">
        <f t="shared" si="20"/>
        <v>740_4</v>
      </c>
      <c r="F342" s="23" t="str">
        <f t="shared" si="21"/>
        <v>740_Cara</v>
      </c>
    </row>
    <row r="343" spans="1:6" x14ac:dyDescent="0.25">
      <c r="A343">
        <v>741</v>
      </c>
      <c r="B343" t="s">
        <v>23</v>
      </c>
      <c r="C343" s="1">
        <v>2</v>
      </c>
      <c r="D343" s="1">
        <v>1</v>
      </c>
      <c r="E343" s="23" t="str">
        <f t="shared" si="20"/>
        <v>741_1</v>
      </c>
      <c r="F343" s="23" t="str">
        <f t="shared" si="21"/>
        <v>741_Cara</v>
      </c>
    </row>
    <row r="344" spans="1:6" x14ac:dyDescent="0.25">
      <c r="A344">
        <v>741</v>
      </c>
      <c r="B344" t="s">
        <v>5</v>
      </c>
      <c r="C344" s="1">
        <v>2</v>
      </c>
      <c r="D344" s="1">
        <v>2</v>
      </c>
      <c r="E344" s="23" t="str">
        <f t="shared" si="20"/>
        <v>741_2</v>
      </c>
      <c r="F344" s="23" t="str">
        <f t="shared" si="21"/>
        <v>741_Bob</v>
      </c>
    </row>
    <row r="345" spans="1:6" x14ac:dyDescent="0.25">
      <c r="A345">
        <v>741</v>
      </c>
      <c r="B345" t="s">
        <v>7</v>
      </c>
      <c r="C345" s="1">
        <v>2</v>
      </c>
      <c r="D345" s="1">
        <v>3</v>
      </c>
      <c r="E345" s="23" t="str">
        <f t="shared" si="20"/>
        <v>741_3</v>
      </c>
      <c r="F345" s="23" t="str">
        <f t="shared" si="21"/>
        <v>741_Evan</v>
      </c>
    </row>
    <row r="346" spans="1:6" x14ac:dyDescent="0.25">
      <c r="A346">
        <v>741</v>
      </c>
      <c r="B346" t="s">
        <v>6</v>
      </c>
      <c r="C346" s="1">
        <v>2</v>
      </c>
      <c r="D346" s="1">
        <v>4</v>
      </c>
      <c r="E346" s="23" t="str">
        <f t="shared" si="20"/>
        <v>741_4</v>
      </c>
      <c r="F346" s="23" t="str">
        <f t="shared" si="21"/>
        <v>741_Jay</v>
      </c>
    </row>
    <row r="347" spans="1:6" x14ac:dyDescent="0.25">
      <c r="A347">
        <v>742</v>
      </c>
      <c r="B347" t="s">
        <v>5</v>
      </c>
      <c r="C347" s="1">
        <v>1</v>
      </c>
      <c r="D347" s="1">
        <v>1</v>
      </c>
      <c r="E347" s="23" t="str">
        <f t="shared" si="20"/>
        <v>742_1</v>
      </c>
      <c r="F347" s="23" t="str">
        <f t="shared" si="21"/>
        <v>742_Bob</v>
      </c>
    </row>
    <row r="348" spans="1:6" x14ac:dyDescent="0.25">
      <c r="A348">
        <v>742</v>
      </c>
      <c r="B348" t="s">
        <v>7</v>
      </c>
      <c r="C348" s="1">
        <v>2</v>
      </c>
      <c r="D348" s="1">
        <v>2</v>
      </c>
      <c r="E348" s="23" t="str">
        <f t="shared" si="20"/>
        <v>742_2</v>
      </c>
      <c r="F348" s="23" t="str">
        <f t="shared" si="21"/>
        <v>742_Evan</v>
      </c>
    </row>
    <row r="349" spans="1:6" x14ac:dyDescent="0.25">
      <c r="A349">
        <v>742</v>
      </c>
      <c r="B349" t="s">
        <v>23</v>
      </c>
      <c r="C349" s="1">
        <v>3</v>
      </c>
      <c r="D349" s="1">
        <v>3</v>
      </c>
      <c r="E349" s="23" t="str">
        <f t="shared" si="20"/>
        <v>742_3</v>
      </c>
      <c r="F349" s="23" t="str">
        <f t="shared" si="21"/>
        <v>742_Cara</v>
      </c>
    </row>
    <row r="350" spans="1:6" x14ac:dyDescent="0.25">
      <c r="A350">
        <v>742</v>
      </c>
      <c r="B350" t="s">
        <v>6</v>
      </c>
      <c r="C350" s="1">
        <v>2</v>
      </c>
      <c r="D350" s="1">
        <v>4</v>
      </c>
      <c r="E350" s="23" t="str">
        <f t="shared" si="20"/>
        <v>742_4</v>
      </c>
      <c r="F350" s="23" t="str">
        <f t="shared" si="21"/>
        <v>742_Jay</v>
      </c>
    </row>
    <row r="351" spans="1:6" x14ac:dyDescent="0.25">
      <c r="A351">
        <v>743</v>
      </c>
      <c r="B351" t="s">
        <v>23</v>
      </c>
      <c r="C351" s="1">
        <v>2</v>
      </c>
      <c r="D351" s="1">
        <v>1</v>
      </c>
      <c r="E351" s="23" t="str">
        <f t="shared" si="20"/>
        <v>743_1</v>
      </c>
      <c r="F351" s="23" t="str">
        <f t="shared" si="21"/>
        <v>743_Cara</v>
      </c>
    </row>
    <row r="352" spans="1:6" x14ac:dyDescent="0.25">
      <c r="A352">
        <v>743</v>
      </c>
      <c r="B352" t="s">
        <v>6</v>
      </c>
      <c r="C352" s="1">
        <v>2</v>
      </c>
      <c r="D352" s="1">
        <v>2</v>
      </c>
      <c r="E352" s="23" t="str">
        <f t="shared" si="20"/>
        <v>743_2</v>
      </c>
      <c r="F352" s="23" t="str">
        <f t="shared" si="21"/>
        <v>743_Jay</v>
      </c>
    </row>
    <row r="353" spans="1:6" x14ac:dyDescent="0.25">
      <c r="A353">
        <v>743</v>
      </c>
      <c r="B353" t="s">
        <v>5</v>
      </c>
      <c r="C353" s="1">
        <v>2</v>
      </c>
      <c r="D353" s="1">
        <v>3</v>
      </c>
      <c r="E353" s="23" t="str">
        <f t="shared" si="20"/>
        <v>743_3</v>
      </c>
      <c r="F353" s="23" t="str">
        <f t="shared" si="21"/>
        <v>743_Bob</v>
      </c>
    </row>
    <row r="354" spans="1:6" x14ac:dyDescent="0.25">
      <c r="A354">
        <v>744</v>
      </c>
      <c r="B354" t="s">
        <v>7</v>
      </c>
      <c r="C354" s="1">
        <v>1</v>
      </c>
      <c r="D354" s="1">
        <v>1</v>
      </c>
      <c r="E354" s="23" t="str">
        <f t="shared" si="20"/>
        <v>744_1</v>
      </c>
      <c r="F354" s="23" t="str">
        <f t="shared" si="21"/>
        <v>744_Evan</v>
      </c>
    </row>
    <row r="355" spans="1:6" x14ac:dyDescent="0.25">
      <c r="A355">
        <v>744</v>
      </c>
      <c r="B355" t="s">
        <v>6</v>
      </c>
      <c r="C355" s="1">
        <v>1</v>
      </c>
      <c r="D355" s="1">
        <v>2</v>
      </c>
      <c r="E355" s="23" t="str">
        <f t="shared" si="20"/>
        <v>744_2</v>
      </c>
      <c r="F355" s="23" t="str">
        <f t="shared" si="21"/>
        <v>744_Jay</v>
      </c>
    </row>
    <row r="356" spans="1:6" x14ac:dyDescent="0.25">
      <c r="A356">
        <v>744</v>
      </c>
      <c r="B356" t="s">
        <v>5</v>
      </c>
      <c r="C356" s="1">
        <v>2</v>
      </c>
      <c r="D356" s="1">
        <v>3</v>
      </c>
      <c r="E356" s="23" t="str">
        <f t="shared" si="20"/>
        <v>744_3</v>
      </c>
      <c r="F356" s="23" t="str">
        <f t="shared" si="21"/>
        <v>744_Bob</v>
      </c>
    </row>
    <row r="357" spans="1:6" x14ac:dyDescent="0.25">
      <c r="A357">
        <v>744</v>
      </c>
      <c r="B357" t="s">
        <v>23</v>
      </c>
      <c r="C357" s="1">
        <v>3</v>
      </c>
      <c r="D357" s="1">
        <v>4</v>
      </c>
      <c r="E357" s="23" t="str">
        <f t="shared" si="20"/>
        <v>744_4</v>
      </c>
      <c r="F357" s="23" t="str">
        <f t="shared" si="21"/>
        <v>744_Cara</v>
      </c>
    </row>
    <row r="358" spans="1:6" x14ac:dyDescent="0.25">
      <c r="A358">
        <v>745</v>
      </c>
      <c r="B358" t="s">
        <v>5</v>
      </c>
      <c r="C358" s="1">
        <v>3</v>
      </c>
      <c r="D358" s="1">
        <v>1</v>
      </c>
      <c r="E358" s="23" t="str">
        <f t="shared" si="20"/>
        <v>745_1</v>
      </c>
      <c r="F358" s="23" t="str">
        <f t="shared" si="21"/>
        <v>745_Bob</v>
      </c>
    </row>
    <row r="359" spans="1:6" x14ac:dyDescent="0.25">
      <c r="A359">
        <v>745</v>
      </c>
      <c r="B359" t="s">
        <v>7</v>
      </c>
      <c r="C359" s="1">
        <v>1</v>
      </c>
      <c r="D359" s="1">
        <v>2</v>
      </c>
      <c r="E359" s="23" t="str">
        <f t="shared" si="20"/>
        <v>745_2</v>
      </c>
      <c r="F359" s="23" t="str">
        <f t="shared" si="21"/>
        <v>745_Evan</v>
      </c>
    </row>
    <row r="360" spans="1:6" x14ac:dyDescent="0.25">
      <c r="A360">
        <v>745</v>
      </c>
      <c r="B360" t="s">
        <v>23</v>
      </c>
      <c r="C360" s="1">
        <v>1</v>
      </c>
      <c r="D360" s="1">
        <v>3</v>
      </c>
      <c r="E360" s="23" t="str">
        <f t="shared" si="20"/>
        <v>745_3</v>
      </c>
      <c r="F360" s="23" t="str">
        <f t="shared" si="21"/>
        <v>745_Cara</v>
      </c>
    </row>
    <row r="361" spans="1:6" x14ac:dyDescent="0.25">
      <c r="A361">
        <v>745</v>
      </c>
      <c r="B361" t="s">
        <v>6</v>
      </c>
      <c r="C361" s="1">
        <v>1</v>
      </c>
      <c r="D361" s="1">
        <v>4</v>
      </c>
      <c r="E361" s="23" t="str">
        <f t="shared" si="20"/>
        <v>745_4</v>
      </c>
      <c r="F361" s="23" t="str">
        <f t="shared" si="21"/>
        <v>745_Jay</v>
      </c>
    </row>
    <row r="362" spans="1:6" x14ac:dyDescent="0.25">
      <c r="A362">
        <v>746</v>
      </c>
      <c r="B362" t="s">
        <v>6</v>
      </c>
      <c r="C362" s="1">
        <v>1</v>
      </c>
      <c r="D362" s="1">
        <v>1</v>
      </c>
      <c r="E362" s="23" t="str">
        <f t="shared" si="20"/>
        <v>746_1</v>
      </c>
      <c r="F362" s="23" t="str">
        <f t="shared" si="21"/>
        <v>746_Jay</v>
      </c>
    </row>
    <row r="363" spans="1:6" x14ac:dyDescent="0.25">
      <c r="A363">
        <v>746</v>
      </c>
      <c r="B363" t="s">
        <v>5</v>
      </c>
      <c r="C363" s="1">
        <v>1</v>
      </c>
      <c r="D363" s="1">
        <v>2</v>
      </c>
      <c r="E363" s="23" t="str">
        <f t="shared" si="20"/>
        <v>746_2</v>
      </c>
      <c r="F363" s="23" t="str">
        <f t="shared" si="21"/>
        <v>746_Bob</v>
      </c>
    </row>
    <row r="364" spans="1:6" x14ac:dyDescent="0.25">
      <c r="A364">
        <v>746</v>
      </c>
      <c r="B364" t="s">
        <v>7</v>
      </c>
      <c r="C364" s="1">
        <v>2</v>
      </c>
      <c r="D364" s="1">
        <v>3</v>
      </c>
      <c r="E364" s="23" t="str">
        <f t="shared" si="20"/>
        <v>746_3</v>
      </c>
      <c r="F364" s="23" t="str">
        <f t="shared" si="21"/>
        <v>746_Evan</v>
      </c>
    </row>
    <row r="365" spans="1:6" x14ac:dyDescent="0.25">
      <c r="A365">
        <v>746</v>
      </c>
      <c r="B365" t="s">
        <v>23</v>
      </c>
      <c r="C365" s="1">
        <v>2</v>
      </c>
      <c r="D365" s="1">
        <v>4</v>
      </c>
      <c r="E365" s="23" t="str">
        <f t="shared" si="20"/>
        <v>746_4</v>
      </c>
      <c r="F365" s="23" t="str">
        <f t="shared" si="21"/>
        <v>746_Cara</v>
      </c>
    </row>
    <row r="366" spans="1:6" x14ac:dyDescent="0.25">
      <c r="A366">
        <v>747</v>
      </c>
      <c r="B366" t="s">
        <v>5</v>
      </c>
      <c r="C366" s="1">
        <v>3</v>
      </c>
      <c r="D366" s="1">
        <v>1</v>
      </c>
      <c r="E366" s="23" t="str">
        <f t="shared" si="20"/>
        <v>747_1</v>
      </c>
      <c r="F366" s="23" t="str">
        <f t="shared" si="21"/>
        <v>747_Bob</v>
      </c>
    </row>
    <row r="367" spans="1:6" x14ac:dyDescent="0.25">
      <c r="A367">
        <v>747</v>
      </c>
      <c r="B367" t="s">
        <v>6</v>
      </c>
      <c r="C367" s="1">
        <v>2</v>
      </c>
      <c r="D367" s="1">
        <v>2</v>
      </c>
      <c r="E367" s="23" t="str">
        <f t="shared" si="20"/>
        <v>747_2</v>
      </c>
      <c r="F367" s="23" t="str">
        <f t="shared" si="21"/>
        <v>747_Jay</v>
      </c>
    </row>
    <row r="368" spans="1:6" x14ac:dyDescent="0.25">
      <c r="A368">
        <v>747</v>
      </c>
      <c r="B368" t="s">
        <v>7</v>
      </c>
      <c r="C368" s="1">
        <v>2</v>
      </c>
      <c r="D368" s="1">
        <v>3</v>
      </c>
      <c r="E368" s="23" t="str">
        <f t="shared" si="20"/>
        <v>747_3</v>
      </c>
      <c r="F368" s="23" t="str">
        <f t="shared" si="21"/>
        <v>747_Evan</v>
      </c>
    </row>
    <row r="369" spans="1:6" x14ac:dyDescent="0.25">
      <c r="A369">
        <v>748</v>
      </c>
      <c r="B369" t="s">
        <v>23</v>
      </c>
      <c r="C369" s="1">
        <v>1</v>
      </c>
      <c r="D369" s="1">
        <v>1</v>
      </c>
      <c r="E369" s="23" t="str">
        <f t="shared" si="20"/>
        <v>748_1</v>
      </c>
      <c r="F369" s="23" t="str">
        <f t="shared" si="21"/>
        <v>748_Cara</v>
      </c>
    </row>
    <row r="370" spans="1:6" x14ac:dyDescent="0.25">
      <c r="A370">
        <v>748</v>
      </c>
      <c r="B370" t="s">
        <v>7</v>
      </c>
      <c r="C370" s="1">
        <v>1</v>
      </c>
      <c r="D370" s="1">
        <v>2</v>
      </c>
      <c r="E370" s="23" t="str">
        <f t="shared" si="20"/>
        <v>748_2</v>
      </c>
      <c r="F370" s="23" t="str">
        <f t="shared" si="21"/>
        <v>748_Evan</v>
      </c>
    </row>
    <row r="371" spans="1:6" x14ac:dyDescent="0.25">
      <c r="A371">
        <v>748</v>
      </c>
      <c r="B371" t="s">
        <v>6</v>
      </c>
      <c r="C371" s="1">
        <v>1</v>
      </c>
      <c r="D371" s="1">
        <v>3</v>
      </c>
      <c r="E371" s="23" t="str">
        <f t="shared" si="20"/>
        <v>748_3</v>
      </c>
      <c r="F371" s="23" t="str">
        <f t="shared" si="21"/>
        <v>748_Jay</v>
      </c>
    </row>
    <row r="372" spans="1:6" x14ac:dyDescent="0.25">
      <c r="A372">
        <v>748</v>
      </c>
      <c r="B372" t="s">
        <v>5</v>
      </c>
      <c r="C372" s="1">
        <v>1</v>
      </c>
      <c r="D372" s="1">
        <v>4</v>
      </c>
      <c r="E372" s="23" t="str">
        <f t="shared" si="20"/>
        <v>748_4</v>
      </c>
      <c r="F372" s="23" t="str">
        <f t="shared" si="21"/>
        <v>748_Bob</v>
      </c>
    </row>
    <row r="373" spans="1:6" x14ac:dyDescent="0.25">
      <c r="A373">
        <v>749</v>
      </c>
      <c r="B373" t="s">
        <v>7</v>
      </c>
      <c r="C373" s="1">
        <v>3</v>
      </c>
      <c r="D373" s="1">
        <v>1</v>
      </c>
      <c r="E373" s="23" t="str">
        <f t="shared" si="20"/>
        <v>749_1</v>
      </c>
      <c r="F373" s="23" t="str">
        <f t="shared" si="21"/>
        <v>749_Evan</v>
      </c>
    </row>
    <row r="374" spans="1:6" x14ac:dyDescent="0.25">
      <c r="A374">
        <v>749</v>
      </c>
      <c r="B374" t="s">
        <v>5</v>
      </c>
      <c r="C374" s="1">
        <v>3</v>
      </c>
      <c r="D374" s="1">
        <v>2</v>
      </c>
      <c r="E374" s="23" t="str">
        <f t="shared" si="20"/>
        <v>749_2</v>
      </c>
      <c r="F374" s="23" t="str">
        <f t="shared" si="21"/>
        <v>749_Bob</v>
      </c>
    </row>
    <row r="375" spans="1:6" x14ac:dyDescent="0.25">
      <c r="A375">
        <v>749</v>
      </c>
      <c r="B375" t="s">
        <v>23</v>
      </c>
      <c r="C375" s="1">
        <v>1</v>
      </c>
      <c r="D375" s="1">
        <v>3</v>
      </c>
      <c r="E375" s="23" t="str">
        <f t="shared" si="20"/>
        <v>749_3</v>
      </c>
      <c r="F375" s="23" t="str">
        <f t="shared" si="21"/>
        <v>749_Cara</v>
      </c>
    </row>
    <row r="376" spans="1:6" x14ac:dyDescent="0.25">
      <c r="A376">
        <v>749</v>
      </c>
      <c r="B376" t="s">
        <v>6</v>
      </c>
      <c r="C376" s="1">
        <v>1</v>
      </c>
      <c r="D376" s="1">
        <v>4</v>
      </c>
      <c r="E376" s="23" t="str">
        <f t="shared" si="20"/>
        <v>749_4</v>
      </c>
      <c r="F376" s="23" t="str">
        <f t="shared" si="21"/>
        <v>749_Jay</v>
      </c>
    </row>
    <row r="377" spans="1:6" x14ac:dyDescent="0.25">
      <c r="A377">
        <v>750</v>
      </c>
      <c r="B377" t="s">
        <v>298</v>
      </c>
      <c r="C377" s="1">
        <v>1</v>
      </c>
      <c r="D377" s="1">
        <v>1</v>
      </c>
      <c r="E377" s="23" t="str">
        <f t="shared" si="20"/>
        <v>750_1</v>
      </c>
      <c r="F377" s="23" t="str">
        <f t="shared" si="21"/>
        <v>750_Guest</v>
      </c>
    </row>
    <row r="378" spans="1:6" x14ac:dyDescent="0.25">
      <c r="A378">
        <v>750</v>
      </c>
      <c r="B378" t="s">
        <v>7</v>
      </c>
      <c r="C378" s="1">
        <v>1</v>
      </c>
      <c r="D378" s="1">
        <v>2</v>
      </c>
      <c r="E378" s="23" t="str">
        <f t="shared" si="20"/>
        <v>750_2</v>
      </c>
      <c r="F378" s="23" t="str">
        <f t="shared" si="21"/>
        <v>750_Evan</v>
      </c>
    </row>
    <row r="379" spans="1:6" x14ac:dyDescent="0.25">
      <c r="A379">
        <v>750</v>
      </c>
      <c r="B379" t="s">
        <v>5</v>
      </c>
      <c r="C379" s="1">
        <v>1</v>
      </c>
      <c r="D379" s="1">
        <v>3</v>
      </c>
      <c r="E379" s="23" t="str">
        <f t="shared" si="20"/>
        <v>750_3</v>
      </c>
      <c r="F379" s="23" t="str">
        <f t="shared" si="21"/>
        <v>750_Bob</v>
      </c>
    </row>
    <row r="380" spans="1:6" x14ac:dyDescent="0.25">
      <c r="A380">
        <v>750</v>
      </c>
      <c r="B380" t="s">
        <v>23</v>
      </c>
      <c r="C380" s="1">
        <v>3</v>
      </c>
      <c r="D380" s="1">
        <v>4</v>
      </c>
      <c r="E380" s="23" t="str">
        <f t="shared" si="20"/>
        <v>750_4</v>
      </c>
      <c r="F380" s="23" t="str">
        <f t="shared" si="21"/>
        <v>750_Cara</v>
      </c>
    </row>
    <row r="381" spans="1:6" x14ac:dyDescent="0.25">
      <c r="A381">
        <v>750</v>
      </c>
      <c r="B381" t="s">
        <v>6</v>
      </c>
      <c r="C381" s="1">
        <v>3</v>
      </c>
      <c r="D381" s="1">
        <v>5</v>
      </c>
      <c r="E381" s="23" t="str">
        <f t="shared" si="20"/>
        <v>750_5</v>
      </c>
      <c r="F381" s="23" t="str">
        <f t="shared" si="21"/>
        <v>750_Jay</v>
      </c>
    </row>
    <row r="382" spans="1:6" x14ac:dyDescent="0.25">
      <c r="A382">
        <v>751</v>
      </c>
      <c r="B382" t="s">
        <v>6</v>
      </c>
      <c r="C382" s="1">
        <v>4</v>
      </c>
      <c r="D382" s="1">
        <v>1</v>
      </c>
      <c r="E382" s="23" t="str">
        <f t="shared" si="20"/>
        <v>751_1</v>
      </c>
      <c r="F382" s="23" t="str">
        <f t="shared" si="21"/>
        <v>751_Jay</v>
      </c>
    </row>
    <row r="383" spans="1:6" x14ac:dyDescent="0.25">
      <c r="A383">
        <v>751</v>
      </c>
      <c r="B383" t="s">
        <v>7</v>
      </c>
      <c r="C383" s="1">
        <v>4</v>
      </c>
      <c r="D383" s="1">
        <v>2</v>
      </c>
      <c r="E383" s="23" t="str">
        <f t="shared" si="20"/>
        <v>751_2</v>
      </c>
      <c r="F383" s="23" t="str">
        <f t="shared" si="21"/>
        <v>751_Evan</v>
      </c>
    </row>
    <row r="384" spans="1:6" x14ac:dyDescent="0.25">
      <c r="A384">
        <v>751</v>
      </c>
      <c r="B384" t="s">
        <v>12</v>
      </c>
      <c r="C384" s="1">
        <v>3</v>
      </c>
      <c r="D384" s="1">
        <v>3</v>
      </c>
      <c r="E384" s="23" t="str">
        <f t="shared" si="20"/>
        <v>751_3</v>
      </c>
      <c r="F384" s="23" t="str">
        <f t="shared" si="21"/>
        <v>751_Steve</v>
      </c>
    </row>
    <row r="385" spans="1:6" x14ac:dyDescent="0.25">
      <c r="A385">
        <v>751</v>
      </c>
      <c r="B385" t="s">
        <v>5</v>
      </c>
      <c r="C385" s="1">
        <v>3</v>
      </c>
      <c r="D385" s="1">
        <v>4</v>
      </c>
      <c r="E385" s="23" t="str">
        <f t="shared" si="20"/>
        <v>751_4</v>
      </c>
      <c r="F385" s="23" t="str">
        <f t="shared" si="21"/>
        <v>751_Bob</v>
      </c>
    </row>
    <row r="386" spans="1:6" x14ac:dyDescent="0.25">
      <c r="A386">
        <v>752</v>
      </c>
      <c r="B386" t="s">
        <v>8</v>
      </c>
      <c r="C386" s="1">
        <v>2</v>
      </c>
      <c r="D386" s="1">
        <v>1</v>
      </c>
      <c r="E386" s="23" t="str">
        <f t="shared" si="20"/>
        <v>752_1</v>
      </c>
      <c r="F386" s="23" t="str">
        <f t="shared" si="21"/>
        <v>752_George</v>
      </c>
    </row>
    <row r="387" spans="1:6" x14ac:dyDescent="0.25">
      <c r="A387">
        <v>752</v>
      </c>
      <c r="B387" t="s">
        <v>5</v>
      </c>
      <c r="C387" s="1">
        <v>2</v>
      </c>
      <c r="D387" s="1">
        <v>2</v>
      </c>
      <c r="E387" s="23" t="str">
        <f t="shared" si="20"/>
        <v>752_2</v>
      </c>
      <c r="F387" s="23" t="str">
        <f t="shared" si="21"/>
        <v>752_Bob</v>
      </c>
    </row>
    <row r="388" spans="1:6" x14ac:dyDescent="0.25">
      <c r="A388">
        <v>752</v>
      </c>
      <c r="B388" t="s">
        <v>12</v>
      </c>
      <c r="C388" s="1">
        <v>3</v>
      </c>
      <c r="D388" s="1">
        <v>3</v>
      </c>
      <c r="E388" s="23" t="str">
        <f t="shared" si="20"/>
        <v>752_3</v>
      </c>
      <c r="F388" s="23" t="str">
        <f t="shared" si="21"/>
        <v>752_Steve</v>
      </c>
    </row>
    <row r="389" spans="1:6" x14ac:dyDescent="0.25">
      <c r="A389">
        <v>752</v>
      </c>
      <c r="B389" t="s">
        <v>23</v>
      </c>
      <c r="C389" s="1">
        <v>1</v>
      </c>
      <c r="D389" s="1">
        <v>4</v>
      </c>
      <c r="E389" s="23" t="str">
        <f t="shared" si="20"/>
        <v>752_4</v>
      </c>
      <c r="F389" s="23" t="str">
        <f t="shared" si="21"/>
        <v>752_Cara</v>
      </c>
    </row>
    <row r="390" spans="1:6" x14ac:dyDescent="0.25">
      <c r="A390">
        <v>752</v>
      </c>
      <c r="B390" t="s">
        <v>6</v>
      </c>
      <c r="C390" s="1">
        <v>2</v>
      </c>
      <c r="D390" s="1">
        <v>5</v>
      </c>
      <c r="E390" s="23" t="str">
        <f t="shared" si="20"/>
        <v>752_5</v>
      </c>
      <c r="F390" s="23" t="str">
        <f t="shared" si="21"/>
        <v>752_Jay</v>
      </c>
    </row>
    <row r="391" spans="1:6" x14ac:dyDescent="0.25">
      <c r="A391">
        <v>752</v>
      </c>
      <c r="B391" t="s">
        <v>7</v>
      </c>
      <c r="C391" s="1">
        <v>3</v>
      </c>
      <c r="D391" s="1">
        <v>6</v>
      </c>
      <c r="E391" s="23" t="str">
        <f t="shared" si="20"/>
        <v>752_6</v>
      </c>
      <c r="F391" s="23" t="str">
        <f t="shared" si="21"/>
        <v>752_Evan</v>
      </c>
    </row>
    <row r="392" spans="1:6" x14ac:dyDescent="0.25">
      <c r="A392">
        <v>753</v>
      </c>
      <c r="B392" t="s">
        <v>7</v>
      </c>
      <c r="C392" s="1">
        <v>3</v>
      </c>
      <c r="D392" s="1">
        <v>1</v>
      </c>
      <c r="E392" s="23" t="str">
        <f t="shared" si="20"/>
        <v>753_1</v>
      </c>
      <c r="F392" s="23" t="str">
        <f t="shared" si="21"/>
        <v>753_Evan</v>
      </c>
    </row>
    <row r="393" spans="1:6" x14ac:dyDescent="0.25">
      <c r="A393">
        <v>753</v>
      </c>
      <c r="B393" t="s">
        <v>23</v>
      </c>
      <c r="C393" s="1">
        <v>1</v>
      </c>
      <c r="D393" s="1">
        <v>2</v>
      </c>
      <c r="E393" s="23" t="str">
        <f t="shared" si="20"/>
        <v>753_2</v>
      </c>
      <c r="F393" s="23" t="str">
        <f t="shared" si="21"/>
        <v>753_Cara</v>
      </c>
    </row>
    <row r="394" spans="1:6" x14ac:dyDescent="0.25">
      <c r="A394">
        <v>753</v>
      </c>
      <c r="B394" t="s">
        <v>6</v>
      </c>
      <c r="C394" s="1">
        <v>2</v>
      </c>
      <c r="D394" s="1">
        <v>3</v>
      </c>
      <c r="E394" s="23" t="str">
        <f t="shared" si="20"/>
        <v>753_3</v>
      </c>
      <c r="F394" s="23" t="str">
        <f t="shared" si="21"/>
        <v>753_Jay</v>
      </c>
    </row>
    <row r="395" spans="1:6" x14ac:dyDescent="0.25">
      <c r="A395">
        <v>753</v>
      </c>
      <c r="B395" t="s">
        <v>5</v>
      </c>
      <c r="C395" s="1">
        <v>2</v>
      </c>
      <c r="D395" s="1">
        <v>4</v>
      </c>
      <c r="E395" s="23" t="str">
        <f t="shared" si="20"/>
        <v>753_4</v>
      </c>
      <c r="F395" s="23" t="str">
        <f t="shared" si="21"/>
        <v>753_Bob</v>
      </c>
    </row>
    <row r="396" spans="1:6" x14ac:dyDescent="0.25">
      <c r="A396">
        <v>754</v>
      </c>
      <c r="B396" t="s">
        <v>7</v>
      </c>
      <c r="C396" s="1">
        <v>3</v>
      </c>
      <c r="D396" s="1">
        <v>1</v>
      </c>
      <c r="E396" s="23" t="str">
        <f t="shared" si="20"/>
        <v>754_1</v>
      </c>
      <c r="F396" s="23" t="str">
        <f t="shared" si="21"/>
        <v>754_Evan</v>
      </c>
    </row>
    <row r="397" spans="1:6" x14ac:dyDescent="0.25">
      <c r="A397">
        <v>754</v>
      </c>
      <c r="B397" t="s">
        <v>5</v>
      </c>
      <c r="C397" s="1">
        <v>3</v>
      </c>
      <c r="D397" s="1">
        <v>2</v>
      </c>
      <c r="E397" s="23" t="str">
        <f t="shared" si="20"/>
        <v>754_2</v>
      </c>
      <c r="F397" s="23" t="str">
        <f t="shared" si="21"/>
        <v>754_Bob</v>
      </c>
    </row>
    <row r="398" spans="1:6" x14ac:dyDescent="0.25">
      <c r="A398">
        <v>754</v>
      </c>
      <c r="B398" t="s">
        <v>6</v>
      </c>
      <c r="C398" s="1">
        <v>3</v>
      </c>
      <c r="D398" s="1">
        <v>3</v>
      </c>
      <c r="E398" s="23" t="str">
        <f t="shared" si="20"/>
        <v>754_3</v>
      </c>
      <c r="F398" s="23" t="str">
        <f t="shared" si="21"/>
        <v>754_Jay</v>
      </c>
    </row>
    <row r="399" spans="1:6" x14ac:dyDescent="0.25">
      <c r="A399">
        <v>754</v>
      </c>
      <c r="B399" t="s">
        <v>23</v>
      </c>
      <c r="C399" s="1">
        <v>3</v>
      </c>
      <c r="D399" s="1">
        <v>4</v>
      </c>
      <c r="E399" s="23" t="str">
        <f t="shared" si="20"/>
        <v>754_4</v>
      </c>
      <c r="F399" s="23" t="str">
        <f t="shared" ref="F399:F449" si="22">A399 &amp; "_" &amp; B399</f>
        <v>754_Cara</v>
      </c>
    </row>
    <row r="400" spans="1:6" x14ac:dyDescent="0.25">
      <c r="A400">
        <v>755</v>
      </c>
      <c r="B400" t="s">
        <v>23</v>
      </c>
      <c r="C400" s="1">
        <v>3</v>
      </c>
      <c r="D400" s="1">
        <v>1</v>
      </c>
      <c r="E400" s="23" t="str">
        <f t="shared" si="20"/>
        <v>755_1</v>
      </c>
      <c r="F400" s="23" t="str">
        <f t="shared" si="22"/>
        <v>755_Cara</v>
      </c>
    </row>
    <row r="401" spans="1:6" x14ac:dyDescent="0.25">
      <c r="A401">
        <v>755</v>
      </c>
      <c r="B401" t="s">
        <v>6</v>
      </c>
      <c r="C401" s="1">
        <v>2</v>
      </c>
      <c r="D401" s="1">
        <v>2</v>
      </c>
      <c r="E401" s="23" t="str">
        <f t="shared" si="20"/>
        <v>755_2</v>
      </c>
      <c r="F401" s="23" t="str">
        <f t="shared" si="22"/>
        <v>755_Jay</v>
      </c>
    </row>
    <row r="402" spans="1:6" x14ac:dyDescent="0.25">
      <c r="A402">
        <v>755</v>
      </c>
      <c r="B402" t="s">
        <v>7</v>
      </c>
      <c r="C402" s="1">
        <v>3</v>
      </c>
      <c r="D402" s="1">
        <v>3</v>
      </c>
      <c r="E402" s="23" t="str">
        <f t="shared" si="20"/>
        <v>755_3</v>
      </c>
      <c r="F402" s="23" t="str">
        <f t="shared" si="22"/>
        <v>755_Evan</v>
      </c>
    </row>
    <row r="403" spans="1:6" x14ac:dyDescent="0.25">
      <c r="A403">
        <v>755</v>
      </c>
      <c r="B403" t="s">
        <v>5</v>
      </c>
      <c r="C403" s="1">
        <v>3</v>
      </c>
      <c r="D403" s="1">
        <v>4</v>
      </c>
      <c r="E403" s="23" t="str">
        <f t="shared" si="20"/>
        <v>755_4</v>
      </c>
      <c r="F403" s="23" t="str">
        <f t="shared" si="22"/>
        <v>755_Bob</v>
      </c>
    </row>
    <row r="404" spans="1:6" x14ac:dyDescent="0.25">
      <c r="A404">
        <v>756</v>
      </c>
      <c r="B404" t="s">
        <v>8</v>
      </c>
      <c r="C404" s="1">
        <v>4</v>
      </c>
      <c r="D404" s="1">
        <v>1</v>
      </c>
      <c r="E404" s="23" t="str">
        <f t="shared" si="20"/>
        <v>756_1</v>
      </c>
      <c r="F404" s="23" t="str">
        <f t="shared" si="22"/>
        <v>756_George</v>
      </c>
    </row>
    <row r="405" spans="1:6" x14ac:dyDescent="0.25">
      <c r="A405">
        <v>756</v>
      </c>
      <c r="B405" t="s">
        <v>12</v>
      </c>
      <c r="C405" s="1">
        <v>4</v>
      </c>
      <c r="D405" s="1">
        <v>2</v>
      </c>
      <c r="E405" s="23" t="str">
        <f t="shared" si="20"/>
        <v>756_2</v>
      </c>
      <c r="F405" s="23" t="str">
        <f t="shared" si="22"/>
        <v>756_Steve</v>
      </c>
    </row>
    <row r="406" spans="1:6" x14ac:dyDescent="0.25">
      <c r="A406">
        <v>756</v>
      </c>
      <c r="B406" t="s">
        <v>6</v>
      </c>
      <c r="C406" s="1">
        <v>4</v>
      </c>
      <c r="D406" s="1">
        <v>3</v>
      </c>
      <c r="E406" s="23" t="str">
        <f t="shared" si="20"/>
        <v>756_3</v>
      </c>
      <c r="F406" s="23" t="str">
        <f t="shared" si="22"/>
        <v>756_Jay</v>
      </c>
    </row>
    <row r="407" spans="1:6" x14ac:dyDescent="0.25">
      <c r="A407">
        <v>756</v>
      </c>
      <c r="B407" t="s">
        <v>23</v>
      </c>
      <c r="C407" s="1">
        <v>4</v>
      </c>
      <c r="D407" s="1">
        <v>4</v>
      </c>
      <c r="E407" s="23" t="str">
        <f t="shared" si="20"/>
        <v>756_4</v>
      </c>
      <c r="F407" s="23" t="str">
        <f t="shared" si="22"/>
        <v>756_Cara</v>
      </c>
    </row>
    <row r="408" spans="1:6" x14ac:dyDescent="0.25">
      <c r="A408">
        <v>756</v>
      </c>
      <c r="B408" t="s">
        <v>7</v>
      </c>
      <c r="C408" s="1">
        <v>4</v>
      </c>
      <c r="D408" s="1">
        <v>5</v>
      </c>
      <c r="E408" s="23" t="str">
        <f t="shared" si="20"/>
        <v>756_5</v>
      </c>
      <c r="F408" s="23" t="str">
        <f t="shared" si="22"/>
        <v>756_Evan</v>
      </c>
    </row>
    <row r="409" spans="1:6" x14ac:dyDescent="0.25">
      <c r="A409">
        <v>757</v>
      </c>
      <c r="B409" t="s">
        <v>23</v>
      </c>
      <c r="C409" s="1">
        <v>3</v>
      </c>
      <c r="D409" s="1">
        <v>1</v>
      </c>
      <c r="E409" s="23" t="str">
        <f t="shared" si="20"/>
        <v>757_1</v>
      </c>
      <c r="F409" s="23" t="str">
        <f t="shared" si="22"/>
        <v>757_Cara</v>
      </c>
    </row>
    <row r="410" spans="1:6" x14ac:dyDescent="0.25">
      <c r="A410">
        <v>757</v>
      </c>
      <c r="B410" t="s">
        <v>6</v>
      </c>
      <c r="C410" s="1">
        <v>2</v>
      </c>
      <c r="D410" s="1">
        <v>2</v>
      </c>
      <c r="E410" s="23" t="str">
        <f t="shared" si="20"/>
        <v>757_2</v>
      </c>
      <c r="F410" s="23" t="str">
        <f t="shared" si="22"/>
        <v>757_Jay</v>
      </c>
    </row>
    <row r="411" spans="1:6" x14ac:dyDescent="0.25">
      <c r="A411">
        <v>757</v>
      </c>
      <c r="B411" t="s">
        <v>7</v>
      </c>
      <c r="C411" s="1">
        <v>3</v>
      </c>
      <c r="D411" s="1">
        <v>3</v>
      </c>
      <c r="E411" s="23" t="str">
        <f t="shared" si="20"/>
        <v>757_3</v>
      </c>
      <c r="F411" s="23" t="str">
        <f t="shared" si="22"/>
        <v>757_Evan</v>
      </c>
    </row>
    <row r="412" spans="1:6" x14ac:dyDescent="0.25">
      <c r="A412">
        <v>757</v>
      </c>
      <c r="B412" t="s">
        <v>5</v>
      </c>
      <c r="C412" s="1">
        <v>3</v>
      </c>
      <c r="D412" s="1">
        <v>4</v>
      </c>
      <c r="E412" s="23" t="str">
        <f t="shared" si="20"/>
        <v>757_4</v>
      </c>
      <c r="F412" s="23" t="str">
        <f t="shared" si="22"/>
        <v>757_Bob</v>
      </c>
    </row>
    <row r="413" spans="1:6" x14ac:dyDescent="0.25">
      <c r="A413">
        <v>758</v>
      </c>
      <c r="B413" t="s">
        <v>7</v>
      </c>
      <c r="C413" s="1">
        <v>3</v>
      </c>
      <c r="D413" s="1">
        <v>1</v>
      </c>
      <c r="E413" s="23" t="str">
        <f t="shared" si="20"/>
        <v>758_1</v>
      </c>
      <c r="F413" s="23" t="str">
        <f t="shared" si="22"/>
        <v>758_Evan</v>
      </c>
    </row>
    <row r="414" spans="1:6" x14ac:dyDescent="0.25">
      <c r="A414">
        <v>758</v>
      </c>
      <c r="B414" t="s">
        <v>5</v>
      </c>
      <c r="C414" s="1">
        <v>3</v>
      </c>
      <c r="D414" s="1">
        <v>2</v>
      </c>
      <c r="E414" s="23" t="str">
        <f t="shared" si="20"/>
        <v>758_2</v>
      </c>
      <c r="F414" s="23" t="str">
        <f t="shared" si="22"/>
        <v>758_Bob</v>
      </c>
    </row>
    <row r="415" spans="1:6" x14ac:dyDescent="0.25">
      <c r="A415">
        <v>758</v>
      </c>
      <c r="B415" t="s">
        <v>6</v>
      </c>
      <c r="C415" s="1">
        <v>3</v>
      </c>
      <c r="D415" s="1">
        <v>3</v>
      </c>
      <c r="E415" s="23" t="str">
        <f t="shared" si="20"/>
        <v>758_3</v>
      </c>
      <c r="F415" s="23" t="str">
        <f t="shared" si="22"/>
        <v>758_Jay</v>
      </c>
    </row>
    <row r="416" spans="1:6" x14ac:dyDescent="0.25">
      <c r="A416">
        <v>759</v>
      </c>
      <c r="B416" t="s">
        <v>298</v>
      </c>
      <c r="C416" s="1">
        <v>2</v>
      </c>
      <c r="D416" s="1">
        <v>1</v>
      </c>
      <c r="E416" s="23" t="str">
        <f t="shared" si="20"/>
        <v>759_1</v>
      </c>
      <c r="F416" s="23" t="str">
        <f t="shared" si="22"/>
        <v>759_Guest</v>
      </c>
    </row>
    <row r="417" spans="1:6" x14ac:dyDescent="0.25">
      <c r="A417">
        <v>759</v>
      </c>
      <c r="B417" t="s">
        <v>5</v>
      </c>
      <c r="C417" s="1">
        <v>2</v>
      </c>
      <c r="D417" s="1">
        <v>2</v>
      </c>
      <c r="E417" s="23" t="str">
        <f t="shared" si="20"/>
        <v>759_2</v>
      </c>
      <c r="F417" s="23" t="str">
        <f t="shared" si="22"/>
        <v>759_Bob</v>
      </c>
    </row>
    <row r="418" spans="1:6" x14ac:dyDescent="0.25">
      <c r="A418">
        <v>759</v>
      </c>
      <c r="B418" t="s">
        <v>7</v>
      </c>
      <c r="C418" s="1">
        <v>2</v>
      </c>
      <c r="D418" s="1">
        <v>3</v>
      </c>
      <c r="E418" s="23" t="str">
        <f t="shared" si="20"/>
        <v>759_3</v>
      </c>
      <c r="F418" s="23" t="str">
        <f t="shared" si="22"/>
        <v>759_Evan</v>
      </c>
    </row>
    <row r="419" spans="1:6" x14ac:dyDescent="0.25">
      <c r="A419">
        <v>759</v>
      </c>
      <c r="B419" t="s">
        <v>23</v>
      </c>
      <c r="C419" s="1">
        <v>3</v>
      </c>
      <c r="D419" s="1">
        <v>4</v>
      </c>
      <c r="E419" s="23" t="str">
        <f t="shared" si="20"/>
        <v>759_4</v>
      </c>
      <c r="F419" s="23" t="str">
        <f t="shared" si="22"/>
        <v>759_Cara</v>
      </c>
    </row>
    <row r="420" spans="1:6" x14ac:dyDescent="0.25">
      <c r="A420">
        <v>759</v>
      </c>
      <c r="B420" t="s">
        <v>6</v>
      </c>
      <c r="C420" s="1">
        <v>3</v>
      </c>
      <c r="D420" s="1">
        <v>5</v>
      </c>
      <c r="E420" s="23" t="str">
        <f t="shared" si="20"/>
        <v>759_5</v>
      </c>
      <c r="F420" s="23" t="str">
        <f t="shared" si="22"/>
        <v>759_Jay</v>
      </c>
    </row>
    <row r="421" spans="1:6" x14ac:dyDescent="0.25">
      <c r="A421">
        <v>760</v>
      </c>
      <c r="B421" t="s">
        <v>7</v>
      </c>
      <c r="C421" s="1">
        <v>2</v>
      </c>
      <c r="D421" s="1">
        <v>1</v>
      </c>
      <c r="E421" s="23" t="str">
        <f t="shared" si="20"/>
        <v>760_1</v>
      </c>
      <c r="F421" s="23" t="str">
        <f t="shared" si="22"/>
        <v>760_Evan</v>
      </c>
    </row>
    <row r="422" spans="1:6" x14ac:dyDescent="0.25">
      <c r="A422">
        <v>760</v>
      </c>
      <c r="B422" t="s">
        <v>6</v>
      </c>
      <c r="C422" s="1">
        <v>2</v>
      </c>
      <c r="D422" s="1">
        <v>2</v>
      </c>
      <c r="E422" s="23" t="str">
        <f t="shared" si="20"/>
        <v>760_2</v>
      </c>
      <c r="F422" s="23" t="str">
        <f t="shared" si="22"/>
        <v>760_Jay</v>
      </c>
    </row>
    <row r="423" spans="1:6" x14ac:dyDescent="0.25">
      <c r="A423">
        <v>760</v>
      </c>
      <c r="B423" t="s">
        <v>23</v>
      </c>
      <c r="C423" s="1">
        <v>3</v>
      </c>
      <c r="D423" s="1">
        <v>3</v>
      </c>
      <c r="E423" s="23" t="str">
        <f t="shared" si="20"/>
        <v>760_3</v>
      </c>
      <c r="F423" s="23" t="str">
        <f t="shared" si="22"/>
        <v>760_Cara</v>
      </c>
    </row>
    <row r="424" spans="1:6" x14ac:dyDescent="0.25">
      <c r="A424">
        <v>760</v>
      </c>
      <c r="B424" t="s">
        <v>5</v>
      </c>
      <c r="C424" s="1">
        <v>3</v>
      </c>
      <c r="D424" s="1">
        <v>4</v>
      </c>
      <c r="E424" s="23" t="str">
        <f t="shared" si="20"/>
        <v>760_4</v>
      </c>
      <c r="F424" s="23" t="str">
        <f t="shared" si="22"/>
        <v>760_Bob</v>
      </c>
    </row>
    <row r="425" spans="1:6" x14ac:dyDescent="0.25">
      <c r="A425">
        <v>761</v>
      </c>
      <c r="B425" t="s">
        <v>5</v>
      </c>
      <c r="C425" s="1">
        <v>1</v>
      </c>
      <c r="D425" s="1">
        <v>1</v>
      </c>
      <c r="E425" s="23" t="str">
        <f t="shared" si="20"/>
        <v>761_1</v>
      </c>
      <c r="F425" s="23" t="str">
        <f t="shared" si="22"/>
        <v>761_Bob</v>
      </c>
    </row>
    <row r="426" spans="1:6" x14ac:dyDescent="0.25">
      <c r="A426">
        <v>761</v>
      </c>
      <c r="B426" t="s">
        <v>23</v>
      </c>
      <c r="C426" s="1">
        <v>2</v>
      </c>
      <c r="D426" s="1">
        <v>2</v>
      </c>
      <c r="E426" s="23" t="str">
        <f t="shared" si="20"/>
        <v>761_2</v>
      </c>
      <c r="F426" s="23" t="str">
        <f t="shared" si="22"/>
        <v>761_Cara</v>
      </c>
    </row>
    <row r="427" spans="1:6" x14ac:dyDescent="0.25">
      <c r="A427">
        <v>761</v>
      </c>
      <c r="B427" t="s">
        <v>6</v>
      </c>
      <c r="C427" s="1">
        <v>1</v>
      </c>
      <c r="D427" s="1">
        <v>3</v>
      </c>
      <c r="E427" s="23" t="str">
        <f t="shared" si="20"/>
        <v>761_3</v>
      </c>
      <c r="F427" s="23" t="str">
        <f t="shared" si="22"/>
        <v>761_Jay</v>
      </c>
    </row>
    <row r="428" spans="1:6" x14ac:dyDescent="0.25">
      <c r="A428">
        <v>761</v>
      </c>
      <c r="B428" t="s">
        <v>7</v>
      </c>
      <c r="C428" s="1">
        <v>3</v>
      </c>
      <c r="D428" s="1">
        <v>4</v>
      </c>
      <c r="E428" s="23" t="str">
        <f t="shared" si="20"/>
        <v>761_4</v>
      </c>
      <c r="F428" s="23" t="str">
        <f t="shared" si="22"/>
        <v>761_Evan</v>
      </c>
    </row>
    <row r="429" spans="1:6" x14ac:dyDescent="0.25">
      <c r="A429">
        <v>761</v>
      </c>
      <c r="B429" t="s">
        <v>8</v>
      </c>
      <c r="C429" s="1">
        <v>3</v>
      </c>
      <c r="D429" s="1">
        <v>5</v>
      </c>
      <c r="E429" s="23" t="str">
        <f t="shared" si="20"/>
        <v>761_5</v>
      </c>
      <c r="F429" s="23" t="str">
        <f t="shared" si="22"/>
        <v>761_George</v>
      </c>
    </row>
    <row r="430" spans="1:6" x14ac:dyDescent="0.25">
      <c r="A430">
        <v>762</v>
      </c>
      <c r="B430" t="s">
        <v>5</v>
      </c>
      <c r="C430" s="1">
        <v>2</v>
      </c>
      <c r="D430" s="1">
        <v>1</v>
      </c>
      <c r="E430" s="23" t="str">
        <f t="shared" si="20"/>
        <v>762_1</v>
      </c>
      <c r="F430" s="23" t="str">
        <f t="shared" si="22"/>
        <v>762_Bob</v>
      </c>
    </row>
    <row r="431" spans="1:6" x14ac:dyDescent="0.25">
      <c r="A431">
        <v>762</v>
      </c>
      <c r="B431" t="s">
        <v>12</v>
      </c>
      <c r="C431" s="1">
        <v>2</v>
      </c>
      <c r="D431" s="1">
        <v>2</v>
      </c>
      <c r="E431" s="23" t="str">
        <f t="shared" si="20"/>
        <v>762_2</v>
      </c>
      <c r="F431" s="23" t="str">
        <f t="shared" si="22"/>
        <v>762_Steve</v>
      </c>
    </row>
    <row r="432" spans="1:6" x14ac:dyDescent="0.25">
      <c r="A432">
        <v>762</v>
      </c>
      <c r="B432" t="s">
        <v>7</v>
      </c>
      <c r="C432" s="1">
        <v>2</v>
      </c>
      <c r="D432" s="1">
        <v>3</v>
      </c>
      <c r="E432" s="23" t="str">
        <f t="shared" si="20"/>
        <v>762_3</v>
      </c>
      <c r="F432" s="23" t="str">
        <f t="shared" si="22"/>
        <v>762_Evan</v>
      </c>
    </row>
    <row r="433" spans="1:6" x14ac:dyDescent="0.25">
      <c r="A433">
        <v>762</v>
      </c>
      <c r="B433" t="s">
        <v>23</v>
      </c>
      <c r="C433" s="1">
        <v>3</v>
      </c>
      <c r="D433" s="1">
        <v>4</v>
      </c>
      <c r="E433" s="23" t="str">
        <f t="shared" si="20"/>
        <v>762_4</v>
      </c>
      <c r="F433" s="23" t="str">
        <f t="shared" si="22"/>
        <v>762_Cara</v>
      </c>
    </row>
    <row r="434" spans="1:6" x14ac:dyDescent="0.25">
      <c r="A434">
        <v>763</v>
      </c>
      <c r="B434" t="s">
        <v>5</v>
      </c>
      <c r="C434" s="1">
        <v>2</v>
      </c>
      <c r="D434" s="1">
        <v>1</v>
      </c>
      <c r="E434" s="23" t="str">
        <f t="shared" si="20"/>
        <v>763_1</v>
      </c>
      <c r="F434" s="23" t="str">
        <f t="shared" si="22"/>
        <v>763_Bob</v>
      </c>
    </row>
    <row r="435" spans="1:6" x14ac:dyDescent="0.25">
      <c r="A435">
        <v>763</v>
      </c>
      <c r="B435" t="s">
        <v>6</v>
      </c>
      <c r="C435" s="1">
        <v>2</v>
      </c>
      <c r="D435" s="1">
        <v>2</v>
      </c>
      <c r="E435" s="23" t="str">
        <f t="shared" si="20"/>
        <v>763_2</v>
      </c>
      <c r="F435" s="23" t="str">
        <f t="shared" si="22"/>
        <v>763_Jay</v>
      </c>
    </row>
    <row r="436" spans="1:6" x14ac:dyDescent="0.25">
      <c r="A436">
        <v>763</v>
      </c>
      <c r="B436" t="s">
        <v>23</v>
      </c>
      <c r="C436" s="1">
        <v>2</v>
      </c>
      <c r="D436" s="1">
        <v>3</v>
      </c>
      <c r="E436" s="23" t="str">
        <f t="shared" si="20"/>
        <v>763_3</v>
      </c>
      <c r="F436" s="23" t="str">
        <f t="shared" si="22"/>
        <v>763_Cara</v>
      </c>
    </row>
    <row r="437" spans="1:6" x14ac:dyDescent="0.25">
      <c r="A437">
        <v>763</v>
      </c>
      <c r="B437" t="s">
        <v>8</v>
      </c>
      <c r="C437" s="1">
        <v>3</v>
      </c>
      <c r="D437" s="1">
        <v>4</v>
      </c>
      <c r="E437" s="23" t="str">
        <f t="shared" si="20"/>
        <v>763_4</v>
      </c>
      <c r="F437" s="23" t="str">
        <f t="shared" si="22"/>
        <v>763_George</v>
      </c>
    </row>
    <row r="438" spans="1:6" x14ac:dyDescent="0.25">
      <c r="A438">
        <v>764</v>
      </c>
      <c r="B438" t="s">
        <v>7</v>
      </c>
      <c r="C438" s="1">
        <v>1</v>
      </c>
      <c r="D438" s="1">
        <v>1</v>
      </c>
      <c r="E438" s="23" t="str">
        <f t="shared" si="20"/>
        <v>764_1</v>
      </c>
      <c r="F438" s="23" t="str">
        <f t="shared" si="22"/>
        <v>764_Evan</v>
      </c>
    </row>
    <row r="439" spans="1:6" x14ac:dyDescent="0.25">
      <c r="A439">
        <v>764</v>
      </c>
      <c r="B439" t="s">
        <v>6</v>
      </c>
      <c r="C439" s="1">
        <v>1</v>
      </c>
      <c r="D439" s="1">
        <v>2</v>
      </c>
      <c r="E439" s="23" t="str">
        <f t="shared" si="20"/>
        <v>764_2</v>
      </c>
      <c r="F439" s="23" t="str">
        <f t="shared" si="22"/>
        <v>764_Jay</v>
      </c>
    </row>
    <row r="440" spans="1:6" x14ac:dyDescent="0.25">
      <c r="A440">
        <v>764</v>
      </c>
      <c r="B440" t="s">
        <v>5</v>
      </c>
      <c r="C440" s="1">
        <v>1</v>
      </c>
      <c r="D440" s="1">
        <v>3</v>
      </c>
      <c r="E440" s="23" t="str">
        <f t="shared" si="20"/>
        <v>764_3</v>
      </c>
      <c r="F440" s="23" t="str">
        <f t="shared" si="22"/>
        <v>764_Bob</v>
      </c>
    </row>
    <row r="441" spans="1:6" x14ac:dyDescent="0.25">
      <c r="A441">
        <v>764</v>
      </c>
      <c r="B441" t="s">
        <v>23</v>
      </c>
      <c r="C441" s="1">
        <v>2</v>
      </c>
      <c r="D441" s="1">
        <v>4</v>
      </c>
      <c r="E441" s="23" t="str">
        <f t="shared" si="20"/>
        <v>764_4</v>
      </c>
      <c r="F441" s="23" t="str">
        <f t="shared" si="22"/>
        <v>764_Cara</v>
      </c>
    </row>
    <row r="442" spans="1:6" x14ac:dyDescent="0.25">
      <c r="A442">
        <v>765</v>
      </c>
      <c r="B442" t="s">
        <v>23</v>
      </c>
      <c r="C442" s="1">
        <v>3</v>
      </c>
      <c r="D442" s="1">
        <v>1</v>
      </c>
      <c r="E442" s="23" t="str">
        <f t="shared" si="20"/>
        <v>765_1</v>
      </c>
      <c r="F442" s="23" t="str">
        <f t="shared" si="22"/>
        <v>765_Cara</v>
      </c>
    </row>
    <row r="443" spans="1:6" x14ac:dyDescent="0.25">
      <c r="A443">
        <v>765</v>
      </c>
      <c r="B443" t="s">
        <v>7</v>
      </c>
      <c r="C443" s="1">
        <v>3</v>
      </c>
      <c r="D443" s="1">
        <v>2</v>
      </c>
      <c r="E443" s="23" t="str">
        <f t="shared" si="20"/>
        <v>765_2</v>
      </c>
      <c r="F443" s="23" t="str">
        <f t="shared" si="22"/>
        <v>765_Evan</v>
      </c>
    </row>
    <row r="444" spans="1:6" x14ac:dyDescent="0.25">
      <c r="A444">
        <v>765</v>
      </c>
      <c r="B444" t="s">
        <v>6</v>
      </c>
      <c r="C444" s="1">
        <v>3</v>
      </c>
      <c r="D444" s="1">
        <v>3</v>
      </c>
      <c r="E444" s="23" t="str">
        <f t="shared" si="20"/>
        <v>765_3</v>
      </c>
      <c r="F444" s="23" t="str">
        <f t="shared" si="22"/>
        <v>765_Jay</v>
      </c>
    </row>
    <row r="445" spans="1:6" x14ac:dyDescent="0.25">
      <c r="A445">
        <v>765</v>
      </c>
      <c r="B445" t="s">
        <v>5</v>
      </c>
      <c r="C445" s="1">
        <v>3</v>
      </c>
      <c r="D445" s="1">
        <v>4</v>
      </c>
      <c r="E445" s="23" t="str">
        <f t="shared" si="20"/>
        <v>765_4</v>
      </c>
      <c r="F445" s="23" t="str">
        <f t="shared" si="22"/>
        <v>765_Bob</v>
      </c>
    </row>
    <row r="446" spans="1:6" x14ac:dyDescent="0.25">
      <c r="A446">
        <v>766</v>
      </c>
      <c r="B446" t="s">
        <v>6</v>
      </c>
      <c r="C446" s="1">
        <v>1</v>
      </c>
      <c r="D446" s="1">
        <v>1</v>
      </c>
      <c r="E446" s="23" t="str">
        <f t="shared" si="20"/>
        <v>766_1</v>
      </c>
      <c r="F446" s="23" t="str">
        <f t="shared" si="22"/>
        <v>766_Jay</v>
      </c>
    </row>
    <row r="447" spans="1:6" x14ac:dyDescent="0.25">
      <c r="A447">
        <v>766</v>
      </c>
      <c r="B447" t="s">
        <v>7</v>
      </c>
      <c r="C447" s="1">
        <v>1</v>
      </c>
      <c r="D447" s="1">
        <v>2</v>
      </c>
      <c r="E447" s="23" t="str">
        <f t="shared" si="20"/>
        <v>766_2</v>
      </c>
      <c r="F447" s="23" t="str">
        <f t="shared" si="22"/>
        <v>766_Evan</v>
      </c>
    </row>
    <row r="448" spans="1:6" x14ac:dyDescent="0.25">
      <c r="A448">
        <v>766</v>
      </c>
      <c r="B448" t="s">
        <v>23</v>
      </c>
      <c r="C448" s="1">
        <v>2</v>
      </c>
      <c r="D448" s="1">
        <v>3</v>
      </c>
      <c r="E448" s="23" t="str">
        <f t="shared" si="20"/>
        <v>766_3</v>
      </c>
      <c r="F448" s="23" t="str">
        <f t="shared" si="22"/>
        <v>766_Cara</v>
      </c>
    </row>
    <row r="449" spans="1:6" x14ac:dyDescent="0.25">
      <c r="A449">
        <v>766</v>
      </c>
      <c r="B449" t="s">
        <v>5</v>
      </c>
      <c r="C449" s="1">
        <v>1</v>
      </c>
      <c r="D449" s="1">
        <v>4</v>
      </c>
      <c r="E449" s="23" t="str">
        <f t="shared" si="20"/>
        <v>766_4</v>
      </c>
      <c r="F449" s="23" t="str">
        <f t="shared" si="22"/>
        <v>766_Bob</v>
      </c>
    </row>
  </sheetData>
  <autoFilter ref="A1:F140" xr:uid="{00000000-0009-0000-0000-00000100000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66"/>
  <sheetViews>
    <sheetView tabSelected="1" workbookViewId="0">
      <pane xSplit="1" ySplit="2" topLeftCell="B137" activePane="bottomRight" state="frozen"/>
      <selection pane="topRight" activeCell="B1" sqref="B1"/>
      <selection pane="bottomLeft" activeCell="A3" sqref="A3"/>
      <selection pane="bottomRight" activeCell="E168" sqref="E168"/>
    </sheetView>
  </sheetViews>
  <sheetFormatPr defaultRowHeight="15" x14ac:dyDescent="0.25"/>
  <cols>
    <col min="2" max="2" width="16.42578125" customWidth="1"/>
    <col min="4" max="4" width="14.42578125" bestFit="1" customWidth="1"/>
    <col min="12" max="12" width="10.28515625" customWidth="1"/>
    <col min="23" max="23" width="15.140625" bestFit="1" customWidth="1"/>
    <col min="24" max="24" width="11" bestFit="1" customWidth="1"/>
    <col min="25" max="25" width="11" customWidth="1"/>
    <col min="26" max="26" width="10" customWidth="1"/>
  </cols>
  <sheetData>
    <row r="1" spans="1:60" x14ac:dyDescent="0.25">
      <c r="A1" s="23"/>
      <c r="B1" s="23"/>
      <c r="C1" s="23"/>
      <c r="D1" s="23"/>
      <c r="E1" s="23"/>
      <c r="F1" s="23"/>
      <c r="G1" s="23"/>
      <c r="H1" s="23"/>
      <c r="I1" s="23"/>
      <c r="J1" s="23"/>
      <c r="K1" s="23"/>
      <c r="L1" s="23"/>
      <c r="M1" s="23"/>
      <c r="N1" s="23"/>
      <c r="O1" s="23"/>
      <c r="P1" s="23"/>
      <c r="Q1" s="23"/>
      <c r="R1" s="23"/>
      <c r="S1" s="23"/>
      <c r="T1" s="23"/>
      <c r="U1" s="23"/>
      <c r="V1" s="23"/>
      <c r="W1" s="23"/>
      <c r="X1" s="23"/>
      <c r="Y1" s="23"/>
      <c r="Z1" s="23"/>
      <c r="AA1" s="37" t="s">
        <v>30</v>
      </c>
      <c r="AB1" s="37"/>
      <c r="AC1" s="37"/>
      <c r="AD1" s="37"/>
      <c r="AE1" s="37"/>
      <c r="AF1" s="37"/>
      <c r="AG1" s="37"/>
      <c r="AH1" s="37"/>
      <c r="AI1" s="37"/>
      <c r="AJ1" s="37"/>
      <c r="AK1" s="37"/>
      <c r="AL1" s="37"/>
      <c r="AM1" s="29"/>
      <c r="AN1" s="31"/>
      <c r="AO1" s="31"/>
      <c r="AP1" s="33"/>
      <c r="AQ1" s="35"/>
      <c r="AR1" s="38" t="s">
        <v>31</v>
      </c>
      <c r="AS1" s="38"/>
      <c r="AT1" s="38"/>
      <c r="AU1" s="38"/>
      <c r="AV1" s="38"/>
      <c r="AW1" s="38"/>
      <c r="AX1" s="38"/>
      <c r="AY1" s="38"/>
      <c r="AZ1" s="38"/>
      <c r="BA1" s="38"/>
      <c r="BB1" s="38"/>
      <c r="BC1" s="38"/>
      <c r="BD1" s="38"/>
      <c r="BE1" s="38"/>
      <c r="BF1" s="38"/>
      <c r="BG1" s="38"/>
      <c r="BH1" s="38"/>
    </row>
    <row r="2" spans="1:60"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286</v>
      </c>
      <c r="U2" s="25" t="s">
        <v>298</v>
      </c>
      <c r="V2" s="25" t="s">
        <v>32</v>
      </c>
      <c r="W2" s="25" t="s">
        <v>29</v>
      </c>
      <c r="X2" s="25" t="s">
        <v>72</v>
      </c>
      <c r="Y2" s="25" t="s">
        <v>73</v>
      </c>
      <c r="Z2" s="25" t="s">
        <v>52</v>
      </c>
      <c r="AA2" s="8" t="str">
        <f t="shared" ref="AA2:AJ2" si="0">E2</f>
        <v>Bob</v>
      </c>
      <c r="AB2" s="8" t="str">
        <f t="shared" si="0"/>
        <v>Cara</v>
      </c>
      <c r="AC2" s="8" t="str">
        <f t="shared" si="0"/>
        <v>Jay</v>
      </c>
      <c r="AD2" s="8" t="str">
        <f t="shared" si="0"/>
        <v>Evan</v>
      </c>
      <c r="AE2" s="8" t="str">
        <f t="shared" si="0"/>
        <v>George</v>
      </c>
      <c r="AF2" s="8" t="str">
        <f t="shared" si="0"/>
        <v>Steve</v>
      </c>
      <c r="AG2" s="10" t="str">
        <f t="shared" si="0"/>
        <v>Kavin</v>
      </c>
      <c r="AH2" s="11" t="str">
        <f t="shared" si="0"/>
        <v>Richard</v>
      </c>
      <c r="AI2" s="12" t="str">
        <f t="shared" si="0"/>
        <v>Eran</v>
      </c>
      <c r="AJ2" s="14" t="str">
        <f t="shared" si="0"/>
        <v>Brian</v>
      </c>
      <c r="AK2" s="16" t="str">
        <f t="shared" ref="AK2" si="1">O2</f>
        <v>Pamela</v>
      </c>
      <c r="AL2" s="16" t="str">
        <f>P2</f>
        <v>Rachael</v>
      </c>
      <c r="AM2" s="29" t="str">
        <f>Q2</f>
        <v>Bill</v>
      </c>
      <c r="AN2" s="31" t="s">
        <v>281</v>
      </c>
      <c r="AO2" s="31" t="s">
        <v>282</v>
      </c>
      <c r="AP2" s="33" t="s">
        <v>286</v>
      </c>
      <c r="AQ2" s="35" t="s">
        <v>298</v>
      </c>
      <c r="AR2" s="13" t="str">
        <f t="shared" ref="AR2:BD2" si="2">AA2</f>
        <v>Bob</v>
      </c>
      <c r="AS2" s="13" t="str">
        <f t="shared" si="2"/>
        <v>Cara</v>
      </c>
      <c r="AT2" s="13" t="str">
        <f t="shared" si="2"/>
        <v>Jay</v>
      </c>
      <c r="AU2" s="13" t="str">
        <f t="shared" si="2"/>
        <v>Evan</v>
      </c>
      <c r="AV2" s="13" t="str">
        <f t="shared" si="2"/>
        <v>George</v>
      </c>
      <c r="AW2" s="13" t="str">
        <f t="shared" si="2"/>
        <v>Steve</v>
      </c>
      <c r="AX2" s="13" t="str">
        <f t="shared" si="2"/>
        <v>Kavin</v>
      </c>
      <c r="AY2" s="13" t="str">
        <f t="shared" si="2"/>
        <v>Richard</v>
      </c>
      <c r="AZ2" s="13" t="str">
        <f t="shared" si="2"/>
        <v>Eran</v>
      </c>
      <c r="BA2" s="15" t="str">
        <f t="shared" si="2"/>
        <v>Brian</v>
      </c>
      <c r="BB2" s="17" t="str">
        <f t="shared" si="2"/>
        <v>Pamela</v>
      </c>
      <c r="BC2" s="17" t="str">
        <f t="shared" si="2"/>
        <v>Rachael</v>
      </c>
      <c r="BD2" s="30" t="str">
        <f t="shared" si="2"/>
        <v>Bill</v>
      </c>
      <c r="BE2" s="32" t="s">
        <v>281</v>
      </c>
      <c r="BF2" s="32" t="s">
        <v>282</v>
      </c>
      <c r="BG2" s="34" t="s">
        <v>286</v>
      </c>
      <c r="BH2" s="36" t="s">
        <v>298</v>
      </c>
    </row>
    <row r="3" spans="1:60"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t="e">
        <f>IF(Data!Y2=Data!$G2,1,0)</f>
        <v>#N/A</v>
      </c>
      <c r="U3" s="22" t="e">
        <f>IF(Data!Z2=Data!$G2,1,0)</f>
        <v>#N/A</v>
      </c>
      <c r="V3" s="22">
        <f>COUNTIF(E3:P3,"&lt;&gt;#N/A")</f>
        <v>4</v>
      </c>
      <c r="W3" s="22">
        <f>SUMIF(E3:P3,"&lt;&gt;#N/A")</f>
        <v>0</v>
      </c>
      <c r="X3" s="22">
        <f>IF(W3=0,1,0)</f>
        <v>1</v>
      </c>
      <c r="Y3" s="22">
        <f>IF(V3=W3,1,0)</f>
        <v>0</v>
      </c>
      <c r="Z3" s="22" t="e">
        <f>IF(W3=1,INDEX($E$2:$P$2,1,MATCH(1,E3:P3,0)),NA())</f>
        <v>#N/A</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9">
        <v>1</v>
      </c>
      <c r="AS3" s="9">
        <v>0</v>
      </c>
      <c r="AT3" s="9">
        <v>1</v>
      </c>
      <c r="AU3" s="9">
        <v>1</v>
      </c>
      <c r="AV3" s="9">
        <v>1</v>
      </c>
      <c r="AW3" s="9">
        <v>0</v>
      </c>
      <c r="AX3" s="9">
        <v>0</v>
      </c>
      <c r="AY3" s="9">
        <v>0</v>
      </c>
      <c r="AZ3" s="9">
        <v>0</v>
      </c>
      <c r="BA3" s="9">
        <v>0</v>
      </c>
      <c r="BB3" s="9">
        <v>0</v>
      </c>
      <c r="BC3" s="9">
        <v>0</v>
      </c>
      <c r="BD3" s="9">
        <v>0</v>
      </c>
      <c r="BE3" s="9">
        <v>0</v>
      </c>
      <c r="BF3" s="9">
        <v>0</v>
      </c>
      <c r="BG3" s="9">
        <v>0</v>
      </c>
      <c r="BH3" s="9">
        <v>0</v>
      </c>
    </row>
    <row r="4" spans="1:60"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t="e">
        <f>IF(Data!Y3=Data!$G3,1,0)</f>
        <v>#N/A</v>
      </c>
      <c r="U4" s="22" t="e">
        <f>IF(Data!Z3=Data!$G3,1,0)</f>
        <v>#N/A</v>
      </c>
      <c r="V4" s="22">
        <f t="shared" ref="V4:V43" si="3">COUNTIF(E4:P4,"&lt;&gt;#N/A")</f>
        <v>4</v>
      </c>
      <c r="W4" s="22">
        <f t="shared" ref="W4:W43" si="4">SUMIF(E4:P4,"&lt;&gt;#N/A")</f>
        <v>3</v>
      </c>
      <c r="X4" s="22">
        <f t="shared" ref="X4:X43" si="5">IF(W4=0,1,0)</f>
        <v>0</v>
      </c>
      <c r="Y4" s="22">
        <f t="shared" ref="Y4:Y13" si="6">IF(V4=W4,1,0)</f>
        <v>0</v>
      </c>
      <c r="Z4" s="22" t="e">
        <f t="shared" ref="Z4:Z43" si="7">IF(W4=1,INDEX($E$2:$P$2,1,MATCH(1,E4:P4,0)),NA())</f>
        <v>#N/A</v>
      </c>
      <c r="AA4" s="7">
        <f t="shared" ref="AA4:AA25" si="8">IF(ISNA(E4),AA3,IF(E4=1,AA3+1,0))</f>
        <v>1</v>
      </c>
      <c r="AB4" s="7">
        <f t="shared" ref="AB4:AB25" si="9">IF(ISNA(F4),AB3,IF(F4=1,AB3+1,0))</f>
        <v>0</v>
      </c>
      <c r="AC4" s="7">
        <f t="shared" ref="AC4:AC25" si="10">IF(ISNA(G4),AC3,IF(G4=1,AC3+1,0))</f>
        <v>1</v>
      </c>
      <c r="AD4" s="7">
        <f t="shared" ref="AD4:AD25" si="11">IF(ISNA(H4),AD3,IF(H4=1,AD3+1,0))</f>
        <v>1</v>
      </c>
      <c r="AE4" s="7">
        <f t="shared" ref="AE4:AE25" si="12">IF(ISNA(I4),AE3,IF(I4=1,AE3+1,0))</f>
        <v>0</v>
      </c>
      <c r="AF4" s="7">
        <f t="shared" ref="AF4:AF25" si="13">IF(ISNA(J4),AF3,IF(J4=1,AF3+1,0))</f>
        <v>0</v>
      </c>
      <c r="AG4" s="7">
        <f t="shared" ref="AG4:AG25" si="14">IF(ISNA(K4),AG3,IF(K4=1,AG3+1,0))</f>
        <v>0</v>
      </c>
      <c r="AH4" s="7">
        <f t="shared" ref="AH4:AH32" si="15">IF(ISNA(L4),AH3,IF(L4=1,AH3+1,0))</f>
        <v>0</v>
      </c>
      <c r="AI4" s="7">
        <f t="shared" ref="AI4:AI32" si="16">IF(ISNA(M4),AI3,IF(M4=1,AI3+1,0))</f>
        <v>0</v>
      </c>
      <c r="AJ4" s="7">
        <f t="shared" ref="AJ4:AJ32" si="17">IF(ISNA(N4),AJ3,IF(N4=1,AJ3+1,0))</f>
        <v>0</v>
      </c>
      <c r="AK4" s="7">
        <f t="shared" ref="AK4:AK39" si="18">IF(ISNA(O4),AK3,IF(O4=1,AK3+1,0))</f>
        <v>0</v>
      </c>
      <c r="AL4" s="7">
        <f t="shared" ref="AL4:AL35" si="19">IF(ISNA(P4),AL3,IF(P4=1,AL3+1,0))</f>
        <v>0</v>
      </c>
      <c r="AM4" s="7">
        <f t="shared" ref="AM4:AM35" si="20">IF(ISNA(Q4),AM3,IF(Q4=1,AM3+1,0))</f>
        <v>0</v>
      </c>
      <c r="AN4" s="7">
        <f>IF(ISNA(R4),AN3,IF(R4=1,AN3+1,0))</f>
        <v>0</v>
      </c>
      <c r="AO4" s="7">
        <f>IF(ISNA(S4),AO3,IF(S4=1,AO3+1,0))</f>
        <v>0</v>
      </c>
      <c r="AP4" s="7">
        <f>IF(ISNA(T4),AP3,IF(T4=1,AP3+1,0))</f>
        <v>0</v>
      </c>
      <c r="AQ4" s="7">
        <f>IF(ISNA(U4),AQ3,IF(U4=1,AQ3+1,0))</f>
        <v>0</v>
      </c>
      <c r="AR4" s="9">
        <f t="shared" ref="AR4:AR39" si="21">IF(ISNA(E4),AR3,IF(E4=0,AR3+1,0))</f>
        <v>0</v>
      </c>
      <c r="AS4" s="9">
        <f t="shared" ref="AS4:AS39" si="22">IF(ISNA(F4),AS3,IF(F4=0,AS3+1,0))</f>
        <v>1</v>
      </c>
      <c r="AT4" s="9">
        <f t="shared" ref="AT4:AT39" si="23">IF(ISNA(G4),AT3,IF(G4=0,AT3+1,0))</f>
        <v>0</v>
      </c>
      <c r="AU4" s="9">
        <f t="shared" ref="AU4:AU39" si="24">IF(ISNA(H4),AU3,IF(H4=0,AU3+1,0))</f>
        <v>0</v>
      </c>
      <c r="AV4" s="9">
        <f t="shared" ref="AV4:AV39" si="25">IF(ISNA(I4),AV3,IF(I4=0,AV3+1,0))</f>
        <v>1</v>
      </c>
      <c r="AW4" s="9">
        <f t="shared" ref="AW4:AW39" si="26">IF(ISNA(J4),AW3,IF(J4=0,AW3+1,0))</f>
        <v>0</v>
      </c>
      <c r="AX4" s="9">
        <f t="shared" ref="AX4:AX39" si="27">IF(ISNA(K4),AX3,IF(K4=0,AX3+1,0))</f>
        <v>0</v>
      </c>
      <c r="AY4" s="9">
        <f t="shared" ref="AY4:AY39" si="28">IF(ISNA(L4),AY3,IF(L4=0,AY3+1,0))</f>
        <v>0</v>
      </c>
      <c r="AZ4" s="9">
        <f t="shared" ref="AZ4:AZ39" si="29">IF(ISNA(M4),AZ3,IF(M4=0,AZ3+1,0))</f>
        <v>0</v>
      </c>
      <c r="BA4" s="9">
        <f t="shared" ref="BA4:BA39" si="30">IF(ISNA(N4),BA3,IF(N4=0,BA3+1,0))</f>
        <v>0</v>
      </c>
      <c r="BB4" s="9">
        <f t="shared" ref="BB4:BB39" si="31">IF(ISNA(O4),BB3,IF(O4=0,BB3+1,0))</f>
        <v>0</v>
      </c>
      <c r="BC4" s="9">
        <f t="shared" ref="BC4:BC39" si="32">IF(ISNA(P4),BC3,IF(P4=0,BC3+1,0))</f>
        <v>0</v>
      </c>
      <c r="BD4" s="9">
        <f t="shared" ref="BD4:BD39" si="33">IF(ISNA(Q4),BD3,IF(Q4=0,BD3+1,0))</f>
        <v>0</v>
      </c>
      <c r="BE4" s="9">
        <f t="shared" ref="BE4" si="34">IF(ISNA(R4),BE3,IF(R4=0,BE3+1,0))</f>
        <v>0</v>
      </c>
      <c r="BF4" s="9">
        <f>IF(ISNA(S4),BF3,IF(S4=0,BF3+1,0))</f>
        <v>0</v>
      </c>
      <c r="BG4" s="9">
        <f>IF(ISNA(T4),BG3,IF(T4=0,BG3+1,0))</f>
        <v>0</v>
      </c>
      <c r="BH4" s="9">
        <f>IF(ISNA(U4),BH3,IF(U4=0,BH3+1,0))</f>
        <v>0</v>
      </c>
    </row>
    <row r="5" spans="1:60"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t="e">
        <f>IF(Data!Y4=Data!$G4,1,0)</f>
        <v>#N/A</v>
      </c>
      <c r="U5" s="22" t="e">
        <f>IF(Data!Z4=Data!$G4,1,0)</f>
        <v>#N/A</v>
      </c>
      <c r="V5" s="22">
        <f t="shared" si="3"/>
        <v>4</v>
      </c>
      <c r="W5" s="22">
        <f t="shared" si="4"/>
        <v>3</v>
      </c>
      <c r="X5" s="22">
        <f t="shared" si="5"/>
        <v>0</v>
      </c>
      <c r="Y5" s="22">
        <f t="shared" si="6"/>
        <v>0</v>
      </c>
      <c r="Z5" s="22" t="e">
        <f t="shared" si="7"/>
        <v>#N/A</v>
      </c>
      <c r="AA5" s="7">
        <f t="shared" si="8"/>
        <v>0</v>
      </c>
      <c r="AB5" s="7">
        <f t="shared" si="9"/>
        <v>1</v>
      </c>
      <c r="AC5" s="7">
        <f t="shared" si="10"/>
        <v>2</v>
      </c>
      <c r="AD5" s="7">
        <f t="shared" si="11"/>
        <v>2</v>
      </c>
      <c r="AE5" s="7">
        <f t="shared" si="12"/>
        <v>0</v>
      </c>
      <c r="AF5" s="7">
        <f t="shared" si="13"/>
        <v>0</v>
      </c>
      <c r="AG5" s="7">
        <f t="shared" si="14"/>
        <v>0</v>
      </c>
      <c r="AH5" s="7">
        <f t="shared" si="15"/>
        <v>0</v>
      </c>
      <c r="AI5" s="7">
        <f t="shared" si="16"/>
        <v>0</v>
      </c>
      <c r="AJ5" s="7">
        <f t="shared" si="17"/>
        <v>0</v>
      </c>
      <c r="AK5" s="7">
        <f t="shared" si="18"/>
        <v>0</v>
      </c>
      <c r="AL5" s="7">
        <f t="shared" si="19"/>
        <v>0</v>
      </c>
      <c r="AM5" s="7">
        <f t="shared" si="20"/>
        <v>0</v>
      </c>
      <c r="AN5" s="7">
        <f t="shared" ref="AN5:AN68" si="35">IF(ISNA(R5),AN4,IF(R5=1,AN4+1,0))</f>
        <v>0</v>
      </c>
      <c r="AO5" s="7">
        <f t="shared" ref="AO5:AO36" si="36">IF(ISNA(S5),AO4,IF(S5=1,AO4+1,0))</f>
        <v>0</v>
      </c>
      <c r="AP5" s="7">
        <f t="shared" ref="AP5:AP68" si="37">IF(ISNA(T5),AP4,IF(T5=1,AP4+1,0))</f>
        <v>0</v>
      </c>
      <c r="AQ5" s="7">
        <f t="shared" ref="AQ5:AQ68" si="38">IF(ISNA(U5),AQ4,IF(U5=1,AQ4+1,0))</f>
        <v>0</v>
      </c>
      <c r="AR5" s="9">
        <f t="shared" si="21"/>
        <v>1</v>
      </c>
      <c r="AS5" s="9">
        <f t="shared" si="22"/>
        <v>0</v>
      </c>
      <c r="AT5" s="9">
        <f t="shared" si="23"/>
        <v>0</v>
      </c>
      <c r="AU5" s="9">
        <f t="shared" si="24"/>
        <v>0</v>
      </c>
      <c r="AV5" s="9">
        <f t="shared" si="25"/>
        <v>1</v>
      </c>
      <c r="AW5" s="9">
        <f t="shared" si="26"/>
        <v>0</v>
      </c>
      <c r="AX5" s="9">
        <f t="shared" si="27"/>
        <v>0</v>
      </c>
      <c r="AY5" s="9">
        <f t="shared" si="28"/>
        <v>0</v>
      </c>
      <c r="AZ5" s="9">
        <f t="shared" si="29"/>
        <v>0</v>
      </c>
      <c r="BA5" s="9">
        <f t="shared" si="30"/>
        <v>0</v>
      </c>
      <c r="BB5" s="9">
        <f t="shared" si="31"/>
        <v>0</v>
      </c>
      <c r="BC5" s="9">
        <f t="shared" si="32"/>
        <v>0</v>
      </c>
      <c r="BD5" s="9">
        <f t="shared" si="33"/>
        <v>0</v>
      </c>
      <c r="BE5" s="9">
        <f t="shared" ref="BE5:BE68" si="39">IF(ISNA(R5),BE4,IF(R5=0,BE4+1,0))</f>
        <v>0</v>
      </c>
      <c r="BF5" s="9">
        <f t="shared" ref="BF5:BF36" si="40">IF(ISNA(S5),BF4,IF(S5=0,BF4+1,0))</f>
        <v>0</v>
      </c>
      <c r="BG5" s="9">
        <f t="shared" ref="BG5:BG68" si="41">IF(ISNA(T5),BG4,IF(T5=0,BG4+1,0))</f>
        <v>0</v>
      </c>
      <c r="BH5" s="9">
        <f t="shared" ref="BH5:BH68" si="42">IF(ISNA(U5),BH4,IF(U5=0,BH4+1,0))</f>
        <v>0</v>
      </c>
    </row>
    <row r="6" spans="1:60"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t="e">
        <f>IF(Data!Y5=Data!$G5,1,0)</f>
        <v>#N/A</v>
      </c>
      <c r="U6" s="22" t="e">
        <f>IF(Data!Z5=Data!$G5,1,0)</f>
        <v>#N/A</v>
      </c>
      <c r="V6" s="22">
        <f t="shared" si="3"/>
        <v>4</v>
      </c>
      <c r="W6" s="22">
        <f t="shared" si="4"/>
        <v>3</v>
      </c>
      <c r="X6" s="22">
        <f t="shared" si="5"/>
        <v>0</v>
      </c>
      <c r="Y6" s="22">
        <f t="shared" si="6"/>
        <v>0</v>
      </c>
      <c r="Z6" s="22" t="e">
        <f t="shared" si="7"/>
        <v>#N/A</v>
      </c>
      <c r="AA6" s="7">
        <f t="shared" si="8"/>
        <v>0</v>
      </c>
      <c r="AB6" s="7">
        <f t="shared" si="9"/>
        <v>2</v>
      </c>
      <c r="AC6" s="7">
        <f t="shared" si="10"/>
        <v>3</v>
      </c>
      <c r="AD6" s="7">
        <f t="shared" si="11"/>
        <v>3</v>
      </c>
      <c r="AE6" s="7">
        <f t="shared" si="12"/>
        <v>0</v>
      </c>
      <c r="AF6" s="7">
        <f t="shared" si="13"/>
        <v>0</v>
      </c>
      <c r="AG6" s="7">
        <f t="shared" si="14"/>
        <v>0</v>
      </c>
      <c r="AH6" s="7">
        <f t="shared" si="15"/>
        <v>0</v>
      </c>
      <c r="AI6" s="7">
        <f t="shared" si="16"/>
        <v>0</v>
      </c>
      <c r="AJ6" s="7">
        <f t="shared" si="17"/>
        <v>0</v>
      </c>
      <c r="AK6" s="7">
        <f t="shared" si="18"/>
        <v>0</v>
      </c>
      <c r="AL6" s="7">
        <f t="shared" si="19"/>
        <v>0</v>
      </c>
      <c r="AM6" s="7">
        <f t="shared" si="20"/>
        <v>0</v>
      </c>
      <c r="AN6" s="7">
        <f t="shared" si="35"/>
        <v>0</v>
      </c>
      <c r="AO6" s="7">
        <f t="shared" si="36"/>
        <v>0</v>
      </c>
      <c r="AP6" s="7">
        <f t="shared" si="37"/>
        <v>0</v>
      </c>
      <c r="AQ6" s="7">
        <f t="shared" si="38"/>
        <v>0</v>
      </c>
      <c r="AR6" s="9">
        <f t="shared" si="21"/>
        <v>2</v>
      </c>
      <c r="AS6" s="9">
        <f t="shared" si="22"/>
        <v>0</v>
      </c>
      <c r="AT6" s="9">
        <f t="shared" si="23"/>
        <v>0</v>
      </c>
      <c r="AU6" s="9">
        <f t="shared" si="24"/>
        <v>0</v>
      </c>
      <c r="AV6" s="9">
        <f t="shared" si="25"/>
        <v>1</v>
      </c>
      <c r="AW6" s="9">
        <f t="shared" si="26"/>
        <v>0</v>
      </c>
      <c r="AX6" s="9">
        <f t="shared" si="27"/>
        <v>0</v>
      </c>
      <c r="AY6" s="9">
        <f t="shared" si="28"/>
        <v>0</v>
      </c>
      <c r="AZ6" s="9">
        <f t="shared" si="29"/>
        <v>0</v>
      </c>
      <c r="BA6" s="9">
        <f t="shared" si="30"/>
        <v>0</v>
      </c>
      <c r="BB6" s="9">
        <f t="shared" si="31"/>
        <v>0</v>
      </c>
      <c r="BC6" s="9">
        <f t="shared" si="32"/>
        <v>0</v>
      </c>
      <c r="BD6" s="9">
        <f t="shared" si="33"/>
        <v>0</v>
      </c>
      <c r="BE6" s="9">
        <f t="shared" si="39"/>
        <v>0</v>
      </c>
      <c r="BF6" s="9">
        <f t="shared" si="40"/>
        <v>0</v>
      </c>
      <c r="BG6" s="9">
        <f t="shared" si="41"/>
        <v>0</v>
      </c>
      <c r="BH6" s="9">
        <f t="shared" si="42"/>
        <v>0</v>
      </c>
    </row>
    <row r="7" spans="1:60"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t="e">
        <f>IF(Data!Y6=Data!$G6,1,0)</f>
        <v>#N/A</v>
      </c>
      <c r="U7" s="22" t="e">
        <f>IF(Data!Z6=Data!$G6,1,0)</f>
        <v>#N/A</v>
      </c>
      <c r="V7" s="22">
        <f t="shared" si="3"/>
        <v>4</v>
      </c>
      <c r="W7" s="22">
        <f t="shared" si="4"/>
        <v>2</v>
      </c>
      <c r="X7" s="22">
        <f t="shared" si="5"/>
        <v>0</v>
      </c>
      <c r="Y7" s="22">
        <f t="shared" si="6"/>
        <v>0</v>
      </c>
      <c r="Z7" s="22" t="e">
        <f t="shared" si="7"/>
        <v>#N/A</v>
      </c>
      <c r="AA7" s="7">
        <f t="shared" si="8"/>
        <v>0</v>
      </c>
      <c r="AB7" s="7">
        <f t="shared" si="9"/>
        <v>3</v>
      </c>
      <c r="AC7" s="7">
        <f t="shared" si="10"/>
        <v>4</v>
      </c>
      <c r="AD7" s="7">
        <f t="shared" si="11"/>
        <v>0</v>
      </c>
      <c r="AE7" s="7">
        <f t="shared" si="12"/>
        <v>0</v>
      </c>
      <c r="AF7" s="7">
        <f t="shared" si="13"/>
        <v>0</v>
      </c>
      <c r="AG7" s="7">
        <f t="shared" si="14"/>
        <v>0</v>
      </c>
      <c r="AH7" s="7">
        <f t="shared" si="15"/>
        <v>0</v>
      </c>
      <c r="AI7" s="7">
        <f t="shared" si="16"/>
        <v>0</v>
      </c>
      <c r="AJ7" s="7">
        <f t="shared" si="17"/>
        <v>0</v>
      </c>
      <c r="AK7" s="7">
        <f t="shared" si="18"/>
        <v>0</v>
      </c>
      <c r="AL7" s="7">
        <f t="shared" si="19"/>
        <v>0</v>
      </c>
      <c r="AM7" s="7">
        <f t="shared" si="20"/>
        <v>0</v>
      </c>
      <c r="AN7" s="7">
        <f t="shared" si="35"/>
        <v>0</v>
      </c>
      <c r="AO7" s="7">
        <f t="shared" si="36"/>
        <v>0</v>
      </c>
      <c r="AP7" s="7">
        <f t="shared" si="37"/>
        <v>0</v>
      </c>
      <c r="AQ7" s="7">
        <f t="shared" si="38"/>
        <v>0</v>
      </c>
      <c r="AR7" s="9">
        <f t="shared" si="21"/>
        <v>3</v>
      </c>
      <c r="AS7" s="9">
        <f t="shared" si="22"/>
        <v>0</v>
      </c>
      <c r="AT7" s="9">
        <f t="shared" si="23"/>
        <v>0</v>
      </c>
      <c r="AU7" s="9">
        <f t="shared" si="24"/>
        <v>1</v>
      </c>
      <c r="AV7" s="9">
        <f t="shared" si="25"/>
        <v>1</v>
      </c>
      <c r="AW7" s="9">
        <f t="shared" si="26"/>
        <v>0</v>
      </c>
      <c r="AX7" s="9">
        <f t="shared" si="27"/>
        <v>0</v>
      </c>
      <c r="AY7" s="9">
        <f t="shared" si="28"/>
        <v>0</v>
      </c>
      <c r="AZ7" s="9">
        <f t="shared" si="29"/>
        <v>0</v>
      </c>
      <c r="BA7" s="9">
        <f t="shared" si="30"/>
        <v>0</v>
      </c>
      <c r="BB7" s="9">
        <f t="shared" si="31"/>
        <v>0</v>
      </c>
      <c r="BC7" s="9">
        <f t="shared" si="32"/>
        <v>0</v>
      </c>
      <c r="BD7" s="9">
        <f t="shared" si="33"/>
        <v>0</v>
      </c>
      <c r="BE7" s="9">
        <f t="shared" si="39"/>
        <v>0</v>
      </c>
      <c r="BF7" s="9">
        <f t="shared" si="40"/>
        <v>0</v>
      </c>
      <c r="BG7" s="9">
        <f t="shared" si="41"/>
        <v>0</v>
      </c>
      <c r="BH7" s="9">
        <f t="shared" si="42"/>
        <v>0</v>
      </c>
    </row>
    <row r="8" spans="1:60"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t="e">
        <f>IF(Data!Y7=Data!$G7,1,0)</f>
        <v>#N/A</v>
      </c>
      <c r="U8" s="22" t="e">
        <f>IF(Data!Z7=Data!$G7,1,0)</f>
        <v>#N/A</v>
      </c>
      <c r="V8" s="22">
        <f t="shared" si="3"/>
        <v>4</v>
      </c>
      <c r="W8" s="22">
        <f t="shared" si="4"/>
        <v>2</v>
      </c>
      <c r="X8" s="22">
        <f t="shared" si="5"/>
        <v>0</v>
      </c>
      <c r="Y8" s="22">
        <f t="shared" si="6"/>
        <v>0</v>
      </c>
      <c r="Z8" s="22" t="e">
        <f t="shared" si="7"/>
        <v>#N/A</v>
      </c>
      <c r="AA8" s="7">
        <f t="shared" si="8"/>
        <v>1</v>
      </c>
      <c r="AB8" s="7">
        <f t="shared" si="9"/>
        <v>0</v>
      </c>
      <c r="AC8" s="7">
        <f t="shared" si="10"/>
        <v>0</v>
      </c>
      <c r="AD8" s="7">
        <f t="shared" si="11"/>
        <v>1</v>
      </c>
      <c r="AE8" s="7">
        <f t="shared" si="12"/>
        <v>0</v>
      </c>
      <c r="AF8" s="7">
        <f t="shared" si="13"/>
        <v>0</v>
      </c>
      <c r="AG8" s="7">
        <f t="shared" si="14"/>
        <v>0</v>
      </c>
      <c r="AH8" s="7">
        <f t="shared" si="15"/>
        <v>0</v>
      </c>
      <c r="AI8" s="7">
        <f t="shared" si="16"/>
        <v>0</v>
      </c>
      <c r="AJ8" s="7">
        <f t="shared" si="17"/>
        <v>0</v>
      </c>
      <c r="AK8" s="7">
        <f t="shared" si="18"/>
        <v>0</v>
      </c>
      <c r="AL8" s="7">
        <f t="shared" si="19"/>
        <v>0</v>
      </c>
      <c r="AM8" s="7">
        <f t="shared" si="20"/>
        <v>0</v>
      </c>
      <c r="AN8" s="7">
        <f t="shared" si="35"/>
        <v>0</v>
      </c>
      <c r="AO8" s="7">
        <f t="shared" si="36"/>
        <v>0</v>
      </c>
      <c r="AP8" s="7">
        <f t="shared" si="37"/>
        <v>0</v>
      </c>
      <c r="AQ8" s="7">
        <f t="shared" si="38"/>
        <v>0</v>
      </c>
      <c r="AR8" s="9">
        <f t="shared" si="21"/>
        <v>0</v>
      </c>
      <c r="AS8" s="9">
        <f t="shared" si="22"/>
        <v>1</v>
      </c>
      <c r="AT8" s="9">
        <f t="shared" si="23"/>
        <v>1</v>
      </c>
      <c r="AU8" s="9">
        <f t="shared" si="24"/>
        <v>0</v>
      </c>
      <c r="AV8" s="9">
        <f t="shared" si="25"/>
        <v>1</v>
      </c>
      <c r="AW8" s="9">
        <f t="shared" si="26"/>
        <v>0</v>
      </c>
      <c r="AX8" s="9">
        <f t="shared" si="27"/>
        <v>0</v>
      </c>
      <c r="AY8" s="9">
        <f t="shared" si="28"/>
        <v>0</v>
      </c>
      <c r="AZ8" s="9">
        <f t="shared" si="29"/>
        <v>0</v>
      </c>
      <c r="BA8" s="9">
        <f t="shared" si="30"/>
        <v>0</v>
      </c>
      <c r="BB8" s="9">
        <f t="shared" si="31"/>
        <v>0</v>
      </c>
      <c r="BC8" s="9">
        <f t="shared" si="32"/>
        <v>0</v>
      </c>
      <c r="BD8" s="9">
        <f t="shared" si="33"/>
        <v>0</v>
      </c>
      <c r="BE8" s="9">
        <f t="shared" si="39"/>
        <v>0</v>
      </c>
      <c r="BF8" s="9">
        <f t="shared" si="40"/>
        <v>0</v>
      </c>
      <c r="BG8" s="9">
        <f t="shared" si="41"/>
        <v>0</v>
      </c>
      <c r="BH8" s="9">
        <f t="shared" si="42"/>
        <v>0</v>
      </c>
    </row>
    <row r="9" spans="1:60"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t="e">
        <f>IF(Data!Y8=Data!$G8,1,0)</f>
        <v>#N/A</v>
      </c>
      <c r="U9" s="22" t="e">
        <f>IF(Data!Z8=Data!$G8,1,0)</f>
        <v>#N/A</v>
      </c>
      <c r="V9" s="22">
        <f t="shared" si="3"/>
        <v>4</v>
      </c>
      <c r="W9" s="22">
        <f t="shared" si="4"/>
        <v>1</v>
      </c>
      <c r="X9" s="22">
        <f t="shared" si="5"/>
        <v>0</v>
      </c>
      <c r="Y9" s="22">
        <f t="shared" si="6"/>
        <v>0</v>
      </c>
      <c r="Z9" s="22" t="str">
        <f t="shared" si="7"/>
        <v>Evan</v>
      </c>
      <c r="AA9" s="7">
        <f t="shared" si="8"/>
        <v>0</v>
      </c>
      <c r="AB9" s="7">
        <f t="shared" si="9"/>
        <v>0</v>
      </c>
      <c r="AC9" s="7">
        <f t="shared" si="10"/>
        <v>0</v>
      </c>
      <c r="AD9" s="7">
        <f t="shared" si="11"/>
        <v>2</v>
      </c>
      <c r="AE9" s="7">
        <f t="shared" si="12"/>
        <v>0</v>
      </c>
      <c r="AF9" s="7">
        <f t="shared" si="13"/>
        <v>0</v>
      </c>
      <c r="AG9" s="7">
        <f t="shared" si="14"/>
        <v>0</v>
      </c>
      <c r="AH9" s="7">
        <f t="shared" si="15"/>
        <v>0</v>
      </c>
      <c r="AI9" s="7">
        <f t="shared" si="16"/>
        <v>0</v>
      </c>
      <c r="AJ9" s="7">
        <f t="shared" si="17"/>
        <v>0</v>
      </c>
      <c r="AK9" s="7">
        <f t="shared" si="18"/>
        <v>0</v>
      </c>
      <c r="AL9" s="7">
        <f t="shared" si="19"/>
        <v>0</v>
      </c>
      <c r="AM9" s="7">
        <f t="shared" si="20"/>
        <v>0</v>
      </c>
      <c r="AN9" s="7">
        <f t="shared" si="35"/>
        <v>0</v>
      </c>
      <c r="AO9" s="7">
        <f t="shared" si="36"/>
        <v>0</v>
      </c>
      <c r="AP9" s="7">
        <f t="shared" si="37"/>
        <v>0</v>
      </c>
      <c r="AQ9" s="7">
        <f t="shared" si="38"/>
        <v>0</v>
      </c>
      <c r="AR9" s="9">
        <f t="shared" si="21"/>
        <v>1</v>
      </c>
      <c r="AS9" s="9">
        <f t="shared" si="22"/>
        <v>2</v>
      </c>
      <c r="AT9" s="9">
        <f t="shared" si="23"/>
        <v>2</v>
      </c>
      <c r="AU9" s="9">
        <f t="shared" si="24"/>
        <v>0</v>
      </c>
      <c r="AV9" s="9">
        <f t="shared" si="25"/>
        <v>1</v>
      </c>
      <c r="AW9" s="9">
        <f t="shared" si="26"/>
        <v>0</v>
      </c>
      <c r="AX9" s="9">
        <f t="shared" si="27"/>
        <v>0</v>
      </c>
      <c r="AY9" s="9">
        <f t="shared" si="28"/>
        <v>0</v>
      </c>
      <c r="AZ9" s="9">
        <f t="shared" si="29"/>
        <v>0</v>
      </c>
      <c r="BA9" s="9">
        <f t="shared" si="30"/>
        <v>0</v>
      </c>
      <c r="BB9" s="9">
        <f t="shared" si="31"/>
        <v>0</v>
      </c>
      <c r="BC9" s="9">
        <f t="shared" si="32"/>
        <v>0</v>
      </c>
      <c r="BD9" s="9">
        <f t="shared" si="33"/>
        <v>0</v>
      </c>
      <c r="BE9" s="9">
        <f t="shared" si="39"/>
        <v>0</v>
      </c>
      <c r="BF9" s="9">
        <f t="shared" si="40"/>
        <v>0</v>
      </c>
      <c r="BG9" s="9">
        <f t="shared" si="41"/>
        <v>0</v>
      </c>
      <c r="BH9" s="9">
        <f t="shared" si="42"/>
        <v>0</v>
      </c>
    </row>
    <row r="10" spans="1:60"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t="e">
        <f>IF(Data!Y9=Data!$G9,1,0)</f>
        <v>#N/A</v>
      </c>
      <c r="U10" s="22" t="e">
        <f>IF(Data!Z9=Data!$G9,1,0)</f>
        <v>#N/A</v>
      </c>
      <c r="V10" s="22">
        <f t="shared" si="3"/>
        <v>4</v>
      </c>
      <c r="W10" s="22">
        <f t="shared" si="4"/>
        <v>3</v>
      </c>
      <c r="X10" s="22">
        <f t="shared" si="5"/>
        <v>0</v>
      </c>
      <c r="Y10" s="22">
        <f t="shared" si="6"/>
        <v>0</v>
      </c>
      <c r="Z10" s="22" t="e">
        <f t="shared" si="7"/>
        <v>#N/A</v>
      </c>
      <c r="AA10" s="7">
        <f t="shared" si="8"/>
        <v>1</v>
      </c>
      <c r="AB10" s="7">
        <f t="shared" si="9"/>
        <v>1</v>
      </c>
      <c r="AC10" s="7">
        <f t="shared" si="10"/>
        <v>1</v>
      </c>
      <c r="AD10" s="7">
        <f t="shared" si="11"/>
        <v>0</v>
      </c>
      <c r="AE10" s="7">
        <f t="shared" si="12"/>
        <v>0</v>
      </c>
      <c r="AF10" s="7">
        <f t="shared" si="13"/>
        <v>0</v>
      </c>
      <c r="AG10" s="7">
        <f t="shared" si="14"/>
        <v>0</v>
      </c>
      <c r="AH10" s="7">
        <f t="shared" si="15"/>
        <v>0</v>
      </c>
      <c r="AI10" s="7">
        <f t="shared" si="16"/>
        <v>0</v>
      </c>
      <c r="AJ10" s="7">
        <f t="shared" si="17"/>
        <v>0</v>
      </c>
      <c r="AK10" s="7">
        <f t="shared" si="18"/>
        <v>0</v>
      </c>
      <c r="AL10" s="7">
        <f t="shared" si="19"/>
        <v>0</v>
      </c>
      <c r="AM10" s="7">
        <f t="shared" si="20"/>
        <v>0</v>
      </c>
      <c r="AN10" s="7">
        <f t="shared" si="35"/>
        <v>0</v>
      </c>
      <c r="AO10" s="7">
        <f t="shared" si="36"/>
        <v>0</v>
      </c>
      <c r="AP10" s="7">
        <f t="shared" si="37"/>
        <v>0</v>
      </c>
      <c r="AQ10" s="7">
        <f t="shared" si="38"/>
        <v>0</v>
      </c>
      <c r="AR10" s="9">
        <f t="shared" si="21"/>
        <v>0</v>
      </c>
      <c r="AS10" s="9">
        <f t="shared" si="22"/>
        <v>0</v>
      </c>
      <c r="AT10" s="9">
        <f t="shared" si="23"/>
        <v>0</v>
      </c>
      <c r="AU10" s="9">
        <f t="shared" si="24"/>
        <v>1</v>
      </c>
      <c r="AV10" s="9">
        <f t="shared" si="25"/>
        <v>1</v>
      </c>
      <c r="AW10" s="9">
        <f t="shared" si="26"/>
        <v>0</v>
      </c>
      <c r="AX10" s="9">
        <f t="shared" si="27"/>
        <v>0</v>
      </c>
      <c r="AY10" s="9">
        <f t="shared" si="28"/>
        <v>0</v>
      </c>
      <c r="AZ10" s="9">
        <f t="shared" si="29"/>
        <v>0</v>
      </c>
      <c r="BA10" s="9">
        <f t="shared" si="30"/>
        <v>0</v>
      </c>
      <c r="BB10" s="9">
        <f t="shared" si="31"/>
        <v>0</v>
      </c>
      <c r="BC10" s="9">
        <f t="shared" si="32"/>
        <v>0</v>
      </c>
      <c r="BD10" s="9">
        <f t="shared" si="33"/>
        <v>0</v>
      </c>
      <c r="BE10" s="9">
        <f t="shared" si="39"/>
        <v>0</v>
      </c>
      <c r="BF10" s="9">
        <f t="shared" si="40"/>
        <v>0</v>
      </c>
      <c r="BG10" s="9">
        <f t="shared" si="41"/>
        <v>0</v>
      </c>
      <c r="BH10" s="9">
        <f t="shared" si="42"/>
        <v>0</v>
      </c>
    </row>
    <row r="11" spans="1:60"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t="e">
        <f>IF(Data!Y10=Data!$G10,1,0)</f>
        <v>#N/A</v>
      </c>
      <c r="U11" s="22" t="e">
        <f>IF(Data!Z10=Data!$G10,1,0)</f>
        <v>#N/A</v>
      </c>
      <c r="V11" s="22">
        <f t="shared" si="3"/>
        <v>4</v>
      </c>
      <c r="W11" s="22">
        <f t="shared" si="4"/>
        <v>3</v>
      </c>
      <c r="X11" s="22">
        <f t="shared" si="5"/>
        <v>0</v>
      </c>
      <c r="Y11" s="22">
        <f t="shared" si="6"/>
        <v>0</v>
      </c>
      <c r="Z11" s="22" t="e">
        <f t="shared" si="7"/>
        <v>#N/A</v>
      </c>
      <c r="AA11" s="7">
        <f t="shared" si="8"/>
        <v>0</v>
      </c>
      <c r="AB11" s="7">
        <f t="shared" si="9"/>
        <v>2</v>
      </c>
      <c r="AC11" s="7">
        <f t="shared" si="10"/>
        <v>2</v>
      </c>
      <c r="AD11" s="7">
        <f t="shared" si="11"/>
        <v>1</v>
      </c>
      <c r="AE11" s="7">
        <f t="shared" si="12"/>
        <v>0</v>
      </c>
      <c r="AF11" s="7">
        <f t="shared" si="13"/>
        <v>0</v>
      </c>
      <c r="AG11" s="7">
        <f t="shared" si="14"/>
        <v>0</v>
      </c>
      <c r="AH11" s="7">
        <f t="shared" si="15"/>
        <v>0</v>
      </c>
      <c r="AI11" s="7">
        <f t="shared" si="16"/>
        <v>0</v>
      </c>
      <c r="AJ11" s="7">
        <f t="shared" si="17"/>
        <v>0</v>
      </c>
      <c r="AK11" s="7">
        <f t="shared" si="18"/>
        <v>0</v>
      </c>
      <c r="AL11" s="7">
        <f t="shared" si="19"/>
        <v>0</v>
      </c>
      <c r="AM11" s="7">
        <f t="shared" si="20"/>
        <v>0</v>
      </c>
      <c r="AN11" s="7">
        <f t="shared" si="35"/>
        <v>0</v>
      </c>
      <c r="AO11" s="7">
        <f t="shared" si="36"/>
        <v>0</v>
      </c>
      <c r="AP11" s="7">
        <f t="shared" si="37"/>
        <v>0</v>
      </c>
      <c r="AQ11" s="7">
        <f t="shared" si="38"/>
        <v>0</v>
      </c>
      <c r="AR11" s="9">
        <f t="shared" si="21"/>
        <v>1</v>
      </c>
      <c r="AS11" s="9">
        <f t="shared" si="22"/>
        <v>0</v>
      </c>
      <c r="AT11" s="9">
        <f t="shared" si="23"/>
        <v>0</v>
      </c>
      <c r="AU11" s="9">
        <f t="shared" si="24"/>
        <v>0</v>
      </c>
      <c r="AV11" s="9">
        <f t="shared" si="25"/>
        <v>1</v>
      </c>
      <c r="AW11" s="9">
        <f t="shared" si="26"/>
        <v>0</v>
      </c>
      <c r="AX11" s="9">
        <f t="shared" si="27"/>
        <v>0</v>
      </c>
      <c r="AY11" s="9">
        <f t="shared" si="28"/>
        <v>0</v>
      </c>
      <c r="AZ11" s="9">
        <f t="shared" si="29"/>
        <v>0</v>
      </c>
      <c r="BA11" s="9">
        <f t="shared" si="30"/>
        <v>0</v>
      </c>
      <c r="BB11" s="9">
        <f t="shared" si="31"/>
        <v>0</v>
      </c>
      <c r="BC11" s="9">
        <f t="shared" si="32"/>
        <v>0</v>
      </c>
      <c r="BD11" s="9">
        <f t="shared" si="33"/>
        <v>0</v>
      </c>
      <c r="BE11" s="9">
        <f t="shared" si="39"/>
        <v>0</v>
      </c>
      <c r="BF11" s="9">
        <f t="shared" si="40"/>
        <v>0</v>
      </c>
      <c r="BG11" s="9">
        <f t="shared" si="41"/>
        <v>0</v>
      </c>
      <c r="BH11" s="9">
        <f t="shared" si="42"/>
        <v>0</v>
      </c>
    </row>
    <row r="12" spans="1:60"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t="e">
        <f>IF(Data!Y11=Data!$G11,1,0)</f>
        <v>#N/A</v>
      </c>
      <c r="U12" s="22" t="e">
        <f>IF(Data!Z11=Data!$G11,1,0)</f>
        <v>#N/A</v>
      </c>
      <c r="V12" s="22">
        <f t="shared" si="3"/>
        <v>4</v>
      </c>
      <c r="W12" s="22">
        <f t="shared" si="4"/>
        <v>3</v>
      </c>
      <c r="X12" s="22">
        <f t="shared" si="5"/>
        <v>0</v>
      </c>
      <c r="Y12" s="22">
        <f t="shared" si="6"/>
        <v>0</v>
      </c>
      <c r="Z12" s="22" t="e">
        <f t="shared" si="7"/>
        <v>#N/A</v>
      </c>
      <c r="AA12" s="7">
        <f t="shared" si="8"/>
        <v>1</v>
      </c>
      <c r="AB12" s="7">
        <f t="shared" si="9"/>
        <v>3</v>
      </c>
      <c r="AC12" s="7">
        <f t="shared" si="10"/>
        <v>3</v>
      </c>
      <c r="AD12" s="7">
        <f t="shared" si="11"/>
        <v>0</v>
      </c>
      <c r="AE12" s="7">
        <f t="shared" si="12"/>
        <v>0</v>
      </c>
      <c r="AF12" s="7">
        <f t="shared" si="13"/>
        <v>0</v>
      </c>
      <c r="AG12" s="7">
        <f t="shared" si="14"/>
        <v>0</v>
      </c>
      <c r="AH12" s="7">
        <f t="shared" si="15"/>
        <v>0</v>
      </c>
      <c r="AI12" s="7">
        <f t="shared" si="16"/>
        <v>0</v>
      </c>
      <c r="AJ12" s="7">
        <f t="shared" si="17"/>
        <v>0</v>
      </c>
      <c r="AK12" s="7">
        <f t="shared" si="18"/>
        <v>0</v>
      </c>
      <c r="AL12" s="7">
        <f t="shared" si="19"/>
        <v>0</v>
      </c>
      <c r="AM12" s="7">
        <f t="shared" si="20"/>
        <v>0</v>
      </c>
      <c r="AN12" s="7">
        <f t="shared" si="35"/>
        <v>0</v>
      </c>
      <c r="AO12" s="7">
        <f t="shared" si="36"/>
        <v>0</v>
      </c>
      <c r="AP12" s="7">
        <f t="shared" si="37"/>
        <v>0</v>
      </c>
      <c r="AQ12" s="7">
        <f t="shared" si="38"/>
        <v>0</v>
      </c>
      <c r="AR12" s="9">
        <f t="shared" si="21"/>
        <v>0</v>
      </c>
      <c r="AS12" s="9">
        <f t="shared" si="22"/>
        <v>0</v>
      </c>
      <c r="AT12" s="9">
        <f t="shared" si="23"/>
        <v>0</v>
      </c>
      <c r="AU12" s="9">
        <f t="shared" si="24"/>
        <v>1</v>
      </c>
      <c r="AV12" s="9">
        <f t="shared" si="25"/>
        <v>1</v>
      </c>
      <c r="AW12" s="9">
        <f t="shared" si="26"/>
        <v>0</v>
      </c>
      <c r="AX12" s="9">
        <f t="shared" si="27"/>
        <v>0</v>
      </c>
      <c r="AY12" s="9">
        <f t="shared" si="28"/>
        <v>0</v>
      </c>
      <c r="AZ12" s="9">
        <f t="shared" si="29"/>
        <v>0</v>
      </c>
      <c r="BA12" s="9">
        <f t="shared" si="30"/>
        <v>0</v>
      </c>
      <c r="BB12" s="9">
        <f t="shared" si="31"/>
        <v>0</v>
      </c>
      <c r="BC12" s="9">
        <f t="shared" si="32"/>
        <v>0</v>
      </c>
      <c r="BD12" s="9">
        <f t="shared" si="33"/>
        <v>0</v>
      </c>
      <c r="BE12" s="9">
        <f t="shared" si="39"/>
        <v>0</v>
      </c>
      <c r="BF12" s="9">
        <f t="shared" si="40"/>
        <v>0</v>
      </c>
      <c r="BG12" s="9">
        <f t="shared" si="41"/>
        <v>0</v>
      </c>
      <c r="BH12" s="9">
        <f t="shared" si="42"/>
        <v>0</v>
      </c>
    </row>
    <row r="13" spans="1:60"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t="e">
        <f>IF(Data!Y12=Data!$G12,1,0)</f>
        <v>#N/A</v>
      </c>
      <c r="U13" s="22" t="e">
        <f>IF(Data!Z12=Data!$G12,1,0)</f>
        <v>#N/A</v>
      </c>
      <c r="V13" s="22">
        <f t="shared" si="3"/>
        <v>4</v>
      </c>
      <c r="W13" s="22">
        <f t="shared" si="4"/>
        <v>4</v>
      </c>
      <c r="X13" s="22">
        <f t="shared" si="5"/>
        <v>0</v>
      </c>
      <c r="Y13" s="22">
        <f t="shared" si="6"/>
        <v>1</v>
      </c>
      <c r="Z13" s="22" t="e">
        <f t="shared" si="7"/>
        <v>#N/A</v>
      </c>
      <c r="AA13" s="7">
        <f t="shared" si="8"/>
        <v>2</v>
      </c>
      <c r="AB13" s="7">
        <f t="shared" si="9"/>
        <v>4</v>
      </c>
      <c r="AC13" s="7">
        <f t="shared" si="10"/>
        <v>4</v>
      </c>
      <c r="AD13" s="7">
        <f t="shared" si="11"/>
        <v>1</v>
      </c>
      <c r="AE13" s="7">
        <f t="shared" si="12"/>
        <v>0</v>
      </c>
      <c r="AF13" s="7">
        <f t="shared" si="13"/>
        <v>0</v>
      </c>
      <c r="AG13" s="7">
        <f t="shared" si="14"/>
        <v>0</v>
      </c>
      <c r="AH13" s="7">
        <f t="shared" si="15"/>
        <v>0</v>
      </c>
      <c r="AI13" s="7">
        <f t="shared" si="16"/>
        <v>0</v>
      </c>
      <c r="AJ13" s="7">
        <f t="shared" si="17"/>
        <v>0</v>
      </c>
      <c r="AK13" s="7">
        <f t="shared" si="18"/>
        <v>0</v>
      </c>
      <c r="AL13" s="7">
        <f t="shared" si="19"/>
        <v>0</v>
      </c>
      <c r="AM13" s="7">
        <f t="shared" si="20"/>
        <v>0</v>
      </c>
      <c r="AN13" s="7">
        <f t="shared" si="35"/>
        <v>0</v>
      </c>
      <c r="AO13" s="7">
        <f t="shared" si="36"/>
        <v>0</v>
      </c>
      <c r="AP13" s="7">
        <f t="shared" si="37"/>
        <v>0</v>
      </c>
      <c r="AQ13" s="7">
        <f t="shared" si="38"/>
        <v>0</v>
      </c>
      <c r="AR13" s="9">
        <f t="shared" si="21"/>
        <v>0</v>
      </c>
      <c r="AS13" s="9">
        <f t="shared" si="22"/>
        <v>0</v>
      </c>
      <c r="AT13" s="9">
        <f t="shared" si="23"/>
        <v>0</v>
      </c>
      <c r="AU13" s="9">
        <f t="shared" si="24"/>
        <v>0</v>
      </c>
      <c r="AV13" s="9">
        <f t="shared" si="25"/>
        <v>1</v>
      </c>
      <c r="AW13" s="9">
        <f t="shared" si="26"/>
        <v>0</v>
      </c>
      <c r="AX13" s="9">
        <f t="shared" si="27"/>
        <v>0</v>
      </c>
      <c r="AY13" s="9">
        <f t="shared" si="28"/>
        <v>0</v>
      </c>
      <c r="AZ13" s="9">
        <f t="shared" si="29"/>
        <v>0</v>
      </c>
      <c r="BA13" s="9">
        <f t="shared" si="30"/>
        <v>0</v>
      </c>
      <c r="BB13" s="9">
        <f t="shared" si="31"/>
        <v>0</v>
      </c>
      <c r="BC13" s="9">
        <f t="shared" si="32"/>
        <v>0</v>
      </c>
      <c r="BD13" s="9">
        <f t="shared" si="33"/>
        <v>0</v>
      </c>
      <c r="BE13" s="9">
        <f t="shared" si="39"/>
        <v>0</v>
      </c>
      <c r="BF13" s="9">
        <f t="shared" si="40"/>
        <v>0</v>
      </c>
      <c r="BG13" s="9">
        <f t="shared" si="41"/>
        <v>0</v>
      </c>
      <c r="BH13" s="9">
        <f t="shared" si="42"/>
        <v>0</v>
      </c>
    </row>
    <row r="14" spans="1:60"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t="e">
        <f>IF(Data!Y13=Data!$G13,1,0)</f>
        <v>#N/A</v>
      </c>
      <c r="U14" s="22" t="e">
        <f>IF(Data!Z13=Data!$G13,1,0)</f>
        <v>#N/A</v>
      </c>
      <c r="V14" s="22">
        <f t="shared" si="3"/>
        <v>5</v>
      </c>
      <c r="W14" s="22">
        <f t="shared" si="4"/>
        <v>1</v>
      </c>
      <c r="X14" s="22">
        <f t="shared" si="5"/>
        <v>0</v>
      </c>
      <c r="Y14" s="22">
        <f t="shared" ref="Y14:Y31" si="43">IF(V14=W14,1,0)</f>
        <v>0</v>
      </c>
      <c r="Z14" s="22" t="str">
        <f t="shared" si="7"/>
        <v>Bob</v>
      </c>
      <c r="AA14" s="7">
        <f t="shared" si="8"/>
        <v>3</v>
      </c>
      <c r="AB14" s="7">
        <f t="shared" si="9"/>
        <v>0</v>
      </c>
      <c r="AC14" s="7">
        <f t="shared" si="10"/>
        <v>0</v>
      </c>
      <c r="AD14" s="7">
        <f t="shared" si="11"/>
        <v>0</v>
      </c>
      <c r="AE14" s="7">
        <f t="shared" si="12"/>
        <v>0</v>
      </c>
      <c r="AF14" s="7">
        <f t="shared" si="13"/>
        <v>0</v>
      </c>
      <c r="AG14" s="7">
        <f t="shared" si="14"/>
        <v>0</v>
      </c>
      <c r="AH14" s="7">
        <f t="shared" si="15"/>
        <v>0</v>
      </c>
      <c r="AI14" s="7">
        <f t="shared" si="16"/>
        <v>0</v>
      </c>
      <c r="AJ14" s="7">
        <f t="shared" si="17"/>
        <v>0</v>
      </c>
      <c r="AK14" s="7">
        <f t="shared" si="18"/>
        <v>0</v>
      </c>
      <c r="AL14" s="7">
        <f t="shared" si="19"/>
        <v>0</v>
      </c>
      <c r="AM14" s="7">
        <f t="shared" si="20"/>
        <v>0</v>
      </c>
      <c r="AN14" s="7">
        <f t="shared" si="35"/>
        <v>0</v>
      </c>
      <c r="AO14" s="7">
        <f t="shared" si="36"/>
        <v>0</v>
      </c>
      <c r="AP14" s="7">
        <f t="shared" si="37"/>
        <v>0</v>
      </c>
      <c r="AQ14" s="7">
        <f t="shared" si="38"/>
        <v>0</v>
      </c>
      <c r="AR14" s="9">
        <f t="shared" si="21"/>
        <v>0</v>
      </c>
      <c r="AS14" s="9">
        <f t="shared" si="22"/>
        <v>1</v>
      </c>
      <c r="AT14" s="9">
        <f t="shared" si="23"/>
        <v>1</v>
      </c>
      <c r="AU14" s="9">
        <f t="shared" si="24"/>
        <v>1</v>
      </c>
      <c r="AV14" s="9">
        <f t="shared" si="25"/>
        <v>1</v>
      </c>
      <c r="AW14" s="9">
        <f t="shared" si="26"/>
        <v>1</v>
      </c>
      <c r="AX14" s="9">
        <f t="shared" si="27"/>
        <v>0</v>
      </c>
      <c r="AY14" s="9">
        <f t="shared" si="28"/>
        <v>0</v>
      </c>
      <c r="AZ14" s="9">
        <f t="shared" si="29"/>
        <v>0</v>
      </c>
      <c r="BA14" s="9">
        <f t="shared" si="30"/>
        <v>0</v>
      </c>
      <c r="BB14" s="9">
        <f t="shared" si="31"/>
        <v>0</v>
      </c>
      <c r="BC14" s="9">
        <f t="shared" si="32"/>
        <v>0</v>
      </c>
      <c r="BD14" s="9">
        <f t="shared" si="33"/>
        <v>0</v>
      </c>
      <c r="BE14" s="9">
        <f t="shared" si="39"/>
        <v>0</v>
      </c>
      <c r="BF14" s="9">
        <f t="shared" si="40"/>
        <v>0</v>
      </c>
      <c r="BG14" s="9">
        <f t="shared" si="41"/>
        <v>0</v>
      </c>
      <c r="BH14" s="9">
        <f t="shared" si="42"/>
        <v>0</v>
      </c>
    </row>
    <row r="15" spans="1:60"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t="e">
        <f>IF(Data!Y14=Data!$G14,1,0)</f>
        <v>#N/A</v>
      </c>
      <c r="U15" s="22" t="e">
        <f>IF(Data!Z14=Data!$G14,1,0)</f>
        <v>#N/A</v>
      </c>
      <c r="V15" s="22">
        <f t="shared" si="3"/>
        <v>4</v>
      </c>
      <c r="W15" s="22">
        <f t="shared" si="4"/>
        <v>2</v>
      </c>
      <c r="X15" s="22">
        <f t="shared" si="5"/>
        <v>0</v>
      </c>
      <c r="Y15" s="22">
        <f t="shared" si="43"/>
        <v>0</v>
      </c>
      <c r="Z15" s="22" t="e">
        <f t="shared" si="7"/>
        <v>#N/A</v>
      </c>
      <c r="AA15" s="7">
        <f t="shared" si="8"/>
        <v>0</v>
      </c>
      <c r="AB15" s="7">
        <f t="shared" si="9"/>
        <v>1</v>
      </c>
      <c r="AC15" s="7">
        <f t="shared" si="10"/>
        <v>0</v>
      </c>
      <c r="AD15" s="7">
        <f t="shared" si="11"/>
        <v>1</v>
      </c>
      <c r="AE15" s="7">
        <f t="shared" si="12"/>
        <v>0</v>
      </c>
      <c r="AF15" s="7">
        <f t="shared" si="13"/>
        <v>0</v>
      </c>
      <c r="AG15" s="7">
        <f t="shared" si="14"/>
        <v>0</v>
      </c>
      <c r="AH15" s="7">
        <f t="shared" si="15"/>
        <v>0</v>
      </c>
      <c r="AI15" s="7">
        <f t="shared" si="16"/>
        <v>0</v>
      </c>
      <c r="AJ15" s="7">
        <f t="shared" si="17"/>
        <v>0</v>
      </c>
      <c r="AK15" s="7">
        <f t="shared" si="18"/>
        <v>0</v>
      </c>
      <c r="AL15" s="7">
        <f t="shared" si="19"/>
        <v>0</v>
      </c>
      <c r="AM15" s="7">
        <f t="shared" si="20"/>
        <v>0</v>
      </c>
      <c r="AN15" s="7">
        <f t="shared" si="35"/>
        <v>0</v>
      </c>
      <c r="AO15" s="7">
        <f t="shared" si="36"/>
        <v>0</v>
      </c>
      <c r="AP15" s="7">
        <f t="shared" si="37"/>
        <v>0</v>
      </c>
      <c r="AQ15" s="7">
        <f t="shared" si="38"/>
        <v>0</v>
      </c>
      <c r="AR15" s="9">
        <f t="shared" si="21"/>
        <v>1</v>
      </c>
      <c r="AS15" s="9">
        <f t="shared" si="22"/>
        <v>0</v>
      </c>
      <c r="AT15" s="9">
        <f t="shared" si="23"/>
        <v>2</v>
      </c>
      <c r="AU15" s="9">
        <f t="shared" si="24"/>
        <v>0</v>
      </c>
      <c r="AV15" s="9">
        <f t="shared" si="25"/>
        <v>1</v>
      </c>
      <c r="AW15" s="9">
        <f t="shared" si="26"/>
        <v>1</v>
      </c>
      <c r="AX15" s="9">
        <f t="shared" si="27"/>
        <v>0</v>
      </c>
      <c r="AY15" s="9">
        <f t="shared" si="28"/>
        <v>0</v>
      </c>
      <c r="AZ15" s="9">
        <f t="shared" si="29"/>
        <v>0</v>
      </c>
      <c r="BA15" s="9">
        <f t="shared" si="30"/>
        <v>0</v>
      </c>
      <c r="BB15" s="9">
        <f t="shared" si="31"/>
        <v>0</v>
      </c>
      <c r="BC15" s="9">
        <f t="shared" si="32"/>
        <v>0</v>
      </c>
      <c r="BD15" s="9">
        <f t="shared" si="33"/>
        <v>0</v>
      </c>
      <c r="BE15" s="9">
        <f t="shared" si="39"/>
        <v>0</v>
      </c>
      <c r="BF15" s="9">
        <f t="shared" si="40"/>
        <v>0</v>
      </c>
      <c r="BG15" s="9">
        <f t="shared" si="41"/>
        <v>0</v>
      </c>
      <c r="BH15" s="9">
        <f t="shared" si="42"/>
        <v>0</v>
      </c>
    </row>
    <row r="16" spans="1:60"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t="e">
        <f>IF(Data!Y15=Data!$G15,1,0)</f>
        <v>#N/A</v>
      </c>
      <c r="U16" s="22" t="e">
        <f>IF(Data!Z15=Data!$G15,1,0)</f>
        <v>#N/A</v>
      </c>
      <c r="V16" s="22">
        <f t="shared" si="3"/>
        <v>4</v>
      </c>
      <c r="W16" s="22">
        <f t="shared" si="4"/>
        <v>4</v>
      </c>
      <c r="X16" s="22">
        <f t="shared" si="5"/>
        <v>0</v>
      </c>
      <c r="Y16" s="22">
        <f t="shared" si="43"/>
        <v>1</v>
      </c>
      <c r="Z16" s="22" t="e">
        <f t="shared" si="7"/>
        <v>#N/A</v>
      </c>
      <c r="AA16" s="7">
        <f t="shared" si="8"/>
        <v>1</v>
      </c>
      <c r="AB16" s="7">
        <f t="shared" si="9"/>
        <v>2</v>
      </c>
      <c r="AC16" s="7">
        <f t="shared" si="10"/>
        <v>1</v>
      </c>
      <c r="AD16" s="7">
        <f t="shared" si="11"/>
        <v>2</v>
      </c>
      <c r="AE16" s="7">
        <f t="shared" si="12"/>
        <v>0</v>
      </c>
      <c r="AF16" s="7">
        <f t="shared" si="13"/>
        <v>0</v>
      </c>
      <c r="AG16" s="7">
        <f t="shared" si="14"/>
        <v>0</v>
      </c>
      <c r="AH16" s="7">
        <f t="shared" si="15"/>
        <v>0</v>
      </c>
      <c r="AI16" s="7">
        <f t="shared" si="16"/>
        <v>0</v>
      </c>
      <c r="AJ16" s="7">
        <f t="shared" si="17"/>
        <v>0</v>
      </c>
      <c r="AK16" s="7">
        <f t="shared" si="18"/>
        <v>0</v>
      </c>
      <c r="AL16" s="7">
        <f t="shared" si="19"/>
        <v>0</v>
      </c>
      <c r="AM16" s="7">
        <f t="shared" si="20"/>
        <v>0</v>
      </c>
      <c r="AN16" s="7">
        <f t="shared" si="35"/>
        <v>0</v>
      </c>
      <c r="AO16" s="7">
        <f t="shared" si="36"/>
        <v>0</v>
      </c>
      <c r="AP16" s="7">
        <f t="shared" si="37"/>
        <v>0</v>
      </c>
      <c r="AQ16" s="7">
        <f t="shared" si="38"/>
        <v>0</v>
      </c>
      <c r="AR16" s="9">
        <f t="shared" si="21"/>
        <v>0</v>
      </c>
      <c r="AS16" s="9">
        <f t="shared" si="22"/>
        <v>0</v>
      </c>
      <c r="AT16" s="9">
        <f t="shared" si="23"/>
        <v>0</v>
      </c>
      <c r="AU16" s="9">
        <f t="shared" si="24"/>
        <v>0</v>
      </c>
      <c r="AV16" s="9">
        <f t="shared" si="25"/>
        <v>1</v>
      </c>
      <c r="AW16" s="9">
        <f t="shared" si="26"/>
        <v>1</v>
      </c>
      <c r="AX16" s="9">
        <f t="shared" si="27"/>
        <v>0</v>
      </c>
      <c r="AY16" s="9">
        <f t="shared" si="28"/>
        <v>0</v>
      </c>
      <c r="AZ16" s="9">
        <f t="shared" si="29"/>
        <v>0</v>
      </c>
      <c r="BA16" s="9">
        <f t="shared" si="30"/>
        <v>0</v>
      </c>
      <c r="BB16" s="9">
        <f t="shared" si="31"/>
        <v>0</v>
      </c>
      <c r="BC16" s="9">
        <f t="shared" si="32"/>
        <v>0</v>
      </c>
      <c r="BD16" s="9">
        <f t="shared" si="33"/>
        <v>0</v>
      </c>
      <c r="BE16" s="9">
        <f t="shared" si="39"/>
        <v>0</v>
      </c>
      <c r="BF16" s="9">
        <f t="shared" si="40"/>
        <v>0</v>
      </c>
      <c r="BG16" s="9">
        <f t="shared" si="41"/>
        <v>0</v>
      </c>
      <c r="BH16" s="9">
        <f t="shared" si="42"/>
        <v>0</v>
      </c>
    </row>
    <row r="17" spans="1:60"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t="e">
        <f>IF(Data!Y16=Data!$G16,1,0)</f>
        <v>#N/A</v>
      </c>
      <c r="U17" s="22" t="e">
        <f>IF(Data!Z16=Data!$G16,1,0)</f>
        <v>#N/A</v>
      </c>
      <c r="V17" s="22">
        <f t="shared" si="3"/>
        <v>3</v>
      </c>
      <c r="W17" s="22">
        <f t="shared" si="4"/>
        <v>2</v>
      </c>
      <c r="X17" s="22">
        <f t="shared" si="5"/>
        <v>0</v>
      </c>
      <c r="Y17" s="22">
        <f t="shared" si="43"/>
        <v>0</v>
      </c>
      <c r="Z17" s="22" t="e">
        <f t="shared" si="7"/>
        <v>#N/A</v>
      </c>
      <c r="AA17" s="7">
        <f t="shared" si="8"/>
        <v>2</v>
      </c>
      <c r="AB17" s="7">
        <f t="shared" si="9"/>
        <v>0</v>
      </c>
      <c r="AC17" s="7">
        <f t="shared" si="10"/>
        <v>2</v>
      </c>
      <c r="AD17" s="7">
        <f t="shared" si="11"/>
        <v>2</v>
      </c>
      <c r="AE17" s="7">
        <f t="shared" si="12"/>
        <v>0</v>
      </c>
      <c r="AF17" s="7">
        <f t="shared" si="13"/>
        <v>0</v>
      </c>
      <c r="AG17" s="7">
        <f t="shared" si="14"/>
        <v>0</v>
      </c>
      <c r="AH17" s="7">
        <f t="shared" si="15"/>
        <v>0</v>
      </c>
      <c r="AI17" s="7">
        <f t="shared" si="16"/>
        <v>0</v>
      </c>
      <c r="AJ17" s="7">
        <f t="shared" si="17"/>
        <v>0</v>
      </c>
      <c r="AK17" s="7">
        <f t="shared" si="18"/>
        <v>0</v>
      </c>
      <c r="AL17" s="7">
        <f t="shared" si="19"/>
        <v>0</v>
      </c>
      <c r="AM17" s="7">
        <f t="shared" si="20"/>
        <v>0</v>
      </c>
      <c r="AN17" s="7">
        <f t="shared" si="35"/>
        <v>0</v>
      </c>
      <c r="AO17" s="7">
        <f t="shared" si="36"/>
        <v>0</v>
      </c>
      <c r="AP17" s="7">
        <f t="shared" si="37"/>
        <v>0</v>
      </c>
      <c r="AQ17" s="7">
        <f t="shared" si="38"/>
        <v>0</v>
      </c>
      <c r="AR17" s="9">
        <f t="shared" si="21"/>
        <v>0</v>
      </c>
      <c r="AS17" s="9">
        <f t="shared" si="22"/>
        <v>1</v>
      </c>
      <c r="AT17" s="9">
        <f t="shared" si="23"/>
        <v>0</v>
      </c>
      <c r="AU17" s="9">
        <f t="shared" si="24"/>
        <v>0</v>
      </c>
      <c r="AV17" s="9">
        <f t="shared" si="25"/>
        <v>1</v>
      </c>
      <c r="AW17" s="9">
        <f t="shared" si="26"/>
        <v>1</v>
      </c>
      <c r="AX17" s="9">
        <f t="shared" si="27"/>
        <v>0</v>
      </c>
      <c r="AY17" s="9">
        <f t="shared" si="28"/>
        <v>0</v>
      </c>
      <c r="AZ17" s="9">
        <f t="shared" si="29"/>
        <v>0</v>
      </c>
      <c r="BA17" s="9">
        <f t="shared" si="30"/>
        <v>0</v>
      </c>
      <c r="BB17" s="9">
        <f t="shared" si="31"/>
        <v>0</v>
      </c>
      <c r="BC17" s="9">
        <f t="shared" si="32"/>
        <v>0</v>
      </c>
      <c r="BD17" s="9">
        <f t="shared" si="33"/>
        <v>0</v>
      </c>
      <c r="BE17" s="9">
        <f t="shared" si="39"/>
        <v>0</v>
      </c>
      <c r="BF17" s="9">
        <f t="shared" si="40"/>
        <v>0</v>
      </c>
      <c r="BG17" s="9">
        <f t="shared" si="41"/>
        <v>0</v>
      </c>
      <c r="BH17" s="9">
        <f t="shared" si="42"/>
        <v>0</v>
      </c>
    </row>
    <row r="18" spans="1:60"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t="e">
        <f>IF(Data!Y17=Data!$G17,1,0)</f>
        <v>#N/A</v>
      </c>
      <c r="U18" s="22" t="e">
        <f>IF(Data!Z17=Data!$G17,1,0)</f>
        <v>#N/A</v>
      </c>
      <c r="V18" s="22">
        <f t="shared" si="3"/>
        <v>4</v>
      </c>
      <c r="W18" s="22">
        <f t="shared" si="4"/>
        <v>1</v>
      </c>
      <c r="X18" s="22">
        <f t="shared" si="5"/>
        <v>0</v>
      </c>
      <c r="Y18" s="22">
        <f t="shared" si="43"/>
        <v>0</v>
      </c>
      <c r="Z18" s="22" t="str">
        <f t="shared" si="7"/>
        <v>Bob</v>
      </c>
      <c r="AA18" s="7">
        <f t="shared" si="8"/>
        <v>3</v>
      </c>
      <c r="AB18" s="7">
        <f t="shared" si="9"/>
        <v>0</v>
      </c>
      <c r="AC18" s="7">
        <f t="shared" si="10"/>
        <v>0</v>
      </c>
      <c r="AD18" s="7">
        <f t="shared" si="11"/>
        <v>0</v>
      </c>
      <c r="AE18" s="7">
        <f t="shared" si="12"/>
        <v>0</v>
      </c>
      <c r="AF18" s="7">
        <f t="shared" si="13"/>
        <v>0</v>
      </c>
      <c r="AG18" s="7">
        <f t="shared" si="14"/>
        <v>0</v>
      </c>
      <c r="AH18" s="7">
        <f t="shared" si="15"/>
        <v>0</v>
      </c>
      <c r="AI18" s="7">
        <f t="shared" si="16"/>
        <v>0</v>
      </c>
      <c r="AJ18" s="7">
        <f t="shared" si="17"/>
        <v>0</v>
      </c>
      <c r="AK18" s="7">
        <f t="shared" si="18"/>
        <v>0</v>
      </c>
      <c r="AL18" s="7">
        <f t="shared" si="19"/>
        <v>0</v>
      </c>
      <c r="AM18" s="7">
        <f t="shared" si="20"/>
        <v>0</v>
      </c>
      <c r="AN18" s="7">
        <f t="shared" si="35"/>
        <v>0</v>
      </c>
      <c r="AO18" s="7">
        <f t="shared" si="36"/>
        <v>0</v>
      </c>
      <c r="AP18" s="7">
        <f t="shared" si="37"/>
        <v>0</v>
      </c>
      <c r="AQ18" s="7">
        <f t="shared" si="38"/>
        <v>0</v>
      </c>
      <c r="AR18" s="9">
        <f t="shared" si="21"/>
        <v>0</v>
      </c>
      <c r="AS18" s="9">
        <f t="shared" si="22"/>
        <v>2</v>
      </c>
      <c r="AT18" s="9">
        <f t="shared" si="23"/>
        <v>1</v>
      </c>
      <c r="AU18" s="9">
        <f t="shared" si="24"/>
        <v>1</v>
      </c>
      <c r="AV18" s="9">
        <f t="shared" si="25"/>
        <v>1</v>
      </c>
      <c r="AW18" s="9">
        <f t="shared" si="26"/>
        <v>1</v>
      </c>
      <c r="AX18" s="9">
        <f t="shared" si="27"/>
        <v>0</v>
      </c>
      <c r="AY18" s="9">
        <f t="shared" si="28"/>
        <v>0</v>
      </c>
      <c r="AZ18" s="9">
        <f t="shared" si="29"/>
        <v>0</v>
      </c>
      <c r="BA18" s="9">
        <f t="shared" si="30"/>
        <v>0</v>
      </c>
      <c r="BB18" s="9">
        <f t="shared" si="31"/>
        <v>0</v>
      </c>
      <c r="BC18" s="9">
        <f t="shared" si="32"/>
        <v>0</v>
      </c>
      <c r="BD18" s="9">
        <f t="shared" si="33"/>
        <v>0</v>
      </c>
      <c r="BE18" s="9">
        <f t="shared" si="39"/>
        <v>0</v>
      </c>
      <c r="BF18" s="9">
        <f t="shared" si="40"/>
        <v>0</v>
      </c>
      <c r="BG18" s="9">
        <f t="shared" si="41"/>
        <v>0</v>
      </c>
      <c r="BH18" s="9">
        <f t="shared" si="42"/>
        <v>0</v>
      </c>
    </row>
    <row r="19" spans="1:60"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t="e">
        <f>IF(Data!Y18=Data!$G18,1,0)</f>
        <v>#N/A</v>
      </c>
      <c r="U19" s="22" t="e">
        <f>IF(Data!Z18=Data!$G18,1,0)</f>
        <v>#N/A</v>
      </c>
      <c r="V19" s="22">
        <f t="shared" si="3"/>
        <v>4</v>
      </c>
      <c r="W19" s="22">
        <f t="shared" si="4"/>
        <v>4</v>
      </c>
      <c r="X19" s="22">
        <f t="shared" si="5"/>
        <v>0</v>
      </c>
      <c r="Y19" s="22">
        <f t="shared" si="43"/>
        <v>1</v>
      </c>
      <c r="Z19" s="22" t="e">
        <f t="shared" si="7"/>
        <v>#N/A</v>
      </c>
      <c r="AA19" s="7">
        <f t="shared" si="8"/>
        <v>4</v>
      </c>
      <c r="AB19" s="7">
        <f t="shared" si="9"/>
        <v>1</v>
      </c>
      <c r="AC19" s="7">
        <f t="shared" si="10"/>
        <v>1</v>
      </c>
      <c r="AD19" s="7">
        <f t="shared" si="11"/>
        <v>1</v>
      </c>
      <c r="AE19" s="7">
        <f t="shared" si="12"/>
        <v>0</v>
      </c>
      <c r="AF19" s="7">
        <f t="shared" si="13"/>
        <v>0</v>
      </c>
      <c r="AG19" s="7">
        <f t="shared" si="14"/>
        <v>0</v>
      </c>
      <c r="AH19" s="7">
        <f t="shared" si="15"/>
        <v>0</v>
      </c>
      <c r="AI19" s="7">
        <f t="shared" si="16"/>
        <v>0</v>
      </c>
      <c r="AJ19" s="7">
        <f t="shared" si="17"/>
        <v>0</v>
      </c>
      <c r="AK19" s="7">
        <f t="shared" si="18"/>
        <v>0</v>
      </c>
      <c r="AL19" s="7">
        <f t="shared" si="19"/>
        <v>0</v>
      </c>
      <c r="AM19" s="7">
        <f t="shared" si="20"/>
        <v>0</v>
      </c>
      <c r="AN19" s="7">
        <f t="shared" si="35"/>
        <v>0</v>
      </c>
      <c r="AO19" s="7">
        <f t="shared" si="36"/>
        <v>0</v>
      </c>
      <c r="AP19" s="7">
        <f t="shared" si="37"/>
        <v>0</v>
      </c>
      <c r="AQ19" s="7">
        <f t="shared" si="38"/>
        <v>0</v>
      </c>
      <c r="AR19" s="9">
        <f t="shared" si="21"/>
        <v>0</v>
      </c>
      <c r="AS19" s="9">
        <f t="shared" si="22"/>
        <v>0</v>
      </c>
      <c r="AT19" s="9">
        <f t="shared" si="23"/>
        <v>0</v>
      </c>
      <c r="AU19" s="9">
        <f t="shared" si="24"/>
        <v>0</v>
      </c>
      <c r="AV19" s="9">
        <f t="shared" si="25"/>
        <v>1</v>
      </c>
      <c r="AW19" s="9">
        <f t="shared" si="26"/>
        <v>1</v>
      </c>
      <c r="AX19" s="9">
        <f t="shared" si="27"/>
        <v>0</v>
      </c>
      <c r="AY19" s="9">
        <f t="shared" si="28"/>
        <v>0</v>
      </c>
      <c r="AZ19" s="9">
        <f t="shared" si="29"/>
        <v>0</v>
      </c>
      <c r="BA19" s="9">
        <f t="shared" si="30"/>
        <v>0</v>
      </c>
      <c r="BB19" s="9">
        <f t="shared" si="31"/>
        <v>0</v>
      </c>
      <c r="BC19" s="9">
        <f t="shared" si="32"/>
        <v>0</v>
      </c>
      <c r="BD19" s="9">
        <f t="shared" si="33"/>
        <v>0</v>
      </c>
      <c r="BE19" s="9">
        <f t="shared" si="39"/>
        <v>0</v>
      </c>
      <c r="BF19" s="9">
        <f t="shared" si="40"/>
        <v>0</v>
      </c>
      <c r="BG19" s="9">
        <f t="shared" si="41"/>
        <v>0</v>
      </c>
      <c r="BH19" s="9">
        <f t="shared" si="42"/>
        <v>0</v>
      </c>
    </row>
    <row r="20" spans="1:60"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t="e">
        <f>IF(Data!Y19=Data!$G19,1,0)</f>
        <v>#N/A</v>
      </c>
      <c r="U20" s="22" t="e">
        <f>IF(Data!Z19=Data!$G19,1,0)</f>
        <v>#N/A</v>
      </c>
      <c r="V20" s="22">
        <f t="shared" si="3"/>
        <v>4</v>
      </c>
      <c r="W20" s="22">
        <f t="shared" si="4"/>
        <v>2</v>
      </c>
      <c r="X20" s="22">
        <f t="shared" si="5"/>
        <v>0</v>
      </c>
      <c r="Y20" s="22">
        <f t="shared" si="43"/>
        <v>0</v>
      </c>
      <c r="Z20" s="22" t="e">
        <f t="shared" si="7"/>
        <v>#N/A</v>
      </c>
      <c r="AA20" s="7">
        <f t="shared" si="8"/>
        <v>0</v>
      </c>
      <c r="AB20" s="7">
        <f t="shared" si="9"/>
        <v>0</v>
      </c>
      <c r="AC20" s="7">
        <f t="shared" si="10"/>
        <v>2</v>
      </c>
      <c r="AD20" s="7">
        <f t="shared" si="11"/>
        <v>2</v>
      </c>
      <c r="AE20" s="7">
        <f t="shared" si="12"/>
        <v>0</v>
      </c>
      <c r="AF20" s="7">
        <f t="shared" si="13"/>
        <v>0</v>
      </c>
      <c r="AG20" s="7">
        <f t="shared" si="14"/>
        <v>0</v>
      </c>
      <c r="AH20" s="7">
        <f t="shared" si="15"/>
        <v>0</v>
      </c>
      <c r="AI20" s="7">
        <f t="shared" si="16"/>
        <v>0</v>
      </c>
      <c r="AJ20" s="7">
        <f t="shared" si="17"/>
        <v>0</v>
      </c>
      <c r="AK20" s="7">
        <f t="shared" si="18"/>
        <v>0</v>
      </c>
      <c r="AL20" s="7">
        <f t="shared" si="19"/>
        <v>0</v>
      </c>
      <c r="AM20" s="7">
        <f t="shared" si="20"/>
        <v>0</v>
      </c>
      <c r="AN20" s="7">
        <f t="shared" si="35"/>
        <v>0</v>
      </c>
      <c r="AO20" s="7">
        <f t="shared" si="36"/>
        <v>0</v>
      </c>
      <c r="AP20" s="7">
        <f t="shared" si="37"/>
        <v>0</v>
      </c>
      <c r="AQ20" s="7">
        <f t="shared" si="38"/>
        <v>0</v>
      </c>
      <c r="AR20" s="9">
        <f t="shared" si="21"/>
        <v>1</v>
      </c>
      <c r="AS20" s="9">
        <f t="shared" si="22"/>
        <v>1</v>
      </c>
      <c r="AT20" s="9">
        <f t="shared" si="23"/>
        <v>0</v>
      </c>
      <c r="AU20" s="9">
        <f t="shared" si="24"/>
        <v>0</v>
      </c>
      <c r="AV20" s="9">
        <f t="shared" si="25"/>
        <v>1</v>
      </c>
      <c r="AW20" s="9">
        <f t="shared" si="26"/>
        <v>1</v>
      </c>
      <c r="AX20" s="9">
        <f t="shared" si="27"/>
        <v>0</v>
      </c>
      <c r="AY20" s="9">
        <f t="shared" si="28"/>
        <v>0</v>
      </c>
      <c r="AZ20" s="9">
        <f t="shared" si="29"/>
        <v>0</v>
      </c>
      <c r="BA20" s="9">
        <f t="shared" si="30"/>
        <v>0</v>
      </c>
      <c r="BB20" s="9">
        <f t="shared" si="31"/>
        <v>0</v>
      </c>
      <c r="BC20" s="9">
        <f t="shared" si="32"/>
        <v>0</v>
      </c>
      <c r="BD20" s="9">
        <f t="shared" si="33"/>
        <v>0</v>
      </c>
      <c r="BE20" s="9">
        <f t="shared" si="39"/>
        <v>0</v>
      </c>
      <c r="BF20" s="9">
        <f t="shared" si="40"/>
        <v>0</v>
      </c>
      <c r="BG20" s="9">
        <f t="shared" si="41"/>
        <v>0</v>
      </c>
      <c r="BH20" s="9">
        <f t="shared" si="42"/>
        <v>0</v>
      </c>
    </row>
    <row r="21" spans="1:60"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t="e">
        <f>IF(Data!Y20=Data!$G20,1,0)</f>
        <v>#N/A</v>
      </c>
      <c r="U21" s="22" t="e">
        <f>IF(Data!Z20=Data!$G20,1,0)</f>
        <v>#N/A</v>
      </c>
      <c r="V21" s="22">
        <f t="shared" si="3"/>
        <v>4</v>
      </c>
      <c r="W21" s="22">
        <f t="shared" si="4"/>
        <v>3</v>
      </c>
      <c r="X21" s="22">
        <f t="shared" si="5"/>
        <v>0</v>
      </c>
      <c r="Y21" s="22">
        <f t="shared" si="43"/>
        <v>0</v>
      </c>
      <c r="Z21" s="22" t="e">
        <f t="shared" si="7"/>
        <v>#N/A</v>
      </c>
      <c r="AA21" s="7">
        <f t="shared" si="8"/>
        <v>1</v>
      </c>
      <c r="AB21" s="7">
        <f t="shared" si="9"/>
        <v>1</v>
      </c>
      <c r="AC21" s="7">
        <f t="shared" si="10"/>
        <v>0</v>
      </c>
      <c r="AD21" s="7">
        <f t="shared" si="11"/>
        <v>3</v>
      </c>
      <c r="AE21" s="7">
        <f t="shared" si="12"/>
        <v>0</v>
      </c>
      <c r="AF21" s="7">
        <f t="shared" si="13"/>
        <v>0</v>
      </c>
      <c r="AG21" s="7">
        <f t="shared" si="14"/>
        <v>0</v>
      </c>
      <c r="AH21" s="7">
        <f t="shared" si="15"/>
        <v>0</v>
      </c>
      <c r="AI21" s="7">
        <f t="shared" si="16"/>
        <v>0</v>
      </c>
      <c r="AJ21" s="7">
        <f t="shared" si="17"/>
        <v>0</v>
      </c>
      <c r="AK21" s="7">
        <f t="shared" si="18"/>
        <v>0</v>
      </c>
      <c r="AL21" s="7">
        <f t="shared" si="19"/>
        <v>0</v>
      </c>
      <c r="AM21" s="7">
        <f t="shared" si="20"/>
        <v>0</v>
      </c>
      <c r="AN21" s="7">
        <f t="shared" si="35"/>
        <v>0</v>
      </c>
      <c r="AO21" s="7">
        <f t="shared" si="36"/>
        <v>0</v>
      </c>
      <c r="AP21" s="7">
        <f t="shared" si="37"/>
        <v>0</v>
      </c>
      <c r="AQ21" s="7">
        <f t="shared" si="38"/>
        <v>0</v>
      </c>
      <c r="AR21" s="9">
        <f t="shared" si="21"/>
        <v>0</v>
      </c>
      <c r="AS21" s="9">
        <f t="shared" si="22"/>
        <v>0</v>
      </c>
      <c r="AT21" s="9">
        <f t="shared" si="23"/>
        <v>1</v>
      </c>
      <c r="AU21" s="9">
        <f t="shared" si="24"/>
        <v>0</v>
      </c>
      <c r="AV21" s="9">
        <f t="shared" si="25"/>
        <v>1</v>
      </c>
      <c r="AW21" s="9">
        <f t="shared" si="26"/>
        <v>1</v>
      </c>
      <c r="AX21" s="9">
        <f t="shared" si="27"/>
        <v>0</v>
      </c>
      <c r="AY21" s="9">
        <f t="shared" si="28"/>
        <v>0</v>
      </c>
      <c r="AZ21" s="9">
        <f t="shared" si="29"/>
        <v>0</v>
      </c>
      <c r="BA21" s="9">
        <f t="shared" si="30"/>
        <v>0</v>
      </c>
      <c r="BB21" s="9">
        <f t="shared" si="31"/>
        <v>0</v>
      </c>
      <c r="BC21" s="9">
        <f t="shared" si="32"/>
        <v>0</v>
      </c>
      <c r="BD21" s="9">
        <f t="shared" si="33"/>
        <v>0</v>
      </c>
      <c r="BE21" s="9">
        <f t="shared" si="39"/>
        <v>0</v>
      </c>
      <c r="BF21" s="9">
        <f t="shared" si="40"/>
        <v>0</v>
      </c>
      <c r="BG21" s="9">
        <f t="shared" si="41"/>
        <v>0</v>
      </c>
      <c r="BH21" s="9">
        <f t="shared" si="42"/>
        <v>0</v>
      </c>
    </row>
    <row r="22" spans="1:60"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t="e">
        <f>IF(Data!Y21=Data!$G21,1,0)</f>
        <v>#N/A</v>
      </c>
      <c r="U22" s="22" t="e">
        <f>IF(Data!Z21=Data!$G21,1,0)</f>
        <v>#N/A</v>
      </c>
      <c r="V22" s="22">
        <f t="shared" si="3"/>
        <v>4</v>
      </c>
      <c r="W22" s="22">
        <f t="shared" si="4"/>
        <v>3</v>
      </c>
      <c r="X22" s="22">
        <f t="shared" si="5"/>
        <v>0</v>
      </c>
      <c r="Y22" s="22">
        <f t="shared" si="43"/>
        <v>0</v>
      </c>
      <c r="Z22" s="22" t="e">
        <f t="shared" si="7"/>
        <v>#N/A</v>
      </c>
      <c r="AA22" s="7">
        <f t="shared" si="8"/>
        <v>0</v>
      </c>
      <c r="AB22" s="7">
        <f t="shared" si="9"/>
        <v>2</v>
      </c>
      <c r="AC22" s="7">
        <f t="shared" si="10"/>
        <v>1</v>
      </c>
      <c r="AD22" s="7">
        <f t="shared" si="11"/>
        <v>4</v>
      </c>
      <c r="AE22" s="7">
        <f t="shared" si="12"/>
        <v>0</v>
      </c>
      <c r="AF22" s="7">
        <f t="shared" si="13"/>
        <v>0</v>
      </c>
      <c r="AG22" s="7">
        <f t="shared" si="14"/>
        <v>0</v>
      </c>
      <c r="AH22" s="7">
        <f t="shared" si="15"/>
        <v>0</v>
      </c>
      <c r="AI22" s="7">
        <f t="shared" si="16"/>
        <v>0</v>
      </c>
      <c r="AJ22" s="7">
        <f t="shared" si="17"/>
        <v>0</v>
      </c>
      <c r="AK22" s="7">
        <f t="shared" si="18"/>
        <v>0</v>
      </c>
      <c r="AL22" s="7">
        <f t="shared" si="19"/>
        <v>0</v>
      </c>
      <c r="AM22" s="7">
        <f t="shared" si="20"/>
        <v>0</v>
      </c>
      <c r="AN22" s="7">
        <f t="shared" si="35"/>
        <v>0</v>
      </c>
      <c r="AO22" s="7">
        <f t="shared" si="36"/>
        <v>0</v>
      </c>
      <c r="AP22" s="7">
        <f t="shared" si="37"/>
        <v>0</v>
      </c>
      <c r="AQ22" s="7">
        <f t="shared" si="38"/>
        <v>0</v>
      </c>
      <c r="AR22" s="9">
        <f t="shared" si="21"/>
        <v>1</v>
      </c>
      <c r="AS22" s="9">
        <f t="shared" si="22"/>
        <v>0</v>
      </c>
      <c r="AT22" s="9">
        <f t="shared" si="23"/>
        <v>0</v>
      </c>
      <c r="AU22" s="9">
        <f t="shared" si="24"/>
        <v>0</v>
      </c>
      <c r="AV22" s="9">
        <f t="shared" si="25"/>
        <v>1</v>
      </c>
      <c r="AW22" s="9">
        <f t="shared" si="26"/>
        <v>1</v>
      </c>
      <c r="AX22" s="9">
        <f t="shared" si="27"/>
        <v>0</v>
      </c>
      <c r="AY22" s="9">
        <f t="shared" si="28"/>
        <v>0</v>
      </c>
      <c r="AZ22" s="9">
        <f t="shared" si="29"/>
        <v>0</v>
      </c>
      <c r="BA22" s="9">
        <f t="shared" si="30"/>
        <v>0</v>
      </c>
      <c r="BB22" s="9">
        <f t="shared" si="31"/>
        <v>0</v>
      </c>
      <c r="BC22" s="9">
        <f t="shared" si="32"/>
        <v>0</v>
      </c>
      <c r="BD22" s="9">
        <f t="shared" si="33"/>
        <v>0</v>
      </c>
      <c r="BE22" s="9">
        <f t="shared" si="39"/>
        <v>0</v>
      </c>
      <c r="BF22" s="9">
        <f t="shared" si="40"/>
        <v>0</v>
      </c>
      <c r="BG22" s="9">
        <f t="shared" si="41"/>
        <v>0</v>
      </c>
      <c r="BH22" s="9">
        <f t="shared" si="42"/>
        <v>0</v>
      </c>
    </row>
    <row r="23" spans="1:60"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t="e">
        <f>IF(Data!Y22=Data!$G22,1,0)</f>
        <v>#N/A</v>
      </c>
      <c r="U23" s="22" t="e">
        <f>IF(Data!Z22=Data!$G22,1,0)</f>
        <v>#N/A</v>
      </c>
      <c r="V23" s="22">
        <f t="shared" si="3"/>
        <v>4</v>
      </c>
      <c r="W23" s="22">
        <f t="shared" si="4"/>
        <v>4</v>
      </c>
      <c r="X23" s="22">
        <f t="shared" si="5"/>
        <v>0</v>
      </c>
      <c r="Y23" s="22">
        <f t="shared" si="43"/>
        <v>1</v>
      </c>
      <c r="Z23" s="22" t="e">
        <f t="shared" si="7"/>
        <v>#N/A</v>
      </c>
      <c r="AA23" s="7">
        <f t="shared" si="8"/>
        <v>1</v>
      </c>
      <c r="AB23" s="7">
        <f t="shared" si="9"/>
        <v>3</v>
      </c>
      <c r="AC23" s="7">
        <f t="shared" si="10"/>
        <v>2</v>
      </c>
      <c r="AD23" s="7">
        <f t="shared" si="11"/>
        <v>5</v>
      </c>
      <c r="AE23" s="7">
        <f t="shared" si="12"/>
        <v>0</v>
      </c>
      <c r="AF23" s="7">
        <f t="shared" si="13"/>
        <v>0</v>
      </c>
      <c r="AG23" s="7">
        <f t="shared" si="14"/>
        <v>0</v>
      </c>
      <c r="AH23" s="7">
        <f t="shared" si="15"/>
        <v>0</v>
      </c>
      <c r="AI23" s="7">
        <f t="shared" si="16"/>
        <v>0</v>
      </c>
      <c r="AJ23" s="7">
        <f t="shared" si="17"/>
        <v>0</v>
      </c>
      <c r="AK23" s="7">
        <f t="shared" si="18"/>
        <v>0</v>
      </c>
      <c r="AL23" s="7">
        <f t="shared" si="19"/>
        <v>0</v>
      </c>
      <c r="AM23" s="7">
        <f t="shared" si="20"/>
        <v>0</v>
      </c>
      <c r="AN23" s="7">
        <f t="shared" si="35"/>
        <v>0</v>
      </c>
      <c r="AO23" s="7">
        <f t="shared" si="36"/>
        <v>0</v>
      </c>
      <c r="AP23" s="7">
        <f t="shared" si="37"/>
        <v>0</v>
      </c>
      <c r="AQ23" s="7">
        <f t="shared" si="38"/>
        <v>0</v>
      </c>
      <c r="AR23" s="9">
        <f t="shared" si="21"/>
        <v>0</v>
      </c>
      <c r="AS23" s="9">
        <f t="shared" si="22"/>
        <v>0</v>
      </c>
      <c r="AT23" s="9">
        <f t="shared" si="23"/>
        <v>0</v>
      </c>
      <c r="AU23" s="9">
        <f t="shared" si="24"/>
        <v>0</v>
      </c>
      <c r="AV23" s="9">
        <f t="shared" si="25"/>
        <v>1</v>
      </c>
      <c r="AW23" s="9">
        <f t="shared" si="26"/>
        <v>1</v>
      </c>
      <c r="AX23" s="9">
        <f t="shared" si="27"/>
        <v>0</v>
      </c>
      <c r="AY23" s="9">
        <f t="shared" si="28"/>
        <v>0</v>
      </c>
      <c r="AZ23" s="9">
        <f t="shared" si="29"/>
        <v>0</v>
      </c>
      <c r="BA23" s="9">
        <f t="shared" si="30"/>
        <v>0</v>
      </c>
      <c r="BB23" s="9">
        <f t="shared" si="31"/>
        <v>0</v>
      </c>
      <c r="BC23" s="9">
        <f t="shared" si="32"/>
        <v>0</v>
      </c>
      <c r="BD23" s="9">
        <f t="shared" si="33"/>
        <v>0</v>
      </c>
      <c r="BE23" s="9">
        <f t="shared" si="39"/>
        <v>0</v>
      </c>
      <c r="BF23" s="9">
        <f t="shared" si="40"/>
        <v>0</v>
      </c>
      <c r="BG23" s="9">
        <f t="shared" si="41"/>
        <v>0</v>
      </c>
      <c r="BH23" s="9">
        <f t="shared" si="42"/>
        <v>0</v>
      </c>
    </row>
    <row r="24" spans="1:60"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t="e">
        <f>IF(Data!Y23=Data!$G23,1,0)</f>
        <v>#N/A</v>
      </c>
      <c r="U24" s="22" t="e">
        <f>IF(Data!Z23=Data!$G23,1,0)</f>
        <v>#N/A</v>
      </c>
      <c r="V24" s="22">
        <f t="shared" si="3"/>
        <v>4</v>
      </c>
      <c r="W24" s="22">
        <f t="shared" si="4"/>
        <v>2</v>
      </c>
      <c r="X24" s="22">
        <f t="shared" si="5"/>
        <v>0</v>
      </c>
      <c r="Y24" s="22">
        <f t="shared" si="43"/>
        <v>0</v>
      </c>
      <c r="Z24" s="22" t="e">
        <f t="shared" si="7"/>
        <v>#N/A</v>
      </c>
      <c r="AA24" s="7">
        <f t="shared" si="8"/>
        <v>2</v>
      </c>
      <c r="AB24" s="7">
        <f t="shared" si="9"/>
        <v>4</v>
      </c>
      <c r="AC24" s="7">
        <f t="shared" si="10"/>
        <v>0</v>
      </c>
      <c r="AD24" s="7">
        <f t="shared" si="11"/>
        <v>0</v>
      </c>
      <c r="AE24" s="7">
        <f t="shared" si="12"/>
        <v>0</v>
      </c>
      <c r="AF24" s="7">
        <f t="shared" si="13"/>
        <v>0</v>
      </c>
      <c r="AG24" s="7">
        <f t="shared" si="14"/>
        <v>0</v>
      </c>
      <c r="AH24" s="7">
        <f t="shared" si="15"/>
        <v>0</v>
      </c>
      <c r="AI24" s="7">
        <f t="shared" si="16"/>
        <v>0</v>
      </c>
      <c r="AJ24" s="7">
        <f t="shared" si="17"/>
        <v>0</v>
      </c>
      <c r="AK24" s="7">
        <f t="shared" si="18"/>
        <v>0</v>
      </c>
      <c r="AL24" s="7">
        <f t="shared" si="19"/>
        <v>0</v>
      </c>
      <c r="AM24" s="7">
        <f t="shared" si="20"/>
        <v>0</v>
      </c>
      <c r="AN24" s="7">
        <f t="shared" si="35"/>
        <v>0</v>
      </c>
      <c r="AO24" s="7">
        <f t="shared" si="36"/>
        <v>0</v>
      </c>
      <c r="AP24" s="7">
        <f t="shared" si="37"/>
        <v>0</v>
      </c>
      <c r="AQ24" s="7">
        <f t="shared" si="38"/>
        <v>0</v>
      </c>
      <c r="AR24" s="9">
        <f t="shared" si="21"/>
        <v>0</v>
      </c>
      <c r="AS24" s="9">
        <f t="shared" si="22"/>
        <v>0</v>
      </c>
      <c r="AT24" s="9">
        <f t="shared" si="23"/>
        <v>1</v>
      </c>
      <c r="AU24" s="9">
        <f t="shared" si="24"/>
        <v>1</v>
      </c>
      <c r="AV24" s="9">
        <f t="shared" si="25"/>
        <v>1</v>
      </c>
      <c r="AW24" s="9">
        <f t="shared" si="26"/>
        <v>1</v>
      </c>
      <c r="AX24" s="9">
        <f t="shared" si="27"/>
        <v>0</v>
      </c>
      <c r="AY24" s="9">
        <f t="shared" si="28"/>
        <v>0</v>
      </c>
      <c r="AZ24" s="9">
        <f t="shared" si="29"/>
        <v>0</v>
      </c>
      <c r="BA24" s="9">
        <f t="shared" si="30"/>
        <v>0</v>
      </c>
      <c r="BB24" s="9">
        <f t="shared" si="31"/>
        <v>0</v>
      </c>
      <c r="BC24" s="9">
        <f t="shared" si="32"/>
        <v>0</v>
      </c>
      <c r="BD24" s="9">
        <f t="shared" si="33"/>
        <v>0</v>
      </c>
      <c r="BE24" s="9">
        <f t="shared" si="39"/>
        <v>0</v>
      </c>
      <c r="BF24" s="9">
        <f t="shared" si="40"/>
        <v>0</v>
      </c>
      <c r="BG24" s="9">
        <f t="shared" si="41"/>
        <v>0</v>
      </c>
      <c r="BH24" s="9">
        <f t="shared" si="42"/>
        <v>0</v>
      </c>
    </row>
    <row r="25" spans="1:60"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t="e">
        <f>IF(Data!Y24=Data!$G24,1,0)</f>
        <v>#N/A</v>
      </c>
      <c r="U25" s="22" t="e">
        <f>IF(Data!Z24=Data!$G24,1,0)</f>
        <v>#N/A</v>
      </c>
      <c r="V25" s="22">
        <f t="shared" si="3"/>
        <v>4</v>
      </c>
      <c r="W25" s="22">
        <f t="shared" si="4"/>
        <v>2</v>
      </c>
      <c r="X25" s="22">
        <f t="shared" si="5"/>
        <v>0</v>
      </c>
      <c r="Y25" s="22">
        <f t="shared" si="43"/>
        <v>0</v>
      </c>
      <c r="Z25" s="22" t="e">
        <f t="shared" si="7"/>
        <v>#N/A</v>
      </c>
      <c r="AA25" s="7">
        <f t="shared" si="8"/>
        <v>0</v>
      </c>
      <c r="AB25" s="7">
        <f t="shared" si="9"/>
        <v>5</v>
      </c>
      <c r="AC25" s="7">
        <f t="shared" si="10"/>
        <v>1</v>
      </c>
      <c r="AD25" s="7">
        <f t="shared" si="11"/>
        <v>0</v>
      </c>
      <c r="AE25" s="7">
        <f t="shared" si="12"/>
        <v>0</v>
      </c>
      <c r="AF25" s="7">
        <f t="shared" si="13"/>
        <v>0</v>
      </c>
      <c r="AG25" s="7">
        <f t="shared" si="14"/>
        <v>0</v>
      </c>
      <c r="AH25" s="7">
        <f t="shared" si="15"/>
        <v>0</v>
      </c>
      <c r="AI25" s="7">
        <f t="shared" si="16"/>
        <v>0</v>
      </c>
      <c r="AJ25" s="7">
        <f t="shared" si="17"/>
        <v>0</v>
      </c>
      <c r="AK25" s="7">
        <f t="shared" si="18"/>
        <v>0</v>
      </c>
      <c r="AL25" s="7">
        <f t="shared" si="19"/>
        <v>0</v>
      </c>
      <c r="AM25" s="7">
        <f t="shared" si="20"/>
        <v>0</v>
      </c>
      <c r="AN25" s="7">
        <f t="shared" si="35"/>
        <v>0</v>
      </c>
      <c r="AO25" s="7">
        <f t="shared" si="36"/>
        <v>0</v>
      </c>
      <c r="AP25" s="7">
        <f t="shared" si="37"/>
        <v>0</v>
      </c>
      <c r="AQ25" s="7">
        <f t="shared" si="38"/>
        <v>0</v>
      </c>
      <c r="AR25" s="9">
        <f t="shared" si="21"/>
        <v>1</v>
      </c>
      <c r="AS25" s="9">
        <f t="shared" si="22"/>
        <v>0</v>
      </c>
      <c r="AT25" s="9">
        <f t="shared" si="23"/>
        <v>0</v>
      </c>
      <c r="AU25" s="9">
        <f t="shared" si="24"/>
        <v>2</v>
      </c>
      <c r="AV25" s="9">
        <f t="shared" si="25"/>
        <v>1</v>
      </c>
      <c r="AW25" s="9">
        <f t="shared" si="26"/>
        <v>1</v>
      </c>
      <c r="AX25" s="9">
        <f t="shared" si="27"/>
        <v>0</v>
      </c>
      <c r="AY25" s="9">
        <f t="shared" si="28"/>
        <v>0</v>
      </c>
      <c r="AZ25" s="9">
        <f t="shared" si="29"/>
        <v>0</v>
      </c>
      <c r="BA25" s="9">
        <f t="shared" si="30"/>
        <v>0</v>
      </c>
      <c r="BB25" s="9">
        <f t="shared" si="31"/>
        <v>0</v>
      </c>
      <c r="BC25" s="9">
        <f t="shared" si="32"/>
        <v>0</v>
      </c>
      <c r="BD25" s="9">
        <f t="shared" si="33"/>
        <v>0</v>
      </c>
      <c r="BE25" s="9">
        <f t="shared" si="39"/>
        <v>0</v>
      </c>
      <c r="BF25" s="9">
        <f t="shared" si="40"/>
        <v>0</v>
      </c>
      <c r="BG25" s="9">
        <f t="shared" si="41"/>
        <v>0</v>
      </c>
      <c r="BH25" s="9">
        <f t="shared" si="42"/>
        <v>0</v>
      </c>
    </row>
    <row r="26" spans="1:60"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t="e">
        <f>IF(Data!Y25=Data!$G25,1,0)</f>
        <v>#N/A</v>
      </c>
      <c r="U26" s="22" t="e">
        <f>IF(Data!Z25=Data!$G25,1,0)</f>
        <v>#N/A</v>
      </c>
      <c r="V26" s="22">
        <f t="shared" si="3"/>
        <v>4</v>
      </c>
      <c r="W26" s="22">
        <f t="shared" si="4"/>
        <v>4</v>
      </c>
      <c r="X26" s="22">
        <f t="shared" si="5"/>
        <v>0</v>
      </c>
      <c r="Y26" s="22">
        <f t="shared" si="43"/>
        <v>1</v>
      </c>
      <c r="Z26" s="22" t="e">
        <f t="shared" si="7"/>
        <v>#N/A</v>
      </c>
      <c r="AA26" s="7">
        <f t="shared" ref="AA26:AG31" si="44">IF(ISNA(E26),AA25,IF(E26=1,AA25+1,0))</f>
        <v>1</v>
      </c>
      <c r="AB26" s="7">
        <f t="shared" si="44"/>
        <v>6</v>
      </c>
      <c r="AC26" s="7">
        <f t="shared" si="44"/>
        <v>2</v>
      </c>
      <c r="AD26" s="7">
        <f t="shared" si="44"/>
        <v>1</v>
      </c>
      <c r="AE26" s="7">
        <f t="shared" si="44"/>
        <v>0</v>
      </c>
      <c r="AF26" s="7">
        <f t="shared" si="44"/>
        <v>0</v>
      </c>
      <c r="AG26" s="7">
        <f t="shared" si="44"/>
        <v>0</v>
      </c>
      <c r="AH26" s="7">
        <f t="shared" si="15"/>
        <v>0</v>
      </c>
      <c r="AI26" s="7">
        <f t="shared" si="16"/>
        <v>0</v>
      </c>
      <c r="AJ26" s="7">
        <f t="shared" si="17"/>
        <v>0</v>
      </c>
      <c r="AK26" s="7">
        <f t="shared" si="18"/>
        <v>0</v>
      </c>
      <c r="AL26" s="7">
        <f t="shared" si="19"/>
        <v>0</v>
      </c>
      <c r="AM26" s="7">
        <f t="shared" si="20"/>
        <v>0</v>
      </c>
      <c r="AN26" s="7">
        <f t="shared" si="35"/>
        <v>0</v>
      </c>
      <c r="AO26" s="7">
        <f t="shared" si="36"/>
        <v>0</v>
      </c>
      <c r="AP26" s="7">
        <f t="shared" si="37"/>
        <v>0</v>
      </c>
      <c r="AQ26" s="7">
        <f t="shared" si="38"/>
        <v>0</v>
      </c>
      <c r="AR26" s="9">
        <f t="shared" si="21"/>
        <v>0</v>
      </c>
      <c r="AS26" s="9">
        <f t="shared" si="22"/>
        <v>0</v>
      </c>
      <c r="AT26" s="9">
        <f t="shared" si="23"/>
        <v>0</v>
      </c>
      <c r="AU26" s="9">
        <f t="shared" si="24"/>
        <v>0</v>
      </c>
      <c r="AV26" s="9">
        <f t="shared" si="25"/>
        <v>1</v>
      </c>
      <c r="AW26" s="9">
        <f t="shared" si="26"/>
        <v>1</v>
      </c>
      <c r="AX26" s="9">
        <f t="shared" si="27"/>
        <v>0</v>
      </c>
      <c r="AY26" s="9">
        <f t="shared" si="28"/>
        <v>0</v>
      </c>
      <c r="AZ26" s="9">
        <f t="shared" si="29"/>
        <v>0</v>
      </c>
      <c r="BA26" s="9">
        <f t="shared" si="30"/>
        <v>0</v>
      </c>
      <c r="BB26" s="9">
        <f t="shared" si="31"/>
        <v>0</v>
      </c>
      <c r="BC26" s="9">
        <f t="shared" si="32"/>
        <v>0</v>
      </c>
      <c r="BD26" s="9">
        <f t="shared" si="33"/>
        <v>0</v>
      </c>
      <c r="BE26" s="9">
        <f t="shared" si="39"/>
        <v>0</v>
      </c>
      <c r="BF26" s="9">
        <f t="shared" si="40"/>
        <v>0</v>
      </c>
      <c r="BG26" s="9">
        <f t="shared" si="41"/>
        <v>0</v>
      </c>
      <c r="BH26" s="9">
        <f t="shared" si="42"/>
        <v>0</v>
      </c>
    </row>
    <row r="27" spans="1:60"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t="e">
        <f>IF(Data!Y26=Data!$G26,1,0)</f>
        <v>#N/A</v>
      </c>
      <c r="U27" s="22" t="e">
        <f>IF(Data!Z26=Data!$G26,1,0)</f>
        <v>#N/A</v>
      </c>
      <c r="V27" s="22">
        <f t="shared" si="3"/>
        <v>4</v>
      </c>
      <c r="W27" s="22">
        <f t="shared" si="4"/>
        <v>1</v>
      </c>
      <c r="X27" s="22">
        <f t="shared" si="5"/>
        <v>0</v>
      </c>
      <c r="Y27" s="22">
        <f t="shared" si="43"/>
        <v>0</v>
      </c>
      <c r="Z27" s="22" t="str">
        <f t="shared" si="7"/>
        <v>Evan</v>
      </c>
      <c r="AA27" s="7">
        <f t="shared" si="44"/>
        <v>0</v>
      </c>
      <c r="AB27" s="7">
        <f t="shared" si="44"/>
        <v>0</v>
      </c>
      <c r="AC27" s="7">
        <f t="shared" si="44"/>
        <v>0</v>
      </c>
      <c r="AD27" s="7">
        <f t="shared" si="44"/>
        <v>2</v>
      </c>
      <c r="AE27" s="7">
        <f t="shared" si="44"/>
        <v>0</v>
      </c>
      <c r="AF27" s="7">
        <f t="shared" si="44"/>
        <v>0</v>
      </c>
      <c r="AG27" s="7">
        <f t="shared" si="44"/>
        <v>0</v>
      </c>
      <c r="AH27" s="7">
        <f t="shared" si="15"/>
        <v>0</v>
      </c>
      <c r="AI27" s="7">
        <f t="shared" si="16"/>
        <v>0</v>
      </c>
      <c r="AJ27" s="7">
        <f t="shared" si="17"/>
        <v>0</v>
      </c>
      <c r="AK27" s="7">
        <f t="shared" si="18"/>
        <v>0</v>
      </c>
      <c r="AL27" s="7">
        <f t="shared" si="19"/>
        <v>0</v>
      </c>
      <c r="AM27" s="7">
        <f t="shared" si="20"/>
        <v>0</v>
      </c>
      <c r="AN27" s="7">
        <f t="shared" si="35"/>
        <v>0</v>
      </c>
      <c r="AO27" s="7">
        <f t="shared" si="36"/>
        <v>0</v>
      </c>
      <c r="AP27" s="7">
        <f t="shared" si="37"/>
        <v>0</v>
      </c>
      <c r="AQ27" s="7">
        <f t="shared" si="38"/>
        <v>0</v>
      </c>
      <c r="AR27" s="9">
        <f t="shared" si="21"/>
        <v>1</v>
      </c>
      <c r="AS27" s="9">
        <f t="shared" si="22"/>
        <v>1</v>
      </c>
      <c r="AT27" s="9">
        <f t="shared" si="23"/>
        <v>1</v>
      </c>
      <c r="AU27" s="9">
        <f t="shared" si="24"/>
        <v>0</v>
      </c>
      <c r="AV27" s="9">
        <f t="shared" si="25"/>
        <v>1</v>
      </c>
      <c r="AW27" s="9">
        <f t="shared" si="26"/>
        <v>1</v>
      </c>
      <c r="AX27" s="9">
        <f t="shared" si="27"/>
        <v>0</v>
      </c>
      <c r="AY27" s="9">
        <f t="shared" si="28"/>
        <v>0</v>
      </c>
      <c r="AZ27" s="9">
        <f t="shared" si="29"/>
        <v>0</v>
      </c>
      <c r="BA27" s="9">
        <f t="shared" si="30"/>
        <v>0</v>
      </c>
      <c r="BB27" s="9">
        <f t="shared" si="31"/>
        <v>0</v>
      </c>
      <c r="BC27" s="9">
        <f t="shared" si="32"/>
        <v>0</v>
      </c>
      <c r="BD27" s="9">
        <f t="shared" si="33"/>
        <v>0</v>
      </c>
      <c r="BE27" s="9">
        <f t="shared" si="39"/>
        <v>0</v>
      </c>
      <c r="BF27" s="9">
        <f t="shared" si="40"/>
        <v>0</v>
      </c>
      <c r="BG27" s="9">
        <f t="shared" si="41"/>
        <v>0</v>
      </c>
      <c r="BH27" s="9">
        <f t="shared" si="42"/>
        <v>0</v>
      </c>
    </row>
    <row r="28" spans="1:60"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t="e">
        <f>IF(Data!Y27=Data!$G27,1,0)</f>
        <v>#N/A</v>
      </c>
      <c r="U28" s="22" t="e">
        <f>IF(Data!Z27=Data!$G27,1,0)</f>
        <v>#N/A</v>
      </c>
      <c r="V28" s="22">
        <f t="shared" si="3"/>
        <v>4</v>
      </c>
      <c r="W28" s="22">
        <f t="shared" si="4"/>
        <v>1</v>
      </c>
      <c r="X28" s="22">
        <f t="shared" si="5"/>
        <v>0</v>
      </c>
      <c r="Y28" s="22">
        <f t="shared" si="43"/>
        <v>0</v>
      </c>
      <c r="Z28" s="22" t="str">
        <f t="shared" si="7"/>
        <v>Jay</v>
      </c>
      <c r="AA28" s="7">
        <f t="shared" si="44"/>
        <v>0</v>
      </c>
      <c r="AB28" s="7">
        <f t="shared" si="44"/>
        <v>0</v>
      </c>
      <c r="AC28" s="7">
        <f t="shared" si="44"/>
        <v>1</v>
      </c>
      <c r="AD28" s="7">
        <f t="shared" si="44"/>
        <v>0</v>
      </c>
      <c r="AE28" s="7">
        <f t="shared" si="44"/>
        <v>0</v>
      </c>
      <c r="AF28" s="7">
        <f t="shared" si="44"/>
        <v>0</v>
      </c>
      <c r="AG28" s="7">
        <f t="shared" si="44"/>
        <v>0</v>
      </c>
      <c r="AH28" s="7">
        <f t="shared" si="15"/>
        <v>0</v>
      </c>
      <c r="AI28" s="7">
        <f t="shared" si="16"/>
        <v>0</v>
      </c>
      <c r="AJ28" s="7">
        <f t="shared" si="17"/>
        <v>0</v>
      </c>
      <c r="AK28" s="7">
        <f t="shared" si="18"/>
        <v>0</v>
      </c>
      <c r="AL28" s="7">
        <f t="shared" si="19"/>
        <v>0</v>
      </c>
      <c r="AM28" s="7">
        <f t="shared" si="20"/>
        <v>0</v>
      </c>
      <c r="AN28" s="7">
        <f t="shared" si="35"/>
        <v>0</v>
      </c>
      <c r="AO28" s="7">
        <f t="shared" si="36"/>
        <v>0</v>
      </c>
      <c r="AP28" s="7">
        <f t="shared" si="37"/>
        <v>0</v>
      </c>
      <c r="AQ28" s="7">
        <f t="shared" si="38"/>
        <v>0</v>
      </c>
      <c r="AR28" s="9">
        <f t="shared" si="21"/>
        <v>2</v>
      </c>
      <c r="AS28" s="9">
        <f t="shared" si="22"/>
        <v>1</v>
      </c>
      <c r="AT28" s="9">
        <f t="shared" si="23"/>
        <v>0</v>
      </c>
      <c r="AU28" s="9">
        <f t="shared" si="24"/>
        <v>1</v>
      </c>
      <c r="AV28" s="9">
        <f t="shared" si="25"/>
        <v>1</v>
      </c>
      <c r="AW28" s="9">
        <f t="shared" si="26"/>
        <v>1</v>
      </c>
      <c r="AX28" s="9">
        <f t="shared" si="27"/>
        <v>1</v>
      </c>
      <c r="AY28" s="9">
        <f t="shared" si="28"/>
        <v>0</v>
      </c>
      <c r="AZ28" s="9">
        <f t="shared" si="29"/>
        <v>0</v>
      </c>
      <c r="BA28" s="9">
        <f t="shared" si="30"/>
        <v>0</v>
      </c>
      <c r="BB28" s="9">
        <f t="shared" si="31"/>
        <v>0</v>
      </c>
      <c r="BC28" s="9">
        <f t="shared" si="32"/>
        <v>0</v>
      </c>
      <c r="BD28" s="9">
        <f t="shared" si="33"/>
        <v>0</v>
      </c>
      <c r="BE28" s="9">
        <f t="shared" si="39"/>
        <v>0</v>
      </c>
      <c r="BF28" s="9">
        <f t="shared" si="40"/>
        <v>0</v>
      </c>
      <c r="BG28" s="9">
        <f t="shared" si="41"/>
        <v>0</v>
      </c>
      <c r="BH28" s="9">
        <f t="shared" si="42"/>
        <v>0</v>
      </c>
    </row>
    <row r="29" spans="1:60"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t="e">
        <f>IF(Data!Y28=Data!$G28,1,0)</f>
        <v>#N/A</v>
      </c>
      <c r="U29" s="22" t="e">
        <f>IF(Data!Z28=Data!$G28,1,0)</f>
        <v>#N/A</v>
      </c>
      <c r="V29" s="22">
        <f t="shared" si="3"/>
        <v>5</v>
      </c>
      <c r="W29" s="22">
        <f t="shared" si="4"/>
        <v>0</v>
      </c>
      <c r="X29" s="22">
        <f t="shared" si="5"/>
        <v>1</v>
      </c>
      <c r="Y29" s="22">
        <f t="shared" si="43"/>
        <v>0</v>
      </c>
      <c r="Z29" s="22" t="e">
        <f t="shared" si="7"/>
        <v>#N/A</v>
      </c>
      <c r="AA29" s="7">
        <f t="shared" si="44"/>
        <v>0</v>
      </c>
      <c r="AB29" s="7">
        <f t="shared" si="44"/>
        <v>0</v>
      </c>
      <c r="AC29" s="7">
        <f t="shared" si="44"/>
        <v>0</v>
      </c>
      <c r="AD29" s="7">
        <f t="shared" si="44"/>
        <v>0</v>
      </c>
      <c r="AE29" s="7">
        <f t="shared" si="44"/>
        <v>0</v>
      </c>
      <c r="AF29" s="7">
        <f t="shared" si="44"/>
        <v>0</v>
      </c>
      <c r="AG29" s="7">
        <f t="shared" si="44"/>
        <v>0</v>
      </c>
      <c r="AH29" s="7">
        <f t="shared" si="15"/>
        <v>0</v>
      </c>
      <c r="AI29" s="7">
        <f t="shared" si="16"/>
        <v>0</v>
      </c>
      <c r="AJ29" s="7">
        <f t="shared" si="17"/>
        <v>0</v>
      </c>
      <c r="AK29" s="7">
        <f t="shared" si="18"/>
        <v>0</v>
      </c>
      <c r="AL29" s="7">
        <f t="shared" si="19"/>
        <v>0</v>
      </c>
      <c r="AM29" s="7">
        <f t="shared" si="20"/>
        <v>0</v>
      </c>
      <c r="AN29" s="7">
        <f t="shared" si="35"/>
        <v>0</v>
      </c>
      <c r="AO29" s="7">
        <f t="shared" si="36"/>
        <v>0</v>
      </c>
      <c r="AP29" s="7">
        <f t="shared" si="37"/>
        <v>0</v>
      </c>
      <c r="AQ29" s="7">
        <f t="shared" si="38"/>
        <v>0</v>
      </c>
      <c r="AR29" s="9">
        <f t="shared" si="21"/>
        <v>3</v>
      </c>
      <c r="AS29" s="9">
        <f t="shared" si="22"/>
        <v>2</v>
      </c>
      <c r="AT29" s="9">
        <f t="shared" si="23"/>
        <v>1</v>
      </c>
      <c r="AU29" s="9">
        <f t="shared" si="24"/>
        <v>1</v>
      </c>
      <c r="AV29" s="9">
        <f t="shared" si="25"/>
        <v>2</v>
      </c>
      <c r="AW29" s="9">
        <f t="shared" si="26"/>
        <v>2</v>
      </c>
      <c r="AX29" s="9">
        <f t="shared" si="27"/>
        <v>1</v>
      </c>
      <c r="AY29" s="9">
        <f t="shared" si="28"/>
        <v>0</v>
      </c>
      <c r="AZ29" s="9">
        <f t="shared" si="29"/>
        <v>0</v>
      </c>
      <c r="BA29" s="9">
        <f t="shared" si="30"/>
        <v>0</v>
      </c>
      <c r="BB29" s="9">
        <f t="shared" si="31"/>
        <v>0</v>
      </c>
      <c r="BC29" s="9">
        <f t="shared" si="32"/>
        <v>0</v>
      </c>
      <c r="BD29" s="9">
        <f t="shared" si="33"/>
        <v>0</v>
      </c>
      <c r="BE29" s="9">
        <f t="shared" si="39"/>
        <v>0</v>
      </c>
      <c r="BF29" s="9">
        <f t="shared" si="40"/>
        <v>0</v>
      </c>
      <c r="BG29" s="9">
        <f t="shared" si="41"/>
        <v>0</v>
      </c>
      <c r="BH29" s="9">
        <f t="shared" si="42"/>
        <v>0</v>
      </c>
    </row>
    <row r="30" spans="1:60"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t="e">
        <f>IF(Data!Y29=Data!$G29,1,0)</f>
        <v>#N/A</v>
      </c>
      <c r="U30" s="22" t="e">
        <f>IF(Data!Z29=Data!$G29,1,0)</f>
        <v>#N/A</v>
      </c>
      <c r="V30" s="22">
        <f t="shared" si="3"/>
        <v>5</v>
      </c>
      <c r="W30" s="22">
        <f t="shared" si="4"/>
        <v>2</v>
      </c>
      <c r="X30" s="22">
        <f t="shared" si="5"/>
        <v>0</v>
      </c>
      <c r="Y30" s="22">
        <f t="shared" si="43"/>
        <v>0</v>
      </c>
      <c r="Z30" s="22" t="e">
        <f t="shared" si="7"/>
        <v>#N/A</v>
      </c>
      <c r="AA30" s="7">
        <f t="shared" si="44"/>
        <v>0</v>
      </c>
      <c r="AB30" s="7">
        <f t="shared" si="44"/>
        <v>0</v>
      </c>
      <c r="AC30" s="7">
        <f t="shared" si="44"/>
        <v>0</v>
      </c>
      <c r="AD30" s="7">
        <f t="shared" si="44"/>
        <v>1</v>
      </c>
      <c r="AE30" s="7">
        <f t="shared" si="44"/>
        <v>0</v>
      </c>
      <c r="AF30" s="7">
        <f t="shared" si="44"/>
        <v>0</v>
      </c>
      <c r="AG30" s="7">
        <f t="shared" si="44"/>
        <v>0</v>
      </c>
      <c r="AH30" s="7">
        <f t="shared" si="15"/>
        <v>1</v>
      </c>
      <c r="AI30" s="7">
        <f t="shared" si="16"/>
        <v>0</v>
      </c>
      <c r="AJ30" s="7">
        <f t="shared" si="17"/>
        <v>0</v>
      </c>
      <c r="AK30" s="7">
        <f t="shared" si="18"/>
        <v>0</v>
      </c>
      <c r="AL30" s="7">
        <f t="shared" si="19"/>
        <v>0</v>
      </c>
      <c r="AM30" s="7">
        <f t="shared" si="20"/>
        <v>0</v>
      </c>
      <c r="AN30" s="7">
        <f t="shared" si="35"/>
        <v>0</v>
      </c>
      <c r="AO30" s="7">
        <f t="shared" si="36"/>
        <v>0</v>
      </c>
      <c r="AP30" s="7">
        <f t="shared" si="37"/>
        <v>0</v>
      </c>
      <c r="AQ30" s="7">
        <f t="shared" si="38"/>
        <v>0</v>
      </c>
      <c r="AR30" s="9">
        <f t="shared" si="21"/>
        <v>4</v>
      </c>
      <c r="AS30" s="9">
        <f t="shared" si="22"/>
        <v>3</v>
      </c>
      <c r="AT30" s="9">
        <f t="shared" si="23"/>
        <v>2</v>
      </c>
      <c r="AU30" s="9">
        <f t="shared" si="24"/>
        <v>0</v>
      </c>
      <c r="AV30" s="9">
        <f t="shared" si="25"/>
        <v>2</v>
      </c>
      <c r="AW30" s="9">
        <f t="shared" si="26"/>
        <v>2</v>
      </c>
      <c r="AX30" s="9">
        <f t="shared" si="27"/>
        <v>1</v>
      </c>
      <c r="AY30" s="9">
        <f t="shared" si="28"/>
        <v>0</v>
      </c>
      <c r="AZ30" s="9">
        <f t="shared" si="29"/>
        <v>0</v>
      </c>
      <c r="BA30" s="9">
        <f t="shared" si="30"/>
        <v>0</v>
      </c>
      <c r="BB30" s="9">
        <f t="shared" si="31"/>
        <v>0</v>
      </c>
      <c r="BC30" s="9">
        <f t="shared" si="32"/>
        <v>0</v>
      </c>
      <c r="BD30" s="9">
        <f t="shared" si="33"/>
        <v>0</v>
      </c>
      <c r="BE30" s="9">
        <f t="shared" si="39"/>
        <v>0</v>
      </c>
      <c r="BF30" s="9">
        <f t="shared" si="40"/>
        <v>0</v>
      </c>
      <c r="BG30" s="9">
        <f t="shared" si="41"/>
        <v>0</v>
      </c>
      <c r="BH30" s="9">
        <f t="shared" si="42"/>
        <v>0</v>
      </c>
    </row>
    <row r="31" spans="1:60"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t="e">
        <f>IF(Data!Y30=Data!$G30,1,0)</f>
        <v>#N/A</v>
      </c>
      <c r="U31" s="22" t="e">
        <f>IF(Data!Z30=Data!$G30,1,0)</f>
        <v>#N/A</v>
      </c>
      <c r="V31" s="22">
        <f t="shared" si="3"/>
        <v>4</v>
      </c>
      <c r="W31" s="22">
        <f t="shared" si="4"/>
        <v>3</v>
      </c>
      <c r="X31" s="22">
        <f t="shared" si="5"/>
        <v>0</v>
      </c>
      <c r="Y31" s="22">
        <f t="shared" si="43"/>
        <v>0</v>
      </c>
      <c r="Z31" s="22" t="e">
        <f t="shared" si="7"/>
        <v>#N/A</v>
      </c>
      <c r="AA31" s="7">
        <f t="shared" si="44"/>
        <v>1</v>
      </c>
      <c r="AB31" s="7">
        <f t="shared" si="44"/>
        <v>1</v>
      </c>
      <c r="AC31" s="7">
        <f t="shared" si="44"/>
        <v>0</v>
      </c>
      <c r="AD31" s="7">
        <f t="shared" si="44"/>
        <v>2</v>
      </c>
      <c r="AE31" s="7">
        <f t="shared" si="44"/>
        <v>0</v>
      </c>
      <c r="AF31" s="7">
        <f t="shared" si="44"/>
        <v>0</v>
      </c>
      <c r="AG31" s="7">
        <f t="shared" si="44"/>
        <v>0</v>
      </c>
      <c r="AH31" s="7">
        <f t="shared" si="15"/>
        <v>1</v>
      </c>
      <c r="AI31" s="7">
        <f t="shared" si="16"/>
        <v>0</v>
      </c>
      <c r="AJ31" s="7">
        <f t="shared" si="17"/>
        <v>0</v>
      </c>
      <c r="AK31" s="7">
        <f t="shared" si="18"/>
        <v>0</v>
      </c>
      <c r="AL31" s="7">
        <f t="shared" si="19"/>
        <v>0</v>
      </c>
      <c r="AM31" s="7">
        <f t="shared" si="20"/>
        <v>0</v>
      </c>
      <c r="AN31" s="7">
        <f t="shared" si="35"/>
        <v>0</v>
      </c>
      <c r="AO31" s="7">
        <f t="shared" si="36"/>
        <v>0</v>
      </c>
      <c r="AP31" s="7">
        <f t="shared" si="37"/>
        <v>0</v>
      </c>
      <c r="AQ31" s="7">
        <f t="shared" si="38"/>
        <v>0</v>
      </c>
      <c r="AR31" s="9">
        <f t="shared" si="21"/>
        <v>0</v>
      </c>
      <c r="AS31" s="9">
        <f t="shared" si="22"/>
        <v>0</v>
      </c>
      <c r="AT31" s="9">
        <f t="shared" si="23"/>
        <v>3</v>
      </c>
      <c r="AU31" s="9">
        <f t="shared" si="24"/>
        <v>0</v>
      </c>
      <c r="AV31" s="9">
        <f t="shared" si="25"/>
        <v>2</v>
      </c>
      <c r="AW31" s="9">
        <f t="shared" si="26"/>
        <v>2</v>
      </c>
      <c r="AX31" s="9">
        <f t="shared" si="27"/>
        <v>1</v>
      </c>
      <c r="AY31" s="9">
        <f t="shared" si="28"/>
        <v>0</v>
      </c>
      <c r="AZ31" s="9">
        <f t="shared" si="29"/>
        <v>0</v>
      </c>
      <c r="BA31" s="9">
        <f t="shared" si="30"/>
        <v>0</v>
      </c>
      <c r="BB31" s="9">
        <f t="shared" si="31"/>
        <v>0</v>
      </c>
      <c r="BC31" s="9">
        <f t="shared" si="32"/>
        <v>0</v>
      </c>
      <c r="BD31" s="9">
        <f t="shared" si="33"/>
        <v>0</v>
      </c>
      <c r="BE31" s="9">
        <f t="shared" si="39"/>
        <v>0</v>
      </c>
      <c r="BF31" s="9">
        <f t="shared" si="40"/>
        <v>0</v>
      </c>
      <c r="BG31" s="9">
        <f t="shared" si="41"/>
        <v>0</v>
      </c>
      <c r="BH31" s="9">
        <f t="shared" si="42"/>
        <v>0</v>
      </c>
    </row>
    <row r="32" spans="1:60"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t="e">
        <f>IF(Data!Y31=Data!$G31,1,0)</f>
        <v>#N/A</v>
      </c>
      <c r="U32" s="22" t="e">
        <f>IF(Data!Z31=Data!$G31,1,0)</f>
        <v>#N/A</v>
      </c>
      <c r="V32" s="22">
        <f t="shared" si="3"/>
        <v>4</v>
      </c>
      <c r="W32" s="22">
        <f t="shared" si="4"/>
        <v>2</v>
      </c>
      <c r="X32" s="22">
        <f t="shared" si="5"/>
        <v>0</v>
      </c>
      <c r="Y32" s="22">
        <f t="shared" ref="Y32" si="45">IF(V32=W32,1,0)</f>
        <v>0</v>
      </c>
      <c r="Z32" s="22" t="e">
        <f t="shared" si="7"/>
        <v>#N/A</v>
      </c>
      <c r="AA32" s="7">
        <f t="shared" ref="AA32" si="46">IF(ISNA(E32),AA31,IF(E32=1,AA31+1,0))</f>
        <v>2</v>
      </c>
      <c r="AB32" s="7">
        <f t="shared" ref="AB32" si="47">IF(ISNA(F32),AB31,IF(F32=1,AB31+1,0))</f>
        <v>0</v>
      </c>
      <c r="AC32" s="7">
        <f t="shared" ref="AC32" si="48">IF(ISNA(G32),AC31,IF(G32=1,AC31+1,0))</f>
        <v>0</v>
      </c>
      <c r="AD32" s="7">
        <f t="shared" ref="AD32" si="49">IF(ISNA(H32),AD31,IF(H32=1,AD31+1,0))</f>
        <v>3</v>
      </c>
      <c r="AE32" s="7">
        <f t="shared" ref="AE32" si="50">IF(ISNA(I32),AE31,IF(I32=1,AE31+1,0))</f>
        <v>0</v>
      </c>
      <c r="AF32" s="7">
        <f t="shared" ref="AF32" si="51">IF(ISNA(J32),AF31,IF(J32=1,AF31+1,0))</f>
        <v>0</v>
      </c>
      <c r="AG32" s="7">
        <f t="shared" ref="AG32" si="52">IF(ISNA(K32),AG31,IF(K32=1,AG31+1,0))</f>
        <v>0</v>
      </c>
      <c r="AH32" s="7">
        <f t="shared" si="15"/>
        <v>1</v>
      </c>
      <c r="AI32" s="7">
        <f t="shared" si="16"/>
        <v>0</v>
      </c>
      <c r="AJ32" s="7">
        <f t="shared" si="17"/>
        <v>0</v>
      </c>
      <c r="AK32" s="7">
        <f t="shared" si="18"/>
        <v>0</v>
      </c>
      <c r="AL32" s="7">
        <f t="shared" si="19"/>
        <v>0</v>
      </c>
      <c r="AM32" s="7">
        <f t="shared" si="20"/>
        <v>0</v>
      </c>
      <c r="AN32" s="7">
        <f t="shared" si="35"/>
        <v>0</v>
      </c>
      <c r="AO32" s="7">
        <f t="shared" si="36"/>
        <v>0</v>
      </c>
      <c r="AP32" s="7">
        <f t="shared" si="37"/>
        <v>0</v>
      </c>
      <c r="AQ32" s="7">
        <f t="shared" si="38"/>
        <v>0</v>
      </c>
      <c r="AR32" s="9">
        <f t="shared" si="21"/>
        <v>0</v>
      </c>
      <c r="AS32" s="9">
        <f t="shared" si="22"/>
        <v>1</v>
      </c>
      <c r="AT32" s="9">
        <f t="shared" si="23"/>
        <v>4</v>
      </c>
      <c r="AU32" s="9">
        <f t="shared" si="24"/>
        <v>0</v>
      </c>
      <c r="AV32" s="9">
        <f t="shared" si="25"/>
        <v>2</v>
      </c>
      <c r="AW32" s="9">
        <f t="shared" si="26"/>
        <v>2</v>
      </c>
      <c r="AX32" s="9">
        <f t="shared" si="27"/>
        <v>1</v>
      </c>
      <c r="AY32" s="9">
        <f t="shared" si="28"/>
        <v>0</v>
      </c>
      <c r="AZ32" s="9">
        <f t="shared" si="29"/>
        <v>0</v>
      </c>
      <c r="BA32" s="9">
        <f t="shared" si="30"/>
        <v>0</v>
      </c>
      <c r="BB32" s="9">
        <f t="shared" si="31"/>
        <v>0</v>
      </c>
      <c r="BC32" s="9">
        <f t="shared" si="32"/>
        <v>0</v>
      </c>
      <c r="BD32" s="9">
        <f t="shared" si="33"/>
        <v>0</v>
      </c>
      <c r="BE32" s="9">
        <f t="shared" si="39"/>
        <v>0</v>
      </c>
      <c r="BF32" s="9">
        <f t="shared" si="40"/>
        <v>0</v>
      </c>
      <c r="BG32" s="9">
        <f t="shared" si="41"/>
        <v>0</v>
      </c>
      <c r="BH32" s="9">
        <f t="shared" si="42"/>
        <v>0</v>
      </c>
    </row>
    <row r="33" spans="1:60"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t="e">
        <f>IF(Data!Y32=Data!$G32,1,0)</f>
        <v>#N/A</v>
      </c>
      <c r="U33" s="22" t="e">
        <f>IF(Data!Z32=Data!$G32,1,0)</f>
        <v>#N/A</v>
      </c>
      <c r="V33" s="22">
        <f t="shared" si="3"/>
        <v>4</v>
      </c>
      <c r="W33" s="22">
        <f t="shared" si="4"/>
        <v>0</v>
      </c>
      <c r="X33" s="22">
        <f t="shared" si="5"/>
        <v>1</v>
      </c>
      <c r="Y33" s="22">
        <f t="shared" ref="Y33:Y35" si="53">IF(V33=W33,1,0)</f>
        <v>0</v>
      </c>
      <c r="Z33" s="22" t="e">
        <f t="shared" si="7"/>
        <v>#N/A</v>
      </c>
      <c r="AA33" s="7">
        <f t="shared" ref="AA33:AA35" si="54">IF(ISNA(E33),AA32,IF(E33=1,AA32+1,0))</f>
        <v>0</v>
      </c>
      <c r="AB33" s="7">
        <f t="shared" ref="AB33:AB35" si="55">IF(ISNA(F33),AB32,IF(F33=1,AB32+1,0))</f>
        <v>0</v>
      </c>
      <c r="AC33" s="7">
        <f t="shared" ref="AC33:AC35" si="56">IF(ISNA(G33),AC32,IF(G33=1,AC32+1,0))</f>
        <v>0</v>
      </c>
      <c r="AD33" s="7">
        <f t="shared" ref="AD33:AD35" si="57">IF(ISNA(H33),AD32,IF(H33=1,AD32+1,0))</f>
        <v>0</v>
      </c>
      <c r="AE33" s="7">
        <f t="shared" ref="AE33:AE35" si="58">IF(ISNA(I33),AE32,IF(I33=1,AE32+1,0))</f>
        <v>0</v>
      </c>
      <c r="AF33" s="7">
        <f t="shared" ref="AF33:AF35" si="59">IF(ISNA(J33),AF32,IF(J33=1,AF32+1,0))</f>
        <v>0</v>
      </c>
      <c r="AG33" s="7">
        <f t="shared" ref="AG33:AG35" si="60">IF(ISNA(K33),AG32,IF(K33=1,AG32+1,0))</f>
        <v>0</v>
      </c>
      <c r="AH33" s="7">
        <f t="shared" ref="AH33:AH35" si="61">IF(ISNA(L33),AH32,IF(L33=1,AH32+1,0))</f>
        <v>1</v>
      </c>
      <c r="AI33" s="7">
        <f t="shared" ref="AI33:AJ35" si="62">IF(ISNA(M33),AI32,IF(M33=1,AI32+1,0))</f>
        <v>0</v>
      </c>
      <c r="AJ33" s="7">
        <f t="shared" si="62"/>
        <v>0</v>
      </c>
      <c r="AK33" s="7">
        <f t="shared" si="18"/>
        <v>0</v>
      </c>
      <c r="AL33" s="7">
        <f t="shared" si="19"/>
        <v>0</v>
      </c>
      <c r="AM33" s="7">
        <f t="shared" si="20"/>
        <v>0</v>
      </c>
      <c r="AN33" s="7">
        <f t="shared" si="35"/>
        <v>0</v>
      </c>
      <c r="AO33" s="7">
        <f t="shared" si="36"/>
        <v>0</v>
      </c>
      <c r="AP33" s="7">
        <f t="shared" si="37"/>
        <v>0</v>
      </c>
      <c r="AQ33" s="7">
        <f t="shared" si="38"/>
        <v>0</v>
      </c>
      <c r="AR33" s="9">
        <f t="shared" si="21"/>
        <v>1</v>
      </c>
      <c r="AS33" s="9">
        <f t="shared" si="22"/>
        <v>2</v>
      </c>
      <c r="AT33" s="9">
        <f t="shared" si="23"/>
        <v>5</v>
      </c>
      <c r="AU33" s="9">
        <f t="shared" si="24"/>
        <v>1</v>
      </c>
      <c r="AV33" s="9">
        <f t="shared" si="25"/>
        <v>2</v>
      </c>
      <c r="AW33" s="9">
        <f t="shared" si="26"/>
        <v>2</v>
      </c>
      <c r="AX33" s="9">
        <f t="shared" si="27"/>
        <v>1</v>
      </c>
      <c r="AY33" s="9">
        <f t="shared" si="28"/>
        <v>0</v>
      </c>
      <c r="AZ33" s="9">
        <f t="shared" si="29"/>
        <v>0</v>
      </c>
      <c r="BA33" s="9">
        <f t="shared" si="30"/>
        <v>0</v>
      </c>
      <c r="BB33" s="9">
        <f t="shared" si="31"/>
        <v>0</v>
      </c>
      <c r="BC33" s="9">
        <f t="shared" si="32"/>
        <v>0</v>
      </c>
      <c r="BD33" s="9">
        <f t="shared" si="33"/>
        <v>0</v>
      </c>
      <c r="BE33" s="9">
        <f t="shared" si="39"/>
        <v>0</v>
      </c>
      <c r="BF33" s="9">
        <f t="shared" si="40"/>
        <v>0</v>
      </c>
      <c r="BG33" s="9">
        <f t="shared" si="41"/>
        <v>0</v>
      </c>
      <c r="BH33" s="9">
        <f t="shared" si="42"/>
        <v>0</v>
      </c>
    </row>
    <row r="34" spans="1:60"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t="e">
        <f>IF(Data!Y33=Data!$G33,1,0)</f>
        <v>#N/A</v>
      </c>
      <c r="U34" s="22" t="e">
        <f>IF(Data!Z33=Data!$G33,1,0)</f>
        <v>#N/A</v>
      </c>
      <c r="V34" s="22">
        <f t="shared" si="3"/>
        <v>4</v>
      </c>
      <c r="W34" s="22">
        <f t="shared" si="4"/>
        <v>3</v>
      </c>
      <c r="X34" s="22">
        <f t="shared" si="5"/>
        <v>0</v>
      </c>
      <c r="Y34" s="22">
        <f t="shared" si="53"/>
        <v>0</v>
      </c>
      <c r="Z34" s="22" t="e">
        <f t="shared" si="7"/>
        <v>#N/A</v>
      </c>
      <c r="AA34" s="7">
        <f t="shared" si="54"/>
        <v>0</v>
      </c>
      <c r="AB34" s="7">
        <f t="shared" si="55"/>
        <v>1</v>
      </c>
      <c r="AC34" s="7">
        <f t="shared" si="56"/>
        <v>1</v>
      </c>
      <c r="AD34" s="7">
        <f t="shared" si="57"/>
        <v>1</v>
      </c>
      <c r="AE34" s="7">
        <f t="shared" si="58"/>
        <v>0</v>
      </c>
      <c r="AF34" s="7">
        <f t="shared" si="59"/>
        <v>0</v>
      </c>
      <c r="AG34" s="7">
        <f t="shared" si="60"/>
        <v>0</v>
      </c>
      <c r="AH34" s="7">
        <f t="shared" si="61"/>
        <v>1</v>
      </c>
      <c r="AI34" s="7">
        <f t="shared" si="62"/>
        <v>0</v>
      </c>
      <c r="AJ34" s="7">
        <f t="shared" si="62"/>
        <v>0</v>
      </c>
      <c r="AK34" s="7">
        <f t="shared" si="18"/>
        <v>0</v>
      </c>
      <c r="AL34" s="7">
        <f t="shared" si="19"/>
        <v>0</v>
      </c>
      <c r="AM34" s="7">
        <f t="shared" si="20"/>
        <v>0</v>
      </c>
      <c r="AN34" s="7">
        <f t="shared" si="35"/>
        <v>0</v>
      </c>
      <c r="AO34" s="7">
        <f t="shared" si="36"/>
        <v>0</v>
      </c>
      <c r="AP34" s="7">
        <f t="shared" si="37"/>
        <v>0</v>
      </c>
      <c r="AQ34" s="7">
        <f t="shared" si="38"/>
        <v>0</v>
      </c>
      <c r="AR34" s="9">
        <f t="shared" si="21"/>
        <v>2</v>
      </c>
      <c r="AS34" s="9">
        <f t="shared" si="22"/>
        <v>0</v>
      </c>
      <c r="AT34" s="9">
        <f t="shared" si="23"/>
        <v>0</v>
      </c>
      <c r="AU34" s="9">
        <f t="shared" si="24"/>
        <v>0</v>
      </c>
      <c r="AV34" s="9">
        <f t="shared" si="25"/>
        <v>2</v>
      </c>
      <c r="AW34" s="9">
        <f t="shared" si="26"/>
        <v>2</v>
      </c>
      <c r="AX34" s="9">
        <f t="shared" si="27"/>
        <v>1</v>
      </c>
      <c r="AY34" s="9">
        <f t="shared" si="28"/>
        <v>0</v>
      </c>
      <c r="AZ34" s="9">
        <f t="shared" si="29"/>
        <v>0</v>
      </c>
      <c r="BA34" s="9">
        <f t="shared" si="30"/>
        <v>0</v>
      </c>
      <c r="BB34" s="9">
        <f t="shared" si="31"/>
        <v>0</v>
      </c>
      <c r="BC34" s="9">
        <f t="shared" si="32"/>
        <v>0</v>
      </c>
      <c r="BD34" s="9">
        <f t="shared" si="33"/>
        <v>0</v>
      </c>
      <c r="BE34" s="9">
        <f t="shared" si="39"/>
        <v>0</v>
      </c>
      <c r="BF34" s="9">
        <f t="shared" si="40"/>
        <v>0</v>
      </c>
      <c r="BG34" s="9">
        <f t="shared" si="41"/>
        <v>0</v>
      </c>
      <c r="BH34" s="9">
        <f t="shared" si="42"/>
        <v>0</v>
      </c>
    </row>
    <row r="35" spans="1:60"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t="e">
        <f>IF(Data!Y34=Data!$G34,1,0)</f>
        <v>#N/A</v>
      </c>
      <c r="U35" s="22" t="e">
        <f>IF(Data!Z34=Data!$G34,1,0)</f>
        <v>#N/A</v>
      </c>
      <c r="V35" s="22">
        <f t="shared" si="3"/>
        <v>5</v>
      </c>
      <c r="W35" s="22">
        <f t="shared" si="4"/>
        <v>3</v>
      </c>
      <c r="X35" s="22">
        <f t="shared" si="5"/>
        <v>0</v>
      </c>
      <c r="Y35" s="22">
        <f t="shared" si="53"/>
        <v>0</v>
      </c>
      <c r="Z35" s="22" t="e">
        <f t="shared" si="7"/>
        <v>#N/A</v>
      </c>
      <c r="AA35" s="7">
        <f t="shared" si="54"/>
        <v>1</v>
      </c>
      <c r="AB35" s="7">
        <f t="shared" si="55"/>
        <v>2</v>
      </c>
      <c r="AC35" s="7">
        <f t="shared" si="56"/>
        <v>2</v>
      </c>
      <c r="AD35" s="7">
        <f t="shared" si="57"/>
        <v>0</v>
      </c>
      <c r="AE35" s="7">
        <f t="shared" si="58"/>
        <v>0</v>
      </c>
      <c r="AF35" s="7">
        <f t="shared" si="59"/>
        <v>0</v>
      </c>
      <c r="AG35" s="7">
        <f t="shared" si="60"/>
        <v>0</v>
      </c>
      <c r="AH35" s="7">
        <f t="shared" si="61"/>
        <v>1</v>
      </c>
      <c r="AI35" s="7">
        <f t="shared" si="62"/>
        <v>0</v>
      </c>
      <c r="AJ35" s="7">
        <f t="shared" si="62"/>
        <v>0</v>
      </c>
      <c r="AK35" s="7">
        <f t="shared" si="18"/>
        <v>0</v>
      </c>
      <c r="AL35" s="7">
        <f t="shared" si="19"/>
        <v>0</v>
      </c>
      <c r="AM35" s="7">
        <f t="shared" si="20"/>
        <v>0</v>
      </c>
      <c r="AN35" s="7">
        <f t="shared" si="35"/>
        <v>0</v>
      </c>
      <c r="AO35" s="7">
        <f t="shared" si="36"/>
        <v>0</v>
      </c>
      <c r="AP35" s="7">
        <f t="shared" si="37"/>
        <v>0</v>
      </c>
      <c r="AQ35" s="7">
        <f t="shared" si="38"/>
        <v>0</v>
      </c>
      <c r="AR35" s="9">
        <f t="shared" si="21"/>
        <v>0</v>
      </c>
      <c r="AS35" s="9">
        <f t="shared" si="22"/>
        <v>0</v>
      </c>
      <c r="AT35" s="9">
        <f t="shared" si="23"/>
        <v>0</v>
      </c>
      <c r="AU35" s="9">
        <f t="shared" si="24"/>
        <v>1</v>
      </c>
      <c r="AV35" s="9">
        <f t="shared" si="25"/>
        <v>2</v>
      </c>
      <c r="AW35" s="9">
        <f t="shared" si="26"/>
        <v>2</v>
      </c>
      <c r="AX35" s="9">
        <f t="shared" si="27"/>
        <v>1</v>
      </c>
      <c r="AY35" s="9">
        <f t="shared" si="28"/>
        <v>0</v>
      </c>
      <c r="AZ35" s="9">
        <f t="shared" si="29"/>
        <v>1</v>
      </c>
      <c r="BA35" s="9">
        <f t="shared" si="30"/>
        <v>0</v>
      </c>
      <c r="BB35" s="9">
        <f t="shared" si="31"/>
        <v>0</v>
      </c>
      <c r="BC35" s="9">
        <f t="shared" si="32"/>
        <v>0</v>
      </c>
      <c r="BD35" s="9">
        <f t="shared" si="33"/>
        <v>0</v>
      </c>
      <c r="BE35" s="9">
        <f t="shared" si="39"/>
        <v>0</v>
      </c>
      <c r="BF35" s="9">
        <f t="shared" si="40"/>
        <v>0</v>
      </c>
      <c r="BG35" s="9">
        <f t="shared" si="41"/>
        <v>0</v>
      </c>
      <c r="BH35" s="9">
        <f t="shared" si="42"/>
        <v>0</v>
      </c>
    </row>
    <row r="36" spans="1:60"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t="e">
        <f>IF(Data!Y35=Data!$G35,1,0)</f>
        <v>#N/A</v>
      </c>
      <c r="U36" s="22" t="e">
        <f>IF(Data!Z35=Data!$G35,1,0)</f>
        <v>#N/A</v>
      </c>
      <c r="V36" s="22">
        <f t="shared" si="3"/>
        <v>4</v>
      </c>
      <c r="W36" s="22">
        <f t="shared" si="4"/>
        <v>2</v>
      </c>
      <c r="X36" s="22">
        <f t="shared" si="5"/>
        <v>0</v>
      </c>
      <c r="Y36" s="22">
        <f t="shared" ref="Y36:Y39" si="63">IF(V36=W36,1,0)</f>
        <v>0</v>
      </c>
      <c r="Z36" s="22" t="e">
        <f t="shared" si="7"/>
        <v>#N/A</v>
      </c>
      <c r="AA36" s="7">
        <f t="shared" ref="AA36:AA39" si="64">IF(ISNA(E36),AA35,IF(E36=1,AA35+1,0))</f>
        <v>0</v>
      </c>
      <c r="AB36" s="7">
        <f t="shared" ref="AB36:AB39" si="65">IF(ISNA(F36),AB35,IF(F36=1,AB35+1,0))</f>
        <v>3</v>
      </c>
      <c r="AC36" s="7">
        <f t="shared" ref="AC36:AC39" si="66">IF(ISNA(G36),AC35,IF(G36=1,AC35+1,0))</f>
        <v>3</v>
      </c>
      <c r="AD36" s="7">
        <f t="shared" ref="AD36:AD39" si="67">IF(ISNA(H36),AD35,IF(H36=1,AD35+1,0))</f>
        <v>0</v>
      </c>
      <c r="AE36" s="7">
        <f t="shared" ref="AE36:AE39" si="68">IF(ISNA(I36),AE35,IF(I36=1,AE35+1,0))</f>
        <v>0</v>
      </c>
      <c r="AF36" s="7">
        <f t="shared" ref="AF36:AF39" si="69">IF(ISNA(J36),AF35,IF(J36=1,AF35+1,0))</f>
        <v>0</v>
      </c>
      <c r="AG36" s="7">
        <f t="shared" ref="AG36:AG39" si="70">IF(ISNA(K36),AG35,IF(K36=1,AG35+1,0))</f>
        <v>0</v>
      </c>
      <c r="AH36" s="7">
        <f t="shared" ref="AH36:AH39" si="71">IF(ISNA(L36),AH35,IF(L36=1,AH35+1,0))</f>
        <v>1</v>
      </c>
      <c r="AI36" s="7">
        <f t="shared" ref="AI36:AI39" si="72">IF(ISNA(M36),AI35,IF(M36=1,AI35+1,0))</f>
        <v>0</v>
      </c>
      <c r="AJ36" s="7">
        <f t="shared" ref="AJ36:AJ39" si="73">IF(ISNA(N36),AJ35,IF(N36=1,AJ35+1,0))</f>
        <v>0</v>
      </c>
      <c r="AK36" s="7">
        <f t="shared" si="18"/>
        <v>0</v>
      </c>
      <c r="AL36" s="7">
        <f t="shared" ref="AL36:AL53" si="74">IF(ISNA(P36),AL35,IF(P36=1,AL35+1,0))</f>
        <v>0</v>
      </c>
      <c r="AM36" s="7">
        <f t="shared" ref="AM36:AM53" si="75">IF(ISNA(Q36),AM35,IF(Q36=1,AM35+1,0))</f>
        <v>0</v>
      </c>
      <c r="AN36" s="7">
        <f t="shared" si="35"/>
        <v>0</v>
      </c>
      <c r="AO36" s="7">
        <f t="shared" si="36"/>
        <v>0</v>
      </c>
      <c r="AP36" s="7">
        <f t="shared" si="37"/>
        <v>0</v>
      </c>
      <c r="AQ36" s="7">
        <f t="shared" si="38"/>
        <v>0</v>
      </c>
      <c r="AR36" s="9">
        <f t="shared" si="21"/>
        <v>1</v>
      </c>
      <c r="AS36" s="9">
        <f t="shared" si="22"/>
        <v>0</v>
      </c>
      <c r="AT36" s="9">
        <f t="shared" si="23"/>
        <v>0</v>
      </c>
      <c r="AU36" s="9">
        <f t="shared" si="24"/>
        <v>2</v>
      </c>
      <c r="AV36" s="9">
        <f t="shared" si="25"/>
        <v>2</v>
      </c>
      <c r="AW36" s="9">
        <f t="shared" si="26"/>
        <v>2</v>
      </c>
      <c r="AX36" s="9">
        <f t="shared" si="27"/>
        <v>1</v>
      </c>
      <c r="AY36" s="9">
        <f t="shared" si="28"/>
        <v>0</v>
      </c>
      <c r="AZ36" s="9">
        <f t="shared" si="29"/>
        <v>1</v>
      </c>
      <c r="BA36" s="9">
        <f t="shared" si="30"/>
        <v>0</v>
      </c>
      <c r="BB36" s="9">
        <f t="shared" si="31"/>
        <v>0</v>
      </c>
      <c r="BC36" s="9">
        <f t="shared" si="32"/>
        <v>0</v>
      </c>
      <c r="BD36" s="9">
        <f t="shared" si="33"/>
        <v>0</v>
      </c>
      <c r="BE36" s="9">
        <f t="shared" si="39"/>
        <v>0</v>
      </c>
      <c r="BF36" s="9">
        <f t="shared" si="40"/>
        <v>0</v>
      </c>
      <c r="BG36" s="9">
        <f t="shared" si="41"/>
        <v>0</v>
      </c>
      <c r="BH36" s="9">
        <f t="shared" si="42"/>
        <v>0</v>
      </c>
    </row>
    <row r="37" spans="1:60"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t="e">
        <f>IF(Data!Y36=Data!$G36,1,0)</f>
        <v>#N/A</v>
      </c>
      <c r="U37" s="22" t="e">
        <f>IF(Data!Z36=Data!$G36,1,0)</f>
        <v>#N/A</v>
      </c>
      <c r="V37" s="22">
        <f t="shared" si="3"/>
        <v>5</v>
      </c>
      <c r="W37" s="22">
        <f t="shared" si="4"/>
        <v>5</v>
      </c>
      <c r="X37" s="22">
        <f t="shared" si="5"/>
        <v>0</v>
      </c>
      <c r="Y37" s="22">
        <f t="shared" si="63"/>
        <v>1</v>
      </c>
      <c r="Z37" s="22" t="e">
        <f t="shared" si="7"/>
        <v>#N/A</v>
      </c>
      <c r="AA37" s="7">
        <f t="shared" si="64"/>
        <v>1</v>
      </c>
      <c r="AB37" s="7">
        <f t="shared" si="65"/>
        <v>4</v>
      </c>
      <c r="AC37" s="7">
        <f t="shared" si="66"/>
        <v>4</v>
      </c>
      <c r="AD37" s="7">
        <f t="shared" si="67"/>
        <v>1</v>
      </c>
      <c r="AE37" s="7">
        <f t="shared" si="68"/>
        <v>0</v>
      </c>
      <c r="AF37" s="7">
        <f t="shared" si="69"/>
        <v>0</v>
      </c>
      <c r="AG37" s="7">
        <f t="shared" si="70"/>
        <v>0</v>
      </c>
      <c r="AH37" s="7">
        <f t="shared" si="71"/>
        <v>1</v>
      </c>
      <c r="AI37" s="7">
        <f t="shared" si="72"/>
        <v>0</v>
      </c>
      <c r="AJ37" s="7">
        <f t="shared" si="73"/>
        <v>1</v>
      </c>
      <c r="AK37" s="7">
        <f t="shared" si="18"/>
        <v>0</v>
      </c>
      <c r="AL37" s="7">
        <f t="shared" si="74"/>
        <v>0</v>
      </c>
      <c r="AM37" s="7">
        <f t="shared" si="75"/>
        <v>0</v>
      </c>
      <c r="AN37" s="7">
        <f t="shared" si="35"/>
        <v>0</v>
      </c>
      <c r="AO37" s="7">
        <f t="shared" ref="AO37:AO68" si="76">IF(ISNA(S37),AO36,IF(S37=1,AO36+1,0))</f>
        <v>0</v>
      </c>
      <c r="AP37" s="7">
        <f t="shared" si="37"/>
        <v>0</v>
      </c>
      <c r="AQ37" s="7">
        <f t="shared" si="38"/>
        <v>0</v>
      </c>
      <c r="AR37" s="9">
        <f t="shared" si="21"/>
        <v>0</v>
      </c>
      <c r="AS37" s="9">
        <f t="shared" si="22"/>
        <v>0</v>
      </c>
      <c r="AT37" s="9">
        <f t="shared" si="23"/>
        <v>0</v>
      </c>
      <c r="AU37" s="9">
        <f t="shared" si="24"/>
        <v>0</v>
      </c>
      <c r="AV37" s="9">
        <f t="shared" si="25"/>
        <v>2</v>
      </c>
      <c r="AW37" s="9">
        <f t="shared" si="26"/>
        <v>2</v>
      </c>
      <c r="AX37" s="9">
        <f t="shared" si="27"/>
        <v>1</v>
      </c>
      <c r="AY37" s="9">
        <f t="shared" si="28"/>
        <v>0</v>
      </c>
      <c r="AZ37" s="9">
        <f t="shared" si="29"/>
        <v>1</v>
      </c>
      <c r="BA37" s="9">
        <f t="shared" si="30"/>
        <v>0</v>
      </c>
      <c r="BB37" s="9">
        <f t="shared" si="31"/>
        <v>0</v>
      </c>
      <c r="BC37" s="9">
        <f t="shared" si="32"/>
        <v>0</v>
      </c>
      <c r="BD37" s="9">
        <f t="shared" si="33"/>
        <v>0</v>
      </c>
      <c r="BE37" s="9">
        <f t="shared" si="39"/>
        <v>0</v>
      </c>
      <c r="BF37" s="9">
        <f t="shared" ref="BF37:BF68" si="77">IF(ISNA(S37),BF36,IF(S37=0,BF36+1,0))</f>
        <v>0</v>
      </c>
      <c r="BG37" s="9">
        <f t="shared" si="41"/>
        <v>0</v>
      </c>
      <c r="BH37" s="9">
        <f t="shared" si="42"/>
        <v>0</v>
      </c>
    </row>
    <row r="38" spans="1:60"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t="e">
        <f>IF(Data!Y37=Data!$G37,1,0)</f>
        <v>#N/A</v>
      </c>
      <c r="U38" s="22" t="e">
        <f>IF(Data!Z37=Data!$G37,1,0)</f>
        <v>#N/A</v>
      </c>
      <c r="V38" s="22">
        <f t="shared" si="3"/>
        <v>4</v>
      </c>
      <c r="W38" s="22">
        <f t="shared" si="4"/>
        <v>3</v>
      </c>
      <c r="X38" s="22">
        <f t="shared" si="5"/>
        <v>0</v>
      </c>
      <c r="Y38" s="22">
        <f t="shared" si="63"/>
        <v>0</v>
      </c>
      <c r="Z38" s="22" t="e">
        <f t="shared" si="7"/>
        <v>#N/A</v>
      </c>
      <c r="AA38" s="7">
        <f t="shared" si="64"/>
        <v>2</v>
      </c>
      <c r="AB38" s="7">
        <f t="shared" si="65"/>
        <v>5</v>
      </c>
      <c r="AC38" s="7">
        <f t="shared" si="66"/>
        <v>0</v>
      </c>
      <c r="AD38" s="7">
        <f t="shared" si="67"/>
        <v>2</v>
      </c>
      <c r="AE38" s="7">
        <f t="shared" si="68"/>
        <v>0</v>
      </c>
      <c r="AF38" s="7">
        <f t="shared" si="69"/>
        <v>0</v>
      </c>
      <c r="AG38" s="7">
        <f t="shared" si="70"/>
        <v>0</v>
      </c>
      <c r="AH38" s="7">
        <f t="shared" si="71"/>
        <v>1</v>
      </c>
      <c r="AI38" s="7">
        <f t="shared" si="72"/>
        <v>0</v>
      </c>
      <c r="AJ38" s="7">
        <f t="shared" si="73"/>
        <v>1</v>
      </c>
      <c r="AK38" s="7">
        <f t="shared" si="18"/>
        <v>0</v>
      </c>
      <c r="AL38" s="7">
        <f t="shared" si="74"/>
        <v>0</v>
      </c>
      <c r="AM38" s="7">
        <f t="shared" si="75"/>
        <v>0</v>
      </c>
      <c r="AN38" s="7">
        <f t="shared" si="35"/>
        <v>0</v>
      </c>
      <c r="AO38" s="7">
        <f t="shared" si="76"/>
        <v>0</v>
      </c>
      <c r="AP38" s="7">
        <f t="shared" si="37"/>
        <v>0</v>
      </c>
      <c r="AQ38" s="7">
        <f t="shared" si="38"/>
        <v>0</v>
      </c>
      <c r="AR38" s="9">
        <f t="shared" si="21"/>
        <v>0</v>
      </c>
      <c r="AS38" s="9">
        <f t="shared" si="22"/>
        <v>0</v>
      </c>
      <c r="AT38" s="9">
        <f t="shared" si="23"/>
        <v>1</v>
      </c>
      <c r="AU38" s="9">
        <f t="shared" si="24"/>
        <v>0</v>
      </c>
      <c r="AV38" s="9">
        <f t="shared" si="25"/>
        <v>2</v>
      </c>
      <c r="AW38" s="9">
        <f t="shared" si="26"/>
        <v>2</v>
      </c>
      <c r="AX38" s="9">
        <f t="shared" si="27"/>
        <v>1</v>
      </c>
      <c r="AY38" s="9">
        <f t="shared" si="28"/>
        <v>0</v>
      </c>
      <c r="AZ38" s="9">
        <f t="shared" si="29"/>
        <v>1</v>
      </c>
      <c r="BA38" s="9">
        <f t="shared" si="30"/>
        <v>0</v>
      </c>
      <c r="BB38" s="9">
        <f t="shared" si="31"/>
        <v>0</v>
      </c>
      <c r="BC38" s="9">
        <f t="shared" si="32"/>
        <v>0</v>
      </c>
      <c r="BD38" s="9">
        <f t="shared" si="33"/>
        <v>0</v>
      </c>
      <c r="BE38" s="9">
        <f t="shared" si="39"/>
        <v>0</v>
      </c>
      <c r="BF38" s="9">
        <f t="shared" si="77"/>
        <v>0</v>
      </c>
      <c r="BG38" s="9">
        <f t="shared" si="41"/>
        <v>0</v>
      </c>
      <c r="BH38" s="9">
        <f t="shared" si="42"/>
        <v>0</v>
      </c>
    </row>
    <row r="39" spans="1:60"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t="e">
        <f>IF(Data!Y38=Data!$G38,1,0)</f>
        <v>#N/A</v>
      </c>
      <c r="U39" s="22" t="e">
        <f>IF(Data!Z38=Data!$G38,1,0)</f>
        <v>#N/A</v>
      </c>
      <c r="V39" s="22">
        <f t="shared" si="3"/>
        <v>4</v>
      </c>
      <c r="W39" s="22">
        <f t="shared" si="4"/>
        <v>1</v>
      </c>
      <c r="X39" s="22">
        <f t="shared" si="5"/>
        <v>0</v>
      </c>
      <c r="Y39" s="22">
        <f t="shared" si="63"/>
        <v>0</v>
      </c>
      <c r="Z39" s="22" t="str">
        <f t="shared" si="7"/>
        <v>Evan</v>
      </c>
      <c r="AA39" s="7">
        <f t="shared" si="64"/>
        <v>0</v>
      </c>
      <c r="AB39" s="7">
        <f t="shared" si="65"/>
        <v>0</v>
      </c>
      <c r="AC39" s="7">
        <f t="shared" si="66"/>
        <v>0</v>
      </c>
      <c r="AD39" s="7">
        <f t="shared" si="67"/>
        <v>3</v>
      </c>
      <c r="AE39" s="7">
        <f t="shared" si="68"/>
        <v>0</v>
      </c>
      <c r="AF39" s="7">
        <f t="shared" si="69"/>
        <v>0</v>
      </c>
      <c r="AG39" s="7">
        <f t="shared" si="70"/>
        <v>0</v>
      </c>
      <c r="AH39" s="7">
        <f t="shared" si="71"/>
        <v>1</v>
      </c>
      <c r="AI39" s="7">
        <f t="shared" si="72"/>
        <v>0</v>
      </c>
      <c r="AJ39" s="7">
        <f t="shared" si="73"/>
        <v>1</v>
      </c>
      <c r="AK39" s="7">
        <f t="shared" si="18"/>
        <v>0</v>
      </c>
      <c r="AL39" s="7">
        <f t="shared" si="74"/>
        <v>0</v>
      </c>
      <c r="AM39" s="7">
        <f t="shared" si="75"/>
        <v>0</v>
      </c>
      <c r="AN39" s="7">
        <f t="shared" si="35"/>
        <v>0</v>
      </c>
      <c r="AO39" s="7">
        <f t="shared" si="76"/>
        <v>0</v>
      </c>
      <c r="AP39" s="7">
        <f t="shared" si="37"/>
        <v>0</v>
      </c>
      <c r="AQ39" s="7">
        <f t="shared" si="38"/>
        <v>0</v>
      </c>
      <c r="AR39" s="9">
        <f t="shared" si="21"/>
        <v>1</v>
      </c>
      <c r="AS39" s="9">
        <f t="shared" si="22"/>
        <v>1</v>
      </c>
      <c r="AT39" s="9">
        <f t="shared" si="23"/>
        <v>2</v>
      </c>
      <c r="AU39" s="9">
        <f t="shared" si="24"/>
        <v>0</v>
      </c>
      <c r="AV39" s="9">
        <f t="shared" si="25"/>
        <v>2</v>
      </c>
      <c r="AW39" s="9">
        <f t="shared" si="26"/>
        <v>2</v>
      </c>
      <c r="AX39" s="9">
        <f t="shared" si="27"/>
        <v>1</v>
      </c>
      <c r="AY39" s="9">
        <f t="shared" si="28"/>
        <v>0</v>
      </c>
      <c r="AZ39" s="9">
        <f t="shared" si="29"/>
        <v>1</v>
      </c>
      <c r="BA39" s="9">
        <f t="shared" si="30"/>
        <v>0</v>
      </c>
      <c r="BB39" s="9">
        <f t="shared" si="31"/>
        <v>0</v>
      </c>
      <c r="BC39" s="9">
        <f t="shared" si="32"/>
        <v>0</v>
      </c>
      <c r="BD39" s="9">
        <f t="shared" si="33"/>
        <v>0</v>
      </c>
      <c r="BE39" s="9">
        <f t="shared" si="39"/>
        <v>0</v>
      </c>
      <c r="BF39" s="9">
        <f t="shared" si="77"/>
        <v>0</v>
      </c>
      <c r="BG39" s="9">
        <f t="shared" si="41"/>
        <v>0</v>
      </c>
      <c r="BH39" s="9">
        <f t="shared" si="42"/>
        <v>0</v>
      </c>
    </row>
    <row r="40" spans="1:60"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t="e">
        <f>IF(Data!Y39=Data!$G39,1,0)</f>
        <v>#N/A</v>
      </c>
      <c r="U40" s="22" t="e">
        <f>IF(Data!Z39=Data!$G39,1,0)</f>
        <v>#N/A</v>
      </c>
      <c r="V40" s="22">
        <f t="shared" si="3"/>
        <v>4</v>
      </c>
      <c r="W40" s="22">
        <f t="shared" si="4"/>
        <v>1</v>
      </c>
      <c r="X40" s="22">
        <f t="shared" si="5"/>
        <v>0</v>
      </c>
      <c r="Y40" s="22">
        <f t="shared" ref="Y40:Y43" si="78">IF(V40=W40,1,0)</f>
        <v>0</v>
      </c>
      <c r="Z40" s="22" t="str">
        <f t="shared" si="7"/>
        <v>Bob</v>
      </c>
      <c r="AA40" s="7">
        <f t="shared" ref="AA40:AA43" si="79">IF(ISNA(E40),AA39,IF(E40=1,AA39+1,0))</f>
        <v>1</v>
      </c>
      <c r="AB40" s="7">
        <f t="shared" ref="AB40:AB43" si="80">IF(ISNA(F40),AB39,IF(F40=1,AB39+1,0))</f>
        <v>0</v>
      </c>
      <c r="AC40" s="7">
        <f t="shared" ref="AC40:AC43" si="81">IF(ISNA(G40),AC39,IF(G40=1,AC39+1,0))</f>
        <v>0</v>
      </c>
      <c r="AD40" s="7">
        <f t="shared" ref="AD40:AD43" si="82">IF(ISNA(H40),AD39,IF(H40=1,AD39+1,0))</f>
        <v>0</v>
      </c>
      <c r="AE40" s="7">
        <f t="shared" ref="AE40:AE43" si="83">IF(ISNA(I40),AE39,IF(I40=1,AE39+1,0))</f>
        <v>0</v>
      </c>
      <c r="AF40" s="7">
        <f t="shared" ref="AF40:AF43" si="84">IF(ISNA(J40),AF39,IF(J40=1,AF39+1,0))</f>
        <v>0</v>
      </c>
      <c r="AG40" s="7">
        <f t="shared" ref="AG40:AG43" si="85">IF(ISNA(K40),AG39,IF(K40=1,AG39+1,0))</f>
        <v>0</v>
      </c>
      <c r="AH40" s="7">
        <f t="shared" ref="AH40:AH43" si="86">IF(ISNA(L40),AH39,IF(L40=1,AH39+1,0))</f>
        <v>1</v>
      </c>
      <c r="AI40" s="7">
        <f t="shared" ref="AI40:AI43" si="87">IF(ISNA(M40),AI39,IF(M40=1,AI39+1,0))</f>
        <v>0</v>
      </c>
      <c r="AJ40" s="7">
        <f t="shared" ref="AJ40:AJ43" si="88">IF(ISNA(N40),AJ39,IF(N40=1,AJ39+1,0))</f>
        <v>1</v>
      </c>
      <c r="AK40" s="7">
        <f t="shared" ref="AK40:AK43" si="89">IF(ISNA(O40),AK39,IF(O40=1,AK39+1,0))</f>
        <v>0</v>
      </c>
      <c r="AL40" s="7">
        <f t="shared" si="74"/>
        <v>0</v>
      </c>
      <c r="AM40" s="7">
        <f t="shared" si="75"/>
        <v>0</v>
      </c>
      <c r="AN40" s="7">
        <f t="shared" si="35"/>
        <v>0</v>
      </c>
      <c r="AO40" s="7">
        <f t="shared" si="76"/>
        <v>0</v>
      </c>
      <c r="AP40" s="7">
        <f t="shared" si="37"/>
        <v>0</v>
      </c>
      <c r="AQ40" s="7">
        <f t="shared" si="38"/>
        <v>0</v>
      </c>
      <c r="AR40" s="9">
        <f t="shared" ref="AR40:AR43" si="90">IF(ISNA(E40),AR39,IF(E40=0,AR39+1,0))</f>
        <v>0</v>
      </c>
      <c r="AS40" s="9">
        <f t="shared" ref="AS40:AS43" si="91">IF(ISNA(F40),AS39,IF(F40=0,AS39+1,0))</f>
        <v>2</v>
      </c>
      <c r="AT40" s="9">
        <f t="shared" ref="AT40:AT43" si="92">IF(ISNA(G40),AT39,IF(G40=0,AT39+1,0))</f>
        <v>3</v>
      </c>
      <c r="AU40" s="9">
        <f t="shared" ref="AU40:AU43" si="93">IF(ISNA(H40),AU39,IF(H40=0,AU39+1,0))</f>
        <v>1</v>
      </c>
      <c r="AV40" s="9">
        <f t="shared" ref="AV40:AV43" si="94">IF(ISNA(I40),AV39,IF(I40=0,AV39+1,0))</f>
        <v>2</v>
      </c>
      <c r="AW40" s="9">
        <f t="shared" ref="AW40:AW43" si="95">IF(ISNA(J40),AW39,IF(J40=0,AW39+1,0))</f>
        <v>2</v>
      </c>
      <c r="AX40" s="9">
        <f t="shared" ref="AX40:AX43" si="96">IF(ISNA(K40),AX39,IF(K40=0,AX39+1,0))</f>
        <v>1</v>
      </c>
      <c r="AY40" s="9">
        <f t="shared" ref="AY40:AY43" si="97">IF(ISNA(L40),AY39,IF(L40=0,AY39+1,0))</f>
        <v>0</v>
      </c>
      <c r="AZ40" s="9">
        <f t="shared" ref="AZ40:AZ43" si="98">IF(ISNA(M40),AZ39,IF(M40=0,AZ39+1,0))</f>
        <v>1</v>
      </c>
      <c r="BA40" s="9">
        <f t="shared" ref="BA40:BA43" si="99">IF(ISNA(N40),BA39,IF(N40=0,BA39+1,0))</f>
        <v>0</v>
      </c>
      <c r="BB40" s="9">
        <f t="shared" ref="BB40:BB43" si="100">IF(ISNA(O40),BB39,IF(O40=0,BB39+1,0))</f>
        <v>0</v>
      </c>
      <c r="BC40" s="9">
        <f t="shared" ref="BC40:BC53" si="101">IF(ISNA(P40),BC39,IF(P40=0,BC39+1,0))</f>
        <v>0</v>
      </c>
      <c r="BD40" s="9">
        <f t="shared" ref="BD40:BD53" si="102">IF(ISNA(Q40),BD39,IF(Q40=0,BD39+1,0))</f>
        <v>0</v>
      </c>
      <c r="BE40" s="9">
        <f t="shared" si="39"/>
        <v>0</v>
      </c>
      <c r="BF40" s="9">
        <f t="shared" si="77"/>
        <v>0</v>
      </c>
      <c r="BG40" s="9">
        <f t="shared" si="41"/>
        <v>0</v>
      </c>
      <c r="BH40" s="9">
        <f t="shared" si="42"/>
        <v>0</v>
      </c>
    </row>
    <row r="41" spans="1:60"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t="e">
        <f>IF(Data!Y40=Data!$G40,1,0)</f>
        <v>#N/A</v>
      </c>
      <c r="U41" s="22" t="e">
        <f>IF(Data!Z40=Data!$G40,1,0)</f>
        <v>#N/A</v>
      </c>
      <c r="V41" s="22">
        <f t="shared" si="3"/>
        <v>3</v>
      </c>
      <c r="W41" s="22">
        <f t="shared" si="4"/>
        <v>2</v>
      </c>
      <c r="X41" s="22">
        <f t="shared" si="5"/>
        <v>0</v>
      </c>
      <c r="Y41" s="22">
        <f t="shared" si="78"/>
        <v>0</v>
      </c>
      <c r="Z41" s="22" t="e">
        <f t="shared" si="7"/>
        <v>#N/A</v>
      </c>
      <c r="AA41" s="7">
        <f t="shared" si="79"/>
        <v>2</v>
      </c>
      <c r="AB41" s="7">
        <f t="shared" si="80"/>
        <v>0</v>
      </c>
      <c r="AC41" s="7">
        <f t="shared" si="81"/>
        <v>0</v>
      </c>
      <c r="AD41" s="7">
        <f t="shared" si="82"/>
        <v>1</v>
      </c>
      <c r="AE41" s="7">
        <f t="shared" si="83"/>
        <v>0</v>
      </c>
      <c r="AF41" s="7">
        <f t="shared" si="84"/>
        <v>0</v>
      </c>
      <c r="AG41" s="7">
        <f t="shared" si="85"/>
        <v>0</v>
      </c>
      <c r="AH41" s="7">
        <f t="shared" si="86"/>
        <v>1</v>
      </c>
      <c r="AI41" s="7">
        <f t="shared" si="87"/>
        <v>0</v>
      </c>
      <c r="AJ41" s="7">
        <f t="shared" si="88"/>
        <v>1</v>
      </c>
      <c r="AK41" s="7">
        <f t="shared" si="89"/>
        <v>0</v>
      </c>
      <c r="AL41" s="7">
        <f t="shared" si="74"/>
        <v>0</v>
      </c>
      <c r="AM41" s="7">
        <f t="shared" si="75"/>
        <v>0</v>
      </c>
      <c r="AN41" s="7">
        <f t="shared" si="35"/>
        <v>0</v>
      </c>
      <c r="AO41" s="7">
        <f t="shared" si="76"/>
        <v>0</v>
      </c>
      <c r="AP41" s="7">
        <f t="shared" si="37"/>
        <v>0</v>
      </c>
      <c r="AQ41" s="7">
        <f t="shared" si="38"/>
        <v>0</v>
      </c>
      <c r="AR41" s="9">
        <f t="shared" si="90"/>
        <v>0</v>
      </c>
      <c r="AS41" s="9">
        <f t="shared" si="91"/>
        <v>2</v>
      </c>
      <c r="AT41" s="9">
        <f t="shared" si="92"/>
        <v>3</v>
      </c>
      <c r="AU41" s="9">
        <f t="shared" si="93"/>
        <v>0</v>
      </c>
      <c r="AV41" s="9">
        <f t="shared" si="94"/>
        <v>2</v>
      </c>
      <c r="AW41" s="9">
        <f t="shared" si="95"/>
        <v>2</v>
      </c>
      <c r="AX41" s="9">
        <f t="shared" si="96"/>
        <v>1</v>
      </c>
      <c r="AY41" s="9">
        <f t="shared" si="97"/>
        <v>0</v>
      </c>
      <c r="AZ41" s="9">
        <f t="shared" si="98"/>
        <v>1</v>
      </c>
      <c r="BA41" s="9">
        <f t="shared" si="99"/>
        <v>0</v>
      </c>
      <c r="BB41" s="9">
        <f t="shared" si="100"/>
        <v>1</v>
      </c>
      <c r="BC41" s="9">
        <f t="shared" si="101"/>
        <v>0</v>
      </c>
      <c r="BD41" s="9">
        <f t="shared" si="102"/>
        <v>0</v>
      </c>
      <c r="BE41" s="9">
        <f t="shared" si="39"/>
        <v>0</v>
      </c>
      <c r="BF41" s="9">
        <f t="shared" si="77"/>
        <v>0</v>
      </c>
      <c r="BG41" s="9">
        <f t="shared" si="41"/>
        <v>0</v>
      </c>
      <c r="BH41" s="9">
        <f t="shared" si="42"/>
        <v>0</v>
      </c>
    </row>
    <row r="42" spans="1:60"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t="e">
        <f>IF(Data!Y41=Data!$G41,1,0)</f>
        <v>#N/A</v>
      </c>
      <c r="U42" s="22" t="e">
        <f>IF(Data!Z41=Data!$G41,1,0)</f>
        <v>#N/A</v>
      </c>
      <c r="V42" s="22">
        <f t="shared" si="3"/>
        <v>3</v>
      </c>
      <c r="W42" s="22">
        <f t="shared" si="4"/>
        <v>1</v>
      </c>
      <c r="X42" s="22">
        <f t="shared" si="5"/>
        <v>0</v>
      </c>
      <c r="Y42" s="22">
        <f t="shared" si="78"/>
        <v>0</v>
      </c>
      <c r="Z42" s="22" t="str">
        <f t="shared" si="7"/>
        <v>Evan</v>
      </c>
      <c r="AA42" s="7">
        <f t="shared" si="79"/>
        <v>0</v>
      </c>
      <c r="AB42" s="7">
        <f t="shared" si="80"/>
        <v>0</v>
      </c>
      <c r="AC42" s="7">
        <f t="shared" si="81"/>
        <v>0</v>
      </c>
      <c r="AD42" s="7">
        <f t="shared" si="82"/>
        <v>2</v>
      </c>
      <c r="AE42" s="7">
        <f t="shared" si="83"/>
        <v>0</v>
      </c>
      <c r="AF42" s="7">
        <f t="shared" si="84"/>
        <v>0</v>
      </c>
      <c r="AG42" s="7">
        <f t="shared" si="85"/>
        <v>0</v>
      </c>
      <c r="AH42" s="7">
        <f t="shared" si="86"/>
        <v>1</v>
      </c>
      <c r="AI42" s="7">
        <f t="shared" si="87"/>
        <v>0</v>
      </c>
      <c r="AJ42" s="7">
        <f t="shared" si="88"/>
        <v>1</v>
      </c>
      <c r="AK42" s="7">
        <f t="shared" si="89"/>
        <v>0</v>
      </c>
      <c r="AL42" s="7">
        <f t="shared" si="74"/>
        <v>0</v>
      </c>
      <c r="AM42" s="7">
        <f t="shared" si="75"/>
        <v>0</v>
      </c>
      <c r="AN42" s="7">
        <f t="shared" si="35"/>
        <v>0</v>
      </c>
      <c r="AO42" s="7">
        <f t="shared" si="76"/>
        <v>0</v>
      </c>
      <c r="AP42" s="7">
        <f t="shared" si="37"/>
        <v>0</v>
      </c>
      <c r="AQ42" s="7">
        <f t="shared" si="38"/>
        <v>0</v>
      </c>
      <c r="AR42" s="9">
        <f t="shared" si="90"/>
        <v>1</v>
      </c>
      <c r="AS42" s="9">
        <f t="shared" si="91"/>
        <v>2</v>
      </c>
      <c r="AT42" s="9">
        <f t="shared" si="92"/>
        <v>4</v>
      </c>
      <c r="AU42" s="9">
        <f t="shared" si="93"/>
        <v>0</v>
      </c>
      <c r="AV42" s="9">
        <f t="shared" si="94"/>
        <v>2</v>
      </c>
      <c r="AW42" s="9">
        <f t="shared" si="95"/>
        <v>2</v>
      </c>
      <c r="AX42" s="9">
        <f t="shared" si="96"/>
        <v>1</v>
      </c>
      <c r="AY42" s="9">
        <f t="shared" si="97"/>
        <v>0</v>
      </c>
      <c r="AZ42" s="9">
        <f t="shared" si="98"/>
        <v>1</v>
      </c>
      <c r="BA42" s="9">
        <f t="shared" si="99"/>
        <v>0</v>
      </c>
      <c r="BB42" s="9">
        <f t="shared" si="100"/>
        <v>1</v>
      </c>
      <c r="BC42" s="9">
        <f t="shared" si="101"/>
        <v>0</v>
      </c>
      <c r="BD42" s="9">
        <f t="shared" si="102"/>
        <v>0</v>
      </c>
      <c r="BE42" s="9">
        <f t="shared" si="39"/>
        <v>0</v>
      </c>
      <c r="BF42" s="9">
        <f t="shared" si="77"/>
        <v>0</v>
      </c>
      <c r="BG42" s="9">
        <f t="shared" si="41"/>
        <v>0</v>
      </c>
      <c r="BH42" s="9">
        <f t="shared" si="42"/>
        <v>0</v>
      </c>
    </row>
    <row r="43" spans="1:60"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t="e">
        <f>IF(Data!Y42=Data!$G42,1,0)</f>
        <v>#N/A</v>
      </c>
      <c r="U43" s="22" t="e">
        <f>IF(Data!Z42=Data!$G42,1,0)</f>
        <v>#N/A</v>
      </c>
      <c r="V43" s="22">
        <f t="shared" si="3"/>
        <v>3</v>
      </c>
      <c r="W43" s="22">
        <f t="shared" si="4"/>
        <v>0</v>
      </c>
      <c r="X43" s="22">
        <f t="shared" si="5"/>
        <v>1</v>
      </c>
      <c r="Y43" s="22">
        <f t="shared" si="78"/>
        <v>0</v>
      </c>
      <c r="Z43" s="22" t="e">
        <f t="shared" si="7"/>
        <v>#N/A</v>
      </c>
      <c r="AA43" s="7">
        <f t="shared" si="79"/>
        <v>0</v>
      </c>
      <c r="AB43" s="7">
        <f t="shared" si="80"/>
        <v>0</v>
      </c>
      <c r="AC43" s="7">
        <f t="shared" si="81"/>
        <v>0</v>
      </c>
      <c r="AD43" s="7">
        <f t="shared" si="82"/>
        <v>0</v>
      </c>
      <c r="AE43" s="7">
        <f t="shared" si="83"/>
        <v>0</v>
      </c>
      <c r="AF43" s="7">
        <f t="shared" si="84"/>
        <v>0</v>
      </c>
      <c r="AG43" s="7">
        <f t="shared" si="85"/>
        <v>0</v>
      </c>
      <c r="AH43" s="7">
        <f t="shared" si="86"/>
        <v>1</v>
      </c>
      <c r="AI43" s="7">
        <f t="shared" si="87"/>
        <v>0</v>
      </c>
      <c r="AJ43" s="7">
        <f t="shared" si="88"/>
        <v>1</v>
      </c>
      <c r="AK43" s="7">
        <f t="shared" si="89"/>
        <v>0</v>
      </c>
      <c r="AL43" s="7">
        <f t="shared" si="74"/>
        <v>0</v>
      </c>
      <c r="AM43" s="7">
        <f t="shared" si="75"/>
        <v>0</v>
      </c>
      <c r="AN43" s="7">
        <f t="shared" si="35"/>
        <v>0</v>
      </c>
      <c r="AO43" s="7">
        <f t="shared" si="76"/>
        <v>0</v>
      </c>
      <c r="AP43" s="7">
        <f t="shared" si="37"/>
        <v>0</v>
      </c>
      <c r="AQ43" s="7">
        <f t="shared" si="38"/>
        <v>0</v>
      </c>
      <c r="AR43" s="9">
        <f t="shared" si="90"/>
        <v>2</v>
      </c>
      <c r="AS43" s="9">
        <f t="shared" si="91"/>
        <v>3</v>
      </c>
      <c r="AT43" s="9">
        <f t="shared" si="92"/>
        <v>4</v>
      </c>
      <c r="AU43" s="9">
        <f t="shared" si="93"/>
        <v>1</v>
      </c>
      <c r="AV43" s="9">
        <f t="shared" si="94"/>
        <v>2</v>
      </c>
      <c r="AW43" s="9">
        <f t="shared" si="95"/>
        <v>2</v>
      </c>
      <c r="AX43" s="9">
        <f t="shared" si="96"/>
        <v>1</v>
      </c>
      <c r="AY43" s="9">
        <f t="shared" si="97"/>
        <v>0</v>
      </c>
      <c r="AZ43" s="9">
        <f t="shared" si="98"/>
        <v>1</v>
      </c>
      <c r="BA43" s="9">
        <f t="shared" si="99"/>
        <v>0</v>
      </c>
      <c r="BB43" s="9">
        <f t="shared" si="100"/>
        <v>1</v>
      </c>
      <c r="BC43" s="9">
        <f t="shared" si="101"/>
        <v>0</v>
      </c>
      <c r="BD43" s="9">
        <f t="shared" si="102"/>
        <v>0</v>
      </c>
      <c r="BE43" s="9">
        <f t="shared" si="39"/>
        <v>0</v>
      </c>
      <c r="BF43" s="9">
        <f t="shared" si="77"/>
        <v>0</v>
      </c>
      <c r="BG43" s="9">
        <f t="shared" si="41"/>
        <v>0</v>
      </c>
      <c r="BH43" s="9">
        <f t="shared" si="42"/>
        <v>0</v>
      </c>
    </row>
    <row r="44" spans="1:60"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t="e">
        <f>IF(Data!Y43=Data!$G43,1,0)</f>
        <v>#N/A</v>
      </c>
      <c r="U44" s="22" t="e">
        <f>IF(Data!Z43=Data!$G43,1,0)</f>
        <v>#N/A</v>
      </c>
      <c r="V44" s="22">
        <f t="shared" ref="V44:V47" si="103">COUNTIF(E44:P44,"&lt;&gt;#N/A")</f>
        <v>4</v>
      </c>
      <c r="W44" s="22">
        <f t="shared" ref="W44:W47" si="104">SUMIF(E44:P44,"&lt;&gt;#N/A")</f>
        <v>3</v>
      </c>
      <c r="X44" s="22">
        <f t="shared" ref="X44:X47" si="105">IF(W44=0,1,0)</f>
        <v>0</v>
      </c>
      <c r="Y44" s="22">
        <f t="shared" ref="Y44:Y47" si="106">IF(V44=W44,1,0)</f>
        <v>0</v>
      </c>
      <c r="Z44" s="22" t="e">
        <f t="shared" ref="Z44:Z47" si="107">IF(W44=1,INDEX($E$2:$P$2,1,MATCH(1,E44:P44,0)),NA())</f>
        <v>#N/A</v>
      </c>
      <c r="AA44" s="7">
        <f t="shared" ref="AA44:AA47" si="108">IF(ISNA(E44),AA43,IF(E44=1,AA43+1,0))</f>
        <v>0</v>
      </c>
      <c r="AB44" s="7">
        <f t="shared" ref="AB44:AB47" si="109">IF(ISNA(F44),AB43,IF(F44=1,AB43+1,0))</f>
        <v>1</v>
      </c>
      <c r="AC44" s="7">
        <f t="shared" ref="AC44:AC47" si="110">IF(ISNA(G44),AC43,IF(G44=1,AC43+1,0))</f>
        <v>1</v>
      </c>
      <c r="AD44" s="7">
        <f t="shared" ref="AD44:AD47" si="111">IF(ISNA(H44),AD43,IF(H44=1,AD43+1,0))</f>
        <v>0</v>
      </c>
      <c r="AE44" s="7">
        <f t="shared" ref="AE44:AE47" si="112">IF(ISNA(I44),AE43,IF(I44=1,AE43+1,0))</f>
        <v>0</v>
      </c>
      <c r="AF44" s="7">
        <f t="shared" ref="AF44:AF47" si="113">IF(ISNA(J44),AF43,IF(J44=1,AF43+1,0))</f>
        <v>1</v>
      </c>
      <c r="AG44" s="7">
        <f t="shared" ref="AG44:AG47" si="114">IF(ISNA(K44),AG43,IF(K44=1,AG43+1,0))</f>
        <v>0</v>
      </c>
      <c r="AH44" s="7">
        <f t="shared" ref="AH44:AH47" si="115">IF(ISNA(L44),AH43,IF(L44=1,AH43+1,0))</f>
        <v>1</v>
      </c>
      <c r="AI44" s="7">
        <f t="shared" ref="AI44:AI47" si="116">IF(ISNA(M44),AI43,IF(M44=1,AI43+1,0))</f>
        <v>0</v>
      </c>
      <c r="AJ44" s="7">
        <f t="shared" ref="AJ44:AJ47" si="117">IF(ISNA(N44),AJ43,IF(N44=1,AJ43+1,0))</f>
        <v>1</v>
      </c>
      <c r="AK44" s="7">
        <f t="shared" ref="AK44:AK47" si="118">IF(ISNA(O44),AK43,IF(O44=1,AK43+1,0))</f>
        <v>0</v>
      </c>
      <c r="AL44" s="7">
        <f t="shared" si="74"/>
        <v>0</v>
      </c>
      <c r="AM44" s="7">
        <f t="shared" si="75"/>
        <v>0</v>
      </c>
      <c r="AN44" s="7">
        <f t="shared" si="35"/>
        <v>0</v>
      </c>
      <c r="AO44" s="7">
        <f t="shared" si="76"/>
        <v>0</v>
      </c>
      <c r="AP44" s="7">
        <f t="shared" si="37"/>
        <v>0</v>
      </c>
      <c r="AQ44" s="7">
        <f t="shared" si="38"/>
        <v>0</v>
      </c>
      <c r="AR44" s="9">
        <f t="shared" ref="AR44:AR47" si="119">IF(ISNA(E44),AR43,IF(E44=0,AR43+1,0))</f>
        <v>2</v>
      </c>
      <c r="AS44" s="9">
        <f t="shared" ref="AS44:AS47" si="120">IF(ISNA(F44),AS43,IF(F44=0,AS43+1,0))</f>
        <v>0</v>
      </c>
      <c r="AT44" s="9">
        <f t="shared" ref="AT44:AT47" si="121">IF(ISNA(G44),AT43,IF(G44=0,AT43+1,0))</f>
        <v>0</v>
      </c>
      <c r="AU44" s="9">
        <f t="shared" ref="AU44:AU47" si="122">IF(ISNA(H44),AU43,IF(H44=0,AU43+1,0))</f>
        <v>2</v>
      </c>
      <c r="AV44" s="9">
        <f t="shared" ref="AV44:AV47" si="123">IF(ISNA(I44),AV43,IF(I44=0,AV43+1,0))</f>
        <v>2</v>
      </c>
      <c r="AW44" s="9">
        <f t="shared" ref="AW44:AW47" si="124">IF(ISNA(J44),AW43,IF(J44=0,AW43+1,0))</f>
        <v>0</v>
      </c>
      <c r="AX44" s="9">
        <f t="shared" ref="AX44:AX47" si="125">IF(ISNA(K44),AX43,IF(K44=0,AX43+1,0))</f>
        <v>1</v>
      </c>
      <c r="AY44" s="9">
        <f t="shared" ref="AY44:AY47" si="126">IF(ISNA(L44),AY43,IF(L44=0,AY43+1,0))</f>
        <v>0</v>
      </c>
      <c r="AZ44" s="9">
        <f t="shared" ref="AZ44:AZ47" si="127">IF(ISNA(M44),AZ43,IF(M44=0,AZ43+1,0))</f>
        <v>1</v>
      </c>
      <c r="BA44" s="9">
        <f t="shared" ref="BA44:BA47" si="128">IF(ISNA(N44),BA43,IF(N44=0,BA43+1,0))</f>
        <v>0</v>
      </c>
      <c r="BB44" s="9">
        <f t="shared" ref="BB44:BB47" si="129">IF(ISNA(O44),BB43,IF(O44=0,BB43+1,0))</f>
        <v>1</v>
      </c>
      <c r="BC44" s="9">
        <f t="shared" si="101"/>
        <v>0</v>
      </c>
      <c r="BD44" s="9">
        <f t="shared" si="102"/>
        <v>0</v>
      </c>
      <c r="BE44" s="9">
        <f t="shared" si="39"/>
        <v>0</v>
      </c>
      <c r="BF44" s="9">
        <f t="shared" si="77"/>
        <v>0</v>
      </c>
      <c r="BG44" s="9">
        <f t="shared" si="41"/>
        <v>0</v>
      </c>
      <c r="BH44" s="9">
        <f t="shared" si="42"/>
        <v>0</v>
      </c>
    </row>
    <row r="45" spans="1:60"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t="e">
        <f>IF(Data!Y44=Data!$G44,1,0)</f>
        <v>#N/A</v>
      </c>
      <c r="U45" s="22" t="e">
        <f>IF(Data!Z44=Data!$G44,1,0)</f>
        <v>#N/A</v>
      </c>
      <c r="V45" s="22">
        <f t="shared" si="103"/>
        <v>5</v>
      </c>
      <c r="W45" s="22">
        <f t="shared" si="104"/>
        <v>4</v>
      </c>
      <c r="X45" s="22">
        <f t="shared" si="105"/>
        <v>0</v>
      </c>
      <c r="Y45" s="22">
        <f t="shared" si="106"/>
        <v>0</v>
      </c>
      <c r="Z45" s="22" t="e">
        <f t="shared" si="107"/>
        <v>#N/A</v>
      </c>
      <c r="AA45" s="7">
        <f t="shared" si="108"/>
        <v>1</v>
      </c>
      <c r="AB45" s="7">
        <f t="shared" si="109"/>
        <v>2</v>
      </c>
      <c r="AC45" s="7">
        <f t="shared" si="110"/>
        <v>2</v>
      </c>
      <c r="AD45" s="7">
        <f t="shared" si="111"/>
        <v>0</v>
      </c>
      <c r="AE45" s="7">
        <f t="shared" si="112"/>
        <v>0</v>
      </c>
      <c r="AF45" s="7">
        <f t="shared" si="113"/>
        <v>1</v>
      </c>
      <c r="AG45" s="7">
        <f t="shared" si="114"/>
        <v>0</v>
      </c>
      <c r="AH45" s="7">
        <f t="shared" si="115"/>
        <v>1</v>
      </c>
      <c r="AI45" s="7">
        <f t="shared" si="116"/>
        <v>0</v>
      </c>
      <c r="AJ45" s="7">
        <f t="shared" si="117"/>
        <v>1</v>
      </c>
      <c r="AK45" s="7">
        <f t="shared" si="118"/>
        <v>0</v>
      </c>
      <c r="AL45" s="7">
        <f t="shared" si="74"/>
        <v>1</v>
      </c>
      <c r="AM45" s="7">
        <f t="shared" si="75"/>
        <v>0</v>
      </c>
      <c r="AN45" s="7">
        <f t="shared" si="35"/>
        <v>0</v>
      </c>
      <c r="AO45" s="7">
        <f t="shared" si="76"/>
        <v>0</v>
      </c>
      <c r="AP45" s="7">
        <f t="shared" si="37"/>
        <v>0</v>
      </c>
      <c r="AQ45" s="7">
        <f t="shared" si="38"/>
        <v>0</v>
      </c>
      <c r="AR45" s="9">
        <f t="shared" si="119"/>
        <v>0</v>
      </c>
      <c r="AS45" s="9">
        <f t="shared" si="120"/>
        <v>0</v>
      </c>
      <c r="AT45" s="9">
        <f t="shared" si="121"/>
        <v>0</v>
      </c>
      <c r="AU45" s="9">
        <f t="shared" si="122"/>
        <v>3</v>
      </c>
      <c r="AV45" s="9">
        <f t="shared" si="123"/>
        <v>2</v>
      </c>
      <c r="AW45" s="9">
        <f t="shared" si="124"/>
        <v>0</v>
      </c>
      <c r="AX45" s="9">
        <f t="shared" si="125"/>
        <v>1</v>
      </c>
      <c r="AY45" s="9">
        <f t="shared" si="126"/>
        <v>0</v>
      </c>
      <c r="AZ45" s="9">
        <f t="shared" si="127"/>
        <v>1</v>
      </c>
      <c r="BA45" s="9">
        <f t="shared" si="128"/>
        <v>0</v>
      </c>
      <c r="BB45" s="9">
        <f t="shared" si="129"/>
        <v>1</v>
      </c>
      <c r="BC45" s="9">
        <f t="shared" si="101"/>
        <v>0</v>
      </c>
      <c r="BD45" s="9">
        <f t="shared" si="102"/>
        <v>0</v>
      </c>
      <c r="BE45" s="9">
        <f t="shared" si="39"/>
        <v>0</v>
      </c>
      <c r="BF45" s="9">
        <f t="shared" si="77"/>
        <v>0</v>
      </c>
      <c r="BG45" s="9">
        <f t="shared" si="41"/>
        <v>0</v>
      </c>
      <c r="BH45" s="9">
        <f t="shared" si="42"/>
        <v>0</v>
      </c>
    </row>
    <row r="46" spans="1:60"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t="e">
        <f>IF(Data!Y45=Data!$G45,1,0)</f>
        <v>#N/A</v>
      </c>
      <c r="U46" s="22" t="e">
        <f>IF(Data!Z45=Data!$G45,1,0)</f>
        <v>#N/A</v>
      </c>
      <c r="V46" s="22">
        <f t="shared" si="103"/>
        <v>4</v>
      </c>
      <c r="W46" s="22">
        <f t="shared" si="104"/>
        <v>3</v>
      </c>
      <c r="X46" s="22">
        <f t="shared" si="105"/>
        <v>0</v>
      </c>
      <c r="Y46" s="22">
        <f t="shared" si="106"/>
        <v>0</v>
      </c>
      <c r="Z46" s="22" t="e">
        <f t="shared" si="107"/>
        <v>#N/A</v>
      </c>
      <c r="AA46" s="7">
        <f t="shared" si="108"/>
        <v>2</v>
      </c>
      <c r="AB46" s="7">
        <f t="shared" si="109"/>
        <v>3</v>
      </c>
      <c r="AC46" s="7">
        <f t="shared" si="110"/>
        <v>0</v>
      </c>
      <c r="AD46" s="7">
        <f t="shared" si="111"/>
        <v>1</v>
      </c>
      <c r="AE46" s="7">
        <f t="shared" si="112"/>
        <v>0</v>
      </c>
      <c r="AF46" s="7">
        <f t="shared" si="113"/>
        <v>1</v>
      </c>
      <c r="AG46" s="7">
        <f t="shared" si="114"/>
        <v>0</v>
      </c>
      <c r="AH46" s="7">
        <f t="shared" si="115"/>
        <v>1</v>
      </c>
      <c r="AI46" s="7">
        <f t="shared" si="116"/>
        <v>0</v>
      </c>
      <c r="AJ46" s="7">
        <f t="shared" si="117"/>
        <v>1</v>
      </c>
      <c r="AK46" s="7">
        <f t="shared" si="118"/>
        <v>0</v>
      </c>
      <c r="AL46" s="7">
        <f t="shared" si="74"/>
        <v>1</v>
      </c>
      <c r="AM46" s="7">
        <f t="shared" si="75"/>
        <v>0</v>
      </c>
      <c r="AN46" s="7">
        <f t="shared" si="35"/>
        <v>0</v>
      </c>
      <c r="AO46" s="7">
        <f t="shared" si="76"/>
        <v>0</v>
      </c>
      <c r="AP46" s="7">
        <f t="shared" si="37"/>
        <v>0</v>
      </c>
      <c r="AQ46" s="7">
        <f t="shared" si="38"/>
        <v>0</v>
      </c>
      <c r="AR46" s="9">
        <f t="shared" si="119"/>
        <v>0</v>
      </c>
      <c r="AS46" s="9">
        <f t="shared" si="120"/>
        <v>0</v>
      </c>
      <c r="AT46" s="9">
        <f t="shared" si="121"/>
        <v>1</v>
      </c>
      <c r="AU46" s="9">
        <f t="shared" si="122"/>
        <v>0</v>
      </c>
      <c r="AV46" s="9">
        <f t="shared" si="123"/>
        <v>2</v>
      </c>
      <c r="AW46" s="9">
        <f t="shared" si="124"/>
        <v>0</v>
      </c>
      <c r="AX46" s="9">
        <f t="shared" si="125"/>
        <v>1</v>
      </c>
      <c r="AY46" s="9">
        <f t="shared" si="126"/>
        <v>0</v>
      </c>
      <c r="AZ46" s="9">
        <f t="shared" si="127"/>
        <v>1</v>
      </c>
      <c r="BA46" s="9">
        <f t="shared" si="128"/>
        <v>0</v>
      </c>
      <c r="BB46" s="9">
        <f t="shared" si="129"/>
        <v>1</v>
      </c>
      <c r="BC46" s="9">
        <f t="shared" si="101"/>
        <v>0</v>
      </c>
      <c r="BD46" s="9">
        <f t="shared" si="102"/>
        <v>0</v>
      </c>
      <c r="BE46" s="9">
        <f t="shared" si="39"/>
        <v>0</v>
      </c>
      <c r="BF46" s="9">
        <f t="shared" si="77"/>
        <v>0</v>
      </c>
      <c r="BG46" s="9">
        <f t="shared" si="41"/>
        <v>0</v>
      </c>
      <c r="BH46" s="9">
        <f t="shared" si="42"/>
        <v>0</v>
      </c>
    </row>
    <row r="47" spans="1:60"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t="e">
        <f>IF(Data!Y46=Data!$G46,1,0)</f>
        <v>#N/A</v>
      </c>
      <c r="U47" s="22" t="e">
        <f>IF(Data!Z46=Data!$G46,1,0)</f>
        <v>#N/A</v>
      </c>
      <c r="V47" s="22">
        <f t="shared" si="103"/>
        <v>3</v>
      </c>
      <c r="W47" s="22">
        <f t="shared" si="104"/>
        <v>0</v>
      </c>
      <c r="X47" s="22">
        <f t="shared" si="105"/>
        <v>1</v>
      </c>
      <c r="Y47" s="22">
        <f t="shared" si="106"/>
        <v>0</v>
      </c>
      <c r="Z47" s="22" t="e">
        <f t="shared" si="107"/>
        <v>#N/A</v>
      </c>
      <c r="AA47" s="7">
        <f t="shared" si="108"/>
        <v>0</v>
      </c>
      <c r="AB47" s="7">
        <f t="shared" si="109"/>
        <v>3</v>
      </c>
      <c r="AC47" s="7">
        <f t="shared" si="110"/>
        <v>0</v>
      </c>
      <c r="AD47" s="7">
        <f t="shared" si="111"/>
        <v>0</v>
      </c>
      <c r="AE47" s="7">
        <f t="shared" si="112"/>
        <v>0</v>
      </c>
      <c r="AF47" s="7">
        <f t="shared" si="113"/>
        <v>1</v>
      </c>
      <c r="AG47" s="7">
        <f t="shared" si="114"/>
        <v>0</v>
      </c>
      <c r="AH47" s="7">
        <f t="shared" si="115"/>
        <v>1</v>
      </c>
      <c r="AI47" s="7">
        <f t="shared" si="116"/>
        <v>0</v>
      </c>
      <c r="AJ47" s="7">
        <f t="shared" si="117"/>
        <v>1</v>
      </c>
      <c r="AK47" s="7">
        <f t="shared" si="118"/>
        <v>0</v>
      </c>
      <c r="AL47" s="7">
        <f t="shared" si="74"/>
        <v>1</v>
      </c>
      <c r="AM47" s="7">
        <f t="shared" si="75"/>
        <v>0</v>
      </c>
      <c r="AN47" s="7">
        <f t="shared" si="35"/>
        <v>0</v>
      </c>
      <c r="AO47" s="7">
        <f t="shared" si="76"/>
        <v>0</v>
      </c>
      <c r="AP47" s="7">
        <f t="shared" si="37"/>
        <v>0</v>
      </c>
      <c r="AQ47" s="7">
        <f t="shared" si="38"/>
        <v>0</v>
      </c>
      <c r="AR47" s="9">
        <f t="shared" si="119"/>
        <v>1</v>
      </c>
      <c r="AS47" s="9">
        <f t="shared" si="120"/>
        <v>0</v>
      </c>
      <c r="AT47" s="9">
        <f t="shared" si="121"/>
        <v>2</v>
      </c>
      <c r="AU47" s="9">
        <f t="shared" si="122"/>
        <v>1</v>
      </c>
      <c r="AV47" s="9">
        <f t="shared" si="123"/>
        <v>2</v>
      </c>
      <c r="AW47" s="9">
        <f t="shared" si="124"/>
        <v>0</v>
      </c>
      <c r="AX47" s="9">
        <f t="shared" si="125"/>
        <v>1</v>
      </c>
      <c r="AY47" s="9">
        <f t="shared" si="126"/>
        <v>0</v>
      </c>
      <c r="AZ47" s="9">
        <f t="shared" si="127"/>
        <v>1</v>
      </c>
      <c r="BA47" s="9">
        <f t="shared" si="128"/>
        <v>0</v>
      </c>
      <c r="BB47" s="9">
        <f t="shared" si="129"/>
        <v>1</v>
      </c>
      <c r="BC47" s="9">
        <f t="shared" si="101"/>
        <v>0</v>
      </c>
      <c r="BD47" s="9">
        <f t="shared" si="102"/>
        <v>0</v>
      </c>
      <c r="BE47" s="9">
        <f t="shared" si="39"/>
        <v>0</v>
      </c>
      <c r="BF47" s="9">
        <f t="shared" si="77"/>
        <v>0</v>
      </c>
      <c r="BG47" s="9">
        <f t="shared" si="41"/>
        <v>0</v>
      </c>
      <c r="BH47" s="9">
        <f t="shared" si="42"/>
        <v>0</v>
      </c>
    </row>
    <row r="48" spans="1:60"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t="e">
        <f>IF(Data!Y47=Data!$G47,1,0)</f>
        <v>#N/A</v>
      </c>
      <c r="U48" s="22" t="e">
        <f>IF(Data!Z47=Data!$G47,1,0)</f>
        <v>#N/A</v>
      </c>
      <c r="V48" s="22">
        <f t="shared" ref="V48:V49" si="130">COUNTIF(E48:P48,"&lt;&gt;#N/A")</f>
        <v>5</v>
      </c>
      <c r="W48" s="22">
        <f t="shared" ref="W48:W49" si="131">SUMIF(E48:P48,"&lt;&gt;#N/A")</f>
        <v>4</v>
      </c>
      <c r="X48" s="22">
        <f t="shared" ref="X48:X49" si="132">IF(W48=0,1,0)</f>
        <v>0</v>
      </c>
      <c r="Y48" s="22">
        <f t="shared" ref="Y48:Y49" si="133">IF(V48=W48,1,0)</f>
        <v>0</v>
      </c>
      <c r="Z48" s="22" t="e">
        <f t="shared" ref="Z48:Z49" si="134">IF(W48=1,INDEX($E$2:$P$2,1,MATCH(1,E48:P48,0)),NA())</f>
        <v>#N/A</v>
      </c>
      <c r="AA48" s="7">
        <f t="shared" ref="AA48:AA49" si="135">IF(ISNA(E48),AA47,IF(E48=1,AA47+1,0))</f>
        <v>0</v>
      </c>
      <c r="AB48" s="7">
        <f t="shared" ref="AB48:AB49" si="136">IF(ISNA(F48),AB47,IF(F48=1,AB47+1,0))</f>
        <v>4</v>
      </c>
      <c r="AC48" s="7">
        <f t="shared" ref="AC48:AC49" si="137">IF(ISNA(G48),AC47,IF(G48=1,AC47+1,0))</f>
        <v>1</v>
      </c>
      <c r="AD48" s="7">
        <f t="shared" ref="AD48:AD49" si="138">IF(ISNA(H48),AD47,IF(H48=1,AD47+1,0))</f>
        <v>0</v>
      </c>
      <c r="AE48" s="7">
        <f t="shared" ref="AE48:AE49" si="139">IF(ISNA(I48),AE47,IF(I48=1,AE47+1,0))</f>
        <v>1</v>
      </c>
      <c r="AF48" s="7">
        <f t="shared" ref="AF48:AF49" si="140">IF(ISNA(J48),AF47,IF(J48=1,AF47+1,0))</f>
        <v>2</v>
      </c>
      <c r="AG48" s="7">
        <f t="shared" ref="AG48:AG49" si="141">IF(ISNA(K48),AG47,IF(K48=1,AG47+1,0))</f>
        <v>0</v>
      </c>
      <c r="AH48" s="7">
        <f t="shared" ref="AH48:AH49" si="142">IF(ISNA(L48),AH47,IF(L48=1,AH47+1,0))</f>
        <v>1</v>
      </c>
      <c r="AI48" s="7">
        <f t="shared" ref="AI48:AI49" si="143">IF(ISNA(M48),AI47,IF(M48=1,AI47+1,0))</f>
        <v>0</v>
      </c>
      <c r="AJ48" s="7">
        <f t="shared" ref="AJ48:AJ49" si="144">IF(ISNA(N48),AJ47,IF(N48=1,AJ47+1,0))</f>
        <v>1</v>
      </c>
      <c r="AK48" s="7">
        <f t="shared" ref="AK48:AK49" si="145">IF(ISNA(O48),AK47,IF(O48=1,AK47+1,0))</f>
        <v>0</v>
      </c>
      <c r="AL48" s="7">
        <f t="shared" si="74"/>
        <v>1</v>
      </c>
      <c r="AM48" s="7">
        <f t="shared" si="75"/>
        <v>0</v>
      </c>
      <c r="AN48" s="7">
        <f t="shared" si="35"/>
        <v>0</v>
      </c>
      <c r="AO48" s="7">
        <f t="shared" si="76"/>
        <v>0</v>
      </c>
      <c r="AP48" s="7">
        <f t="shared" si="37"/>
        <v>0</v>
      </c>
      <c r="AQ48" s="7">
        <f t="shared" si="38"/>
        <v>0</v>
      </c>
      <c r="AR48" s="9">
        <f t="shared" ref="AR48:AR49" si="146">IF(ISNA(E48),AR47,IF(E48=0,AR47+1,0))</f>
        <v>2</v>
      </c>
      <c r="AS48" s="9">
        <f t="shared" ref="AS48:AS49" si="147">IF(ISNA(F48),AS47,IF(F48=0,AS47+1,0))</f>
        <v>0</v>
      </c>
      <c r="AT48" s="9">
        <f t="shared" ref="AT48:AT49" si="148">IF(ISNA(G48),AT47,IF(G48=0,AT47+1,0))</f>
        <v>0</v>
      </c>
      <c r="AU48" s="9">
        <f t="shared" ref="AU48:AU49" si="149">IF(ISNA(H48),AU47,IF(H48=0,AU47+1,0))</f>
        <v>1</v>
      </c>
      <c r="AV48" s="9">
        <f t="shared" ref="AV48:AV49" si="150">IF(ISNA(I48),AV47,IF(I48=0,AV47+1,0))</f>
        <v>0</v>
      </c>
      <c r="AW48" s="9">
        <f t="shared" ref="AW48:AW49" si="151">IF(ISNA(J48),AW47,IF(J48=0,AW47+1,0))</f>
        <v>0</v>
      </c>
      <c r="AX48" s="9">
        <f t="shared" ref="AX48:AX49" si="152">IF(ISNA(K48),AX47,IF(K48=0,AX47+1,0))</f>
        <v>1</v>
      </c>
      <c r="AY48" s="9">
        <f t="shared" ref="AY48:AY49" si="153">IF(ISNA(L48),AY47,IF(L48=0,AY47+1,0))</f>
        <v>0</v>
      </c>
      <c r="AZ48" s="9">
        <f t="shared" ref="AZ48:AZ49" si="154">IF(ISNA(M48),AZ47,IF(M48=0,AZ47+1,0))</f>
        <v>1</v>
      </c>
      <c r="BA48" s="9">
        <f t="shared" ref="BA48:BA49" si="155">IF(ISNA(N48),BA47,IF(N48=0,BA47+1,0))</f>
        <v>0</v>
      </c>
      <c r="BB48" s="9">
        <f t="shared" ref="BB48:BB49" si="156">IF(ISNA(O48),BB47,IF(O48=0,BB47+1,0))</f>
        <v>1</v>
      </c>
      <c r="BC48" s="9">
        <f t="shared" si="101"/>
        <v>0</v>
      </c>
      <c r="BD48" s="9">
        <f t="shared" si="102"/>
        <v>0</v>
      </c>
      <c r="BE48" s="9">
        <f t="shared" si="39"/>
        <v>0</v>
      </c>
      <c r="BF48" s="9">
        <f t="shared" si="77"/>
        <v>0</v>
      </c>
      <c r="BG48" s="9">
        <f t="shared" si="41"/>
        <v>0</v>
      </c>
      <c r="BH48" s="9">
        <f t="shared" si="42"/>
        <v>0</v>
      </c>
    </row>
    <row r="49" spans="1:60"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t="e">
        <f>IF(Data!Y48=Data!$G48,1,0)</f>
        <v>#N/A</v>
      </c>
      <c r="U49" s="22" t="e">
        <f>IF(Data!Z48=Data!$G48,1,0)</f>
        <v>#N/A</v>
      </c>
      <c r="V49" s="22">
        <f t="shared" si="130"/>
        <v>3</v>
      </c>
      <c r="W49" s="22">
        <f t="shared" si="131"/>
        <v>0</v>
      </c>
      <c r="X49" s="22">
        <f t="shared" si="132"/>
        <v>1</v>
      </c>
      <c r="Y49" s="22">
        <f t="shared" si="133"/>
        <v>0</v>
      </c>
      <c r="Z49" s="22" t="e">
        <f t="shared" si="134"/>
        <v>#N/A</v>
      </c>
      <c r="AA49" s="7">
        <f t="shared" si="135"/>
        <v>0</v>
      </c>
      <c r="AB49" s="7">
        <f t="shared" si="136"/>
        <v>4</v>
      </c>
      <c r="AC49" s="7">
        <f t="shared" si="137"/>
        <v>0</v>
      </c>
      <c r="AD49" s="7">
        <f t="shared" si="138"/>
        <v>0</v>
      </c>
      <c r="AE49" s="7">
        <f t="shared" si="139"/>
        <v>1</v>
      </c>
      <c r="AF49" s="7">
        <f t="shared" si="140"/>
        <v>2</v>
      </c>
      <c r="AG49" s="7">
        <f t="shared" si="141"/>
        <v>0</v>
      </c>
      <c r="AH49" s="7">
        <f t="shared" si="142"/>
        <v>1</v>
      </c>
      <c r="AI49" s="7">
        <f t="shared" si="143"/>
        <v>0</v>
      </c>
      <c r="AJ49" s="7">
        <f t="shared" si="144"/>
        <v>1</v>
      </c>
      <c r="AK49" s="7">
        <f t="shared" si="145"/>
        <v>0</v>
      </c>
      <c r="AL49" s="7">
        <f t="shared" si="74"/>
        <v>1</v>
      </c>
      <c r="AM49" s="7">
        <f t="shared" si="75"/>
        <v>0</v>
      </c>
      <c r="AN49" s="7">
        <f t="shared" si="35"/>
        <v>0</v>
      </c>
      <c r="AO49" s="7">
        <f t="shared" si="76"/>
        <v>0</v>
      </c>
      <c r="AP49" s="7">
        <f t="shared" si="37"/>
        <v>0</v>
      </c>
      <c r="AQ49" s="7">
        <f t="shared" si="38"/>
        <v>0</v>
      </c>
      <c r="AR49" s="9">
        <f t="shared" si="146"/>
        <v>3</v>
      </c>
      <c r="AS49" s="9">
        <f t="shared" si="147"/>
        <v>0</v>
      </c>
      <c r="AT49" s="9">
        <f t="shared" si="148"/>
        <v>1</v>
      </c>
      <c r="AU49" s="9">
        <f t="shared" si="149"/>
        <v>2</v>
      </c>
      <c r="AV49" s="9">
        <f t="shared" si="150"/>
        <v>0</v>
      </c>
      <c r="AW49" s="9">
        <f t="shared" si="151"/>
        <v>0</v>
      </c>
      <c r="AX49" s="9">
        <f t="shared" si="152"/>
        <v>1</v>
      </c>
      <c r="AY49" s="9">
        <f t="shared" si="153"/>
        <v>0</v>
      </c>
      <c r="AZ49" s="9">
        <f t="shared" si="154"/>
        <v>1</v>
      </c>
      <c r="BA49" s="9">
        <f t="shared" si="155"/>
        <v>0</v>
      </c>
      <c r="BB49" s="9">
        <f t="shared" si="156"/>
        <v>1</v>
      </c>
      <c r="BC49" s="9">
        <f t="shared" si="101"/>
        <v>0</v>
      </c>
      <c r="BD49" s="9">
        <f t="shared" si="102"/>
        <v>0</v>
      </c>
      <c r="BE49" s="9">
        <f t="shared" si="39"/>
        <v>0</v>
      </c>
      <c r="BF49" s="9">
        <f t="shared" si="77"/>
        <v>0</v>
      </c>
      <c r="BG49" s="9">
        <f t="shared" si="41"/>
        <v>0</v>
      </c>
      <c r="BH49" s="9">
        <f t="shared" si="42"/>
        <v>0</v>
      </c>
    </row>
    <row r="50" spans="1:60"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t="e">
        <f>IF(Data!Y49=Data!$G49,1,0)</f>
        <v>#N/A</v>
      </c>
      <c r="U50" s="22" t="e">
        <f>IF(Data!Z49=Data!$G49,1,0)</f>
        <v>#N/A</v>
      </c>
      <c r="V50" s="22">
        <f t="shared" ref="V50:V51" si="157">COUNTIF(E50:P50,"&lt;&gt;#N/A")</f>
        <v>4</v>
      </c>
      <c r="W50" s="22">
        <f t="shared" ref="W50:W51" si="158">SUMIF(E50:P50,"&lt;&gt;#N/A")</f>
        <v>2</v>
      </c>
      <c r="X50" s="22">
        <f t="shared" ref="X50:X51" si="159">IF(W50=0,1,0)</f>
        <v>0</v>
      </c>
      <c r="Y50" s="22">
        <f t="shared" ref="Y50:Y51" si="160">IF(V50=W50,1,0)</f>
        <v>0</v>
      </c>
      <c r="Z50" s="22" t="e">
        <f t="shared" ref="Z50:Z51" si="161">IF(W50=1,INDEX($E$2:$P$2,1,MATCH(1,E50:P50,0)),NA())</f>
        <v>#N/A</v>
      </c>
      <c r="AA50" s="7">
        <f t="shared" ref="AA50:AA51" si="162">IF(ISNA(E50),AA49,IF(E50=1,AA49+1,0))</f>
        <v>1</v>
      </c>
      <c r="AB50" s="7">
        <f t="shared" ref="AB50:AB51" si="163">IF(ISNA(F50),AB49,IF(F50=1,AB49+1,0))</f>
        <v>0</v>
      </c>
      <c r="AC50" s="7">
        <f t="shared" ref="AC50:AC51" si="164">IF(ISNA(G50),AC49,IF(G50=1,AC49+1,0))</f>
        <v>1</v>
      </c>
      <c r="AD50" s="7">
        <f t="shared" ref="AD50:AD51" si="165">IF(ISNA(H50),AD49,IF(H50=1,AD49+1,0))</f>
        <v>0</v>
      </c>
      <c r="AE50" s="7">
        <f t="shared" ref="AE50:AE51" si="166">IF(ISNA(I50),AE49,IF(I50=1,AE49+1,0))</f>
        <v>1</v>
      </c>
      <c r="AF50" s="7">
        <f t="shared" ref="AF50:AF51" si="167">IF(ISNA(J50),AF49,IF(J50=1,AF49+1,0))</f>
        <v>2</v>
      </c>
      <c r="AG50" s="7">
        <f t="shared" ref="AG50:AG51" si="168">IF(ISNA(K50),AG49,IF(K50=1,AG49+1,0))</f>
        <v>0</v>
      </c>
      <c r="AH50" s="7">
        <f t="shared" ref="AH50:AH51" si="169">IF(ISNA(L50),AH49,IF(L50=1,AH49+1,0))</f>
        <v>1</v>
      </c>
      <c r="AI50" s="7">
        <f t="shared" ref="AI50:AI51" si="170">IF(ISNA(M50),AI49,IF(M50=1,AI49+1,0))</f>
        <v>0</v>
      </c>
      <c r="AJ50" s="7">
        <f t="shared" ref="AJ50:AJ51" si="171">IF(ISNA(N50),AJ49,IF(N50=1,AJ49+1,0))</f>
        <v>1</v>
      </c>
      <c r="AK50" s="7">
        <f t="shared" ref="AK50:AK51" si="172">IF(ISNA(O50),AK49,IF(O50=1,AK49+1,0))</f>
        <v>0</v>
      </c>
      <c r="AL50" s="7">
        <f t="shared" si="74"/>
        <v>1</v>
      </c>
      <c r="AM50" s="7">
        <f t="shared" si="75"/>
        <v>0</v>
      </c>
      <c r="AN50" s="7">
        <f t="shared" si="35"/>
        <v>0</v>
      </c>
      <c r="AO50" s="7">
        <f t="shared" si="76"/>
        <v>0</v>
      </c>
      <c r="AP50" s="7">
        <f t="shared" si="37"/>
        <v>0</v>
      </c>
      <c r="AQ50" s="7">
        <f t="shared" si="38"/>
        <v>0</v>
      </c>
      <c r="AR50" s="9">
        <f t="shared" ref="AR50:AR51" si="173">IF(ISNA(E50),AR49,IF(E50=0,AR49+1,0))</f>
        <v>0</v>
      </c>
      <c r="AS50" s="9">
        <f t="shared" ref="AS50:AS51" si="174">IF(ISNA(F50),AS49,IF(F50=0,AS49+1,0))</f>
        <v>1</v>
      </c>
      <c r="AT50" s="9">
        <f t="shared" ref="AT50:AT51" si="175">IF(ISNA(G50),AT49,IF(G50=0,AT49+1,0))</f>
        <v>0</v>
      </c>
      <c r="AU50" s="9">
        <f t="shared" ref="AU50:AU51" si="176">IF(ISNA(H50),AU49,IF(H50=0,AU49+1,0))</f>
        <v>3</v>
      </c>
      <c r="AV50" s="9">
        <f t="shared" ref="AV50:AV51" si="177">IF(ISNA(I50),AV49,IF(I50=0,AV49+1,0))</f>
        <v>0</v>
      </c>
      <c r="AW50" s="9">
        <f t="shared" ref="AW50:AW51" si="178">IF(ISNA(J50),AW49,IF(J50=0,AW49+1,0))</f>
        <v>0</v>
      </c>
      <c r="AX50" s="9">
        <f t="shared" ref="AX50:AX51" si="179">IF(ISNA(K50),AX49,IF(K50=0,AX49+1,0))</f>
        <v>1</v>
      </c>
      <c r="AY50" s="9">
        <f t="shared" ref="AY50:AY51" si="180">IF(ISNA(L50),AY49,IF(L50=0,AY49+1,0))</f>
        <v>0</v>
      </c>
      <c r="AZ50" s="9">
        <f t="shared" ref="AZ50:AZ51" si="181">IF(ISNA(M50),AZ49,IF(M50=0,AZ49+1,0))</f>
        <v>1</v>
      </c>
      <c r="BA50" s="9">
        <f t="shared" ref="BA50:BA51" si="182">IF(ISNA(N50),BA49,IF(N50=0,BA49+1,0))</f>
        <v>0</v>
      </c>
      <c r="BB50" s="9">
        <f t="shared" ref="BB50:BB51" si="183">IF(ISNA(O50),BB49,IF(O50=0,BB49+1,0))</f>
        <v>1</v>
      </c>
      <c r="BC50" s="9">
        <f t="shared" si="101"/>
        <v>0</v>
      </c>
      <c r="BD50" s="9">
        <f t="shared" si="102"/>
        <v>0</v>
      </c>
      <c r="BE50" s="9">
        <f t="shared" si="39"/>
        <v>0</v>
      </c>
      <c r="BF50" s="9">
        <f t="shared" si="77"/>
        <v>0</v>
      </c>
      <c r="BG50" s="9">
        <f t="shared" si="41"/>
        <v>0</v>
      </c>
      <c r="BH50" s="9">
        <f t="shared" si="42"/>
        <v>0</v>
      </c>
    </row>
    <row r="51" spans="1:60"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t="e">
        <f>IF(Data!Y50=Data!$G50,1,0)</f>
        <v>#N/A</v>
      </c>
      <c r="U51" s="22" t="e">
        <f>IF(Data!Z50=Data!$G50,1,0)</f>
        <v>#N/A</v>
      </c>
      <c r="V51" s="22">
        <f t="shared" si="157"/>
        <v>4</v>
      </c>
      <c r="W51" s="22">
        <f t="shared" si="158"/>
        <v>4</v>
      </c>
      <c r="X51" s="22">
        <f t="shared" si="159"/>
        <v>0</v>
      </c>
      <c r="Y51" s="22">
        <f t="shared" si="160"/>
        <v>1</v>
      </c>
      <c r="Z51" s="22" t="e">
        <f t="shared" si="161"/>
        <v>#N/A</v>
      </c>
      <c r="AA51" s="7">
        <f t="shared" si="162"/>
        <v>2</v>
      </c>
      <c r="AB51" s="7">
        <f t="shared" si="163"/>
        <v>1</v>
      </c>
      <c r="AC51" s="7">
        <f t="shared" si="164"/>
        <v>2</v>
      </c>
      <c r="AD51" s="7">
        <f t="shared" si="165"/>
        <v>1</v>
      </c>
      <c r="AE51" s="7">
        <f t="shared" si="166"/>
        <v>1</v>
      </c>
      <c r="AF51" s="7">
        <f t="shared" si="167"/>
        <v>2</v>
      </c>
      <c r="AG51" s="7">
        <f t="shared" si="168"/>
        <v>0</v>
      </c>
      <c r="AH51" s="7">
        <f t="shared" si="169"/>
        <v>1</v>
      </c>
      <c r="AI51" s="7">
        <f t="shared" si="170"/>
        <v>0</v>
      </c>
      <c r="AJ51" s="7">
        <f t="shared" si="171"/>
        <v>1</v>
      </c>
      <c r="AK51" s="7">
        <f t="shared" si="172"/>
        <v>0</v>
      </c>
      <c r="AL51" s="7">
        <f t="shared" si="74"/>
        <v>1</v>
      </c>
      <c r="AM51" s="7">
        <f t="shared" si="75"/>
        <v>0</v>
      </c>
      <c r="AN51" s="7">
        <f t="shared" si="35"/>
        <v>0</v>
      </c>
      <c r="AO51" s="7">
        <f t="shared" si="76"/>
        <v>0</v>
      </c>
      <c r="AP51" s="7">
        <f t="shared" si="37"/>
        <v>0</v>
      </c>
      <c r="AQ51" s="7">
        <f t="shared" si="38"/>
        <v>0</v>
      </c>
      <c r="AR51" s="9">
        <f t="shared" si="173"/>
        <v>0</v>
      </c>
      <c r="AS51" s="9">
        <f t="shared" si="174"/>
        <v>0</v>
      </c>
      <c r="AT51" s="9">
        <f t="shared" si="175"/>
        <v>0</v>
      </c>
      <c r="AU51" s="9">
        <f t="shared" si="176"/>
        <v>0</v>
      </c>
      <c r="AV51" s="9">
        <f t="shared" si="177"/>
        <v>0</v>
      </c>
      <c r="AW51" s="9">
        <f t="shared" si="178"/>
        <v>0</v>
      </c>
      <c r="AX51" s="9">
        <f t="shared" si="179"/>
        <v>1</v>
      </c>
      <c r="AY51" s="9">
        <f t="shared" si="180"/>
        <v>0</v>
      </c>
      <c r="AZ51" s="9">
        <f t="shared" si="181"/>
        <v>1</v>
      </c>
      <c r="BA51" s="9">
        <f t="shared" si="182"/>
        <v>0</v>
      </c>
      <c r="BB51" s="9">
        <f t="shared" si="183"/>
        <v>1</v>
      </c>
      <c r="BC51" s="9">
        <f t="shared" si="101"/>
        <v>0</v>
      </c>
      <c r="BD51" s="9">
        <f t="shared" si="102"/>
        <v>0</v>
      </c>
      <c r="BE51" s="9">
        <f t="shared" si="39"/>
        <v>0</v>
      </c>
      <c r="BF51" s="9">
        <f t="shared" si="77"/>
        <v>0</v>
      </c>
      <c r="BG51" s="9">
        <f t="shared" si="41"/>
        <v>0</v>
      </c>
      <c r="BH51" s="9">
        <f t="shared" si="42"/>
        <v>0</v>
      </c>
    </row>
    <row r="52" spans="1:60"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t="e">
        <f>IF(Data!Y51=Data!$G51,1,0)</f>
        <v>#N/A</v>
      </c>
      <c r="U52" s="22" t="e">
        <f>IF(Data!Z51=Data!$G51,1,0)</f>
        <v>#N/A</v>
      </c>
      <c r="V52" s="22">
        <f t="shared" ref="V52:V53" si="184">COUNTIF(E52:P52,"&lt;&gt;#N/A")</f>
        <v>4</v>
      </c>
      <c r="W52" s="22">
        <f t="shared" ref="W52:W53" si="185">SUMIF(E52:P52,"&lt;&gt;#N/A")</f>
        <v>2</v>
      </c>
      <c r="X52" s="22">
        <f t="shared" ref="X52:X53" si="186">IF(W52=0,1,0)</f>
        <v>0</v>
      </c>
      <c r="Y52" s="22">
        <f t="shared" ref="Y52:Y53" si="187">IF(V52=W52,1,0)</f>
        <v>0</v>
      </c>
      <c r="Z52" s="22" t="e">
        <f t="shared" ref="Z52:Z53" si="188">IF(W52=1,INDEX($E$2:$P$2,1,MATCH(1,E52:P52,0)),NA())</f>
        <v>#N/A</v>
      </c>
      <c r="AA52" s="7">
        <f t="shared" ref="AA52:AA53" si="189">IF(ISNA(E52),AA51,IF(E52=1,AA51+1,0))</f>
        <v>0</v>
      </c>
      <c r="AB52" s="7">
        <f t="shared" ref="AB52:AB53" si="190">IF(ISNA(F52),AB51,IF(F52=1,AB51+1,0))</f>
        <v>2</v>
      </c>
      <c r="AC52" s="7">
        <f t="shared" ref="AC52:AC53" si="191">IF(ISNA(G52),AC51,IF(G52=1,AC51+1,0))</f>
        <v>0</v>
      </c>
      <c r="AD52" s="7">
        <f t="shared" ref="AD52:AD53" si="192">IF(ISNA(H52),AD51,IF(H52=1,AD51+1,0))</f>
        <v>2</v>
      </c>
      <c r="AE52" s="7">
        <f t="shared" ref="AE52:AE53" si="193">IF(ISNA(I52),AE51,IF(I52=1,AE51+1,0))</f>
        <v>1</v>
      </c>
      <c r="AF52" s="7">
        <f t="shared" ref="AF52:AF53" si="194">IF(ISNA(J52),AF51,IF(J52=1,AF51+1,0))</f>
        <v>2</v>
      </c>
      <c r="AG52" s="7">
        <f t="shared" ref="AG52:AG53" si="195">IF(ISNA(K52),AG51,IF(K52=1,AG51+1,0))</f>
        <v>0</v>
      </c>
      <c r="AH52" s="7">
        <f t="shared" ref="AH52:AH53" si="196">IF(ISNA(L52),AH51,IF(L52=1,AH51+1,0))</f>
        <v>1</v>
      </c>
      <c r="AI52" s="7">
        <f t="shared" ref="AI52:AI53" si="197">IF(ISNA(M52),AI51,IF(M52=1,AI51+1,0))</f>
        <v>0</v>
      </c>
      <c r="AJ52" s="7">
        <f t="shared" ref="AJ52:AJ53" si="198">IF(ISNA(N52),AJ51,IF(N52=1,AJ51+1,0))</f>
        <v>1</v>
      </c>
      <c r="AK52" s="7">
        <f t="shared" ref="AK52:AK53" si="199">IF(ISNA(O52),AK51,IF(O52=1,AK51+1,0))</f>
        <v>0</v>
      </c>
      <c r="AL52" s="7">
        <f t="shared" si="74"/>
        <v>1</v>
      </c>
      <c r="AM52" s="7">
        <f t="shared" si="75"/>
        <v>0</v>
      </c>
      <c r="AN52" s="7">
        <f t="shared" si="35"/>
        <v>0</v>
      </c>
      <c r="AO52" s="7">
        <f t="shared" si="76"/>
        <v>0</v>
      </c>
      <c r="AP52" s="7">
        <f t="shared" si="37"/>
        <v>0</v>
      </c>
      <c r="AQ52" s="7">
        <f t="shared" si="38"/>
        <v>0</v>
      </c>
      <c r="AR52" s="9">
        <f t="shared" ref="AR52:AR53" si="200">IF(ISNA(E52),AR51,IF(E52=0,AR51+1,0))</f>
        <v>1</v>
      </c>
      <c r="AS52" s="9">
        <f t="shared" ref="AS52:AS53" si="201">IF(ISNA(F52),AS51,IF(F52=0,AS51+1,0))</f>
        <v>0</v>
      </c>
      <c r="AT52" s="9">
        <f t="shared" ref="AT52:AT53" si="202">IF(ISNA(G52),AT51,IF(G52=0,AT51+1,0))</f>
        <v>1</v>
      </c>
      <c r="AU52" s="9">
        <f t="shared" ref="AU52:AU53" si="203">IF(ISNA(H52),AU51,IF(H52=0,AU51+1,0))</f>
        <v>0</v>
      </c>
      <c r="AV52" s="9">
        <f t="shared" ref="AV52:AV53" si="204">IF(ISNA(I52),AV51,IF(I52=0,AV51+1,0))</f>
        <v>0</v>
      </c>
      <c r="AW52" s="9">
        <f t="shared" ref="AW52:AW53" si="205">IF(ISNA(J52),AW51,IF(J52=0,AW51+1,0))</f>
        <v>0</v>
      </c>
      <c r="AX52" s="9">
        <f t="shared" ref="AX52:AX53" si="206">IF(ISNA(K52),AX51,IF(K52=0,AX51+1,0))</f>
        <v>1</v>
      </c>
      <c r="AY52" s="9">
        <f t="shared" ref="AY52:AY53" si="207">IF(ISNA(L52),AY51,IF(L52=0,AY51+1,0))</f>
        <v>0</v>
      </c>
      <c r="AZ52" s="9">
        <f t="shared" ref="AZ52:AZ53" si="208">IF(ISNA(M52),AZ51,IF(M52=0,AZ51+1,0))</f>
        <v>1</v>
      </c>
      <c r="BA52" s="9">
        <f t="shared" ref="BA52:BA53" si="209">IF(ISNA(N52),BA51,IF(N52=0,BA51+1,0))</f>
        <v>0</v>
      </c>
      <c r="BB52" s="9">
        <f t="shared" ref="BB52:BB53" si="210">IF(ISNA(O52),BB51,IF(O52=0,BB51+1,0))</f>
        <v>1</v>
      </c>
      <c r="BC52" s="9">
        <f t="shared" si="101"/>
        <v>0</v>
      </c>
      <c r="BD52" s="9">
        <f t="shared" si="102"/>
        <v>0</v>
      </c>
      <c r="BE52" s="9">
        <f t="shared" si="39"/>
        <v>0</v>
      </c>
      <c r="BF52" s="9">
        <f t="shared" si="77"/>
        <v>0</v>
      </c>
      <c r="BG52" s="9">
        <f t="shared" si="41"/>
        <v>0</v>
      </c>
      <c r="BH52" s="9">
        <f t="shared" si="42"/>
        <v>0</v>
      </c>
    </row>
    <row r="53" spans="1:60"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t="e">
        <f>IF(Data!Y52=Data!$G52,1,0)</f>
        <v>#N/A</v>
      </c>
      <c r="U53" s="22" t="e">
        <f>IF(Data!Z52=Data!$G52,1,0)</f>
        <v>#N/A</v>
      </c>
      <c r="V53" s="22">
        <f t="shared" si="184"/>
        <v>4</v>
      </c>
      <c r="W53" s="22">
        <f t="shared" si="185"/>
        <v>1</v>
      </c>
      <c r="X53" s="22">
        <f t="shared" si="186"/>
        <v>0</v>
      </c>
      <c r="Y53" s="22">
        <f t="shared" si="187"/>
        <v>0</v>
      </c>
      <c r="Z53" s="22" t="str">
        <f t="shared" si="188"/>
        <v>Bob</v>
      </c>
      <c r="AA53" s="7">
        <f t="shared" si="189"/>
        <v>1</v>
      </c>
      <c r="AB53" s="7">
        <f t="shared" si="190"/>
        <v>0</v>
      </c>
      <c r="AC53" s="7">
        <f t="shared" si="191"/>
        <v>0</v>
      </c>
      <c r="AD53" s="7">
        <f t="shared" si="192"/>
        <v>0</v>
      </c>
      <c r="AE53" s="7">
        <f t="shared" si="193"/>
        <v>1</v>
      </c>
      <c r="AF53" s="7">
        <f t="shared" si="194"/>
        <v>2</v>
      </c>
      <c r="AG53" s="7">
        <f t="shared" si="195"/>
        <v>0</v>
      </c>
      <c r="AH53" s="7">
        <f t="shared" si="196"/>
        <v>1</v>
      </c>
      <c r="AI53" s="7">
        <f t="shared" si="197"/>
        <v>0</v>
      </c>
      <c r="AJ53" s="7">
        <f t="shared" si="198"/>
        <v>1</v>
      </c>
      <c r="AK53" s="7">
        <f t="shared" si="199"/>
        <v>0</v>
      </c>
      <c r="AL53" s="7">
        <f t="shared" si="74"/>
        <v>1</v>
      </c>
      <c r="AM53" s="7">
        <f t="shared" si="75"/>
        <v>0</v>
      </c>
      <c r="AN53" s="7">
        <f t="shared" si="35"/>
        <v>0</v>
      </c>
      <c r="AO53" s="7">
        <f t="shared" si="76"/>
        <v>0</v>
      </c>
      <c r="AP53" s="7">
        <f t="shared" si="37"/>
        <v>0</v>
      </c>
      <c r="AQ53" s="7">
        <f t="shared" si="38"/>
        <v>0</v>
      </c>
      <c r="AR53" s="9">
        <f t="shared" si="200"/>
        <v>0</v>
      </c>
      <c r="AS53" s="9">
        <f t="shared" si="201"/>
        <v>1</v>
      </c>
      <c r="AT53" s="9">
        <f t="shared" si="202"/>
        <v>2</v>
      </c>
      <c r="AU53" s="9">
        <f t="shared" si="203"/>
        <v>1</v>
      </c>
      <c r="AV53" s="9">
        <f t="shared" si="204"/>
        <v>0</v>
      </c>
      <c r="AW53" s="9">
        <f t="shared" si="205"/>
        <v>0</v>
      </c>
      <c r="AX53" s="9">
        <f t="shared" si="206"/>
        <v>1</v>
      </c>
      <c r="AY53" s="9">
        <f t="shared" si="207"/>
        <v>0</v>
      </c>
      <c r="AZ53" s="9">
        <f t="shared" si="208"/>
        <v>1</v>
      </c>
      <c r="BA53" s="9">
        <f t="shared" si="209"/>
        <v>0</v>
      </c>
      <c r="BB53" s="9">
        <f t="shared" si="210"/>
        <v>1</v>
      </c>
      <c r="BC53" s="9">
        <f t="shared" si="101"/>
        <v>0</v>
      </c>
      <c r="BD53" s="9">
        <f t="shared" si="102"/>
        <v>0</v>
      </c>
      <c r="BE53" s="9">
        <f t="shared" si="39"/>
        <v>0</v>
      </c>
      <c r="BF53" s="9">
        <f t="shared" si="77"/>
        <v>0</v>
      </c>
      <c r="BG53" s="9">
        <f t="shared" si="41"/>
        <v>0</v>
      </c>
      <c r="BH53" s="9">
        <f t="shared" si="42"/>
        <v>0</v>
      </c>
    </row>
    <row r="54" spans="1:60"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t="e">
        <f>IF(Data!Y53=Data!$G53,1,0)</f>
        <v>#N/A</v>
      </c>
      <c r="U54" s="22" t="e">
        <f>IF(Data!Z53=Data!$G53,1,0)</f>
        <v>#N/A</v>
      </c>
      <c r="V54" s="22">
        <f>COUNTIF(E54:S54,"&lt;&gt;#N/A")</f>
        <v>3</v>
      </c>
      <c r="W54" s="22">
        <f t="shared" ref="W54:W97" si="211">SUMIF(E54:S54,"&lt;&gt;#N/A")</f>
        <v>2</v>
      </c>
      <c r="X54" s="22">
        <f t="shared" ref="X54" si="212">IF(W54=0,1,0)</f>
        <v>0</v>
      </c>
      <c r="Y54" s="22">
        <f t="shared" ref="Y54" si="213">IF(V54=W54,1,0)</f>
        <v>0</v>
      </c>
      <c r="Z54" s="22" t="e">
        <f t="shared" ref="Z54" si="214">IF(W54=1,INDEX($E$2:$P$2,1,MATCH(1,E54:P54,0)),NA())</f>
        <v>#N/A</v>
      </c>
      <c r="AA54" s="7">
        <f t="shared" ref="AA54:AM54" si="215">IF(ISNA(E54),0,IF(E54=1,1,0))</f>
        <v>0</v>
      </c>
      <c r="AB54" s="7">
        <f t="shared" si="215"/>
        <v>1</v>
      </c>
      <c r="AC54" s="7">
        <f t="shared" si="215"/>
        <v>0</v>
      </c>
      <c r="AD54" s="7">
        <f t="shared" si="215"/>
        <v>1</v>
      </c>
      <c r="AE54" s="7">
        <f t="shared" si="215"/>
        <v>0</v>
      </c>
      <c r="AF54" s="7">
        <f t="shared" si="215"/>
        <v>0</v>
      </c>
      <c r="AG54" s="7">
        <f t="shared" si="215"/>
        <v>0</v>
      </c>
      <c r="AH54" s="7">
        <f t="shared" si="215"/>
        <v>0</v>
      </c>
      <c r="AI54" s="7">
        <f t="shared" si="215"/>
        <v>0</v>
      </c>
      <c r="AJ54" s="7">
        <f t="shared" si="215"/>
        <v>0</v>
      </c>
      <c r="AK54" s="7">
        <f t="shared" si="215"/>
        <v>0</v>
      </c>
      <c r="AL54" s="7">
        <f t="shared" si="215"/>
        <v>0</v>
      </c>
      <c r="AM54" s="7">
        <f t="shared" si="215"/>
        <v>0</v>
      </c>
      <c r="AN54" s="7">
        <f t="shared" si="35"/>
        <v>0</v>
      </c>
      <c r="AO54" s="7">
        <f t="shared" si="76"/>
        <v>0</v>
      </c>
      <c r="AP54" s="7">
        <f t="shared" si="37"/>
        <v>0</v>
      </c>
      <c r="AQ54" s="7">
        <f t="shared" si="38"/>
        <v>0</v>
      </c>
      <c r="AR54" s="9">
        <f t="shared" ref="AR54:BD54" si="216">IF(ISNA(E54),0,IF(E54=0,1,0))</f>
        <v>1</v>
      </c>
      <c r="AS54" s="9">
        <f t="shared" si="216"/>
        <v>0</v>
      </c>
      <c r="AT54" s="9">
        <f t="shared" si="216"/>
        <v>0</v>
      </c>
      <c r="AU54" s="9">
        <f t="shared" si="216"/>
        <v>0</v>
      </c>
      <c r="AV54" s="9">
        <f t="shared" si="216"/>
        <v>0</v>
      </c>
      <c r="AW54" s="9">
        <f t="shared" si="216"/>
        <v>0</v>
      </c>
      <c r="AX54" s="9">
        <f t="shared" si="216"/>
        <v>0</v>
      </c>
      <c r="AY54" s="9">
        <f t="shared" si="216"/>
        <v>0</v>
      </c>
      <c r="AZ54" s="9">
        <f t="shared" si="216"/>
        <v>0</v>
      </c>
      <c r="BA54" s="9">
        <f t="shared" si="216"/>
        <v>0</v>
      </c>
      <c r="BB54" s="9">
        <f t="shared" si="216"/>
        <v>0</v>
      </c>
      <c r="BC54" s="9">
        <f t="shared" si="216"/>
        <v>0</v>
      </c>
      <c r="BD54" s="9">
        <f t="shared" si="216"/>
        <v>0</v>
      </c>
      <c r="BE54" s="9">
        <f t="shared" si="39"/>
        <v>0</v>
      </c>
      <c r="BF54" s="9">
        <f t="shared" si="77"/>
        <v>0</v>
      </c>
      <c r="BG54" s="9">
        <f t="shared" si="41"/>
        <v>0</v>
      </c>
      <c r="BH54" s="9">
        <f t="shared" si="42"/>
        <v>0</v>
      </c>
    </row>
    <row r="55" spans="1:60"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t="e">
        <f>IF(Data!Y54=Data!$G54,1,0)</f>
        <v>#N/A</v>
      </c>
      <c r="U55" s="22" t="e">
        <f>IF(Data!Z54=Data!$G54,1,0)</f>
        <v>#N/A</v>
      </c>
      <c r="V55" s="22">
        <f t="shared" ref="V55:V98" si="217">COUNTIF(E55:S55,"&lt;&gt;#N/A")</f>
        <v>4</v>
      </c>
      <c r="W55" s="22">
        <f t="shared" si="211"/>
        <v>1</v>
      </c>
      <c r="X55" s="22">
        <f t="shared" ref="X55:X58" si="218">IF(W55=0,1,0)</f>
        <v>0</v>
      </c>
      <c r="Y55" s="22">
        <f t="shared" ref="Y55:Y58" si="219">IF(V55=W55,1,0)</f>
        <v>0</v>
      </c>
      <c r="Z55" s="22" t="str">
        <f t="shared" ref="Z55:Z58" si="220">IF(W55=1,INDEX($E$2:$P$2,1,MATCH(1,E55:P55,0)),NA())</f>
        <v>Evan</v>
      </c>
      <c r="AA55" s="7">
        <f t="shared" ref="AA55:AA58" si="221">IF(ISNA(E55),AA54,IF(E55=1,AA54+1,0))</f>
        <v>0</v>
      </c>
      <c r="AB55" s="7">
        <f t="shared" ref="AB55:AB58" si="222">IF(ISNA(F55),AB54,IF(F55=1,AB54+1,0))</f>
        <v>0</v>
      </c>
      <c r="AC55" s="7">
        <f t="shared" ref="AC55:AC58" si="223">IF(ISNA(G55),AC54,IF(G55=1,AC54+1,0))</f>
        <v>0</v>
      </c>
      <c r="AD55" s="7">
        <f t="shared" ref="AD55:AD58" si="224">IF(ISNA(H55),AD54,IF(H55=1,AD54+1,0))</f>
        <v>2</v>
      </c>
      <c r="AE55" s="7">
        <f t="shared" ref="AE55:AE58" si="225">IF(ISNA(I55),AE54,IF(I55=1,AE54+1,0))</f>
        <v>0</v>
      </c>
      <c r="AF55" s="7">
        <f t="shared" ref="AF55:AF58" si="226">IF(ISNA(J55),AF54,IF(J55=1,AF54+1,0))</f>
        <v>0</v>
      </c>
      <c r="AG55" s="7">
        <f t="shared" ref="AG55:AG58" si="227">IF(ISNA(K55),AG54,IF(K55=1,AG54+1,0))</f>
        <v>0</v>
      </c>
      <c r="AH55" s="7">
        <f t="shared" ref="AH55:AH58" si="228">IF(ISNA(L55),AH54,IF(L55=1,AH54+1,0))</f>
        <v>0</v>
      </c>
      <c r="AI55" s="7">
        <f t="shared" ref="AI55:AI58" si="229">IF(ISNA(M55),AI54,IF(M55=1,AI54+1,0))</f>
        <v>0</v>
      </c>
      <c r="AJ55" s="7">
        <f t="shared" ref="AJ55:AJ58" si="230">IF(ISNA(N55),AJ54,IF(N55=1,AJ54+1,0))</f>
        <v>0</v>
      </c>
      <c r="AK55" s="7">
        <f t="shared" ref="AK55:AK58" si="231">IF(ISNA(O55),AK54,IF(O55=1,AK54+1,0))</f>
        <v>0</v>
      </c>
      <c r="AL55" s="7">
        <f t="shared" ref="AL55:AL77" si="232">IF(ISNA(P55),AL54,IF(P55=1,AL54+1,0))</f>
        <v>0</v>
      </c>
      <c r="AM55" s="7">
        <f t="shared" ref="AM55:AM77" si="233">IF(ISNA(Q55),AM54,IF(Q55=1,AM54+1,0))</f>
        <v>0</v>
      </c>
      <c r="AN55" s="7">
        <f t="shared" si="35"/>
        <v>0</v>
      </c>
      <c r="AO55" s="7">
        <f t="shared" si="76"/>
        <v>0</v>
      </c>
      <c r="AP55" s="7">
        <f t="shared" si="37"/>
        <v>0</v>
      </c>
      <c r="AQ55" s="7">
        <f t="shared" si="38"/>
        <v>0</v>
      </c>
      <c r="AR55" s="9">
        <f t="shared" ref="AR55:AR58" si="234">IF(ISNA(E55),AR54,IF(E55=0,AR54+1,0))</f>
        <v>2</v>
      </c>
      <c r="AS55" s="9">
        <f t="shared" ref="AS55:AS58" si="235">IF(ISNA(F55),AS54,IF(F55=0,AS54+1,0))</f>
        <v>1</v>
      </c>
      <c r="AT55" s="9">
        <f t="shared" ref="AT55:AT58" si="236">IF(ISNA(G55),AT54,IF(G55=0,AT54+1,0))</f>
        <v>1</v>
      </c>
      <c r="AU55" s="9">
        <f t="shared" ref="AU55:AU58" si="237">IF(ISNA(H55),AU54,IF(H55=0,AU54+1,0))</f>
        <v>0</v>
      </c>
      <c r="AV55" s="9">
        <f t="shared" ref="AV55:AV58" si="238">IF(ISNA(I55),AV54,IF(I55=0,AV54+1,0))</f>
        <v>0</v>
      </c>
      <c r="AW55" s="9">
        <f t="shared" ref="AW55:AW58" si="239">IF(ISNA(J55),AW54,IF(J55=0,AW54+1,0))</f>
        <v>0</v>
      </c>
      <c r="AX55" s="9">
        <f t="shared" ref="AX55:AX58" si="240">IF(ISNA(K55),AX54,IF(K55=0,AX54+1,0))</f>
        <v>0</v>
      </c>
      <c r="AY55" s="9">
        <f t="shared" ref="AY55:AY58" si="241">IF(ISNA(L55),AY54,IF(L55=0,AY54+1,0))</f>
        <v>0</v>
      </c>
      <c r="AZ55" s="9">
        <f t="shared" ref="AZ55:AZ58" si="242">IF(ISNA(M55),AZ54,IF(M55=0,AZ54+1,0))</f>
        <v>0</v>
      </c>
      <c r="BA55" s="9">
        <f t="shared" ref="BA55:BA58" si="243">IF(ISNA(N55),BA54,IF(N55=0,BA54+1,0))</f>
        <v>0</v>
      </c>
      <c r="BB55" s="9">
        <f t="shared" ref="BB55:BB58" si="244">IF(ISNA(O55),BB54,IF(O55=0,BB54+1,0))</f>
        <v>0</v>
      </c>
      <c r="BC55" s="9">
        <f t="shared" ref="BC55:BC77" si="245">IF(ISNA(P55),BC54,IF(P55=0,BC54+1,0))</f>
        <v>0</v>
      </c>
      <c r="BD55" s="9">
        <f t="shared" ref="BD55:BD77" si="246">IF(ISNA(Q55),BD54,IF(Q55=0,BD54+1,0))</f>
        <v>0</v>
      </c>
      <c r="BE55" s="9">
        <f t="shared" si="39"/>
        <v>0</v>
      </c>
      <c r="BF55" s="9">
        <f t="shared" si="77"/>
        <v>0</v>
      </c>
      <c r="BG55" s="9">
        <f t="shared" si="41"/>
        <v>0</v>
      </c>
      <c r="BH55" s="9">
        <f t="shared" si="42"/>
        <v>0</v>
      </c>
    </row>
    <row r="56" spans="1:60"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t="e">
        <f>IF(Data!Y55=Data!$G55,1,0)</f>
        <v>#N/A</v>
      </c>
      <c r="U56" s="22" t="e">
        <f>IF(Data!Z55=Data!$G55,1,0)</f>
        <v>#N/A</v>
      </c>
      <c r="V56" s="22">
        <f t="shared" si="217"/>
        <v>4</v>
      </c>
      <c r="W56" s="22">
        <f t="shared" si="211"/>
        <v>4</v>
      </c>
      <c r="X56" s="22">
        <f t="shared" si="218"/>
        <v>0</v>
      </c>
      <c r="Y56" s="22">
        <f t="shared" si="219"/>
        <v>1</v>
      </c>
      <c r="Z56" s="22" t="e">
        <f t="shared" si="220"/>
        <v>#N/A</v>
      </c>
      <c r="AA56" s="7">
        <f t="shared" si="221"/>
        <v>1</v>
      </c>
      <c r="AB56" s="7">
        <f t="shared" si="222"/>
        <v>1</v>
      </c>
      <c r="AC56" s="7">
        <f t="shared" si="223"/>
        <v>1</v>
      </c>
      <c r="AD56" s="7">
        <f t="shared" si="224"/>
        <v>3</v>
      </c>
      <c r="AE56" s="7">
        <f t="shared" si="225"/>
        <v>0</v>
      </c>
      <c r="AF56" s="7">
        <f t="shared" si="226"/>
        <v>0</v>
      </c>
      <c r="AG56" s="7">
        <f t="shared" si="227"/>
        <v>0</v>
      </c>
      <c r="AH56" s="7">
        <f t="shared" si="228"/>
        <v>0</v>
      </c>
      <c r="AI56" s="7">
        <f t="shared" si="229"/>
        <v>0</v>
      </c>
      <c r="AJ56" s="7">
        <f t="shared" si="230"/>
        <v>0</v>
      </c>
      <c r="AK56" s="7">
        <f t="shared" si="231"/>
        <v>0</v>
      </c>
      <c r="AL56" s="7">
        <f t="shared" si="232"/>
        <v>0</v>
      </c>
      <c r="AM56" s="7">
        <f t="shared" si="233"/>
        <v>0</v>
      </c>
      <c r="AN56" s="7">
        <f t="shared" si="35"/>
        <v>0</v>
      </c>
      <c r="AO56" s="7">
        <f t="shared" si="76"/>
        <v>0</v>
      </c>
      <c r="AP56" s="7">
        <f t="shared" si="37"/>
        <v>0</v>
      </c>
      <c r="AQ56" s="7">
        <f t="shared" si="38"/>
        <v>0</v>
      </c>
      <c r="AR56" s="9">
        <f t="shared" si="234"/>
        <v>0</v>
      </c>
      <c r="AS56" s="9">
        <f t="shared" si="235"/>
        <v>0</v>
      </c>
      <c r="AT56" s="9">
        <f t="shared" si="236"/>
        <v>0</v>
      </c>
      <c r="AU56" s="9">
        <f t="shared" si="237"/>
        <v>0</v>
      </c>
      <c r="AV56" s="9">
        <f t="shared" si="238"/>
        <v>0</v>
      </c>
      <c r="AW56" s="9">
        <f t="shared" si="239"/>
        <v>0</v>
      </c>
      <c r="AX56" s="9">
        <f t="shared" si="240"/>
        <v>0</v>
      </c>
      <c r="AY56" s="9">
        <f t="shared" si="241"/>
        <v>0</v>
      </c>
      <c r="AZ56" s="9">
        <f t="shared" si="242"/>
        <v>0</v>
      </c>
      <c r="BA56" s="9">
        <f t="shared" si="243"/>
        <v>0</v>
      </c>
      <c r="BB56" s="9">
        <f t="shared" si="244"/>
        <v>0</v>
      </c>
      <c r="BC56" s="9">
        <f t="shared" si="245"/>
        <v>0</v>
      </c>
      <c r="BD56" s="9">
        <f t="shared" si="246"/>
        <v>0</v>
      </c>
      <c r="BE56" s="9">
        <f t="shared" si="39"/>
        <v>0</v>
      </c>
      <c r="BF56" s="9">
        <f t="shared" si="77"/>
        <v>0</v>
      </c>
      <c r="BG56" s="9">
        <f t="shared" si="41"/>
        <v>0</v>
      </c>
      <c r="BH56" s="9">
        <f t="shared" si="42"/>
        <v>0</v>
      </c>
    </row>
    <row r="57" spans="1:60"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t="e">
        <f>IF(Data!Y56=Data!$G56,1,0)</f>
        <v>#N/A</v>
      </c>
      <c r="U57" s="22" t="e">
        <f>IF(Data!Z56=Data!$G56,1,0)</f>
        <v>#N/A</v>
      </c>
      <c r="V57" s="22">
        <f t="shared" si="217"/>
        <v>4</v>
      </c>
      <c r="W57" s="22">
        <f t="shared" si="211"/>
        <v>1</v>
      </c>
      <c r="X57" s="22">
        <f t="shared" si="218"/>
        <v>0</v>
      </c>
      <c r="Y57" s="22">
        <f t="shared" si="219"/>
        <v>0</v>
      </c>
      <c r="Z57" s="22" t="str">
        <f t="shared" si="220"/>
        <v>Cara</v>
      </c>
      <c r="AA57" s="7">
        <f t="shared" si="221"/>
        <v>0</v>
      </c>
      <c r="AB57" s="7">
        <f t="shared" si="222"/>
        <v>2</v>
      </c>
      <c r="AC57" s="7">
        <f t="shared" si="223"/>
        <v>0</v>
      </c>
      <c r="AD57" s="7">
        <f t="shared" si="224"/>
        <v>0</v>
      </c>
      <c r="AE57" s="7">
        <f t="shared" si="225"/>
        <v>0</v>
      </c>
      <c r="AF57" s="7">
        <f t="shared" si="226"/>
        <v>0</v>
      </c>
      <c r="AG57" s="7">
        <f t="shared" si="227"/>
        <v>0</v>
      </c>
      <c r="AH57" s="7">
        <f t="shared" si="228"/>
        <v>0</v>
      </c>
      <c r="AI57" s="7">
        <f t="shared" si="229"/>
        <v>0</v>
      </c>
      <c r="AJ57" s="7">
        <f t="shared" si="230"/>
        <v>0</v>
      </c>
      <c r="AK57" s="7">
        <f t="shared" si="231"/>
        <v>0</v>
      </c>
      <c r="AL57" s="7">
        <f t="shared" si="232"/>
        <v>0</v>
      </c>
      <c r="AM57" s="7">
        <f t="shared" si="233"/>
        <v>0</v>
      </c>
      <c r="AN57" s="7">
        <f t="shared" si="35"/>
        <v>0</v>
      </c>
      <c r="AO57" s="7">
        <f t="shared" si="76"/>
        <v>0</v>
      </c>
      <c r="AP57" s="7">
        <f t="shared" si="37"/>
        <v>0</v>
      </c>
      <c r="AQ57" s="7">
        <f t="shared" si="38"/>
        <v>0</v>
      </c>
      <c r="AR57" s="9">
        <f t="shared" si="234"/>
        <v>1</v>
      </c>
      <c r="AS57" s="9">
        <f t="shared" si="235"/>
        <v>0</v>
      </c>
      <c r="AT57" s="9">
        <f t="shared" si="236"/>
        <v>1</v>
      </c>
      <c r="AU57" s="9">
        <f t="shared" si="237"/>
        <v>1</v>
      </c>
      <c r="AV57" s="9">
        <f t="shared" si="238"/>
        <v>0</v>
      </c>
      <c r="AW57" s="9">
        <f t="shared" si="239"/>
        <v>0</v>
      </c>
      <c r="AX57" s="9">
        <f t="shared" si="240"/>
        <v>0</v>
      </c>
      <c r="AY57" s="9">
        <f t="shared" si="241"/>
        <v>0</v>
      </c>
      <c r="AZ57" s="9">
        <f t="shared" si="242"/>
        <v>0</v>
      </c>
      <c r="BA57" s="9">
        <f t="shared" si="243"/>
        <v>0</v>
      </c>
      <c r="BB57" s="9">
        <f t="shared" si="244"/>
        <v>0</v>
      </c>
      <c r="BC57" s="9">
        <f t="shared" si="245"/>
        <v>0</v>
      </c>
      <c r="BD57" s="9">
        <f t="shared" si="246"/>
        <v>0</v>
      </c>
      <c r="BE57" s="9">
        <f t="shared" si="39"/>
        <v>0</v>
      </c>
      <c r="BF57" s="9">
        <f t="shared" si="77"/>
        <v>0</v>
      </c>
      <c r="BG57" s="9">
        <f t="shared" si="41"/>
        <v>0</v>
      </c>
      <c r="BH57" s="9">
        <f t="shared" si="42"/>
        <v>0</v>
      </c>
    </row>
    <row r="58" spans="1:60"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t="e">
        <f>IF(Data!Y57=Data!$G57,1,0)</f>
        <v>#N/A</v>
      </c>
      <c r="U58" s="22" t="e">
        <f>IF(Data!Z57=Data!$G57,1,0)</f>
        <v>#N/A</v>
      </c>
      <c r="V58" s="22">
        <f t="shared" si="217"/>
        <v>3</v>
      </c>
      <c r="W58" s="22">
        <f t="shared" si="211"/>
        <v>3</v>
      </c>
      <c r="X58" s="22">
        <f t="shared" si="218"/>
        <v>0</v>
      </c>
      <c r="Y58" s="22">
        <f t="shared" si="219"/>
        <v>1</v>
      </c>
      <c r="Z58" s="22" t="e">
        <f t="shared" si="220"/>
        <v>#N/A</v>
      </c>
      <c r="AA58" s="7">
        <f t="shared" si="221"/>
        <v>1</v>
      </c>
      <c r="AB58" s="7">
        <f t="shared" si="222"/>
        <v>2</v>
      </c>
      <c r="AC58" s="7">
        <f t="shared" si="223"/>
        <v>1</v>
      </c>
      <c r="AD58" s="7">
        <f t="shared" si="224"/>
        <v>1</v>
      </c>
      <c r="AE58" s="7">
        <f t="shared" si="225"/>
        <v>0</v>
      </c>
      <c r="AF58" s="7">
        <f t="shared" si="226"/>
        <v>0</v>
      </c>
      <c r="AG58" s="7">
        <f t="shared" si="227"/>
        <v>0</v>
      </c>
      <c r="AH58" s="7">
        <f t="shared" si="228"/>
        <v>0</v>
      </c>
      <c r="AI58" s="7">
        <f t="shared" si="229"/>
        <v>0</v>
      </c>
      <c r="AJ58" s="7">
        <f t="shared" si="230"/>
        <v>0</v>
      </c>
      <c r="AK58" s="7">
        <f t="shared" si="231"/>
        <v>0</v>
      </c>
      <c r="AL58" s="7">
        <f t="shared" si="232"/>
        <v>0</v>
      </c>
      <c r="AM58" s="7">
        <f t="shared" si="233"/>
        <v>0</v>
      </c>
      <c r="AN58" s="7">
        <f t="shared" si="35"/>
        <v>0</v>
      </c>
      <c r="AO58" s="7">
        <f t="shared" si="76"/>
        <v>0</v>
      </c>
      <c r="AP58" s="7">
        <f t="shared" si="37"/>
        <v>0</v>
      </c>
      <c r="AQ58" s="7">
        <f t="shared" si="38"/>
        <v>0</v>
      </c>
      <c r="AR58" s="9">
        <f t="shared" si="234"/>
        <v>0</v>
      </c>
      <c r="AS58" s="9">
        <f t="shared" si="235"/>
        <v>0</v>
      </c>
      <c r="AT58" s="9">
        <f t="shared" si="236"/>
        <v>0</v>
      </c>
      <c r="AU58" s="9">
        <f t="shared" si="237"/>
        <v>0</v>
      </c>
      <c r="AV58" s="9">
        <f t="shared" si="238"/>
        <v>0</v>
      </c>
      <c r="AW58" s="9">
        <f t="shared" si="239"/>
        <v>0</v>
      </c>
      <c r="AX58" s="9">
        <f t="shared" si="240"/>
        <v>0</v>
      </c>
      <c r="AY58" s="9">
        <f t="shared" si="241"/>
        <v>0</v>
      </c>
      <c r="AZ58" s="9">
        <f t="shared" si="242"/>
        <v>0</v>
      </c>
      <c r="BA58" s="9">
        <f t="shared" si="243"/>
        <v>0</v>
      </c>
      <c r="BB58" s="9">
        <f t="shared" si="244"/>
        <v>0</v>
      </c>
      <c r="BC58" s="9">
        <f t="shared" si="245"/>
        <v>0</v>
      </c>
      <c r="BD58" s="9">
        <f t="shared" si="246"/>
        <v>0</v>
      </c>
      <c r="BE58" s="9">
        <f t="shared" si="39"/>
        <v>0</v>
      </c>
      <c r="BF58" s="9">
        <f t="shared" si="77"/>
        <v>0</v>
      </c>
      <c r="BG58" s="9">
        <f t="shared" si="41"/>
        <v>0</v>
      </c>
      <c r="BH58" s="9">
        <f t="shared" si="42"/>
        <v>0</v>
      </c>
    </row>
    <row r="59" spans="1:60"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t="e">
        <f>IF(Data!Y58=Data!$G58,1,0)</f>
        <v>#N/A</v>
      </c>
      <c r="U59" s="22" t="e">
        <f>IF(Data!Z58=Data!$G58,1,0)</f>
        <v>#N/A</v>
      </c>
      <c r="V59" s="22">
        <f t="shared" si="217"/>
        <v>4</v>
      </c>
      <c r="W59" s="22">
        <f t="shared" si="211"/>
        <v>3</v>
      </c>
      <c r="X59" s="22">
        <f t="shared" ref="X59:X61" si="247">IF(W59=0,1,0)</f>
        <v>0</v>
      </c>
      <c r="Y59" s="22">
        <f t="shared" ref="Y59:Y61" si="248">IF(V59=W59,1,0)</f>
        <v>0</v>
      </c>
      <c r="Z59" s="22" t="e">
        <f t="shared" ref="Z59:Z61" si="249">IF(W59=1,INDEX($E$2:$P$2,1,MATCH(1,E59:P59,0)),NA())</f>
        <v>#N/A</v>
      </c>
      <c r="AA59" s="7">
        <f t="shared" ref="AA59:AA61" si="250">IF(ISNA(E59),AA58,IF(E59=1,AA58+1,0))</f>
        <v>2</v>
      </c>
      <c r="AB59" s="7">
        <f t="shared" ref="AB59:AB61" si="251">IF(ISNA(F59),AB58,IF(F59=1,AB58+1,0))</f>
        <v>0</v>
      </c>
      <c r="AC59" s="7">
        <f t="shared" ref="AC59:AC61" si="252">IF(ISNA(G59),AC58,IF(G59=1,AC58+1,0))</f>
        <v>2</v>
      </c>
      <c r="AD59" s="7">
        <f t="shared" ref="AD59:AD61" si="253">IF(ISNA(H59),AD58,IF(H59=1,AD58+1,0))</f>
        <v>2</v>
      </c>
      <c r="AE59" s="7">
        <f t="shared" ref="AE59:AE61" si="254">IF(ISNA(I59),AE58,IF(I59=1,AE58+1,0))</f>
        <v>0</v>
      </c>
      <c r="AF59" s="7">
        <f t="shared" ref="AF59:AF61" si="255">IF(ISNA(J59),AF58,IF(J59=1,AF58+1,0))</f>
        <v>0</v>
      </c>
      <c r="AG59" s="7">
        <f t="shared" ref="AG59:AG61" si="256">IF(ISNA(K59),AG58,IF(K59=1,AG58+1,0))</f>
        <v>0</v>
      </c>
      <c r="AH59" s="7">
        <f t="shared" ref="AH59:AH61" si="257">IF(ISNA(L59),AH58,IF(L59=1,AH58+1,0))</f>
        <v>0</v>
      </c>
      <c r="AI59" s="7">
        <f t="shared" ref="AI59:AI61" si="258">IF(ISNA(M59),AI58,IF(M59=1,AI58+1,0))</f>
        <v>0</v>
      </c>
      <c r="AJ59" s="7">
        <f t="shared" ref="AJ59:AJ61" si="259">IF(ISNA(N59),AJ58,IF(N59=1,AJ58+1,0))</f>
        <v>0</v>
      </c>
      <c r="AK59" s="7">
        <f t="shared" ref="AK59:AK61" si="260">IF(ISNA(O59),AK58,IF(O59=1,AK58+1,0))</f>
        <v>0</v>
      </c>
      <c r="AL59" s="7">
        <f t="shared" si="232"/>
        <v>0</v>
      </c>
      <c r="AM59" s="7">
        <f t="shared" si="233"/>
        <v>0</v>
      </c>
      <c r="AN59" s="7">
        <f t="shared" si="35"/>
        <v>0</v>
      </c>
      <c r="AO59" s="7">
        <f t="shared" si="76"/>
        <v>0</v>
      </c>
      <c r="AP59" s="7">
        <f t="shared" si="37"/>
        <v>0</v>
      </c>
      <c r="AQ59" s="7">
        <f t="shared" si="38"/>
        <v>0</v>
      </c>
      <c r="AR59" s="9">
        <f t="shared" ref="AR59:AR61" si="261">IF(ISNA(E59),AR58,IF(E59=0,AR58+1,0))</f>
        <v>0</v>
      </c>
      <c r="AS59" s="9">
        <f t="shared" ref="AS59:AS61" si="262">IF(ISNA(F59),AS58,IF(F59=0,AS58+1,0))</f>
        <v>1</v>
      </c>
      <c r="AT59" s="9">
        <f t="shared" ref="AT59:AT61" si="263">IF(ISNA(G59),AT58,IF(G59=0,AT58+1,0))</f>
        <v>0</v>
      </c>
      <c r="AU59" s="9">
        <f t="shared" ref="AU59:AU61" si="264">IF(ISNA(H59),AU58,IF(H59=0,AU58+1,0))</f>
        <v>0</v>
      </c>
      <c r="AV59" s="9">
        <f t="shared" ref="AV59:AV61" si="265">IF(ISNA(I59),AV58,IF(I59=0,AV58+1,0))</f>
        <v>0</v>
      </c>
      <c r="AW59" s="9">
        <f t="shared" ref="AW59:AW61" si="266">IF(ISNA(J59),AW58,IF(J59=0,AW58+1,0))</f>
        <v>0</v>
      </c>
      <c r="AX59" s="9">
        <f t="shared" ref="AX59:AX61" si="267">IF(ISNA(K59),AX58,IF(K59=0,AX58+1,0))</f>
        <v>0</v>
      </c>
      <c r="AY59" s="9">
        <f t="shared" ref="AY59:AY61" si="268">IF(ISNA(L59),AY58,IF(L59=0,AY58+1,0))</f>
        <v>0</v>
      </c>
      <c r="AZ59" s="9">
        <f t="shared" ref="AZ59:AZ61" si="269">IF(ISNA(M59),AZ58,IF(M59=0,AZ58+1,0))</f>
        <v>0</v>
      </c>
      <c r="BA59" s="9">
        <f t="shared" ref="BA59:BA61" si="270">IF(ISNA(N59),BA58,IF(N59=0,BA58+1,0))</f>
        <v>0</v>
      </c>
      <c r="BB59" s="9">
        <f t="shared" ref="BB59:BB61" si="271">IF(ISNA(O59),BB58,IF(O59=0,BB58+1,0))</f>
        <v>0</v>
      </c>
      <c r="BC59" s="9">
        <f t="shared" si="245"/>
        <v>0</v>
      </c>
      <c r="BD59" s="9">
        <f t="shared" si="246"/>
        <v>0</v>
      </c>
      <c r="BE59" s="9">
        <f t="shared" si="39"/>
        <v>0</v>
      </c>
      <c r="BF59" s="9">
        <f t="shared" si="77"/>
        <v>0</v>
      </c>
      <c r="BG59" s="9">
        <f t="shared" si="41"/>
        <v>0</v>
      </c>
      <c r="BH59" s="9">
        <f t="shared" si="42"/>
        <v>0</v>
      </c>
    </row>
    <row r="60" spans="1:60"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t="e">
        <f>IF(Data!Y59=Data!$G59,1,0)</f>
        <v>#N/A</v>
      </c>
      <c r="U60" s="22" t="e">
        <f>IF(Data!Z59=Data!$G59,1,0)</f>
        <v>#N/A</v>
      </c>
      <c r="V60" s="22">
        <f t="shared" si="217"/>
        <v>4</v>
      </c>
      <c r="W60" s="22">
        <f t="shared" si="211"/>
        <v>0</v>
      </c>
      <c r="X60" s="22">
        <f t="shared" si="247"/>
        <v>1</v>
      </c>
      <c r="Y60" s="22">
        <f t="shared" si="248"/>
        <v>0</v>
      </c>
      <c r="Z60" s="22" t="e">
        <f t="shared" si="249"/>
        <v>#N/A</v>
      </c>
      <c r="AA60" s="7">
        <f t="shared" si="250"/>
        <v>0</v>
      </c>
      <c r="AB60" s="7">
        <f t="shared" si="251"/>
        <v>0</v>
      </c>
      <c r="AC60" s="7">
        <f t="shared" si="252"/>
        <v>0</v>
      </c>
      <c r="AD60" s="7">
        <f t="shared" si="253"/>
        <v>0</v>
      </c>
      <c r="AE60" s="7">
        <f t="shared" si="254"/>
        <v>0</v>
      </c>
      <c r="AF60" s="7">
        <f t="shared" si="255"/>
        <v>0</v>
      </c>
      <c r="AG60" s="7">
        <f t="shared" si="256"/>
        <v>0</v>
      </c>
      <c r="AH60" s="7">
        <f t="shared" si="257"/>
        <v>0</v>
      </c>
      <c r="AI60" s="7">
        <f t="shared" si="258"/>
        <v>0</v>
      </c>
      <c r="AJ60" s="7">
        <f t="shared" si="259"/>
        <v>0</v>
      </c>
      <c r="AK60" s="7">
        <f t="shared" si="260"/>
        <v>0</v>
      </c>
      <c r="AL60" s="7">
        <f t="shared" si="232"/>
        <v>0</v>
      </c>
      <c r="AM60" s="7">
        <f t="shared" si="233"/>
        <v>0</v>
      </c>
      <c r="AN60" s="7">
        <f t="shared" si="35"/>
        <v>0</v>
      </c>
      <c r="AO60" s="7">
        <f t="shared" si="76"/>
        <v>0</v>
      </c>
      <c r="AP60" s="7">
        <f t="shared" si="37"/>
        <v>0</v>
      </c>
      <c r="AQ60" s="7">
        <f t="shared" si="38"/>
        <v>0</v>
      </c>
      <c r="AR60" s="9">
        <f t="shared" si="261"/>
        <v>1</v>
      </c>
      <c r="AS60" s="9">
        <f t="shared" si="262"/>
        <v>2</v>
      </c>
      <c r="AT60" s="9">
        <f t="shared" si="263"/>
        <v>1</v>
      </c>
      <c r="AU60" s="9">
        <f t="shared" si="264"/>
        <v>1</v>
      </c>
      <c r="AV60" s="9">
        <f t="shared" si="265"/>
        <v>0</v>
      </c>
      <c r="AW60" s="9">
        <f t="shared" si="266"/>
        <v>0</v>
      </c>
      <c r="AX60" s="9">
        <f t="shared" si="267"/>
        <v>0</v>
      </c>
      <c r="AY60" s="9">
        <f t="shared" si="268"/>
        <v>0</v>
      </c>
      <c r="AZ60" s="9">
        <f t="shared" si="269"/>
        <v>0</v>
      </c>
      <c r="BA60" s="9">
        <f t="shared" si="270"/>
        <v>0</v>
      </c>
      <c r="BB60" s="9">
        <f t="shared" si="271"/>
        <v>0</v>
      </c>
      <c r="BC60" s="9">
        <f t="shared" si="245"/>
        <v>0</v>
      </c>
      <c r="BD60" s="9">
        <f t="shared" si="246"/>
        <v>0</v>
      </c>
      <c r="BE60" s="9">
        <f t="shared" si="39"/>
        <v>0</v>
      </c>
      <c r="BF60" s="9">
        <f t="shared" si="77"/>
        <v>0</v>
      </c>
      <c r="BG60" s="9">
        <f t="shared" si="41"/>
        <v>0</v>
      </c>
      <c r="BH60" s="9">
        <f t="shared" si="42"/>
        <v>0</v>
      </c>
    </row>
    <row r="61" spans="1:60"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t="e">
        <f>IF(Data!Y60=Data!$G60,1,0)</f>
        <v>#N/A</v>
      </c>
      <c r="U61" s="22" t="e">
        <f>IF(Data!Z60=Data!$G60,1,0)</f>
        <v>#N/A</v>
      </c>
      <c r="V61" s="22">
        <f t="shared" si="217"/>
        <v>4</v>
      </c>
      <c r="W61" s="22">
        <f t="shared" si="211"/>
        <v>1</v>
      </c>
      <c r="X61" s="22">
        <f t="shared" si="247"/>
        <v>0</v>
      </c>
      <c r="Y61" s="22">
        <f t="shared" si="248"/>
        <v>0</v>
      </c>
      <c r="Z61" s="22" t="str">
        <f t="shared" si="249"/>
        <v>Jay</v>
      </c>
      <c r="AA61" s="7">
        <f t="shared" si="250"/>
        <v>0</v>
      </c>
      <c r="AB61" s="7">
        <f t="shared" si="251"/>
        <v>0</v>
      </c>
      <c r="AC61" s="7">
        <f t="shared" si="252"/>
        <v>1</v>
      </c>
      <c r="AD61" s="7">
        <f t="shared" si="253"/>
        <v>0</v>
      </c>
      <c r="AE61" s="7">
        <f t="shared" si="254"/>
        <v>0</v>
      </c>
      <c r="AF61" s="7">
        <f t="shared" si="255"/>
        <v>0</v>
      </c>
      <c r="AG61" s="7">
        <f t="shared" si="256"/>
        <v>0</v>
      </c>
      <c r="AH61" s="7">
        <f t="shared" si="257"/>
        <v>0</v>
      </c>
      <c r="AI61" s="7">
        <f t="shared" si="258"/>
        <v>0</v>
      </c>
      <c r="AJ61" s="7">
        <f t="shared" si="259"/>
        <v>0</v>
      </c>
      <c r="AK61" s="7">
        <f t="shared" si="260"/>
        <v>0</v>
      </c>
      <c r="AL61" s="7">
        <f t="shared" si="232"/>
        <v>0</v>
      </c>
      <c r="AM61" s="7">
        <f t="shared" si="233"/>
        <v>0</v>
      </c>
      <c r="AN61" s="7">
        <f t="shared" si="35"/>
        <v>0</v>
      </c>
      <c r="AO61" s="7">
        <f t="shared" si="76"/>
        <v>0</v>
      </c>
      <c r="AP61" s="7">
        <f t="shared" si="37"/>
        <v>0</v>
      </c>
      <c r="AQ61" s="7">
        <f t="shared" si="38"/>
        <v>0</v>
      </c>
      <c r="AR61" s="9">
        <f t="shared" si="261"/>
        <v>2</v>
      </c>
      <c r="AS61" s="9">
        <f t="shared" si="262"/>
        <v>3</v>
      </c>
      <c r="AT61" s="9">
        <f t="shared" si="263"/>
        <v>0</v>
      </c>
      <c r="AU61" s="9">
        <f t="shared" si="264"/>
        <v>2</v>
      </c>
      <c r="AV61" s="9">
        <f t="shared" si="265"/>
        <v>0</v>
      </c>
      <c r="AW61" s="9">
        <f t="shared" si="266"/>
        <v>0</v>
      </c>
      <c r="AX61" s="9">
        <f t="shared" si="267"/>
        <v>0</v>
      </c>
      <c r="AY61" s="9">
        <f t="shared" si="268"/>
        <v>0</v>
      </c>
      <c r="AZ61" s="9">
        <f t="shared" si="269"/>
        <v>0</v>
      </c>
      <c r="BA61" s="9">
        <f t="shared" si="270"/>
        <v>0</v>
      </c>
      <c r="BB61" s="9">
        <f t="shared" si="271"/>
        <v>0</v>
      </c>
      <c r="BC61" s="9">
        <f t="shared" si="245"/>
        <v>0</v>
      </c>
      <c r="BD61" s="9">
        <f t="shared" si="246"/>
        <v>0</v>
      </c>
      <c r="BE61" s="9">
        <f t="shared" si="39"/>
        <v>0</v>
      </c>
      <c r="BF61" s="9">
        <f t="shared" si="77"/>
        <v>0</v>
      </c>
      <c r="BG61" s="9">
        <f t="shared" si="41"/>
        <v>0</v>
      </c>
      <c r="BH61" s="9">
        <f t="shared" si="42"/>
        <v>0</v>
      </c>
    </row>
    <row r="62" spans="1:60"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t="e">
        <f>IF(Data!Y61=Data!$G61,1,0)</f>
        <v>#N/A</v>
      </c>
      <c r="U62" s="22" t="e">
        <f>IF(Data!Z61=Data!$G61,1,0)</f>
        <v>#N/A</v>
      </c>
      <c r="V62" s="22">
        <f t="shared" si="217"/>
        <v>3</v>
      </c>
      <c r="W62" s="22">
        <f t="shared" si="211"/>
        <v>2</v>
      </c>
      <c r="X62" s="22">
        <f t="shared" ref="X62:X63" si="272">IF(W62=0,1,0)</f>
        <v>0</v>
      </c>
      <c r="Y62" s="22">
        <f t="shared" ref="Y62:Y63" si="273">IF(V62=W62,1,0)</f>
        <v>0</v>
      </c>
      <c r="Z62" s="22" t="e">
        <f t="shared" ref="Z62:Z63" si="274">IF(W62=1,INDEX($E$2:$P$2,1,MATCH(1,E62:P62,0)),NA())</f>
        <v>#N/A</v>
      </c>
      <c r="AA62" s="7">
        <f t="shared" ref="AA62:AA63" si="275">IF(ISNA(E62),AA61,IF(E62=1,AA61+1,0))</f>
        <v>1</v>
      </c>
      <c r="AB62" s="7">
        <f t="shared" ref="AB62:AB63" si="276">IF(ISNA(F62),AB61,IF(F62=1,AB61+1,0))</f>
        <v>0</v>
      </c>
      <c r="AC62" s="7">
        <f t="shared" ref="AC62:AC63" si="277">IF(ISNA(G62),AC61,IF(G62=1,AC61+1,0))</f>
        <v>0</v>
      </c>
      <c r="AD62" s="7">
        <f t="shared" ref="AD62:AD63" si="278">IF(ISNA(H62),AD61,IF(H62=1,AD61+1,0))</f>
        <v>1</v>
      </c>
      <c r="AE62" s="7">
        <f t="shared" ref="AE62:AE63" si="279">IF(ISNA(I62),AE61,IF(I62=1,AE61+1,0))</f>
        <v>0</v>
      </c>
      <c r="AF62" s="7">
        <f t="shared" ref="AF62:AF63" si="280">IF(ISNA(J62),AF61,IF(J62=1,AF61+1,0))</f>
        <v>0</v>
      </c>
      <c r="AG62" s="7">
        <f t="shared" ref="AG62:AG63" si="281">IF(ISNA(K62),AG61,IF(K62=1,AG61+1,0))</f>
        <v>0</v>
      </c>
      <c r="AH62" s="7">
        <f t="shared" ref="AH62:AH63" si="282">IF(ISNA(L62),AH61,IF(L62=1,AH61+1,0))</f>
        <v>0</v>
      </c>
      <c r="AI62" s="7">
        <f t="shared" ref="AI62:AI63" si="283">IF(ISNA(M62),AI61,IF(M62=1,AI61+1,0))</f>
        <v>0</v>
      </c>
      <c r="AJ62" s="7">
        <f t="shared" ref="AJ62:AJ63" si="284">IF(ISNA(N62),AJ61,IF(N62=1,AJ61+1,0))</f>
        <v>0</v>
      </c>
      <c r="AK62" s="7">
        <f t="shared" ref="AK62:AK63" si="285">IF(ISNA(O62),AK61,IF(O62=1,AK61+1,0))</f>
        <v>0</v>
      </c>
      <c r="AL62" s="7">
        <f t="shared" si="232"/>
        <v>0</v>
      </c>
      <c r="AM62" s="7">
        <f t="shared" si="233"/>
        <v>0</v>
      </c>
      <c r="AN62" s="7">
        <f t="shared" si="35"/>
        <v>0</v>
      </c>
      <c r="AO62" s="7">
        <f t="shared" si="76"/>
        <v>0</v>
      </c>
      <c r="AP62" s="7">
        <f t="shared" si="37"/>
        <v>0</v>
      </c>
      <c r="AQ62" s="7">
        <f t="shared" si="38"/>
        <v>0</v>
      </c>
      <c r="AR62" s="9">
        <f t="shared" ref="AR62:AR63" si="286">IF(ISNA(E62),AR61,IF(E62=0,AR61+1,0))</f>
        <v>0</v>
      </c>
      <c r="AS62" s="9">
        <f t="shared" ref="AS62:AS63" si="287">IF(ISNA(F62),AS61,IF(F62=0,AS61+1,0))</f>
        <v>3</v>
      </c>
      <c r="AT62" s="9">
        <f t="shared" ref="AT62:AT63" si="288">IF(ISNA(G62),AT61,IF(G62=0,AT61+1,0))</f>
        <v>1</v>
      </c>
      <c r="AU62" s="9">
        <f t="shared" ref="AU62:AU63" si="289">IF(ISNA(H62),AU61,IF(H62=0,AU61+1,0))</f>
        <v>0</v>
      </c>
      <c r="AV62" s="9">
        <f t="shared" ref="AV62:AV63" si="290">IF(ISNA(I62),AV61,IF(I62=0,AV61+1,0))</f>
        <v>0</v>
      </c>
      <c r="AW62" s="9">
        <f t="shared" ref="AW62:AW63" si="291">IF(ISNA(J62),AW61,IF(J62=0,AW61+1,0))</f>
        <v>0</v>
      </c>
      <c r="AX62" s="9">
        <f t="shared" ref="AX62:AX63" si="292">IF(ISNA(K62),AX61,IF(K62=0,AX61+1,0))</f>
        <v>0</v>
      </c>
      <c r="AY62" s="9">
        <f t="shared" ref="AY62:AY63" si="293">IF(ISNA(L62),AY61,IF(L62=0,AY61+1,0))</f>
        <v>0</v>
      </c>
      <c r="AZ62" s="9">
        <f t="shared" ref="AZ62:AZ63" si="294">IF(ISNA(M62),AZ61,IF(M62=0,AZ61+1,0))</f>
        <v>0</v>
      </c>
      <c r="BA62" s="9">
        <f t="shared" ref="BA62:BA63" si="295">IF(ISNA(N62),BA61,IF(N62=0,BA61+1,0))</f>
        <v>0</v>
      </c>
      <c r="BB62" s="9">
        <f t="shared" ref="BB62:BB63" si="296">IF(ISNA(O62),BB61,IF(O62=0,BB61+1,0))</f>
        <v>0</v>
      </c>
      <c r="BC62" s="9">
        <f t="shared" si="245"/>
        <v>0</v>
      </c>
      <c r="BD62" s="9">
        <f t="shared" si="246"/>
        <v>0</v>
      </c>
      <c r="BE62" s="9">
        <f t="shared" si="39"/>
        <v>0</v>
      </c>
      <c r="BF62" s="9">
        <f t="shared" si="77"/>
        <v>0</v>
      </c>
      <c r="BG62" s="9">
        <f t="shared" si="41"/>
        <v>0</v>
      </c>
      <c r="BH62" s="9">
        <f t="shared" si="42"/>
        <v>0</v>
      </c>
    </row>
    <row r="63" spans="1:60"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t="e">
        <f>IF(Data!Y62=Data!$G62,1,0)</f>
        <v>#N/A</v>
      </c>
      <c r="U63" s="22" t="e">
        <f>IF(Data!Z62=Data!$G62,1,0)</f>
        <v>#N/A</v>
      </c>
      <c r="V63" s="22">
        <f t="shared" si="217"/>
        <v>3</v>
      </c>
      <c r="W63" s="22">
        <f t="shared" si="211"/>
        <v>3</v>
      </c>
      <c r="X63" s="22">
        <f t="shared" si="272"/>
        <v>0</v>
      </c>
      <c r="Y63" s="22">
        <f t="shared" si="273"/>
        <v>1</v>
      </c>
      <c r="Z63" s="22" t="e">
        <f t="shared" si="274"/>
        <v>#N/A</v>
      </c>
      <c r="AA63" s="7">
        <f t="shared" si="275"/>
        <v>2</v>
      </c>
      <c r="AB63" s="7">
        <f t="shared" si="276"/>
        <v>1</v>
      </c>
      <c r="AC63" s="7">
        <f t="shared" si="277"/>
        <v>1</v>
      </c>
      <c r="AD63" s="7">
        <f t="shared" si="278"/>
        <v>1</v>
      </c>
      <c r="AE63" s="7">
        <f t="shared" si="279"/>
        <v>0</v>
      </c>
      <c r="AF63" s="7">
        <f t="shared" si="280"/>
        <v>0</v>
      </c>
      <c r="AG63" s="7">
        <f t="shared" si="281"/>
        <v>0</v>
      </c>
      <c r="AH63" s="7">
        <f t="shared" si="282"/>
        <v>0</v>
      </c>
      <c r="AI63" s="7">
        <f t="shared" si="283"/>
        <v>0</v>
      </c>
      <c r="AJ63" s="7">
        <f t="shared" si="284"/>
        <v>0</v>
      </c>
      <c r="AK63" s="7">
        <f t="shared" si="285"/>
        <v>0</v>
      </c>
      <c r="AL63" s="7">
        <f t="shared" si="232"/>
        <v>0</v>
      </c>
      <c r="AM63" s="7">
        <f t="shared" si="233"/>
        <v>0</v>
      </c>
      <c r="AN63" s="7">
        <f t="shared" si="35"/>
        <v>0</v>
      </c>
      <c r="AO63" s="7">
        <f t="shared" si="76"/>
        <v>0</v>
      </c>
      <c r="AP63" s="7">
        <f t="shared" si="37"/>
        <v>0</v>
      </c>
      <c r="AQ63" s="7">
        <f t="shared" si="38"/>
        <v>0</v>
      </c>
      <c r="AR63" s="9">
        <f t="shared" si="286"/>
        <v>0</v>
      </c>
      <c r="AS63" s="9">
        <f t="shared" si="287"/>
        <v>0</v>
      </c>
      <c r="AT63" s="9">
        <f t="shared" si="288"/>
        <v>0</v>
      </c>
      <c r="AU63" s="9">
        <f t="shared" si="289"/>
        <v>0</v>
      </c>
      <c r="AV63" s="9">
        <f t="shared" si="290"/>
        <v>0</v>
      </c>
      <c r="AW63" s="9">
        <f t="shared" si="291"/>
        <v>0</v>
      </c>
      <c r="AX63" s="9">
        <f t="shared" si="292"/>
        <v>0</v>
      </c>
      <c r="AY63" s="9">
        <f t="shared" si="293"/>
        <v>0</v>
      </c>
      <c r="AZ63" s="9">
        <f t="shared" si="294"/>
        <v>0</v>
      </c>
      <c r="BA63" s="9">
        <f t="shared" si="295"/>
        <v>0</v>
      </c>
      <c r="BB63" s="9">
        <f t="shared" si="296"/>
        <v>0</v>
      </c>
      <c r="BC63" s="9">
        <f t="shared" si="245"/>
        <v>0</v>
      </c>
      <c r="BD63" s="9">
        <f t="shared" si="246"/>
        <v>0</v>
      </c>
      <c r="BE63" s="9">
        <f t="shared" si="39"/>
        <v>0</v>
      </c>
      <c r="BF63" s="9">
        <f t="shared" si="77"/>
        <v>0</v>
      </c>
      <c r="BG63" s="9">
        <f t="shared" si="41"/>
        <v>0</v>
      </c>
      <c r="BH63" s="9">
        <f t="shared" si="42"/>
        <v>0</v>
      </c>
    </row>
    <row r="64" spans="1:60" x14ac:dyDescent="0.25">
      <c r="A64" s="24">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t="e">
        <f>IF(Data!Y63=Data!$G63,1,0)</f>
        <v>#N/A</v>
      </c>
      <c r="U64" s="22" t="e">
        <f>IF(Data!Z63=Data!$G63,1,0)</f>
        <v>#N/A</v>
      </c>
      <c r="V64" s="22">
        <f t="shared" si="217"/>
        <v>4</v>
      </c>
      <c r="W64" s="22">
        <f t="shared" si="211"/>
        <v>4</v>
      </c>
      <c r="X64" s="22">
        <f t="shared" ref="X64:X77" si="297">IF(W64=0,1,0)</f>
        <v>0</v>
      </c>
      <c r="Y64" s="22">
        <f t="shared" ref="Y64:Y77" si="298">IF(V64=W64,1,0)</f>
        <v>1</v>
      </c>
      <c r="Z64" s="22" t="e">
        <f t="shared" ref="Z64:Z77" si="299">IF(W64=1,INDEX($E$2:$P$2,1,MATCH(1,E64:P64,0)),NA())</f>
        <v>#N/A</v>
      </c>
      <c r="AA64" s="7">
        <f t="shared" ref="AA64:AA77" si="300">IF(ISNA(E64),AA63,IF(E64=1,AA63+1,0))</f>
        <v>3</v>
      </c>
      <c r="AB64" s="7">
        <f t="shared" ref="AB64:AB77" si="301">IF(ISNA(F64),AB63,IF(F64=1,AB63+1,0))</f>
        <v>2</v>
      </c>
      <c r="AC64" s="7">
        <f t="shared" ref="AC64:AC77" si="302">IF(ISNA(G64),AC63,IF(G64=1,AC63+1,0))</f>
        <v>2</v>
      </c>
      <c r="AD64" s="7">
        <f t="shared" ref="AD64:AD77" si="303">IF(ISNA(H64),AD63,IF(H64=1,AD63+1,0))</f>
        <v>2</v>
      </c>
      <c r="AE64" s="7">
        <f t="shared" ref="AE64:AE77" si="304">IF(ISNA(I64),AE63,IF(I64=1,AE63+1,0))</f>
        <v>0</v>
      </c>
      <c r="AF64" s="7">
        <f t="shared" ref="AF64:AF77" si="305">IF(ISNA(J64),AF63,IF(J64=1,AF63+1,0))</f>
        <v>0</v>
      </c>
      <c r="AG64" s="7">
        <f t="shared" ref="AG64:AG77" si="306">IF(ISNA(K64),AG63,IF(K64=1,AG63+1,0))</f>
        <v>0</v>
      </c>
      <c r="AH64" s="7">
        <f t="shared" ref="AH64:AH77" si="307">IF(ISNA(L64),AH63,IF(L64=1,AH63+1,0))</f>
        <v>0</v>
      </c>
      <c r="AI64" s="7">
        <f t="shared" ref="AI64:AI77" si="308">IF(ISNA(M64),AI63,IF(M64=1,AI63+1,0))</f>
        <v>0</v>
      </c>
      <c r="AJ64" s="7">
        <f t="shared" ref="AJ64:AJ77" si="309">IF(ISNA(N64),AJ63,IF(N64=1,AJ63+1,0))</f>
        <v>0</v>
      </c>
      <c r="AK64" s="7">
        <f t="shared" ref="AK64:AK77" si="310">IF(ISNA(O64),AK63,IF(O64=1,AK63+1,0))</f>
        <v>0</v>
      </c>
      <c r="AL64" s="7">
        <f t="shared" si="232"/>
        <v>0</v>
      </c>
      <c r="AM64" s="7">
        <f t="shared" si="233"/>
        <v>0</v>
      </c>
      <c r="AN64" s="7">
        <f t="shared" si="35"/>
        <v>0</v>
      </c>
      <c r="AO64" s="7">
        <f t="shared" si="76"/>
        <v>0</v>
      </c>
      <c r="AP64" s="7">
        <f t="shared" si="37"/>
        <v>0</v>
      </c>
      <c r="AQ64" s="7">
        <f t="shared" si="38"/>
        <v>0</v>
      </c>
      <c r="AR64" s="9">
        <f t="shared" ref="AR64:AR77" si="311">IF(ISNA(E64),AR63,IF(E64=0,AR63+1,0))</f>
        <v>0</v>
      </c>
      <c r="AS64" s="9">
        <f t="shared" ref="AS64:AS77" si="312">IF(ISNA(F64),AS63,IF(F64=0,AS63+1,0))</f>
        <v>0</v>
      </c>
      <c r="AT64" s="9">
        <f t="shared" ref="AT64:AT77" si="313">IF(ISNA(G64),AT63,IF(G64=0,AT63+1,0))</f>
        <v>0</v>
      </c>
      <c r="AU64" s="9">
        <f t="shared" ref="AU64:AU77" si="314">IF(ISNA(H64),AU63,IF(H64=0,AU63+1,0))</f>
        <v>0</v>
      </c>
      <c r="AV64" s="9">
        <f t="shared" ref="AV64:AV77" si="315">IF(ISNA(I64),AV63,IF(I64=0,AV63+1,0))</f>
        <v>0</v>
      </c>
      <c r="AW64" s="9">
        <f t="shared" ref="AW64:AW77" si="316">IF(ISNA(J64),AW63,IF(J64=0,AW63+1,0))</f>
        <v>0</v>
      </c>
      <c r="AX64" s="9">
        <f t="shared" ref="AX64:AX77" si="317">IF(ISNA(K64),AX63,IF(K64=0,AX63+1,0))</f>
        <v>0</v>
      </c>
      <c r="AY64" s="9">
        <f t="shared" ref="AY64:AY77" si="318">IF(ISNA(L64),AY63,IF(L64=0,AY63+1,0))</f>
        <v>0</v>
      </c>
      <c r="AZ64" s="9">
        <f t="shared" ref="AZ64:AZ77" si="319">IF(ISNA(M64),AZ63,IF(M64=0,AZ63+1,0))</f>
        <v>0</v>
      </c>
      <c r="BA64" s="9">
        <f t="shared" ref="BA64:BA77" si="320">IF(ISNA(N64),BA63,IF(N64=0,BA63+1,0))</f>
        <v>0</v>
      </c>
      <c r="BB64" s="9">
        <f t="shared" ref="BB64:BB77" si="321">IF(ISNA(O64),BB63,IF(O64=0,BB63+1,0))</f>
        <v>0</v>
      </c>
      <c r="BC64" s="9">
        <f t="shared" si="245"/>
        <v>0</v>
      </c>
      <c r="BD64" s="9">
        <f t="shared" si="246"/>
        <v>0</v>
      </c>
      <c r="BE64" s="9">
        <f t="shared" si="39"/>
        <v>0</v>
      </c>
      <c r="BF64" s="9">
        <f t="shared" si="77"/>
        <v>0</v>
      </c>
      <c r="BG64" s="9">
        <f t="shared" si="41"/>
        <v>0</v>
      </c>
      <c r="BH64" s="9">
        <f t="shared" si="42"/>
        <v>0</v>
      </c>
    </row>
    <row r="65" spans="1:60" x14ac:dyDescent="0.25">
      <c r="A65" s="24">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t="e">
        <f>IF(Data!Y64=Data!$G64,1,0)</f>
        <v>#N/A</v>
      </c>
      <c r="U65" s="22" t="e">
        <f>IF(Data!Z64=Data!$G64,1,0)</f>
        <v>#N/A</v>
      </c>
      <c r="V65" s="22">
        <f t="shared" si="217"/>
        <v>4</v>
      </c>
      <c r="W65" s="22">
        <f t="shared" si="211"/>
        <v>3</v>
      </c>
      <c r="X65" s="22">
        <f t="shared" si="297"/>
        <v>0</v>
      </c>
      <c r="Y65" s="22">
        <f t="shared" si="298"/>
        <v>0</v>
      </c>
      <c r="Z65" s="22" t="e">
        <f t="shared" si="299"/>
        <v>#N/A</v>
      </c>
      <c r="AA65" s="7">
        <f t="shared" si="300"/>
        <v>4</v>
      </c>
      <c r="AB65" s="7">
        <f t="shared" si="301"/>
        <v>3</v>
      </c>
      <c r="AC65" s="7">
        <f t="shared" si="302"/>
        <v>0</v>
      </c>
      <c r="AD65" s="7">
        <f t="shared" si="303"/>
        <v>3</v>
      </c>
      <c r="AE65" s="7">
        <f t="shared" si="304"/>
        <v>0</v>
      </c>
      <c r="AF65" s="7">
        <f t="shared" si="305"/>
        <v>0</v>
      </c>
      <c r="AG65" s="7">
        <f t="shared" si="306"/>
        <v>0</v>
      </c>
      <c r="AH65" s="7">
        <f t="shared" si="307"/>
        <v>0</v>
      </c>
      <c r="AI65" s="7">
        <f t="shared" si="308"/>
        <v>0</v>
      </c>
      <c r="AJ65" s="7">
        <f t="shared" si="309"/>
        <v>0</v>
      </c>
      <c r="AK65" s="7">
        <f t="shared" si="310"/>
        <v>0</v>
      </c>
      <c r="AL65" s="7">
        <f t="shared" si="232"/>
        <v>0</v>
      </c>
      <c r="AM65" s="7">
        <f t="shared" si="233"/>
        <v>0</v>
      </c>
      <c r="AN65" s="7">
        <f t="shared" si="35"/>
        <v>0</v>
      </c>
      <c r="AO65" s="7">
        <f t="shared" si="76"/>
        <v>0</v>
      </c>
      <c r="AP65" s="7">
        <f t="shared" si="37"/>
        <v>0</v>
      </c>
      <c r="AQ65" s="7">
        <f t="shared" si="38"/>
        <v>0</v>
      </c>
      <c r="AR65" s="9">
        <f t="shared" si="311"/>
        <v>0</v>
      </c>
      <c r="AS65" s="9">
        <f t="shared" si="312"/>
        <v>0</v>
      </c>
      <c r="AT65" s="9">
        <f t="shared" si="313"/>
        <v>1</v>
      </c>
      <c r="AU65" s="9">
        <f t="shared" si="314"/>
        <v>0</v>
      </c>
      <c r="AV65" s="9">
        <f t="shared" si="315"/>
        <v>0</v>
      </c>
      <c r="AW65" s="9">
        <f t="shared" si="316"/>
        <v>0</v>
      </c>
      <c r="AX65" s="9">
        <f t="shared" si="317"/>
        <v>0</v>
      </c>
      <c r="AY65" s="9">
        <f t="shared" si="318"/>
        <v>0</v>
      </c>
      <c r="AZ65" s="9">
        <f t="shared" si="319"/>
        <v>0</v>
      </c>
      <c r="BA65" s="9">
        <f t="shared" si="320"/>
        <v>0</v>
      </c>
      <c r="BB65" s="9">
        <f t="shared" si="321"/>
        <v>0</v>
      </c>
      <c r="BC65" s="9">
        <f t="shared" si="245"/>
        <v>0</v>
      </c>
      <c r="BD65" s="9">
        <f t="shared" si="246"/>
        <v>0</v>
      </c>
      <c r="BE65" s="9">
        <f t="shared" si="39"/>
        <v>0</v>
      </c>
      <c r="BF65" s="9">
        <f t="shared" si="77"/>
        <v>0</v>
      </c>
      <c r="BG65" s="9">
        <f t="shared" si="41"/>
        <v>0</v>
      </c>
      <c r="BH65" s="9">
        <f t="shared" si="42"/>
        <v>0</v>
      </c>
    </row>
    <row r="66" spans="1:60" x14ac:dyDescent="0.25">
      <c r="A66" s="24">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t="e">
        <f>IF(Data!Y65=Data!$G65,1,0)</f>
        <v>#N/A</v>
      </c>
      <c r="U66" s="22" t="e">
        <f>IF(Data!Z65=Data!$G65,1,0)</f>
        <v>#N/A</v>
      </c>
      <c r="V66" s="22">
        <f t="shared" si="217"/>
        <v>3</v>
      </c>
      <c r="W66" s="22">
        <f t="shared" si="211"/>
        <v>2</v>
      </c>
      <c r="X66" s="22">
        <f t="shared" si="297"/>
        <v>0</v>
      </c>
      <c r="Y66" s="22">
        <f t="shared" si="298"/>
        <v>0</v>
      </c>
      <c r="Z66" s="22" t="e">
        <f t="shared" si="299"/>
        <v>#N/A</v>
      </c>
      <c r="AA66" s="7">
        <f t="shared" si="300"/>
        <v>5</v>
      </c>
      <c r="AB66" s="7">
        <f t="shared" si="301"/>
        <v>3</v>
      </c>
      <c r="AC66" s="7">
        <f t="shared" si="302"/>
        <v>0</v>
      </c>
      <c r="AD66" s="7">
        <f t="shared" si="303"/>
        <v>4</v>
      </c>
      <c r="AE66" s="7">
        <f t="shared" si="304"/>
        <v>0</v>
      </c>
      <c r="AF66" s="7">
        <f t="shared" si="305"/>
        <v>0</v>
      </c>
      <c r="AG66" s="7">
        <f t="shared" si="306"/>
        <v>0</v>
      </c>
      <c r="AH66" s="7">
        <f t="shared" si="307"/>
        <v>0</v>
      </c>
      <c r="AI66" s="7">
        <f t="shared" si="308"/>
        <v>0</v>
      </c>
      <c r="AJ66" s="7">
        <f t="shared" si="309"/>
        <v>0</v>
      </c>
      <c r="AK66" s="7">
        <f t="shared" si="310"/>
        <v>0</v>
      </c>
      <c r="AL66" s="7">
        <f t="shared" si="232"/>
        <v>0</v>
      </c>
      <c r="AM66" s="7">
        <f t="shared" si="233"/>
        <v>0</v>
      </c>
      <c r="AN66" s="7">
        <f t="shared" si="35"/>
        <v>0</v>
      </c>
      <c r="AO66" s="7">
        <f t="shared" si="76"/>
        <v>0</v>
      </c>
      <c r="AP66" s="7">
        <f t="shared" si="37"/>
        <v>0</v>
      </c>
      <c r="AQ66" s="7">
        <f t="shared" si="38"/>
        <v>0</v>
      </c>
      <c r="AR66" s="9">
        <f t="shared" si="311"/>
        <v>0</v>
      </c>
      <c r="AS66" s="9">
        <f t="shared" si="312"/>
        <v>0</v>
      </c>
      <c r="AT66" s="9">
        <f t="shared" si="313"/>
        <v>2</v>
      </c>
      <c r="AU66" s="9">
        <f t="shared" si="314"/>
        <v>0</v>
      </c>
      <c r="AV66" s="9">
        <f t="shared" si="315"/>
        <v>0</v>
      </c>
      <c r="AW66" s="9">
        <f t="shared" si="316"/>
        <v>0</v>
      </c>
      <c r="AX66" s="9">
        <f t="shared" si="317"/>
        <v>0</v>
      </c>
      <c r="AY66" s="9">
        <f t="shared" si="318"/>
        <v>0</v>
      </c>
      <c r="AZ66" s="9">
        <f t="shared" si="319"/>
        <v>0</v>
      </c>
      <c r="BA66" s="9">
        <f t="shared" si="320"/>
        <v>0</v>
      </c>
      <c r="BB66" s="9">
        <f t="shared" si="321"/>
        <v>0</v>
      </c>
      <c r="BC66" s="9">
        <f t="shared" si="245"/>
        <v>0</v>
      </c>
      <c r="BD66" s="9">
        <f t="shared" si="246"/>
        <v>0</v>
      </c>
      <c r="BE66" s="9">
        <f t="shared" si="39"/>
        <v>0</v>
      </c>
      <c r="BF66" s="9">
        <f t="shared" si="77"/>
        <v>0</v>
      </c>
      <c r="BG66" s="9">
        <f t="shared" si="41"/>
        <v>0</v>
      </c>
      <c r="BH66" s="9">
        <f t="shared" si="42"/>
        <v>0</v>
      </c>
    </row>
    <row r="67" spans="1:60" x14ac:dyDescent="0.25">
      <c r="A67" s="24">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t="e">
        <f>IF(Data!Y66=Data!$G66,1,0)</f>
        <v>#N/A</v>
      </c>
      <c r="U67" s="22" t="e">
        <f>IF(Data!Z66=Data!$G66,1,0)</f>
        <v>#N/A</v>
      </c>
      <c r="V67" s="22">
        <f t="shared" si="217"/>
        <v>4</v>
      </c>
      <c r="W67" s="22">
        <f t="shared" si="211"/>
        <v>1</v>
      </c>
      <c r="X67" s="22">
        <f t="shared" si="297"/>
        <v>0</v>
      </c>
      <c r="Y67" s="22">
        <f t="shared" si="298"/>
        <v>0</v>
      </c>
      <c r="Z67" s="22" t="str">
        <f t="shared" si="299"/>
        <v>Cara</v>
      </c>
      <c r="AA67" s="7">
        <f t="shared" si="300"/>
        <v>0</v>
      </c>
      <c r="AB67" s="7">
        <f t="shared" si="301"/>
        <v>4</v>
      </c>
      <c r="AC67" s="7">
        <f t="shared" si="302"/>
        <v>0</v>
      </c>
      <c r="AD67" s="7">
        <f t="shared" si="303"/>
        <v>0</v>
      </c>
      <c r="AE67" s="7">
        <f t="shared" si="304"/>
        <v>0</v>
      </c>
      <c r="AF67" s="7">
        <f t="shared" si="305"/>
        <v>0</v>
      </c>
      <c r="AG67" s="7">
        <f t="shared" si="306"/>
        <v>0</v>
      </c>
      <c r="AH67" s="7">
        <f t="shared" si="307"/>
        <v>0</v>
      </c>
      <c r="AI67" s="7">
        <f t="shared" si="308"/>
        <v>0</v>
      </c>
      <c r="AJ67" s="7">
        <f t="shared" si="309"/>
        <v>0</v>
      </c>
      <c r="AK67" s="7">
        <f t="shared" si="310"/>
        <v>0</v>
      </c>
      <c r="AL67" s="7">
        <f t="shared" si="232"/>
        <v>0</v>
      </c>
      <c r="AM67" s="7">
        <f t="shared" si="233"/>
        <v>0</v>
      </c>
      <c r="AN67" s="7">
        <f t="shared" si="35"/>
        <v>0</v>
      </c>
      <c r="AO67" s="7">
        <f t="shared" si="76"/>
        <v>0</v>
      </c>
      <c r="AP67" s="7">
        <f t="shared" si="37"/>
        <v>0</v>
      </c>
      <c r="AQ67" s="7">
        <f t="shared" si="38"/>
        <v>0</v>
      </c>
      <c r="AR67" s="9">
        <f t="shared" si="311"/>
        <v>1</v>
      </c>
      <c r="AS67" s="9">
        <f t="shared" si="312"/>
        <v>0</v>
      </c>
      <c r="AT67" s="9">
        <f t="shared" si="313"/>
        <v>3</v>
      </c>
      <c r="AU67" s="9">
        <f t="shared" si="314"/>
        <v>1</v>
      </c>
      <c r="AV67" s="9">
        <f t="shared" si="315"/>
        <v>0</v>
      </c>
      <c r="AW67" s="9">
        <f t="shared" si="316"/>
        <v>0</v>
      </c>
      <c r="AX67" s="9">
        <f t="shared" si="317"/>
        <v>0</v>
      </c>
      <c r="AY67" s="9">
        <f t="shared" si="318"/>
        <v>0</v>
      </c>
      <c r="AZ67" s="9">
        <f t="shared" si="319"/>
        <v>0</v>
      </c>
      <c r="BA67" s="9">
        <f t="shared" si="320"/>
        <v>0</v>
      </c>
      <c r="BB67" s="9">
        <f t="shared" si="321"/>
        <v>0</v>
      </c>
      <c r="BC67" s="9">
        <f t="shared" si="245"/>
        <v>0</v>
      </c>
      <c r="BD67" s="9">
        <f t="shared" si="246"/>
        <v>0</v>
      </c>
      <c r="BE67" s="9">
        <f t="shared" si="39"/>
        <v>0</v>
      </c>
      <c r="BF67" s="9">
        <f t="shared" si="77"/>
        <v>0</v>
      </c>
      <c r="BG67" s="9">
        <f t="shared" si="41"/>
        <v>0</v>
      </c>
      <c r="BH67" s="9">
        <f t="shared" si="42"/>
        <v>0</v>
      </c>
    </row>
    <row r="68" spans="1:60" x14ac:dyDescent="0.25">
      <c r="A68" s="24">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t="e">
        <f>IF(Data!Y67=Data!$G67,1,0)</f>
        <v>#N/A</v>
      </c>
      <c r="U68" s="22" t="e">
        <f>IF(Data!Z67=Data!$G67,1,0)</f>
        <v>#N/A</v>
      </c>
      <c r="V68" s="22">
        <f t="shared" si="217"/>
        <v>4</v>
      </c>
      <c r="W68" s="22">
        <f t="shared" si="211"/>
        <v>3</v>
      </c>
      <c r="X68" s="22">
        <f t="shared" si="297"/>
        <v>0</v>
      </c>
      <c r="Y68" s="22">
        <f t="shared" si="298"/>
        <v>0</v>
      </c>
      <c r="Z68" s="22" t="e">
        <f t="shared" si="299"/>
        <v>#N/A</v>
      </c>
      <c r="AA68" s="7">
        <f t="shared" si="300"/>
        <v>0</v>
      </c>
      <c r="AB68" s="7">
        <f t="shared" si="301"/>
        <v>5</v>
      </c>
      <c r="AC68" s="7">
        <f t="shared" si="302"/>
        <v>1</v>
      </c>
      <c r="AD68" s="7">
        <f t="shared" si="303"/>
        <v>1</v>
      </c>
      <c r="AE68" s="7">
        <f t="shared" si="304"/>
        <v>0</v>
      </c>
      <c r="AF68" s="7">
        <f t="shared" si="305"/>
        <v>0</v>
      </c>
      <c r="AG68" s="7">
        <f t="shared" si="306"/>
        <v>0</v>
      </c>
      <c r="AH68" s="7">
        <f t="shared" si="307"/>
        <v>0</v>
      </c>
      <c r="AI68" s="7">
        <f t="shared" si="308"/>
        <v>0</v>
      </c>
      <c r="AJ68" s="7">
        <f t="shared" si="309"/>
        <v>0</v>
      </c>
      <c r="AK68" s="7">
        <f t="shared" si="310"/>
        <v>0</v>
      </c>
      <c r="AL68" s="7">
        <f t="shared" si="232"/>
        <v>0</v>
      </c>
      <c r="AM68" s="7">
        <f t="shared" si="233"/>
        <v>0</v>
      </c>
      <c r="AN68" s="7">
        <f t="shared" si="35"/>
        <v>0</v>
      </c>
      <c r="AO68" s="7">
        <f t="shared" si="76"/>
        <v>0</v>
      </c>
      <c r="AP68" s="7">
        <f t="shared" si="37"/>
        <v>0</v>
      </c>
      <c r="AQ68" s="7">
        <f t="shared" si="38"/>
        <v>0</v>
      </c>
      <c r="AR68" s="9">
        <f t="shared" si="311"/>
        <v>2</v>
      </c>
      <c r="AS68" s="9">
        <f t="shared" si="312"/>
        <v>0</v>
      </c>
      <c r="AT68" s="9">
        <f t="shared" si="313"/>
        <v>0</v>
      </c>
      <c r="AU68" s="9">
        <f t="shared" si="314"/>
        <v>0</v>
      </c>
      <c r="AV68" s="9">
        <f t="shared" si="315"/>
        <v>0</v>
      </c>
      <c r="AW68" s="9">
        <f t="shared" si="316"/>
        <v>0</v>
      </c>
      <c r="AX68" s="9">
        <f t="shared" si="317"/>
        <v>0</v>
      </c>
      <c r="AY68" s="9">
        <f t="shared" si="318"/>
        <v>0</v>
      </c>
      <c r="AZ68" s="9">
        <f t="shared" si="319"/>
        <v>0</v>
      </c>
      <c r="BA68" s="9">
        <f t="shared" si="320"/>
        <v>0</v>
      </c>
      <c r="BB68" s="9">
        <f t="shared" si="321"/>
        <v>0</v>
      </c>
      <c r="BC68" s="9">
        <f t="shared" si="245"/>
        <v>0</v>
      </c>
      <c r="BD68" s="9">
        <f t="shared" si="246"/>
        <v>0</v>
      </c>
      <c r="BE68" s="9">
        <f t="shared" si="39"/>
        <v>0</v>
      </c>
      <c r="BF68" s="9">
        <f t="shared" si="77"/>
        <v>0</v>
      </c>
      <c r="BG68" s="9">
        <f t="shared" si="41"/>
        <v>0</v>
      </c>
      <c r="BH68" s="9">
        <f t="shared" si="42"/>
        <v>0</v>
      </c>
    </row>
    <row r="69" spans="1:60" x14ac:dyDescent="0.25">
      <c r="A69" s="24">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t="e">
        <f>IF(Data!Y68=Data!$G68,1,0)</f>
        <v>#N/A</v>
      </c>
      <c r="U69" s="22" t="e">
        <f>IF(Data!Z68=Data!$G68,1,0)</f>
        <v>#N/A</v>
      </c>
      <c r="V69" s="22">
        <f t="shared" si="217"/>
        <v>4</v>
      </c>
      <c r="W69" s="22">
        <f t="shared" si="211"/>
        <v>3</v>
      </c>
      <c r="X69" s="22">
        <f t="shared" si="297"/>
        <v>0</v>
      </c>
      <c r="Y69" s="22">
        <f t="shared" si="298"/>
        <v>0</v>
      </c>
      <c r="Z69" s="22" t="e">
        <f t="shared" si="299"/>
        <v>#N/A</v>
      </c>
      <c r="AA69" s="7">
        <f t="shared" si="300"/>
        <v>1</v>
      </c>
      <c r="AB69" s="7">
        <f t="shared" si="301"/>
        <v>6</v>
      </c>
      <c r="AC69" s="7">
        <f t="shared" si="302"/>
        <v>2</v>
      </c>
      <c r="AD69" s="7">
        <f t="shared" si="303"/>
        <v>0</v>
      </c>
      <c r="AE69" s="7">
        <f t="shared" si="304"/>
        <v>0</v>
      </c>
      <c r="AF69" s="7">
        <f t="shared" si="305"/>
        <v>0</v>
      </c>
      <c r="AG69" s="7">
        <f t="shared" si="306"/>
        <v>0</v>
      </c>
      <c r="AH69" s="7">
        <f t="shared" si="307"/>
        <v>0</v>
      </c>
      <c r="AI69" s="7">
        <f t="shared" si="308"/>
        <v>0</v>
      </c>
      <c r="AJ69" s="7">
        <f t="shared" si="309"/>
        <v>0</v>
      </c>
      <c r="AK69" s="7">
        <f t="shared" si="310"/>
        <v>0</v>
      </c>
      <c r="AL69" s="7">
        <f t="shared" si="232"/>
        <v>0</v>
      </c>
      <c r="AM69" s="7">
        <f t="shared" si="233"/>
        <v>0</v>
      </c>
      <c r="AN69" s="7">
        <f t="shared" ref="AN69:AN89" si="322">IF(ISNA(R69),AN68,IF(R69=1,AN68+1,0))</f>
        <v>0</v>
      </c>
      <c r="AO69" s="7">
        <f t="shared" ref="AO69:AO98" si="323">IF(ISNA(S69),AO68,IF(S69=1,AO68+1,0))</f>
        <v>0</v>
      </c>
      <c r="AP69" s="7">
        <f t="shared" ref="AP69:AP104" si="324">IF(ISNA(T69),AP68,IF(T69=1,AP68+1,0))</f>
        <v>0</v>
      </c>
      <c r="AQ69" s="7">
        <f t="shared" ref="AQ69:AQ108" si="325">IF(ISNA(U69),AQ68,IF(U69=1,AQ68+1,0))</f>
        <v>0</v>
      </c>
      <c r="AR69" s="9">
        <f t="shared" si="311"/>
        <v>0</v>
      </c>
      <c r="AS69" s="9">
        <f t="shared" si="312"/>
        <v>0</v>
      </c>
      <c r="AT69" s="9">
        <f t="shared" si="313"/>
        <v>0</v>
      </c>
      <c r="AU69" s="9">
        <f t="shared" si="314"/>
        <v>1</v>
      </c>
      <c r="AV69" s="9">
        <f t="shared" si="315"/>
        <v>0</v>
      </c>
      <c r="AW69" s="9">
        <f t="shared" si="316"/>
        <v>0</v>
      </c>
      <c r="AX69" s="9">
        <f t="shared" si="317"/>
        <v>0</v>
      </c>
      <c r="AY69" s="9">
        <f t="shared" si="318"/>
        <v>0</v>
      </c>
      <c r="AZ69" s="9">
        <f t="shared" si="319"/>
        <v>0</v>
      </c>
      <c r="BA69" s="9">
        <f t="shared" si="320"/>
        <v>0</v>
      </c>
      <c r="BB69" s="9">
        <f t="shared" si="321"/>
        <v>0</v>
      </c>
      <c r="BC69" s="9">
        <f t="shared" si="245"/>
        <v>0</v>
      </c>
      <c r="BD69" s="9">
        <f t="shared" si="246"/>
        <v>0</v>
      </c>
      <c r="BE69" s="9">
        <f t="shared" ref="BE69:BE89" si="326">IF(ISNA(R69),BE68,IF(R69=0,BE68+1,0))</f>
        <v>0</v>
      </c>
      <c r="BF69" s="9">
        <f t="shared" ref="BF69:BF104" si="327">IF(ISNA(S69),BF68,IF(S69=0,BF68+1,0))</f>
        <v>0</v>
      </c>
      <c r="BG69" s="9">
        <f t="shared" ref="BG69:BG104" si="328">IF(ISNA(T69),BG68,IF(T69=0,BG68+1,0))</f>
        <v>0</v>
      </c>
      <c r="BH69" s="9">
        <f t="shared" ref="BH69:BH108" si="329">IF(ISNA(U69),BH68,IF(U69=0,BH68+1,0))</f>
        <v>0</v>
      </c>
    </row>
    <row r="70" spans="1:60" x14ac:dyDescent="0.25">
      <c r="A70" s="24">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t="e">
        <f>IF(Data!Y69=Data!$G69,1,0)</f>
        <v>#N/A</v>
      </c>
      <c r="U70" s="22" t="e">
        <f>IF(Data!Z69=Data!$G69,1,0)</f>
        <v>#N/A</v>
      </c>
      <c r="V70" s="22">
        <f t="shared" si="217"/>
        <v>4</v>
      </c>
      <c r="W70" s="22">
        <f t="shared" si="211"/>
        <v>1</v>
      </c>
      <c r="X70" s="22">
        <f t="shared" si="297"/>
        <v>0</v>
      </c>
      <c r="Y70" s="22">
        <f t="shared" si="298"/>
        <v>0</v>
      </c>
      <c r="Z70" s="22" t="str">
        <f t="shared" si="299"/>
        <v>Evan</v>
      </c>
      <c r="AA70" s="7">
        <f t="shared" si="300"/>
        <v>0</v>
      </c>
      <c r="AB70" s="7">
        <f t="shared" si="301"/>
        <v>0</v>
      </c>
      <c r="AC70" s="7">
        <f t="shared" si="302"/>
        <v>0</v>
      </c>
      <c r="AD70" s="7">
        <f t="shared" si="303"/>
        <v>1</v>
      </c>
      <c r="AE70" s="7">
        <f t="shared" si="304"/>
        <v>0</v>
      </c>
      <c r="AF70" s="7">
        <f t="shared" si="305"/>
        <v>0</v>
      </c>
      <c r="AG70" s="7">
        <f t="shared" si="306"/>
        <v>0</v>
      </c>
      <c r="AH70" s="7">
        <f t="shared" si="307"/>
        <v>0</v>
      </c>
      <c r="AI70" s="7">
        <f t="shared" si="308"/>
        <v>0</v>
      </c>
      <c r="AJ70" s="7">
        <f t="shared" si="309"/>
        <v>0</v>
      </c>
      <c r="AK70" s="7">
        <f t="shared" si="310"/>
        <v>0</v>
      </c>
      <c r="AL70" s="7">
        <f t="shared" si="232"/>
        <v>0</v>
      </c>
      <c r="AM70" s="7">
        <f t="shared" si="233"/>
        <v>0</v>
      </c>
      <c r="AN70" s="7">
        <f t="shared" si="322"/>
        <v>0</v>
      </c>
      <c r="AO70" s="7">
        <f t="shared" si="323"/>
        <v>0</v>
      </c>
      <c r="AP70" s="7">
        <f t="shared" si="324"/>
        <v>0</v>
      </c>
      <c r="AQ70" s="7">
        <f t="shared" si="325"/>
        <v>0</v>
      </c>
      <c r="AR70" s="9">
        <f t="shared" si="311"/>
        <v>1</v>
      </c>
      <c r="AS70" s="9">
        <f t="shared" si="312"/>
        <v>1</v>
      </c>
      <c r="AT70" s="9">
        <f t="shared" si="313"/>
        <v>1</v>
      </c>
      <c r="AU70" s="9">
        <f t="shared" si="314"/>
        <v>0</v>
      </c>
      <c r="AV70" s="9">
        <f t="shared" si="315"/>
        <v>0</v>
      </c>
      <c r="AW70" s="9">
        <f t="shared" si="316"/>
        <v>0</v>
      </c>
      <c r="AX70" s="9">
        <f t="shared" si="317"/>
        <v>0</v>
      </c>
      <c r="AY70" s="9">
        <f t="shared" si="318"/>
        <v>0</v>
      </c>
      <c r="AZ70" s="9">
        <f t="shared" si="319"/>
        <v>0</v>
      </c>
      <c r="BA70" s="9">
        <f t="shared" si="320"/>
        <v>0</v>
      </c>
      <c r="BB70" s="9">
        <f t="shared" si="321"/>
        <v>0</v>
      </c>
      <c r="BC70" s="9">
        <f t="shared" si="245"/>
        <v>0</v>
      </c>
      <c r="BD70" s="9">
        <f t="shared" si="246"/>
        <v>0</v>
      </c>
      <c r="BE70" s="9">
        <f t="shared" si="326"/>
        <v>0</v>
      </c>
      <c r="BF70" s="9">
        <f t="shared" si="327"/>
        <v>0</v>
      </c>
      <c r="BG70" s="9">
        <f t="shared" si="328"/>
        <v>0</v>
      </c>
      <c r="BH70" s="9">
        <f t="shared" si="329"/>
        <v>0</v>
      </c>
    </row>
    <row r="71" spans="1:60" x14ac:dyDescent="0.25">
      <c r="A71" s="24">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t="e">
        <f>IF(Data!Y70=Data!$G70,1,0)</f>
        <v>#N/A</v>
      </c>
      <c r="U71" s="22" t="e">
        <f>IF(Data!Z70=Data!$G70,1,0)</f>
        <v>#N/A</v>
      </c>
      <c r="V71" s="22">
        <f t="shared" si="217"/>
        <v>4</v>
      </c>
      <c r="W71" s="22">
        <f t="shared" si="211"/>
        <v>3</v>
      </c>
      <c r="X71" s="22">
        <f t="shared" si="297"/>
        <v>0</v>
      </c>
      <c r="Y71" s="22">
        <f t="shared" si="298"/>
        <v>0</v>
      </c>
      <c r="Z71" s="22" t="e">
        <f t="shared" si="299"/>
        <v>#N/A</v>
      </c>
      <c r="AA71" s="7">
        <f t="shared" si="300"/>
        <v>0</v>
      </c>
      <c r="AB71" s="7">
        <f t="shared" si="301"/>
        <v>1</v>
      </c>
      <c r="AC71" s="7">
        <f t="shared" si="302"/>
        <v>1</v>
      </c>
      <c r="AD71" s="7">
        <f t="shared" si="303"/>
        <v>2</v>
      </c>
      <c r="AE71" s="7">
        <f t="shared" si="304"/>
        <v>0</v>
      </c>
      <c r="AF71" s="7">
        <f t="shared" si="305"/>
        <v>0</v>
      </c>
      <c r="AG71" s="7">
        <f t="shared" si="306"/>
        <v>0</v>
      </c>
      <c r="AH71" s="7">
        <f t="shared" si="307"/>
        <v>0</v>
      </c>
      <c r="AI71" s="7">
        <f t="shared" si="308"/>
        <v>0</v>
      </c>
      <c r="AJ71" s="7">
        <f t="shared" si="309"/>
        <v>0</v>
      </c>
      <c r="AK71" s="7">
        <f t="shared" si="310"/>
        <v>0</v>
      </c>
      <c r="AL71" s="7">
        <f t="shared" si="232"/>
        <v>0</v>
      </c>
      <c r="AM71" s="7">
        <f t="shared" si="233"/>
        <v>0</v>
      </c>
      <c r="AN71" s="7">
        <f t="shared" si="322"/>
        <v>0</v>
      </c>
      <c r="AO71" s="7">
        <f t="shared" si="323"/>
        <v>0</v>
      </c>
      <c r="AP71" s="7">
        <f t="shared" si="324"/>
        <v>0</v>
      </c>
      <c r="AQ71" s="7">
        <f t="shared" si="325"/>
        <v>0</v>
      </c>
      <c r="AR71" s="9">
        <f t="shared" si="311"/>
        <v>2</v>
      </c>
      <c r="AS71" s="9">
        <f t="shared" si="312"/>
        <v>0</v>
      </c>
      <c r="AT71" s="9">
        <f t="shared" si="313"/>
        <v>0</v>
      </c>
      <c r="AU71" s="9">
        <f t="shared" si="314"/>
        <v>0</v>
      </c>
      <c r="AV71" s="9">
        <f t="shared" si="315"/>
        <v>0</v>
      </c>
      <c r="AW71" s="9">
        <f t="shared" si="316"/>
        <v>0</v>
      </c>
      <c r="AX71" s="9">
        <f t="shared" si="317"/>
        <v>0</v>
      </c>
      <c r="AY71" s="9">
        <f t="shared" si="318"/>
        <v>0</v>
      </c>
      <c r="AZ71" s="9">
        <f t="shared" si="319"/>
        <v>0</v>
      </c>
      <c r="BA71" s="9">
        <f t="shared" si="320"/>
        <v>0</v>
      </c>
      <c r="BB71" s="9">
        <f t="shared" si="321"/>
        <v>0</v>
      </c>
      <c r="BC71" s="9">
        <f t="shared" si="245"/>
        <v>0</v>
      </c>
      <c r="BD71" s="9">
        <f t="shared" si="246"/>
        <v>0</v>
      </c>
      <c r="BE71" s="9">
        <f t="shared" si="326"/>
        <v>0</v>
      </c>
      <c r="BF71" s="9">
        <f t="shared" si="327"/>
        <v>0</v>
      </c>
      <c r="BG71" s="9">
        <f t="shared" si="328"/>
        <v>0</v>
      </c>
      <c r="BH71" s="9">
        <f t="shared" si="329"/>
        <v>0</v>
      </c>
    </row>
    <row r="72" spans="1:60" x14ac:dyDescent="0.25">
      <c r="A72" s="24">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t="e">
        <f>IF(Data!Y71=Data!$G71,1,0)</f>
        <v>#N/A</v>
      </c>
      <c r="U72" s="22" t="e">
        <f>IF(Data!Z71=Data!$G71,1,0)</f>
        <v>#N/A</v>
      </c>
      <c r="V72" s="22">
        <f t="shared" si="217"/>
        <v>4</v>
      </c>
      <c r="W72" s="22">
        <f t="shared" si="211"/>
        <v>3</v>
      </c>
      <c r="X72" s="22">
        <f t="shared" si="297"/>
        <v>0</v>
      </c>
      <c r="Y72" s="22">
        <f t="shared" si="298"/>
        <v>0</v>
      </c>
      <c r="Z72" s="22" t="e">
        <f t="shared" si="299"/>
        <v>#N/A</v>
      </c>
      <c r="AA72" s="7">
        <f t="shared" si="300"/>
        <v>1</v>
      </c>
      <c r="AB72" s="7">
        <f t="shared" si="301"/>
        <v>2</v>
      </c>
      <c r="AC72" s="7">
        <f t="shared" si="302"/>
        <v>0</v>
      </c>
      <c r="AD72" s="7">
        <f t="shared" si="303"/>
        <v>3</v>
      </c>
      <c r="AE72" s="7">
        <f t="shared" si="304"/>
        <v>0</v>
      </c>
      <c r="AF72" s="7">
        <f t="shared" si="305"/>
        <v>0</v>
      </c>
      <c r="AG72" s="7">
        <f t="shared" si="306"/>
        <v>0</v>
      </c>
      <c r="AH72" s="7">
        <f t="shared" si="307"/>
        <v>0</v>
      </c>
      <c r="AI72" s="7">
        <f t="shared" si="308"/>
        <v>0</v>
      </c>
      <c r="AJ72" s="7">
        <f t="shared" si="309"/>
        <v>0</v>
      </c>
      <c r="AK72" s="7">
        <f t="shared" si="310"/>
        <v>0</v>
      </c>
      <c r="AL72" s="7">
        <f t="shared" si="232"/>
        <v>0</v>
      </c>
      <c r="AM72" s="7">
        <f t="shared" si="233"/>
        <v>0</v>
      </c>
      <c r="AN72" s="7">
        <f t="shared" si="322"/>
        <v>0</v>
      </c>
      <c r="AO72" s="7">
        <f t="shared" si="323"/>
        <v>0</v>
      </c>
      <c r="AP72" s="7">
        <f t="shared" si="324"/>
        <v>0</v>
      </c>
      <c r="AQ72" s="7">
        <f t="shared" si="325"/>
        <v>0</v>
      </c>
      <c r="AR72" s="9">
        <f t="shared" si="311"/>
        <v>0</v>
      </c>
      <c r="AS72" s="9">
        <f t="shared" si="312"/>
        <v>0</v>
      </c>
      <c r="AT72" s="9">
        <f t="shared" si="313"/>
        <v>1</v>
      </c>
      <c r="AU72" s="9">
        <f t="shared" si="314"/>
        <v>0</v>
      </c>
      <c r="AV72" s="9">
        <f t="shared" si="315"/>
        <v>0</v>
      </c>
      <c r="AW72" s="9">
        <f t="shared" si="316"/>
        <v>0</v>
      </c>
      <c r="AX72" s="9">
        <f t="shared" si="317"/>
        <v>0</v>
      </c>
      <c r="AY72" s="9">
        <f t="shared" si="318"/>
        <v>0</v>
      </c>
      <c r="AZ72" s="9">
        <f t="shared" si="319"/>
        <v>0</v>
      </c>
      <c r="BA72" s="9">
        <f t="shared" si="320"/>
        <v>0</v>
      </c>
      <c r="BB72" s="9">
        <f t="shared" si="321"/>
        <v>0</v>
      </c>
      <c r="BC72" s="9">
        <f t="shared" si="245"/>
        <v>0</v>
      </c>
      <c r="BD72" s="9">
        <f t="shared" si="246"/>
        <v>0</v>
      </c>
      <c r="BE72" s="9">
        <f t="shared" si="326"/>
        <v>0</v>
      </c>
      <c r="BF72" s="9">
        <f t="shared" si="327"/>
        <v>0</v>
      </c>
      <c r="BG72" s="9">
        <f t="shared" si="328"/>
        <v>0</v>
      </c>
      <c r="BH72" s="9">
        <f t="shared" si="329"/>
        <v>0</v>
      </c>
    </row>
    <row r="73" spans="1:60" x14ac:dyDescent="0.25">
      <c r="A73" s="24">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t="e">
        <f>IF(Data!Y72=Data!$G72,1,0)</f>
        <v>#N/A</v>
      </c>
      <c r="U73" s="22" t="e">
        <f>IF(Data!Z72=Data!$G72,1,0)</f>
        <v>#N/A</v>
      </c>
      <c r="V73" s="22">
        <f t="shared" si="217"/>
        <v>3</v>
      </c>
      <c r="W73" s="22">
        <f t="shared" si="211"/>
        <v>2</v>
      </c>
      <c r="X73" s="22">
        <f t="shared" si="297"/>
        <v>0</v>
      </c>
      <c r="Y73" s="22">
        <f t="shared" si="298"/>
        <v>0</v>
      </c>
      <c r="Z73" s="22" t="e">
        <f t="shared" si="299"/>
        <v>#N/A</v>
      </c>
      <c r="AA73" s="7">
        <f t="shared" si="300"/>
        <v>2</v>
      </c>
      <c r="AB73" s="7">
        <f t="shared" si="301"/>
        <v>3</v>
      </c>
      <c r="AC73" s="7">
        <f t="shared" si="302"/>
        <v>0</v>
      </c>
      <c r="AD73" s="7">
        <f t="shared" si="303"/>
        <v>3</v>
      </c>
      <c r="AE73" s="7">
        <f t="shared" si="304"/>
        <v>0</v>
      </c>
      <c r="AF73" s="7">
        <f t="shared" si="305"/>
        <v>0</v>
      </c>
      <c r="AG73" s="7">
        <f t="shared" si="306"/>
        <v>0</v>
      </c>
      <c r="AH73" s="7">
        <f t="shared" si="307"/>
        <v>0</v>
      </c>
      <c r="AI73" s="7">
        <f t="shared" si="308"/>
        <v>0</v>
      </c>
      <c r="AJ73" s="7">
        <f t="shared" si="309"/>
        <v>0</v>
      </c>
      <c r="AK73" s="7">
        <f t="shared" si="310"/>
        <v>0</v>
      </c>
      <c r="AL73" s="7">
        <f t="shared" si="232"/>
        <v>0</v>
      </c>
      <c r="AM73" s="7">
        <f t="shared" si="233"/>
        <v>0</v>
      </c>
      <c r="AN73" s="7">
        <f t="shared" si="322"/>
        <v>0</v>
      </c>
      <c r="AO73" s="7">
        <f t="shared" si="323"/>
        <v>0</v>
      </c>
      <c r="AP73" s="7">
        <f t="shared" si="324"/>
        <v>0</v>
      </c>
      <c r="AQ73" s="7">
        <f t="shared" si="325"/>
        <v>0</v>
      </c>
      <c r="AR73" s="9">
        <f t="shared" si="311"/>
        <v>0</v>
      </c>
      <c r="AS73" s="9">
        <f t="shared" si="312"/>
        <v>0</v>
      </c>
      <c r="AT73" s="9">
        <f t="shared" si="313"/>
        <v>2</v>
      </c>
      <c r="AU73" s="9">
        <f t="shared" si="314"/>
        <v>0</v>
      </c>
      <c r="AV73" s="9">
        <f t="shared" si="315"/>
        <v>0</v>
      </c>
      <c r="AW73" s="9">
        <f t="shared" si="316"/>
        <v>0</v>
      </c>
      <c r="AX73" s="9">
        <f t="shared" si="317"/>
        <v>0</v>
      </c>
      <c r="AY73" s="9">
        <f t="shared" si="318"/>
        <v>0</v>
      </c>
      <c r="AZ73" s="9">
        <f t="shared" si="319"/>
        <v>0</v>
      </c>
      <c r="BA73" s="9">
        <f t="shared" si="320"/>
        <v>0</v>
      </c>
      <c r="BB73" s="9">
        <f t="shared" si="321"/>
        <v>0</v>
      </c>
      <c r="BC73" s="9">
        <f t="shared" si="245"/>
        <v>0</v>
      </c>
      <c r="BD73" s="9">
        <f t="shared" si="246"/>
        <v>0</v>
      </c>
      <c r="BE73" s="9">
        <f t="shared" si="326"/>
        <v>0</v>
      </c>
      <c r="BF73" s="9">
        <f t="shared" si="327"/>
        <v>0</v>
      </c>
      <c r="BG73" s="9">
        <f t="shared" si="328"/>
        <v>0</v>
      </c>
      <c r="BH73" s="9">
        <f t="shared" si="329"/>
        <v>0</v>
      </c>
    </row>
    <row r="74" spans="1:60" x14ac:dyDescent="0.25">
      <c r="A74" s="24">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t="e">
        <f>IF(Data!Y73=Data!$G73,1,0)</f>
        <v>#N/A</v>
      </c>
      <c r="U74" s="22" t="e">
        <f>IF(Data!Z73=Data!$G73,1,0)</f>
        <v>#N/A</v>
      </c>
      <c r="V74" s="22">
        <f t="shared" si="217"/>
        <v>4</v>
      </c>
      <c r="W74" s="22">
        <f t="shared" si="211"/>
        <v>2</v>
      </c>
      <c r="X74" s="22">
        <f t="shared" si="297"/>
        <v>0</v>
      </c>
      <c r="Y74" s="22">
        <f t="shared" si="298"/>
        <v>0</v>
      </c>
      <c r="Z74" s="22" t="e">
        <f t="shared" si="299"/>
        <v>#N/A</v>
      </c>
      <c r="AA74" s="7">
        <f t="shared" si="300"/>
        <v>0</v>
      </c>
      <c r="AB74" s="7">
        <f t="shared" si="301"/>
        <v>4</v>
      </c>
      <c r="AC74" s="7">
        <f t="shared" si="302"/>
        <v>1</v>
      </c>
      <c r="AD74" s="7">
        <f t="shared" si="303"/>
        <v>0</v>
      </c>
      <c r="AE74" s="7">
        <f t="shared" si="304"/>
        <v>0</v>
      </c>
      <c r="AF74" s="7">
        <f t="shared" si="305"/>
        <v>0</v>
      </c>
      <c r="AG74" s="7">
        <f t="shared" si="306"/>
        <v>0</v>
      </c>
      <c r="AH74" s="7">
        <f t="shared" si="307"/>
        <v>0</v>
      </c>
      <c r="AI74" s="7">
        <f t="shared" si="308"/>
        <v>0</v>
      </c>
      <c r="AJ74" s="7">
        <f t="shared" si="309"/>
        <v>0</v>
      </c>
      <c r="AK74" s="7">
        <f t="shared" si="310"/>
        <v>0</v>
      </c>
      <c r="AL74" s="7">
        <f t="shared" si="232"/>
        <v>0</v>
      </c>
      <c r="AM74" s="7">
        <f t="shared" si="233"/>
        <v>0</v>
      </c>
      <c r="AN74" s="7">
        <f t="shared" si="322"/>
        <v>0</v>
      </c>
      <c r="AO74" s="7">
        <f t="shared" si="323"/>
        <v>0</v>
      </c>
      <c r="AP74" s="7">
        <f t="shared" si="324"/>
        <v>0</v>
      </c>
      <c r="AQ74" s="7">
        <f t="shared" si="325"/>
        <v>0</v>
      </c>
      <c r="AR74" s="9">
        <f t="shared" si="311"/>
        <v>1</v>
      </c>
      <c r="AS74" s="9">
        <f t="shared" si="312"/>
        <v>0</v>
      </c>
      <c r="AT74" s="9">
        <f t="shared" si="313"/>
        <v>0</v>
      </c>
      <c r="AU74" s="9">
        <f t="shared" si="314"/>
        <v>1</v>
      </c>
      <c r="AV74" s="9">
        <f t="shared" si="315"/>
        <v>0</v>
      </c>
      <c r="AW74" s="9">
        <f t="shared" si="316"/>
        <v>0</v>
      </c>
      <c r="AX74" s="9">
        <f t="shared" si="317"/>
        <v>0</v>
      </c>
      <c r="AY74" s="9">
        <f t="shared" si="318"/>
        <v>0</v>
      </c>
      <c r="AZ74" s="9">
        <f t="shared" si="319"/>
        <v>0</v>
      </c>
      <c r="BA74" s="9">
        <f t="shared" si="320"/>
        <v>0</v>
      </c>
      <c r="BB74" s="9">
        <f t="shared" si="321"/>
        <v>0</v>
      </c>
      <c r="BC74" s="9">
        <f t="shared" si="245"/>
        <v>0</v>
      </c>
      <c r="BD74" s="9">
        <f t="shared" si="246"/>
        <v>0</v>
      </c>
      <c r="BE74" s="9">
        <f t="shared" si="326"/>
        <v>0</v>
      </c>
      <c r="BF74" s="9">
        <f t="shared" si="327"/>
        <v>0</v>
      </c>
      <c r="BG74" s="9">
        <f t="shared" si="328"/>
        <v>0</v>
      </c>
      <c r="BH74" s="9">
        <f t="shared" si="329"/>
        <v>0</v>
      </c>
    </row>
    <row r="75" spans="1:60" x14ac:dyDescent="0.25">
      <c r="A75" s="24">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t="e">
        <f>IF(Data!Y74=Data!$G74,1,0)</f>
        <v>#N/A</v>
      </c>
      <c r="U75" s="22" t="e">
        <f>IF(Data!Z74=Data!$G74,1,0)</f>
        <v>#N/A</v>
      </c>
      <c r="V75" s="22">
        <f t="shared" si="217"/>
        <v>4</v>
      </c>
      <c r="W75" s="22">
        <f t="shared" si="211"/>
        <v>2</v>
      </c>
      <c r="X75" s="22">
        <f t="shared" si="297"/>
        <v>0</v>
      </c>
      <c r="Y75" s="22">
        <f t="shared" si="298"/>
        <v>0</v>
      </c>
      <c r="Z75" s="22" t="e">
        <f t="shared" si="299"/>
        <v>#N/A</v>
      </c>
      <c r="AA75" s="7">
        <f t="shared" si="300"/>
        <v>0</v>
      </c>
      <c r="AB75" s="7">
        <f t="shared" si="301"/>
        <v>0</v>
      </c>
      <c r="AC75" s="7">
        <f t="shared" si="302"/>
        <v>2</v>
      </c>
      <c r="AD75" s="7">
        <f t="shared" si="303"/>
        <v>1</v>
      </c>
      <c r="AE75" s="7">
        <f t="shared" si="304"/>
        <v>0</v>
      </c>
      <c r="AF75" s="7">
        <f t="shared" si="305"/>
        <v>0</v>
      </c>
      <c r="AG75" s="7">
        <f t="shared" si="306"/>
        <v>0</v>
      </c>
      <c r="AH75" s="7">
        <f t="shared" si="307"/>
        <v>0</v>
      </c>
      <c r="AI75" s="7">
        <f t="shared" si="308"/>
        <v>0</v>
      </c>
      <c r="AJ75" s="7">
        <f t="shared" si="309"/>
        <v>0</v>
      </c>
      <c r="AK75" s="7">
        <f t="shared" si="310"/>
        <v>0</v>
      </c>
      <c r="AL75" s="7">
        <f t="shared" si="232"/>
        <v>0</v>
      </c>
      <c r="AM75" s="7">
        <f t="shared" si="233"/>
        <v>0</v>
      </c>
      <c r="AN75" s="7">
        <f t="shared" si="322"/>
        <v>0</v>
      </c>
      <c r="AO75" s="7">
        <f t="shared" si="323"/>
        <v>0</v>
      </c>
      <c r="AP75" s="7">
        <f t="shared" si="324"/>
        <v>0</v>
      </c>
      <c r="AQ75" s="7">
        <f t="shared" si="325"/>
        <v>0</v>
      </c>
      <c r="AR75" s="9">
        <f t="shared" si="311"/>
        <v>2</v>
      </c>
      <c r="AS75" s="9">
        <f t="shared" si="312"/>
        <v>1</v>
      </c>
      <c r="AT75" s="9">
        <f t="shared" si="313"/>
        <v>0</v>
      </c>
      <c r="AU75" s="9">
        <f t="shared" si="314"/>
        <v>0</v>
      </c>
      <c r="AV75" s="9">
        <f t="shared" si="315"/>
        <v>0</v>
      </c>
      <c r="AW75" s="9">
        <f t="shared" si="316"/>
        <v>0</v>
      </c>
      <c r="AX75" s="9">
        <f t="shared" si="317"/>
        <v>0</v>
      </c>
      <c r="AY75" s="9">
        <f t="shared" si="318"/>
        <v>0</v>
      </c>
      <c r="AZ75" s="9">
        <f t="shared" si="319"/>
        <v>0</v>
      </c>
      <c r="BA75" s="9">
        <f t="shared" si="320"/>
        <v>0</v>
      </c>
      <c r="BB75" s="9">
        <f t="shared" si="321"/>
        <v>0</v>
      </c>
      <c r="BC75" s="9">
        <f t="shared" si="245"/>
        <v>0</v>
      </c>
      <c r="BD75" s="9">
        <f t="shared" si="246"/>
        <v>0</v>
      </c>
      <c r="BE75" s="9">
        <f t="shared" si="326"/>
        <v>0</v>
      </c>
      <c r="BF75" s="9">
        <f t="shared" si="327"/>
        <v>0</v>
      </c>
      <c r="BG75" s="9">
        <f t="shared" si="328"/>
        <v>0</v>
      </c>
      <c r="BH75" s="9">
        <f t="shared" si="329"/>
        <v>0</v>
      </c>
    </row>
    <row r="76" spans="1:60" x14ac:dyDescent="0.25">
      <c r="A76" s="24">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t="e">
        <f>IF(Data!Y75=Data!$G75,1,0)</f>
        <v>#N/A</v>
      </c>
      <c r="U76" s="22" t="e">
        <f>IF(Data!Z75=Data!$G75,1,0)</f>
        <v>#N/A</v>
      </c>
      <c r="V76" s="22">
        <f t="shared" si="217"/>
        <v>4</v>
      </c>
      <c r="W76" s="22">
        <f t="shared" si="211"/>
        <v>2</v>
      </c>
      <c r="X76" s="22">
        <f t="shared" si="297"/>
        <v>0</v>
      </c>
      <c r="Y76" s="22">
        <f t="shared" si="298"/>
        <v>0</v>
      </c>
      <c r="Z76" s="22" t="e">
        <f t="shared" si="299"/>
        <v>#N/A</v>
      </c>
      <c r="AA76" s="7">
        <f t="shared" si="300"/>
        <v>0</v>
      </c>
      <c r="AB76" s="7">
        <f t="shared" si="301"/>
        <v>1</v>
      </c>
      <c r="AC76" s="7">
        <f t="shared" si="302"/>
        <v>0</v>
      </c>
      <c r="AD76" s="7">
        <f t="shared" si="303"/>
        <v>2</v>
      </c>
      <c r="AE76" s="7">
        <f t="shared" si="304"/>
        <v>0</v>
      </c>
      <c r="AF76" s="7">
        <f t="shared" si="305"/>
        <v>0</v>
      </c>
      <c r="AG76" s="7">
        <f t="shared" si="306"/>
        <v>0</v>
      </c>
      <c r="AH76" s="7">
        <f t="shared" si="307"/>
        <v>0</v>
      </c>
      <c r="AI76" s="7">
        <f t="shared" si="308"/>
        <v>0</v>
      </c>
      <c r="AJ76" s="7">
        <f t="shared" si="309"/>
        <v>0</v>
      </c>
      <c r="AK76" s="7">
        <f t="shared" si="310"/>
        <v>0</v>
      </c>
      <c r="AL76" s="7">
        <f t="shared" si="232"/>
        <v>0</v>
      </c>
      <c r="AM76" s="7">
        <f t="shared" si="233"/>
        <v>0</v>
      </c>
      <c r="AN76" s="7">
        <f t="shared" si="322"/>
        <v>0</v>
      </c>
      <c r="AO76" s="7">
        <f t="shared" si="323"/>
        <v>0</v>
      </c>
      <c r="AP76" s="7">
        <f t="shared" si="324"/>
        <v>0</v>
      </c>
      <c r="AQ76" s="7">
        <f t="shared" si="325"/>
        <v>0</v>
      </c>
      <c r="AR76" s="9">
        <f t="shared" si="311"/>
        <v>3</v>
      </c>
      <c r="AS76" s="9">
        <f t="shared" si="312"/>
        <v>0</v>
      </c>
      <c r="AT76" s="9">
        <f t="shared" si="313"/>
        <v>1</v>
      </c>
      <c r="AU76" s="9">
        <f t="shared" si="314"/>
        <v>0</v>
      </c>
      <c r="AV76" s="9">
        <f t="shared" si="315"/>
        <v>0</v>
      </c>
      <c r="AW76" s="9">
        <f t="shared" si="316"/>
        <v>0</v>
      </c>
      <c r="AX76" s="9">
        <f t="shared" si="317"/>
        <v>0</v>
      </c>
      <c r="AY76" s="9">
        <f t="shared" si="318"/>
        <v>0</v>
      </c>
      <c r="AZ76" s="9">
        <f t="shared" si="319"/>
        <v>0</v>
      </c>
      <c r="BA76" s="9">
        <f t="shared" si="320"/>
        <v>0</v>
      </c>
      <c r="BB76" s="9">
        <f t="shared" si="321"/>
        <v>0</v>
      </c>
      <c r="BC76" s="9">
        <f t="shared" si="245"/>
        <v>0</v>
      </c>
      <c r="BD76" s="9">
        <f t="shared" si="246"/>
        <v>0</v>
      </c>
      <c r="BE76" s="9">
        <f t="shared" si="326"/>
        <v>0</v>
      </c>
      <c r="BF76" s="9">
        <f t="shared" si="327"/>
        <v>0</v>
      </c>
      <c r="BG76" s="9">
        <f t="shared" si="328"/>
        <v>0</v>
      </c>
      <c r="BH76" s="9">
        <f t="shared" si="329"/>
        <v>0</v>
      </c>
    </row>
    <row r="77" spans="1:60" x14ac:dyDescent="0.25">
      <c r="A77" s="24">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t="e">
        <f>IF(Data!Y76=Data!$G76,1,0)</f>
        <v>#N/A</v>
      </c>
      <c r="U77" s="22" t="e">
        <f>IF(Data!Z76=Data!$G76,1,0)</f>
        <v>#N/A</v>
      </c>
      <c r="V77" s="22">
        <f t="shared" si="217"/>
        <v>3</v>
      </c>
      <c r="W77" s="22">
        <f t="shared" si="211"/>
        <v>3</v>
      </c>
      <c r="X77" s="22">
        <f t="shared" si="297"/>
        <v>0</v>
      </c>
      <c r="Y77" s="22">
        <f t="shared" si="298"/>
        <v>1</v>
      </c>
      <c r="Z77" s="22" t="e">
        <f t="shared" si="299"/>
        <v>#N/A</v>
      </c>
      <c r="AA77" s="7">
        <f t="shared" si="300"/>
        <v>1</v>
      </c>
      <c r="AB77" s="7">
        <f t="shared" si="301"/>
        <v>1</v>
      </c>
      <c r="AC77" s="7">
        <f t="shared" si="302"/>
        <v>1</v>
      </c>
      <c r="AD77" s="7">
        <f t="shared" si="303"/>
        <v>3</v>
      </c>
      <c r="AE77" s="7">
        <f t="shared" si="304"/>
        <v>0</v>
      </c>
      <c r="AF77" s="7">
        <f t="shared" si="305"/>
        <v>0</v>
      </c>
      <c r="AG77" s="7">
        <f t="shared" si="306"/>
        <v>0</v>
      </c>
      <c r="AH77" s="7">
        <f t="shared" si="307"/>
        <v>0</v>
      </c>
      <c r="AI77" s="7">
        <f t="shared" si="308"/>
        <v>0</v>
      </c>
      <c r="AJ77" s="7">
        <f t="shared" si="309"/>
        <v>0</v>
      </c>
      <c r="AK77" s="7">
        <f t="shared" si="310"/>
        <v>0</v>
      </c>
      <c r="AL77" s="7">
        <f t="shared" si="232"/>
        <v>0</v>
      </c>
      <c r="AM77" s="7">
        <f t="shared" si="233"/>
        <v>0</v>
      </c>
      <c r="AN77" s="7">
        <f t="shared" si="322"/>
        <v>0</v>
      </c>
      <c r="AO77" s="7">
        <f t="shared" si="323"/>
        <v>0</v>
      </c>
      <c r="AP77" s="7">
        <f t="shared" si="324"/>
        <v>0</v>
      </c>
      <c r="AQ77" s="7">
        <f t="shared" si="325"/>
        <v>0</v>
      </c>
      <c r="AR77" s="9">
        <f t="shared" si="311"/>
        <v>0</v>
      </c>
      <c r="AS77" s="9">
        <f t="shared" si="312"/>
        <v>0</v>
      </c>
      <c r="AT77" s="9">
        <f t="shared" si="313"/>
        <v>0</v>
      </c>
      <c r="AU77" s="9">
        <f t="shared" si="314"/>
        <v>0</v>
      </c>
      <c r="AV77" s="9">
        <f t="shared" si="315"/>
        <v>0</v>
      </c>
      <c r="AW77" s="9">
        <f t="shared" si="316"/>
        <v>0</v>
      </c>
      <c r="AX77" s="9">
        <f t="shared" si="317"/>
        <v>0</v>
      </c>
      <c r="AY77" s="9">
        <f t="shared" si="318"/>
        <v>0</v>
      </c>
      <c r="AZ77" s="9">
        <f t="shared" si="319"/>
        <v>0</v>
      </c>
      <c r="BA77" s="9">
        <f t="shared" si="320"/>
        <v>0</v>
      </c>
      <c r="BB77" s="9">
        <f t="shared" si="321"/>
        <v>0</v>
      </c>
      <c r="BC77" s="9">
        <f t="shared" si="245"/>
        <v>0</v>
      </c>
      <c r="BD77" s="9">
        <f t="shared" si="246"/>
        <v>0</v>
      </c>
      <c r="BE77" s="9">
        <f t="shared" si="326"/>
        <v>0</v>
      </c>
      <c r="BF77" s="9">
        <f t="shared" si="327"/>
        <v>0</v>
      </c>
      <c r="BG77" s="9">
        <f t="shared" si="328"/>
        <v>0</v>
      </c>
      <c r="BH77" s="9">
        <f t="shared" si="329"/>
        <v>0</v>
      </c>
    </row>
    <row r="78" spans="1:60" x14ac:dyDescent="0.25">
      <c r="A78" s="24">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t="e">
        <f>IF(Data!Y77=Data!$G77,1,0)</f>
        <v>#N/A</v>
      </c>
      <c r="U78" s="22" t="e">
        <f>IF(Data!Z77=Data!$G77,1,0)</f>
        <v>#N/A</v>
      </c>
      <c r="V78" s="22">
        <f t="shared" si="217"/>
        <v>4</v>
      </c>
      <c r="W78" s="22">
        <f t="shared" si="211"/>
        <v>3</v>
      </c>
      <c r="X78" s="22">
        <f t="shared" ref="X78:X88" si="330">IF(W78=0,1,0)</f>
        <v>0</v>
      </c>
      <c r="Y78" s="22">
        <f t="shared" ref="Y78:Y88" si="331">IF(V78=W78,1,0)</f>
        <v>0</v>
      </c>
      <c r="Z78" s="22" t="e">
        <f t="shared" ref="Z78:Z88" si="332">IF(W78=1,INDEX($E$2:$P$2,1,MATCH(1,E78:P78,0)),NA())</f>
        <v>#N/A</v>
      </c>
      <c r="AA78" s="7">
        <f t="shared" ref="AA78:AA88" si="333">IF(ISNA(E78),AA77,IF(E78=1,AA77+1,0))</f>
        <v>2</v>
      </c>
      <c r="AB78" s="7">
        <f t="shared" ref="AB78:AB88" si="334">IF(ISNA(F78),AB77,IF(F78=1,AB77+1,0))</f>
        <v>0</v>
      </c>
      <c r="AC78" s="7">
        <f t="shared" ref="AC78:AC88" si="335">IF(ISNA(G78),AC77,IF(G78=1,AC77+1,0))</f>
        <v>2</v>
      </c>
      <c r="AD78" s="7">
        <f t="shared" ref="AD78:AD88" si="336">IF(ISNA(H78),AD77,IF(H78=1,AD77+1,0))</f>
        <v>4</v>
      </c>
      <c r="AE78" s="7">
        <f t="shared" ref="AE78:AE88" si="337">IF(ISNA(I78),AE77,IF(I78=1,AE77+1,0))</f>
        <v>0</v>
      </c>
      <c r="AF78" s="7">
        <f t="shared" ref="AF78:AF88" si="338">IF(ISNA(J78),AF77,IF(J78=1,AF77+1,0))</f>
        <v>0</v>
      </c>
      <c r="AG78" s="7">
        <f t="shared" ref="AG78:AG88" si="339">IF(ISNA(K78),AG77,IF(K78=1,AG77+1,0))</f>
        <v>0</v>
      </c>
      <c r="AH78" s="7">
        <f t="shared" ref="AH78:AH88" si="340">IF(ISNA(L78),AH77,IF(L78=1,AH77+1,0))</f>
        <v>0</v>
      </c>
      <c r="AI78" s="7">
        <f t="shared" ref="AI78:AI88" si="341">IF(ISNA(M78),AI77,IF(M78=1,AI77+1,0))</f>
        <v>0</v>
      </c>
      <c r="AJ78" s="7">
        <f t="shared" ref="AJ78:AJ88" si="342">IF(ISNA(N78),AJ77,IF(N78=1,AJ77+1,0))</f>
        <v>0</v>
      </c>
      <c r="AK78" s="7">
        <f t="shared" ref="AK78:AK88" si="343">IF(ISNA(O78),AK77,IF(O78=1,AK77+1,0))</f>
        <v>0</v>
      </c>
      <c r="AL78" s="7">
        <f t="shared" ref="AL78:AL88" si="344">IF(ISNA(P78),AL77,IF(P78=1,AL77+1,0))</f>
        <v>0</v>
      </c>
      <c r="AM78" s="7">
        <f t="shared" ref="AM78:AM88" si="345">IF(ISNA(Q78),AM77,IF(Q78=1,AM77+1,0))</f>
        <v>0</v>
      </c>
      <c r="AN78" s="7">
        <f t="shared" si="322"/>
        <v>0</v>
      </c>
      <c r="AO78" s="7">
        <f t="shared" si="323"/>
        <v>0</v>
      </c>
      <c r="AP78" s="7">
        <f t="shared" si="324"/>
        <v>0</v>
      </c>
      <c r="AQ78" s="7">
        <f t="shared" si="325"/>
        <v>0</v>
      </c>
      <c r="AR78" s="9">
        <f t="shared" ref="AR78:AR88" si="346">IF(ISNA(E78),AR77,IF(E78=0,AR77+1,0))</f>
        <v>0</v>
      </c>
      <c r="AS78" s="9">
        <f t="shared" ref="AS78:AS88" si="347">IF(ISNA(F78),AS77,IF(F78=0,AS77+1,0))</f>
        <v>1</v>
      </c>
      <c r="AT78" s="9">
        <f t="shared" ref="AT78:AT88" si="348">IF(ISNA(G78),AT77,IF(G78=0,AT77+1,0))</f>
        <v>0</v>
      </c>
      <c r="AU78" s="9">
        <f t="shared" ref="AU78:AU88" si="349">IF(ISNA(H78),AU77,IF(H78=0,AU77+1,0))</f>
        <v>0</v>
      </c>
      <c r="AV78" s="9">
        <f t="shared" ref="AV78:AV88" si="350">IF(ISNA(I78),AV77,IF(I78=0,AV77+1,0))</f>
        <v>0</v>
      </c>
      <c r="AW78" s="9">
        <f t="shared" ref="AW78:AW88" si="351">IF(ISNA(J78),AW77,IF(J78=0,AW77+1,0))</f>
        <v>0</v>
      </c>
      <c r="AX78" s="9">
        <f t="shared" ref="AX78:AX88" si="352">IF(ISNA(K78),AX77,IF(K78=0,AX77+1,0))</f>
        <v>0</v>
      </c>
      <c r="AY78" s="9">
        <f t="shared" ref="AY78:AY88" si="353">IF(ISNA(L78),AY77,IF(L78=0,AY77+1,0))</f>
        <v>0</v>
      </c>
      <c r="AZ78" s="9">
        <f t="shared" ref="AZ78:AZ88" si="354">IF(ISNA(M78),AZ77,IF(M78=0,AZ77+1,0))</f>
        <v>0</v>
      </c>
      <c r="BA78" s="9">
        <f t="shared" ref="BA78:BA88" si="355">IF(ISNA(N78),BA77,IF(N78=0,BA77+1,0))</f>
        <v>0</v>
      </c>
      <c r="BB78" s="9">
        <f t="shared" ref="BB78:BB88" si="356">IF(ISNA(O78),BB77,IF(O78=0,BB77+1,0))</f>
        <v>0</v>
      </c>
      <c r="BC78" s="9">
        <f t="shared" ref="BC78:BC88" si="357">IF(ISNA(P78),BC77,IF(P78=0,BC77+1,0))</f>
        <v>0</v>
      </c>
      <c r="BD78" s="9">
        <f t="shared" ref="BD78:BD88" si="358">IF(ISNA(Q78),BD77,IF(Q78=0,BD77+1,0))</f>
        <v>0</v>
      </c>
      <c r="BE78" s="9">
        <f t="shared" si="326"/>
        <v>0</v>
      </c>
      <c r="BF78" s="9">
        <f t="shared" si="327"/>
        <v>0</v>
      </c>
      <c r="BG78" s="9">
        <f t="shared" si="328"/>
        <v>0</v>
      </c>
      <c r="BH78" s="9">
        <f t="shared" si="329"/>
        <v>0</v>
      </c>
    </row>
    <row r="79" spans="1:60" x14ac:dyDescent="0.25">
      <c r="A79" s="24">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t="e">
        <f>IF(Data!Y78=Data!$G78,1,0)</f>
        <v>#N/A</v>
      </c>
      <c r="U79" s="22" t="e">
        <f>IF(Data!Z78=Data!$G78,1,0)</f>
        <v>#N/A</v>
      </c>
      <c r="V79" s="22">
        <f t="shared" si="217"/>
        <v>4</v>
      </c>
      <c r="W79" s="22">
        <f t="shared" si="211"/>
        <v>3</v>
      </c>
      <c r="X79" s="22">
        <f t="shared" si="330"/>
        <v>0</v>
      </c>
      <c r="Y79" s="22">
        <f t="shared" si="331"/>
        <v>0</v>
      </c>
      <c r="Z79" s="22" t="e">
        <f t="shared" si="332"/>
        <v>#N/A</v>
      </c>
      <c r="AA79" s="7">
        <f t="shared" si="333"/>
        <v>3</v>
      </c>
      <c r="AB79" s="7">
        <f t="shared" si="334"/>
        <v>1</v>
      </c>
      <c r="AC79" s="7">
        <f t="shared" si="335"/>
        <v>3</v>
      </c>
      <c r="AD79" s="7">
        <f t="shared" si="336"/>
        <v>0</v>
      </c>
      <c r="AE79" s="7">
        <f t="shared" si="337"/>
        <v>0</v>
      </c>
      <c r="AF79" s="7">
        <f t="shared" si="338"/>
        <v>0</v>
      </c>
      <c r="AG79" s="7">
        <f t="shared" si="339"/>
        <v>0</v>
      </c>
      <c r="AH79" s="7">
        <f t="shared" si="340"/>
        <v>0</v>
      </c>
      <c r="AI79" s="7">
        <f t="shared" si="341"/>
        <v>0</v>
      </c>
      <c r="AJ79" s="7">
        <f t="shared" si="342"/>
        <v>0</v>
      </c>
      <c r="AK79" s="7">
        <f t="shared" si="343"/>
        <v>0</v>
      </c>
      <c r="AL79" s="7">
        <f t="shared" si="344"/>
        <v>0</v>
      </c>
      <c r="AM79" s="7">
        <f t="shared" si="345"/>
        <v>0</v>
      </c>
      <c r="AN79" s="7">
        <f t="shared" si="322"/>
        <v>0</v>
      </c>
      <c r="AO79" s="7">
        <f t="shared" si="323"/>
        <v>0</v>
      </c>
      <c r="AP79" s="7">
        <f t="shared" si="324"/>
        <v>0</v>
      </c>
      <c r="AQ79" s="7">
        <f t="shared" si="325"/>
        <v>0</v>
      </c>
      <c r="AR79" s="9">
        <f t="shared" si="346"/>
        <v>0</v>
      </c>
      <c r="AS79" s="9">
        <f t="shared" si="347"/>
        <v>0</v>
      </c>
      <c r="AT79" s="9">
        <f t="shared" si="348"/>
        <v>0</v>
      </c>
      <c r="AU79" s="9">
        <f t="shared" si="349"/>
        <v>1</v>
      </c>
      <c r="AV79" s="9">
        <f t="shared" si="350"/>
        <v>0</v>
      </c>
      <c r="AW79" s="9">
        <f t="shared" si="351"/>
        <v>0</v>
      </c>
      <c r="AX79" s="9">
        <f t="shared" si="352"/>
        <v>0</v>
      </c>
      <c r="AY79" s="9">
        <f t="shared" si="353"/>
        <v>0</v>
      </c>
      <c r="AZ79" s="9">
        <f t="shared" si="354"/>
        <v>0</v>
      </c>
      <c r="BA79" s="9">
        <f t="shared" si="355"/>
        <v>0</v>
      </c>
      <c r="BB79" s="9">
        <f t="shared" si="356"/>
        <v>0</v>
      </c>
      <c r="BC79" s="9">
        <f t="shared" si="357"/>
        <v>0</v>
      </c>
      <c r="BD79" s="9">
        <f t="shared" si="358"/>
        <v>0</v>
      </c>
      <c r="BE79" s="9">
        <f t="shared" si="326"/>
        <v>0</v>
      </c>
      <c r="BF79" s="9">
        <f t="shared" si="327"/>
        <v>0</v>
      </c>
      <c r="BG79" s="9">
        <f t="shared" si="328"/>
        <v>0</v>
      </c>
      <c r="BH79" s="9">
        <f t="shared" si="329"/>
        <v>0</v>
      </c>
    </row>
    <row r="80" spans="1:60" x14ac:dyDescent="0.25">
      <c r="A80" s="24">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t="e">
        <f>IF(Data!Y79=Data!$G79,1,0)</f>
        <v>#N/A</v>
      </c>
      <c r="U80" s="22" t="e">
        <f>IF(Data!Z79=Data!$G79,1,0)</f>
        <v>#N/A</v>
      </c>
      <c r="V80" s="22">
        <f t="shared" si="217"/>
        <v>4</v>
      </c>
      <c r="W80" s="22">
        <f t="shared" si="211"/>
        <v>3</v>
      </c>
      <c r="X80" s="22">
        <f t="shared" si="330"/>
        <v>0</v>
      </c>
      <c r="Y80" s="22">
        <f t="shared" si="331"/>
        <v>0</v>
      </c>
      <c r="Z80" s="22" t="e">
        <f t="shared" si="332"/>
        <v>#N/A</v>
      </c>
      <c r="AA80" s="7">
        <f t="shared" si="333"/>
        <v>0</v>
      </c>
      <c r="AB80" s="7">
        <f t="shared" si="334"/>
        <v>2</v>
      </c>
      <c r="AC80" s="7">
        <f t="shared" si="335"/>
        <v>4</v>
      </c>
      <c r="AD80" s="7">
        <f t="shared" si="336"/>
        <v>1</v>
      </c>
      <c r="AE80" s="7">
        <f t="shared" si="337"/>
        <v>0</v>
      </c>
      <c r="AF80" s="7">
        <f t="shared" si="338"/>
        <v>0</v>
      </c>
      <c r="AG80" s="7">
        <f t="shared" si="339"/>
        <v>0</v>
      </c>
      <c r="AH80" s="7">
        <f t="shared" si="340"/>
        <v>0</v>
      </c>
      <c r="AI80" s="7">
        <f t="shared" si="341"/>
        <v>0</v>
      </c>
      <c r="AJ80" s="7">
        <f t="shared" si="342"/>
        <v>0</v>
      </c>
      <c r="AK80" s="7">
        <f t="shared" si="343"/>
        <v>0</v>
      </c>
      <c r="AL80" s="7">
        <f t="shared" si="344"/>
        <v>0</v>
      </c>
      <c r="AM80" s="7">
        <f t="shared" si="345"/>
        <v>0</v>
      </c>
      <c r="AN80" s="7">
        <f t="shared" si="322"/>
        <v>0</v>
      </c>
      <c r="AO80" s="7">
        <f t="shared" si="323"/>
        <v>0</v>
      </c>
      <c r="AP80" s="7">
        <f t="shared" si="324"/>
        <v>0</v>
      </c>
      <c r="AQ80" s="7">
        <f t="shared" si="325"/>
        <v>0</v>
      </c>
      <c r="AR80" s="9">
        <f t="shared" si="346"/>
        <v>1</v>
      </c>
      <c r="AS80" s="9">
        <f t="shared" si="347"/>
        <v>0</v>
      </c>
      <c r="AT80" s="9">
        <f t="shared" si="348"/>
        <v>0</v>
      </c>
      <c r="AU80" s="9">
        <f t="shared" si="349"/>
        <v>0</v>
      </c>
      <c r="AV80" s="9">
        <f t="shared" si="350"/>
        <v>0</v>
      </c>
      <c r="AW80" s="9">
        <f t="shared" si="351"/>
        <v>0</v>
      </c>
      <c r="AX80" s="9">
        <f t="shared" si="352"/>
        <v>0</v>
      </c>
      <c r="AY80" s="9">
        <f t="shared" si="353"/>
        <v>0</v>
      </c>
      <c r="AZ80" s="9">
        <f t="shared" si="354"/>
        <v>0</v>
      </c>
      <c r="BA80" s="9">
        <f t="shared" si="355"/>
        <v>0</v>
      </c>
      <c r="BB80" s="9">
        <f t="shared" si="356"/>
        <v>0</v>
      </c>
      <c r="BC80" s="9">
        <f t="shared" si="357"/>
        <v>0</v>
      </c>
      <c r="BD80" s="9">
        <f t="shared" si="358"/>
        <v>0</v>
      </c>
      <c r="BE80" s="9">
        <f t="shared" si="326"/>
        <v>0</v>
      </c>
      <c r="BF80" s="9">
        <f t="shared" si="327"/>
        <v>0</v>
      </c>
      <c r="BG80" s="9">
        <f t="shared" si="328"/>
        <v>0</v>
      </c>
      <c r="BH80" s="9">
        <f t="shared" si="329"/>
        <v>0</v>
      </c>
    </row>
    <row r="81" spans="1:60" x14ac:dyDescent="0.25">
      <c r="A81" s="24">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t="e">
        <f>IF(Data!Y80=Data!$G80,1,0)</f>
        <v>#N/A</v>
      </c>
      <c r="U81" s="22" t="e">
        <f>IF(Data!Z80=Data!$G80,1,0)</f>
        <v>#N/A</v>
      </c>
      <c r="V81" s="22">
        <f t="shared" si="217"/>
        <v>4</v>
      </c>
      <c r="W81" s="22">
        <f t="shared" si="211"/>
        <v>4</v>
      </c>
      <c r="X81" s="22">
        <f t="shared" si="330"/>
        <v>0</v>
      </c>
      <c r="Y81" s="22">
        <f t="shared" si="331"/>
        <v>1</v>
      </c>
      <c r="Z81" s="22" t="e">
        <f t="shared" si="332"/>
        <v>#N/A</v>
      </c>
      <c r="AA81" s="7">
        <f t="shared" si="333"/>
        <v>1</v>
      </c>
      <c r="AB81" s="7">
        <f t="shared" si="334"/>
        <v>3</v>
      </c>
      <c r="AC81" s="7">
        <f t="shared" si="335"/>
        <v>5</v>
      </c>
      <c r="AD81" s="7">
        <f t="shared" si="336"/>
        <v>2</v>
      </c>
      <c r="AE81" s="7">
        <f t="shared" si="337"/>
        <v>0</v>
      </c>
      <c r="AF81" s="7">
        <f t="shared" si="338"/>
        <v>0</v>
      </c>
      <c r="AG81" s="7">
        <f t="shared" si="339"/>
        <v>0</v>
      </c>
      <c r="AH81" s="7">
        <f t="shared" si="340"/>
        <v>0</v>
      </c>
      <c r="AI81" s="7">
        <f t="shared" si="341"/>
        <v>0</v>
      </c>
      <c r="AJ81" s="7">
        <f t="shared" si="342"/>
        <v>0</v>
      </c>
      <c r="AK81" s="7">
        <f t="shared" si="343"/>
        <v>0</v>
      </c>
      <c r="AL81" s="7">
        <f t="shared" si="344"/>
        <v>0</v>
      </c>
      <c r="AM81" s="7">
        <f t="shared" si="345"/>
        <v>0</v>
      </c>
      <c r="AN81" s="7">
        <f t="shared" si="322"/>
        <v>0</v>
      </c>
      <c r="AO81" s="7">
        <f t="shared" si="323"/>
        <v>0</v>
      </c>
      <c r="AP81" s="7">
        <f t="shared" si="324"/>
        <v>0</v>
      </c>
      <c r="AQ81" s="7">
        <f t="shared" si="325"/>
        <v>0</v>
      </c>
      <c r="AR81" s="9">
        <f t="shared" si="346"/>
        <v>0</v>
      </c>
      <c r="AS81" s="9">
        <f t="shared" si="347"/>
        <v>0</v>
      </c>
      <c r="AT81" s="9">
        <f t="shared" si="348"/>
        <v>0</v>
      </c>
      <c r="AU81" s="9">
        <f t="shared" si="349"/>
        <v>0</v>
      </c>
      <c r="AV81" s="9">
        <f t="shared" si="350"/>
        <v>0</v>
      </c>
      <c r="AW81" s="9">
        <f t="shared" si="351"/>
        <v>0</v>
      </c>
      <c r="AX81" s="9">
        <f t="shared" si="352"/>
        <v>0</v>
      </c>
      <c r="AY81" s="9">
        <f t="shared" si="353"/>
        <v>0</v>
      </c>
      <c r="AZ81" s="9">
        <f t="shared" si="354"/>
        <v>0</v>
      </c>
      <c r="BA81" s="9">
        <f t="shared" si="355"/>
        <v>0</v>
      </c>
      <c r="BB81" s="9">
        <f t="shared" si="356"/>
        <v>0</v>
      </c>
      <c r="BC81" s="9">
        <f t="shared" si="357"/>
        <v>0</v>
      </c>
      <c r="BD81" s="9">
        <f t="shared" si="358"/>
        <v>0</v>
      </c>
      <c r="BE81" s="9">
        <f t="shared" si="326"/>
        <v>0</v>
      </c>
      <c r="BF81" s="9">
        <f t="shared" si="327"/>
        <v>0</v>
      </c>
      <c r="BG81" s="9">
        <f t="shared" si="328"/>
        <v>0</v>
      </c>
      <c r="BH81" s="9">
        <f t="shared" si="329"/>
        <v>0</v>
      </c>
    </row>
    <row r="82" spans="1:60" x14ac:dyDescent="0.25">
      <c r="A82" s="24">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t="e">
        <f>IF(Data!Y81=Data!$G81,1,0)</f>
        <v>#N/A</v>
      </c>
      <c r="U82" s="22" t="e">
        <f>IF(Data!Z81=Data!$G81,1,0)</f>
        <v>#N/A</v>
      </c>
      <c r="V82" s="22">
        <f t="shared" si="217"/>
        <v>5</v>
      </c>
      <c r="W82" s="22">
        <f t="shared" si="211"/>
        <v>0</v>
      </c>
      <c r="X82" s="22">
        <f t="shared" si="330"/>
        <v>1</v>
      </c>
      <c r="Y82" s="22">
        <f t="shared" si="331"/>
        <v>0</v>
      </c>
      <c r="Z82" s="22" t="e">
        <f t="shared" si="332"/>
        <v>#N/A</v>
      </c>
      <c r="AA82" s="7">
        <f t="shared" si="333"/>
        <v>0</v>
      </c>
      <c r="AB82" s="7">
        <f t="shared" si="334"/>
        <v>0</v>
      </c>
      <c r="AC82" s="7">
        <f t="shared" si="335"/>
        <v>0</v>
      </c>
      <c r="AD82" s="7">
        <f t="shared" si="336"/>
        <v>0</v>
      </c>
      <c r="AE82" s="7">
        <f t="shared" si="337"/>
        <v>0</v>
      </c>
      <c r="AF82" s="7">
        <f t="shared" si="338"/>
        <v>0</v>
      </c>
      <c r="AG82" s="7">
        <f t="shared" si="339"/>
        <v>0</v>
      </c>
      <c r="AH82" s="7">
        <f t="shared" si="340"/>
        <v>0</v>
      </c>
      <c r="AI82" s="7">
        <f t="shared" si="341"/>
        <v>0</v>
      </c>
      <c r="AJ82" s="7">
        <f t="shared" si="342"/>
        <v>0</v>
      </c>
      <c r="AK82" s="7">
        <f t="shared" si="343"/>
        <v>0</v>
      </c>
      <c r="AL82" s="7">
        <f t="shared" si="344"/>
        <v>0</v>
      </c>
      <c r="AM82" s="7">
        <f t="shared" si="345"/>
        <v>0</v>
      </c>
      <c r="AN82" s="7">
        <f t="shared" si="322"/>
        <v>0</v>
      </c>
      <c r="AO82" s="7">
        <f t="shared" si="323"/>
        <v>0</v>
      </c>
      <c r="AP82" s="7">
        <f t="shared" si="324"/>
        <v>0</v>
      </c>
      <c r="AQ82" s="7">
        <f t="shared" si="325"/>
        <v>0</v>
      </c>
      <c r="AR82" s="9">
        <f t="shared" si="346"/>
        <v>1</v>
      </c>
      <c r="AS82" s="9">
        <f t="shared" si="347"/>
        <v>1</v>
      </c>
      <c r="AT82" s="9">
        <f t="shared" si="348"/>
        <v>1</v>
      </c>
      <c r="AU82" s="9">
        <f t="shared" si="349"/>
        <v>1</v>
      </c>
      <c r="AV82" s="9">
        <f t="shared" si="350"/>
        <v>0</v>
      </c>
      <c r="AW82" s="9">
        <f t="shared" si="351"/>
        <v>0</v>
      </c>
      <c r="AX82" s="9">
        <f t="shared" si="352"/>
        <v>0</v>
      </c>
      <c r="AY82" s="9">
        <f t="shared" si="353"/>
        <v>0</v>
      </c>
      <c r="AZ82" s="9">
        <f t="shared" si="354"/>
        <v>0</v>
      </c>
      <c r="BA82" s="9">
        <f t="shared" si="355"/>
        <v>0</v>
      </c>
      <c r="BB82" s="9">
        <f t="shared" si="356"/>
        <v>0</v>
      </c>
      <c r="BC82" s="9">
        <f t="shared" si="357"/>
        <v>0</v>
      </c>
      <c r="BD82" s="9">
        <f t="shared" si="358"/>
        <v>1</v>
      </c>
      <c r="BE82" s="9">
        <f t="shared" si="326"/>
        <v>0</v>
      </c>
      <c r="BF82" s="9">
        <f t="shared" si="327"/>
        <v>0</v>
      </c>
      <c r="BG82" s="9">
        <f t="shared" si="328"/>
        <v>0</v>
      </c>
      <c r="BH82" s="9">
        <f t="shared" si="329"/>
        <v>0</v>
      </c>
    </row>
    <row r="83" spans="1:60" x14ac:dyDescent="0.25">
      <c r="A83" s="24">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t="e">
        <f>IF(Data!Y82=Data!$G82,1,0)</f>
        <v>#N/A</v>
      </c>
      <c r="U83" s="22" t="e">
        <f>IF(Data!Z82=Data!$G82,1,0)</f>
        <v>#N/A</v>
      </c>
      <c r="V83" s="22">
        <f t="shared" si="217"/>
        <v>4</v>
      </c>
      <c r="W83" s="22">
        <f t="shared" si="211"/>
        <v>4</v>
      </c>
      <c r="X83" s="22">
        <f t="shared" si="330"/>
        <v>0</v>
      </c>
      <c r="Y83" s="22">
        <f t="shared" si="331"/>
        <v>1</v>
      </c>
      <c r="Z83" s="22" t="e">
        <f t="shared" si="332"/>
        <v>#N/A</v>
      </c>
      <c r="AA83" s="7">
        <f t="shared" si="333"/>
        <v>1</v>
      </c>
      <c r="AB83" s="7">
        <f t="shared" si="334"/>
        <v>1</v>
      </c>
      <c r="AC83" s="7">
        <f t="shared" si="335"/>
        <v>1</v>
      </c>
      <c r="AD83" s="7">
        <f t="shared" si="336"/>
        <v>1</v>
      </c>
      <c r="AE83" s="7">
        <f t="shared" si="337"/>
        <v>0</v>
      </c>
      <c r="AF83" s="7">
        <f t="shared" si="338"/>
        <v>0</v>
      </c>
      <c r="AG83" s="7">
        <f t="shared" si="339"/>
        <v>0</v>
      </c>
      <c r="AH83" s="7">
        <f t="shared" si="340"/>
        <v>0</v>
      </c>
      <c r="AI83" s="7">
        <f t="shared" si="341"/>
        <v>0</v>
      </c>
      <c r="AJ83" s="7">
        <f t="shared" si="342"/>
        <v>0</v>
      </c>
      <c r="AK83" s="7">
        <f t="shared" si="343"/>
        <v>0</v>
      </c>
      <c r="AL83" s="7">
        <f t="shared" si="344"/>
        <v>0</v>
      </c>
      <c r="AM83" s="7">
        <f t="shared" si="345"/>
        <v>0</v>
      </c>
      <c r="AN83" s="7">
        <f t="shared" si="322"/>
        <v>0</v>
      </c>
      <c r="AO83" s="7">
        <f t="shared" si="323"/>
        <v>0</v>
      </c>
      <c r="AP83" s="7">
        <f t="shared" si="324"/>
        <v>0</v>
      </c>
      <c r="AQ83" s="7">
        <f t="shared" si="325"/>
        <v>0</v>
      </c>
      <c r="AR83" s="9">
        <f t="shared" si="346"/>
        <v>0</v>
      </c>
      <c r="AS83" s="9">
        <f t="shared" si="347"/>
        <v>0</v>
      </c>
      <c r="AT83" s="9">
        <f t="shared" si="348"/>
        <v>0</v>
      </c>
      <c r="AU83" s="9">
        <f t="shared" si="349"/>
        <v>0</v>
      </c>
      <c r="AV83" s="9">
        <f t="shared" si="350"/>
        <v>0</v>
      </c>
      <c r="AW83" s="9">
        <f t="shared" si="351"/>
        <v>0</v>
      </c>
      <c r="AX83" s="9">
        <f t="shared" si="352"/>
        <v>0</v>
      </c>
      <c r="AY83" s="9">
        <f t="shared" si="353"/>
        <v>0</v>
      </c>
      <c r="AZ83" s="9">
        <f t="shared" si="354"/>
        <v>0</v>
      </c>
      <c r="BA83" s="9">
        <f t="shared" si="355"/>
        <v>0</v>
      </c>
      <c r="BB83" s="9">
        <f t="shared" si="356"/>
        <v>0</v>
      </c>
      <c r="BC83" s="9">
        <f t="shared" si="357"/>
        <v>0</v>
      </c>
      <c r="BD83" s="9">
        <f t="shared" si="358"/>
        <v>1</v>
      </c>
      <c r="BE83" s="9">
        <f t="shared" si="326"/>
        <v>0</v>
      </c>
      <c r="BF83" s="9">
        <f t="shared" si="327"/>
        <v>0</v>
      </c>
      <c r="BG83" s="9">
        <f t="shared" si="328"/>
        <v>0</v>
      </c>
      <c r="BH83" s="9">
        <f t="shared" si="329"/>
        <v>0</v>
      </c>
    </row>
    <row r="84" spans="1:60" x14ac:dyDescent="0.25">
      <c r="A84" s="24">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t="e">
        <f>IF(Data!Y83=Data!$G83,1,0)</f>
        <v>#N/A</v>
      </c>
      <c r="U84" s="22" t="e">
        <f>IF(Data!Z83=Data!$G83,1,0)</f>
        <v>#N/A</v>
      </c>
      <c r="V84" s="22">
        <f t="shared" si="217"/>
        <v>4</v>
      </c>
      <c r="W84" s="22">
        <f t="shared" si="211"/>
        <v>3</v>
      </c>
      <c r="X84" s="22">
        <f t="shared" si="330"/>
        <v>0</v>
      </c>
      <c r="Y84" s="22">
        <f t="shared" si="331"/>
        <v>0</v>
      </c>
      <c r="Z84" s="22" t="e">
        <f t="shared" si="332"/>
        <v>#N/A</v>
      </c>
      <c r="AA84" s="7">
        <f t="shared" si="333"/>
        <v>2</v>
      </c>
      <c r="AB84" s="7">
        <f t="shared" si="334"/>
        <v>0</v>
      </c>
      <c r="AC84" s="7">
        <f t="shared" si="335"/>
        <v>2</v>
      </c>
      <c r="AD84" s="7">
        <f t="shared" si="336"/>
        <v>2</v>
      </c>
      <c r="AE84" s="7">
        <f t="shared" si="337"/>
        <v>0</v>
      </c>
      <c r="AF84" s="7">
        <f t="shared" si="338"/>
        <v>0</v>
      </c>
      <c r="AG84" s="7">
        <f t="shared" si="339"/>
        <v>0</v>
      </c>
      <c r="AH84" s="7">
        <f t="shared" si="340"/>
        <v>0</v>
      </c>
      <c r="AI84" s="7">
        <f t="shared" si="341"/>
        <v>0</v>
      </c>
      <c r="AJ84" s="7">
        <f t="shared" si="342"/>
        <v>0</v>
      </c>
      <c r="AK84" s="7">
        <f t="shared" si="343"/>
        <v>0</v>
      </c>
      <c r="AL84" s="7">
        <f t="shared" si="344"/>
        <v>0</v>
      </c>
      <c r="AM84" s="7">
        <f t="shared" si="345"/>
        <v>0</v>
      </c>
      <c r="AN84" s="7">
        <f t="shared" si="322"/>
        <v>0</v>
      </c>
      <c r="AO84" s="7">
        <f t="shared" si="323"/>
        <v>0</v>
      </c>
      <c r="AP84" s="7">
        <f t="shared" si="324"/>
        <v>0</v>
      </c>
      <c r="AQ84" s="7">
        <f t="shared" si="325"/>
        <v>0</v>
      </c>
      <c r="AR84" s="9">
        <f t="shared" si="346"/>
        <v>0</v>
      </c>
      <c r="AS84" s="9">
        <f t="shared" si="347"/>
        <v>1</v>
      </c>
      <c r="AT84" s="9">
        <f t="shared" si="348"/>
        <v>0</v>
      </c>
      <c r="AU84" s="9">
        <f t="shared" si="349"/>
        <v>0</v>
      </c>
      <c r="AV84" s="9">
        <f t="shared" si="350"/>
        <v>0</v>
      </c>
      <c r="AW84" s="9">
        <f t="shared" si="351"/>
        <v>0</v>
      </c>
      <c r="AX84" s="9">
        <f t="shared" si="352"/>
        <v>0</v>
      </c>
      <c r="AY84" s="9">
        <f t="shared" si="353"/>
        <v>0</v>
      </c>
      <c r="AZ84" s="9">
        <f t="shared" si="354"/>
        <v>0</v>
      </c>
      <c r="BA84" s="9">
        <f t="shared" si="355"/>
        <v>0</v>
      </c>
      <c r="BB84" s="9">
        <f t="shared" si="356"/>
        <v>0</v>
      </c>
      <c r="BC84" s="9">
        <f t="shared" si="357"/>
        <v>0</v>
      </c>
      <c r="BD84" s="9">
        <f t="shared" si="358"/>
        <v>1</v>
      </c>
      <c r="BE84" s="9">
        <f t="shared" si="326"/>
        <v>0</v>
      </c>
      <c r="BF84" s="9">
        <f t="shared" si="327"/>
        <v>0</v>
      </c>
      <c r="BG84" s="9">
        <f t="shared" si="328"/>
        <v>0</v>
      </c>
      <c r="BH84" s="9">
        <f t="shared" si="329"/>
        <v>0</v>
      </c>
    </row>
    <row r="85" spans="1:60" x14ac:dyDescent="0.25">
      <c r="A85" s="24">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t="e">
        <f>IF(Data!Y84=Data!$G84,1,0)</f>
        <v>#N/A</v>
      </c>
      <c r="U85" s="22" t="e">
        <f>IF(Data!Z84=Data!$G84,1,0)</f>
        <v>#N/A</v>
      </c>
      <c r="V85" s="22">
        <f t="shared" si="217"/>
        <v>4</v>
      </c>
      <c r="W85" s="22">
        <f t="shared" si="211"/>
        <v>4</v>
      </c>
      <c r="X85" s="22">
        <f t="shared" si="330"/>
        <v>0</v>
      </c>
      <c r="Y85" s="22">
        <f t="shared" si="331"/>
        <v>1</v>
      </c>
      <c r="Z85" s="22" t="e">
        <f t="shared" si="332"/>
        <v>#N/A</v>
      </c>
      <c r="AA85" s="7">
        <f t="shared" si="333"/>
        <v>3</v>
      </c>
      <c r="AB85" s="7">
        <f t="shared" si="334"/>
        <v>1</v>
      </c>
      <c r="AC85" s="7">
        <f t="shared" si="335"/>
        <v>3</v>
      </c>
      <c r="AD85" s="7">
        <f t="shared" si="336"/>
        <v>3</v>
      </c>
      <c r="AE85" s="7">
        <f t="shared" si="337"/>
        <v>0</v>
      </c>
      <c r="AF85" s="7">
        <f t="shared" si="338"/>
        <v>0</v>
      </c>
      <c r="AG85" s="7">
        <f t="shared" si="339"/>
        <v>0</v>
      </c>
      <c r="AH85" s="7">
        <f t="shared" si="340"/>
        <v>0</v>
      </c>
      <c r="AI85" s="7">
        <f t="shared" si="341"/>
        <v>0</v>
      </c>
      <c r="AJ85" s="7">
        <f t="shared" si="342"/>
        <v>0</v>
      </c>
      <c r="AK85" s="7">
        <f t="shared" si="343"/>
        <v>0</v>
      </c>
      <c r="AL85" s="7">
        <f t="shared" si="344"/>
        <v>0</v>
      </c>
      <c r="AM85" s="7">
        <f t="shared" si="345"/>
        <v>0</v>
      </c>
      <c r="AN85" s="7">
        <f t="shared" si="322"/>
        <v>0</v>
      </c>
      <c r="AO85" s="7">
        <f t="shared" si="323"/>
        <v>0</v>
      </c>
      <c r="AP85" s="7">
        <f t="shared" si="324"/>
        <v>0</v>
      </c>
      <c r="AQ85" s="7">
        <f t="shared" si="325"/>
        <v>0</v>
      </c>
      <c r="AR85" s="9">
        <f t="shared" si="346"/>
        <v>0</v>
      </c>
      <c r="AS85" s="9">
        <f t="shared" si="347"/>
        <v>0</v>
      </c>
      <c r="AT85" s="9">
        <f t="shared" si="348"/>
        <v>0</v>
      </c>
      <c r="AU85" s="9">
        <f t="shared" si="349"/>
        <v>0</v>
      </c>
      <c r="AV85" s="9">
        <f t="shared" si="350"/>
        <v>0</v>
      </c>
      <c r="AW85" s="9">
        <f t="shared" si="351"/>
        <v>0</v>
      </c>
      <c r="AX85" s="9">
        <f t="shared" si="352"/>
        <v>0</v>
      </c>
      <c r="AY85" s="9">
        <f t="shared" si="353"/>
        <v>0</v>
      </c>
      <c r="AZ85" s="9">
        <f t="shared" si="354"/>
        <v>0</v>
      </c>
      <c r="BA85" s="9">
        <f t="shared" si="355"/>
        <v>0</v>
      </c>
      <c r="BB85" s="9">
        <f t="shared" si="356"/>
        <v>0</v>
      </c>
      <c r="BC85" s="9">
        <f t="shared" si="357"/>
        <v>0</v>
      </c>
      <c r="BD85" s="9">
        <f t="shared" si="358"/>
        <v>1</v>
      </c>
      <c r="BE85" s="9">
        <f t="shared" si="326"/>
        <v>0</v>
      </c>
      <c r="BF85" s="9">
        <f t="shared" si="327"/>
        <v>0</v>
      </c>
      <c r="BG85" s="9">
        <f t="shared" si="328"/>
        <v>0</v>
      </c>
      <c r="BH85" s="9">
        <f t="shared" si="329"/>
        <v>0</v>
      </c>
    </row>
    <row r="86" spans="1:60" x14ac:dyDescent="0.25">
      <c r="A86" s="24">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t="e">
        <f>IF(Data!Y85=Data!$G85,1,0)</f>
        <v>#N/A</v>
      </c>
      <c r="U86" s="22" t="e">
        <f>IF(Data!Z85=Data!$G85,1,0)</f>
        <v>#N/A</v>
      </c>
      <c r="V86" s="22">
        <f t="shared" si="217"/>
        <v>4</v>
      </c>
      <c r="W86" s="22">
        <f t="shared" si="211"/>
        <v>3</v>
      </c>
      <c r="X86" s="22">
        <f t="shared" si="330"/>
        <v>0</v>
      </c>
      <c r="Y86" s="22">
        <f t="shared" si="331"/>
        <v>0</v>
      </c>
      <c r="Z86" s="22" t="e">
        <f t="shared" si="332"/>
        <v>#N/A</v>
      </c>
      <c r="AA86" s="7">
        <f t="shared" si="333"/>
        <v>4</v>
      </c>
      <c r="AB86" s="7">
        <f t="shared" si="334"/>
        <v>0</v>
      </c>
      <c r="AC86" s="7">
        <f t="shared" si="335"/>
        <v>4</v>
      </c>
      <c r="AD86" s="7">
        <f t="shared" si="336"/>
        <v>4</v>
      </c>
      <c r="AE86" s="7">
        <f t="shared" si="337"/>
        <v>0</v>
      </c>
      <c r="AF86" s="7">
        <f t="shared" si="338"/>
        <v>0</v>
      </c>
      <c r="AG86" s="7">
        <f t="shared" si="339"/>
        <v>0</v>
      </c>
      <c r="AH86" s="7">
        <f t="shared" si="340"/>
        <v>0</v>
      </c>
      <c r="AI86" s="7">
        <f t="shared" si="341"/>
        <v>0</v>
      </c>
      <c r="AJ86" s="7">
        <f t="shared" si="342"/>
        <v>0</v>
      </c>
      <c r="AK86" s="7">
        <f t="shared" si="343"/>
        <v>0</v>
      </c>
      <c r="AL86" s="7">
        <f t="shared" si="344"/>
        <v>0</v>
      </c>
      <c r="AM86" s="7">
        <f t="shared" si="345"/>
        <v>0</v>
      </c>
      <c r="AN86" s="7">
        <f t="shared" si="322"/>
        <v>0</v>
      </c>
      <c r="AO86" s="7">
        <f t="shared" si="323"/>
        <v>0</v>
      </c>
      <c r="AP86" s="7">
        <f t="shared" si="324"/>
        <v>0</v>
      </c>
      <c r="AQ86" s="7">
        <f t="shared" si="325"/>
        <v>0</v>
      </c>
      <c r="AR86" s="9">
        <f t="shared" si="346"/>
        <v>0</v>
      </c>
      <c r="AS86" s="9">
        <f t="shared" si="347"/>
        <v>1</v>
      </c>
      <c r="AT86" s="9">
        <f t="shared" si="348"/>
        <v>0</v>
      </c>
      <c r="AU86" s="9">
        <f t="shared" si="349"/>
        <v>0</v>
      </c>
      <c r="AV86" s="9">
        <f t="shared" si="350"/>
        <v>0</v>
      </c>
      <c r="AW86" s="9">
        <f t="shared" si="351"/>
        <v>0</v>
      </c>
      <c r="AX86" s="9">
        <f t="shared" si="352"/>
        <v>0</v>
      </c>
      <c r="AY86" s="9">
        <f t="shared" si="353"/>
        <v>0</v>
      </c>
      <c r="AZ86" s="9">
        <f t="shared" si="354"/>
        <v>0</v>
      </c>
      <c r="BA86" s="9">
        <f t="shared" si="355"/>
        <v>0</v>
      </c>
      <c r="BB86" s="9">
        <f t="shared" si="356"/>
        <v>0</v>
      </c>
      <c r="BC86" s="9">
        <f t="shared" si="357"/>
        <v>0</v>
      </c>
      <c r="BD86" s="9">
        <f t="shared" si="358"/>
        <v>1</v>
      </c>
      <c r="BE86" s="9">
        <f t="shared" si="326"/>
        <v>0</v>
      </c>
      <c r="BF86" s="9">
        <f t="shared" si="327"/>
        <v>0</v>
      </c>
      <c r="BG86" s="9">
        <f t="shared" si="328"/>
        <v>0</v>
      </c>
      <c r="BH86" s="9">
        <f t="shared" si="329"/>
        <v>0</v>
      </c>
    </row>
    <row r="87" spans="1:60" x14ac:dyDescent="0.25">
      <c r="A87" s="24">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t="e">
        <f>IF(Data!Y86=Data!$G86,1,0)</f>
        <v>#N/A</v>
      </c>
      <c r="U87" s="22" t="e">
        <f>IF(Data!Z86=Data!$G86,1,0)</f>
        <v>#N/A</v>
      </c>
      <c r="V87" s="22">
        <f t="shared" si="217"/>
        <v>4</v>
      </c>
      <c r="W87" s="22">
        <f t="shared" si="211"/>
        <v>1</v>
      </c>
      <c r="X87" s="22">
        <f t="shared" si="330"/>
        <v>0</v>
      </c>
      <c r="Y87" s="22">
        <f t="shared" si="331"/>
        <v>0</v>
      </c>
      <c r="Z87" s="22" t="str">
        <f t="shared" si="332"/>
        <v>Evan</v>
      </c>
      <c r="AA87" s="7">
        <f t="shared" si="333"/>
        <v>0</v>
      </c>
      <c r="AB87" s="7">
        <f t="shared" si="334"/>
        <v>0</v>
      </c>
      <c r="AC87" s="7">
        <f t="shared" si="335"/>
        <v>0</v>
      </c>
      <c r="AD87" s="7">
        <f t="shared" si="336"/>
        <v>5</v>
      </c>
      <c r="AE87" s="7">
        <f t="shared" si="337"/>
        <v>0</v>
      </c>
      <c r="AF87" s="7">
        <f t="shared" si="338"/>
        <v>0</v>
      </c>
      <c r="AG87" s="7">
        <f t="shared" si="339"/>
        <v>0</v>
      </c>
      <c r="AH87" s="7">
        <f t="shared" si="340"/>
        <v>0</v>
      </c>
      <c r="AI87" s="7">
        <f t="shared" si="341"/>
        <v>0</v>
      </c>
      <c r="AJ87" s="7">
        <f t="shared" si="342"/>
        <v>0</v>
      </c>
      <c r="AK87" s="7">
        <f t="shared" si="343"/>
        <v>0</v>
      </c>
      <c r="AL87" s="7">
        <f t="shared" si="344"/>
        <v>0</v>
      </c>
      <c r="AM87" s="7">
        <f t="shared" si="345"/>
        <v>0</v>
      </c>
      <c r="AN87" s="7">
        <f t="shared" si="322"/>
        <v>0</v>
      </c>
      <c r="AO87" s="7">
        <f t="shared" si="323"/>
        <v>0</v>
      </c>
      <c r="AP87" s="7">
        <f t="shared" si="324"/>
        <v>0</v>
      </c>
      <c r="AQ87" s="7">
        <f t="shared" si="325"/>
        <v>0</v>
      </c>
      <c r="AR87" s="9">
        <f t="shared" si="346"/>
        <v>1</v>
      </c>
      <c r="AS87" s="9">
        <f t="shared" si="347"/>
        <v>2</v>
      </c>
      <c r="AT87" s="9">
        <f t="shared" si="348"/>
        <v>1</v>
      </c>
      <c r="AU87" s="9">
        <f t="shared" si="349"/>
        <v>0</v>
      </c>
      <c r="AV87" s="9">
        <f t="shared" si="350"/>
        <v>0</v>
      </c>
      <c r="AW87" s="9">
        <f t="shared" si="351"/>
        <v>0</v>
      </c>
      <c r="AX87" s="9">
        <f t="shared" si="352"/>
        <v>0</v>
      </c>
      <c r="AY87" s="9">
        <f t="shared" si="353"/>
        <v>0</v>
      </c>
      <c r="AZ87" s="9">
        <f t="shared" si="354"/>
        <v>0</v>
      </c>
      <c r="BA87" s="9">
        <f t="shared" si="355"/>
        <v>0</v>
      </c>
      <c r="BB87" s="9">
        <f t="shared" si="356"/>
        <v>0</v>
      </c>
      <c r="BC87" s="9">
        <f t="shared" si="357"/>
        <v>0</v>
      </c>
      <c r="BD87" s="9">
        <f t="shared" si="358"/>
        <v>1</v>
      </c>
      <c r="BE87" s="9">
        <f t="shared" si="326"/>
        <v>0</v>
      </c>
      <c r="BF87" s="9">
        <f t="shared" si="327"/>
        <v>0</v>
      </c>
      <c r="BG87" s="9">
        <f t="shared" si="328"/>
        <v>0</v>
      </c>
      <c r="BH87" s="9">
        <f t="shared" si="329"/>
        <v>0</v>
      </c>
    </row>
    <row r="88" spans="1:60" x14ac:dyDescent="0.25">
      <c r="A88" s="24">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t="e">
        <f>IF(Data!Y87=Data!$G87,1,0)</f>
        <v>#N/A</v>
      </c>
      <c r="U88" s="22" t="e">
        <f>IF(Data!Z87=Data!$G87,1,0)</f>
        <v>#N/A</v>
      </c>
      <c r="V88" s="22">
        <f t="shared" si="217"/>
        <v>5</v>
      </c>
      <c r="W88" s="22">
        <f t="shared" si="211"/>
        <v>0</v>
      </c>
      <c r="X88" s="22">
        <f t="shared" si="330"/>
        <v>1</v>
      </c>
      <c r="Y88" s="22">
        <f t="shared" si="331"/>
        <v>0</v>
      </c>
      <c r="Z88" s="22" t="e">
        <f t="shared" si="332"/>
        <v>#N/A</v>
      </c>
      <c r="AA88" s="7">
        <f t="shared" si="333"/>
        <v>0</v>
      </c>
      <c r="AB88" s="7">
        <f t="shared" si="334"/>
        <v>0</v>
      </c>
      <c r="AC88" s="7">
        <f t="shared" si="335"/>
        <v>0</v>
      </c>
      <c r="AD88" s="7">
        <f t="shared" si="336"/>
        <v>0</v>
      </c>
      <c r="AE88" s="7">
        <f t="shared" si="337"/>
        <v>0</v>
      </c>
      <c r="AF88" s="7">
        <f t="shared" si="338"/>
        <v>0</v>
      </c>
      <c r="AG88" s="7">
        <f t="shared" si="339"/>
        <v>0</v>
      </c>
      <c r="AH88" s="7">
        <f t="shared" si="340"/>
        <v>0</v>
      </c>
      <c r="AI88" s="7">
        <f t="shared" si="341"/>
        <v>0</v>
      </c>
      <c r="AJ88" s="7">
        <f t="shared" si="342"/>
        <v>0</v>
      </c>
      <c r="AK88" s="7">
        <f t="shared" si="343"/>
        <v>0</v>
      </c>
      <c r="AL88" s="7">
        <f t="shared" si="344"/>
        <v>0</v>
      </c>
      <c r="AM88" s="7">
        <f t="shared" si="345"/>
        <v>0</v>
      </c>
      <c r="AN88" s="7">
        <f t="shared" si="322"/>
        <v>0</v>
      </c>
      <c r="AO88" s="7">
        <f t="shared" si="323"/>
        <v>0</v>
      </c>
      <c r="AP88" s="7">
        <f t="shared" si="324"/>
        <v>0</v>
      </c>
      <c r="AQ88" s="7">
        <f t="shared" si="325"/>
        <v>0</v>
      </c>
      <c r="AR88" s="9">
        <f t="shared" si="346"/>
        <v>1</v>
      </c>
      <c r="AS88" s="9">
        <f t="shared" si="347"/>
        <v>3</v>
      </c>
      <c r="AT88" s="9">
        <f t="shared" si="348"/>
        <v>2</v>
      </c>
      <c r="AU88" s="9">
        <f t="shared" si="349"/>
        <v>1</v>
      </c>
      <c r="AV88" s="9">
        <f t="shared" si="350"/>
        <v>1</v>
      </c>
      <c r="AW88" s="9">
        <f t="shared" si="351"/>
        <v>1</v>
      </c>
      <c r="AX88" s="9">
        <f t="shared" si="352"/>
        <v>0</v>
      </c>
      <c r="AY88" s="9">
        <f t="shared" si="353"/>
        <v>0</v>
      </c>
      <c r="AZ88" s="9">
        <f t="shared" si="354"/>
        <v>0</v>
      </c>
      <c r="BA88" s="9">
        <f t="shared" si="355"/>
        <v>0</v>
      </c>
      <c r="BB88" s="9">
        <f t="shared" si="356"/>
        <v>0</v>
      </c>
      <c r="BC88" s="9">
        <f t="shared" si="357"/>
        <v>0</v>
      </c>
      <c r="BD88" s="9">
        <f t="shared" si="358"/>
        <v>1</v>
      </c>
      <c r="BE88" s="9">
        <f t="shared" si="326"/>
        <v>0</v>
      </c>
      <c r="BF88" s="9">
        <f t="shared" si="327"/>
        <v>0</v>
      </c>
      <c r="BG88" s="9">
        <f t="shared" si="328"/>
        <v>0</v>
      </c>
      <c r="BH88" s="9">
        <f t="shared" si="329"/>
        <v>0</v>
      </c>
    </row>
    <row r="89" spans="1:60" x14ac:dyDescent="0.25">
      <c r="A89" s="24">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t="e">
        <f>IF(Data!Y88=Data!$G88,1,0)</f>
        <v>#N/A</v>
      </c>
      <c r="U89" s="22" t="e">
        <f>IF(Data!Z88=Data!$G88,1,0)</f>
        <v>#N/A</v>
      </c>
      <c r="V89" s="22">
        <f t="shared" si="217"/>
        <v>4</v>
      </c>
      <c r="W89" s="22">
        <f t="shared" si="211"/>
        <v>4</v>
      </c>
      <c r="X89" s="22">
        <f t="shared" ref="X89" si="359">IF(W89=0,1,0)</f>
        <v>0</v>
      </c>
      <c r="Y89" s="22">
        <f t="shared" ref="Y89" si="360">IF(V89=W89,1,0)</f>
        <v>1</v>
      </c>
      <c r="Z89" s="22" t="e">
        <f t="shared" ref="Z89" si="361">IF(W89=1,INDEX($E$2:$P$2,1,MATCH(1,E89:P89,0)),NA())</f>
        <v>#N/A</v>
      </c>
      <c r="AA89" s="7">
        <f t="shared" ref="AA89" si="362">IF(ISNA(E89),AA88,IF(E89=1,AA88+1,0))</f>
        <v>1</v>
      </c>
      <c r="AB89" s="7">
        <f t="shared" ref="AB89" si="363">IF(ISNA(F89),AB88,IF(F89=1,AB88+1,0))</f>
        <v>1</v>
      </c>
      <c r="AC89" s="7">
        <f t="shared" ref="AC89" si="364">IF(ISNA(G89),AC88,IF(G89=1,AC88+1,0))</f>
        <v>1</v>
      </c>
      <c r="AD89" s="7">
        <f t="shared" ref="AD89" si="365">IF(ISNA(H89),AD88,IF(H89=1,AD88+1,0))</f>
        <v>1</v>
      </c>
      <c r="AE89" s="7">
        <f t="shared" ref="AE89" si="366">IF(ISNA(I89),AE88,IF(I89=1,AE88+1,0))</f>
        <v>0</v>
      </c>
      <c r="AF89" s="7">
        <f t="shared" ref="AF89" si="367">IF(ISNA(J89),AF88,IF(J89=1,AF88+1,0))</f>
        <v>0</v>
      </c>
      <c r="AG89" s="7">
        <f t="shared" ref="AG89" si="368">IF(ISNA(K89),AG88,IF(K89=1,AG88+1,0))</f>
        <v>0</v>
      </c>
      <c r="AH89" s="7">
        <f t="shared" ref="AH89" si="369">IF(ISNA(L89),AH88,IF(L89=1,AH88+1,0))</f>
        <v>0</v>
      </c>
      <c r="AI89" s="7">
        <f t="shared" ref="AI89" si="370">IF(ISNA(M89),AI88,IF(M89=1,AI88+1,0))</f>
        <v>0</v>
      </c>
      <c r="AJ89" s="7">
        <f t="shared" ref="AJ89" si="371">IF(ISNA(N89),AJ88,IF(N89=1,AJ88+1,0))</f>
        <v>0</v>
      </c>
      <c r="AK89" s="7">
        <f t="shared" ref="AK89" si="372">IF(ISNA(O89),AK88,IF(O89=1,AK88+1,0))</f>
        <v>0</v>
      </c>
      <c r="AL89" s="7">
        <f t="shared" ref="AL89" si="373">IF(ISNA(P89),AL88,IF(P89=1,AL88+1,0))</f>
        <v>0</v>
      </c>
      <c r="AM89" s="7">
        <f t="shared" ref="AM89" si="374">IF(ISNA(Q89),AM88,IF(Q89=1,AM88+1,0))</f>
        <v>0</v>
      </c>
      <c r="AN89" s="7">
        <f t="shared" si="322"/>
        <v>0</v>
      </c>
      <c r="AO89" s="7">
        <f t="shared" si="323"/>
        <v>0</v>
      </c>
      <c r="AP89" s="7">
        <f t="shared" si="324"/>
        <v>0</v>
      </c>
      <c r="AQ89" s="7">
        <f t="shared" si="325"/>
        <v>0</v>
      </c>
      <c r="AR89" s="9">
        <f t="shared" ref="AR89" si="375">IF(ISNA(E89),AR88,IF(E89=0,AR88+1,0))</f>
        <v>0</v>
      </c>
      <c r="AS89" s="9">
        <f t="shared" ref="AS89" si="376">IF(ISNA(F89),AS88,IF(F89=0,AS88+1,0))</f>
        <v>0</v>
      </c>
      <c r="AT89" s="9">
        <f t="shared" ref="AT89" si="377">IF(ISNA(G89),AT88,IF(G89=0,AT88+1,0))</f>
        <v>0</v>
      </c>
      <c r="AU89" s="9">
        <f t="shared" ref="AU89" si="378">IF(ISNA(H89),AU88,IF(H89=0,AU88+1,0))</f>
        <v>0</v>
      </c>
      <c r="AV89" s="9">
        <f t="shared" ref="AV89" si="379">IF(ISNA(I89),AV88,IF(I89=0,AV88+1,0))</f>
        <v>1</v>
      </c>
      <c r="AW89" s="9">
        <f t="shared" ref="AW89" si="380">IF(ISNA(J89),AW88,IF(J89=0,AW88+1,0))</f>
        <v>1</v>
      </c>
      <c r="AX89" s="9">
        <f t="shared" ref="AX89" si="381">IF(ISNA(K89),AX88,IF(K89=0,AX88+1,0))</f>
        <v>0</v>
      </c>
      <c r="AY89" s="9">
        <f t="shared" ref="AY89" si="382">IF(ISNA(L89),AY88,IF(L89=0,AY88+1,0))</f>
        <v>0</v>
      </c>
      <c r="AZ89" s="9">
        <f t="shared" ref="AZ89" si="383">IF(ISNA(M89),AZ88,IF(M89=0,AZ88+1,0))</f>
        <v>0</v>
      </c>
      <c r="BA89" s="9">
        <f t="shared" ref="BA89" si="384">IF(ISNA(N89),BA88,IF(N89=0,BA88+1,0))</f>
        <v>0</v>
      </c>
      <c r="BB89" s="9">
        <f t="shared" ref="BB89" si="385">IF(ISNA(O89),BB88,IF(O89=0,BB88+1,0))</f>
        <v>0</v>
      </c>
      <c r="BC89" s="9">
        <f t="shared" ref="BC89" si="386">IF(ISNA(P89),BC88,IF(P89=0,BC88+1,0))</f>
        <v>0</v>
      </c>
      <c r="BD89" s="9">
        <f t="shared" ref="BD89" si="387">IF(ISNA(Q89),BD88,IF(Q89=0,BD88+1,0))</f>
        <v>1</v>
      </c>
      <c r="BE89" s="9">
        <f t="shared" si="326"/>
        <v>0</v>
      </c>
      <c r="BF89" s="9">
        <f t="shared" si="327"/>
        <v>0</v>
      </c>
      <c r="BG89" s="9">
        <f t="shared" si="328"/>
        <v>0</v>
      </c>
      <c r="BH89" s="9">
        <f t="shared" si="329"/>
        <v>0</v>
      </c>
    </row>
    <row r="90" spans="1:60" x14ac:dyDescent="0.25">
      <c r="A90" s="24">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t="e">
        <f>IF(Data!Y89=Data!$G89,1,0)</f>
        <v>#N/A</v>
      </c>
      <c r="U90" s="22" t="e">
        <f>IF(Data!Z89=Data!$G89,1,0)</f>
        <v>#N/A</v>
      </c>
      <c r="V90" s="22">
        <f t="shared" si="217"/>
        <v>4</v>
      </c>
      <c r="W90" s="22">
        <f t="shared" si="211"/>
        <v>3</v>
      </c>
      <c r="X90" s="22">
        <f t="shared" ref="X90:X98" si="388">IF(W90=0,1,0)</f>
        <v>0</v>
      </c>
      <c r="Y90" s="22">
        <f t="shared" ref="Y90:Y98" si="389">IF(V90=W90,1,0)</f>
        <v>0</v>
      </c>
      <c r="Z90" s="22" t="e">
        <f t="shared" ref="Z90:Z98" si="390">IF(W90=1,INDEX($E$2:$P$2,1,MATCH(1,E90:P90,0)),NA())</f>
        <v>#N/A</v>
      </c>
      <c r="AA90" s="7">
        <f t="shared" ref="AA90:AA98" si="391">IF(ISNA(E90),AA89,IF(E90=1,AA89+1,0))</f>
        <v>2</v>
      </c>
      <c r="AB90" s="7">
        <f t="shared" ref="AB90:AB98" si="392">IF(ISNA(F90),AB89,IF(F90=1,AB89+1,0))</f>
        <v>2</v>
      </c>
      <c r="AC90" s="7">
        <f t="shared" ref="AC90:AC98" si="393">IF(ISNA(G90),AC89,IF(G90=1,AC89+1,0))</f>
        <v>2</v>
      </c>
      <c r="AD90" s="7">
        <f t="shared" ref="AD90:AD98" si="394">IF(ISNA(H90),AD89,IF(H90=1,AD89+1,0))</f>
        <v>0</v>
      </c>
      <c r="AE90" s="7">
        <f t="shared" ref="AE90:AE98" si="395">IF(ISNA(I90),AE89,IF(I90=1,AE89+1,0))</f>
        <v>0</v>
      </c>
      <c r="AF90" s="7">
        <f t="shared" ref="AF90:AF98" si="396">IF(ISNA(J90),AF89,IF(J90=1,AF89+1,0))</f>
        <v>0</v>
      </c>
      <c r="AG90" s="7">
        <f t="shared" ref="AG90:AG98" si="397">IF(ISNA(K90),AG89,IF(K90=1,AG89+1,0))</f>
        <v>0</v>
      </c>
      <c r="AH90" s="7">
        <f t="shared" ref="AH90:AH98" si="398">IF(ISNA(L90),AH89,IF(L90=1,AH89+1,0))</f>
        <v>0</v>
      </c>
      <c r="AI90" s="7">
        <f t="shared" ref="AI90:AI98" si="399">IF(ISNA(M90),AI89,IF(M90=1,AI89+1,0))</f>
        <v>0</v>
      </c>
      <c r="AJ90" s="7">
        <f t="shared" ref="AJ90:AJ98" si="400">IF(ISNA(N90),AJ89,IF(N90=1,AJ89+1,0))</f>
        <v>0</v>
      </c>
      <c r="AK90" s="7">
        <f t="shared" ref="AK90:AK98" si="401">IF(ISNA(O90),AK89,IF(O90=1,AK89+1,0))</f>
        <v>0</v>
      </c>
      <c r="AL90" s="7">
        <f t="shared" ref="AL90:AL98" si="402">IF(ISNA(P90),AL89,IF(P90=1,AL89+1,0))</f>
        <v>0</v>
      </c>
      <c r="AM90" s="7">
        <f t="shared" ref="AM90:AM98" si="403">IF(ISNA(Q90),AM89,IF(Q90=1,AM89+1,0))</f>
        <v>0</v>
      </c>
      <c r="AN90" s="7">
        <f t="shared" ref="AN90:AN98" si="404">IF(ISNA(R90),AN89,IF(R90=1,AN89+1,0))</f>
        <v>0</v>
      </c>
      <c r="AO90" s="7">
        <f t="shared" si="323"/>
        <v>0</v>
      </c>
      <c r="AP90" s="7">
        <f t="shared" si="324"/>
        <v>0</v>
      </c>
      <c r="AQ90" s="7">
        <f t="shared" si="325"/>
        <v>0</v>
      </c>
      <c r="AR90" s="9">
        <f t="shared" ref="AR90:AR98" si="405">IF(ISNA(E90),AR89,IF(E90=0,AR89+1,0))</f>
        <v>0</v>
      </c>
      <c r="AS90" s="9">
        <f t="shared" ref="AS90:AS98" si="406">IF(ISNA(F90),AS89,IF(F90=0,AS89+1,0))</f>
        <v>0</v>
      </c>
      <c r="AT90" s="9">
        <f t="shared" ref="AT90:AT98" si="407">IF(ISNA(G90),AT89,IF(G90=0,AT89+1,0))</f>
        <v>0</v>
      </c>
      <c r="AU90" s="9">
        <f t="shared" ref="AU90:AU98" si="408">IF(ISNA(H90),AU89,IF(H90=0,AU89+1,0))</f>
        <v>1</v>
      </c>
      <c r="AV90" s="9">
        <f t="shared" ref="AV90:AV98" si="409">IF(ISNA(I90),AV89,IF(I90=0,AV89+1,0))</f>
        <v>1</v>
      </c>
      <c r="AW90" s="9">
        <f t="shared" ref="AW90:AW98" si="410">IF(ISNA(J90),AW89,IF(J90=0,AW89+1,0))</f>
        <v>1</v>
      </c>
      <c r="AX90" s="9">
        <f t="shared" ref="AX90:AX98" si="411">IF(ISNA(K90),AX89,IF(K90=0,AX89+1,0))</f>
        <v>0</v>
      </c>
      <c r="AY90" s="9">
        <f t="shared" ref="AY90:AY98" si="412">IF(ISNA(L90),AY89,IF(L90=0,AY89+1,0))</f>
        <v>0</v>
      </c>
      <c r="AZ90" s="9">
        <f t="shared" ref="AZ90:AZ98" si="413">IF(ISNA(M90),AZ89,IF(M90=0,AZ89+1,0))</f>
        <v>0</v>
      </c>
      <c r="BA90" s="9">
        <f t="shared" ref="BA90:BA98" si="414">IF(ISNA(N90),BA89,IF(N90=0,BA89+1,0))</f>
        <v>0</v>
      </c>
      <c r="BB90" s="9">
        <f t="shared" ref="BB90:BB98" si="415">IF(ISNA(O90),BB89,IF(O90=0,BB89+1,0))</f>
        <v>0</v>
      </c>
      <c r="BC90" s="9">
        <f t="shared" ref="BC90:BC98" si="416">IF(ISNA(P90),BC89,IF(P90=0,BC89+1,0))</f>
        <v>0</v>
      </c>
      <c r="BD90" s="9">
        <f t="shared" ref="BD90:BD98" si="417">IF(ISNA(Q90),BD89,IF(Q90=0,BD89+1,0))</f>
        <v>1</v>
      </c>
      <c r="BE90" s="9">
        <f t="shared" ref="BE90:BE98" si="418">IF(ISNA(R90),BE89,IF(R90=0,BE89+1,0))</f>
        <v>0</v>
      </c>
      <c r="BF90" s="9">
        <f t="shared" si="327"/>
        <v>0</v>
      </c>
      <c r="BG90" s="9">
        <f t="shared" si="328"/>
        <v>0</v>
      </c>
      <c r="BH90" s="9">
        <f t="shared" si="329"/>
        <v>0</v>
      </c>
    </row>
    <row r="91" spans="1:60" x14ac:dyDescent="0.25">
      <c r="A91" s="24">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t="e">
        <f>IF(Data!Y90=Data!$G90,1,0)</f>
        <v>#N/A</v>
      </c>
      <c r="U91" s="22" t="e">
        <f>IF(Data!Z90=Data!$G90,1,0)</f>
        <v>#N/A</v>
      </c>
      <c r="V91" s="22">
        <f t="shared" si="217"/>
        <v>4</v>
      </c>
      <c r="W91" s="22">
        <f t="shared" si="211"/>
        <v>3</v>
      </c>
      <c r="X91" s="22">
        <f t="shared" si="388"/>
        <v>0</v>
      </c>
      <c r="Y91" s="22">
        <f t="shared" si="389"/>
        <v>0</v>
      </c>
      <c r="Z91" s="22" t="e">
        <f t="shared" si="390"/>
        <v>#N/A</v>
      </c>
      <c r="AA91" s="7">
        <f t="shared" si="391"/>
        <v>0</v>
      </c>
      <c r="AB91" s="7">
        <f t="shared" si="392"/>
        <v>3</v>
      </c>
      <c r="AC91" s="7">
        <f t="shared" si="393"/>
        <v>3</v>
      </c>
      <c r="AD91" s="7">
        <f t="shared" si="394"/>
        <v>1</v>
      </c>
      <c r="AE91" s="7">
        <f t="shared" si="395"/>
        <v>0</v>
      </c>
      <c r="AF91" s="7">
        <f t="shared" si="396"/>
        <v>0</v>
      </c>
      <c r="AG91" s="7">
        <f t="shared" si="397"/>
        <v>0</v>
      </c>
      <c r="AH91" s="7">
        <f t="shared" si="398"/>
        <v>0</v>
      </c>
      <c r="AI91" s="7">
        <f t="shared" si="399"/>
        <v>0</v>
      </c>
      <c r="AJ91" s="7">
        <f t="shared" si="400"/>
        <v>0</v>
      </c>
      <c r="AK91" s="7">
        <f t="shared" si="401"/>
        <v>0</v>
      </c>
      <c r="AL91" s="7">
        <f t="shared" si="402"/>
        <v>0</v>
      </c>
      <c r="AM91" s="7">
        <f t="shared" si="403"/>
        <v>0</v>
      </c>
      <c r="AN91" s="7">
        <f t="shared" si="404"/>
        <v>0</v>
      </c>
      <c r="AO91" s="7">
        <f t="shared" si="323"/>
        <v>0</v>
      </c>
      <c r="AP91" s="7">
        <f t="shared" si="324"/>
        <v>0</v>
      </c>
      <c r="AQ91" s="7">
        <f t="shared" si="325"/>
        <v>0</v>
      </c>
      <c r="AR91" s="9">
        <f t="shared" si="405"/>
        <v>1</v>
      </c>
      <c r="AS91" s="9">
        <f t="shared" si="406"/>
        <v>0</v>
      </c>
      <c r="AT91" s="9">
        <f t="shared" si="407"/>
        <v>0</v>
      </c>
      <c r="AU91" s="9">
        <f t="shared" si="408"/>
        <v>0</v>
      </c>
      <c r="AV91" s="9">
        <f t="shared" si="409"/>
        <v>1</v>
      </c>
      <c r="AW91" s="9">
        <f t="shared" si="410"/>
        <v>1</v>
      </c>
      <c r="AX91" s="9">
        <f t="shared" si="411"/>
        <v>0</v>
      </c>
      <c r="AY91" s="9">
        <f t="shared" si="412"/>
        <v>0</v>
      </c>
      <c r="AZ91" s="9">
        <f t="shared" si="413"/>
        <v>0</v>
      </c>
      <c r="BA91" s="9">
        <f t="shared" si="414"/>
        <v>0</v>
      </c>
      <c r="BB91" s="9">
        <f t="shared" si="415"/>
        <v>0</v>
      </c>
      <c r="BC91" s="9">
        <f t="shared" si="416"/>
        <v>0</v>
      </c>
      <c r="BD91" s="9">
        <f t="shared" si="417"/>
        <v>1</v>
      </c>
      <c r="BE91" s="9">
        <f t="shared" si="418"/>
        <v>0</v>
      </c>
      <c r="BF91" s="9">
        <f t="shared" si="327"/>
        <v>0</v>
      </c>
      <c r="BG91" s="9">
        <f t="shared" si="328"/>
        <v>0</v>
      </c>
      <c r="BH91" s="9">
        <f t="shared" si="329"/>
        <v>0</v>
      </c>
    </row>
    <row r="92" spans="1:60" x14ac:dyDescent="0.25">
      <c r="A92" s="24">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t="e">
        <f>IF(Data!Y91=Data!$G91,1,0)</f>
        <v>#N/A</v>
      </c>
      <c r="U92" s="22" t="e">
        <f>IF(Data!Z91=Data!$G91,1,0)</f>
        <v>#N/A</v>
      </c>
      <c r="V92" s="22">
        <f t="shared" si="217"/>
        <v>4</v>
      </c>
      <c r="W92" s="22">
        <f t="shared" si="211"/>
        <v>3</v>
      </c>
      <c r="X92" s="22">
        <f t="shared" si="388"/>
        <v>0</v>
      </c>
      <c r="Y92" s="22">
        <f t="shared" si="389"/>
        <v>0</v>
      </c>
      <c r="Z92" s="22" t="e">
        <f t="shared" si="390"/>
        <v>#N/A</v>
      </c>
      <c r="AA92" s="7">
        <f t="shared" si="391"/>
        <v>1</v>
      </c>
      <c r="AB92" s="7">
        <f t="shared" si="392"/>
        <v>4</v>
      </c>
      <c r="AC92" s="7">
        <f t="shared" si="393"/>
        <v>4</v>
      </c>
      <c r="AD92" s="7">
        <f t="shared" si="394"/>
        <v>0</v>
      </c>
      <c r="AE92" s="7">
        <f t="shared" si="395"/>
        <v>0</v>
      </c>
      <c r="AF92" s="7">
        <f t="shared" si="396"/>
        <v>0</v>
      </c>
      <c r="AG92" s="7">
        <f t="shared" si="397"/>
        <v>0</v>
      </c>
      <c r="AH92" s="7">
        <f t="shared" si="398"/>
        <v>0</v>
      </c>
      <c r="AI92" s="7">
        <f t="shared" si="399"/>
        <v>0</v>
      </c>
      <c r="AJ92" s="7">
        <f t="shared" si="400"/>
        <v>0</v>
      </c>
      <c r="AK92" s="7">
        <f t="shared" si="401"/>
        <v>0</v>
      </c>
      <c r="AL92" s="7">
        <f t="shared" si="402"/>
        <v>0</v>
      </c>
      <c r="AM92" s="7">
        <f t="shared" si="403"/>
        <v>0</v>
      </c>
      <c r="AN92" s="7">
        <f t="shared" si="404"/>
        <v>0</v>
      </c>
      <c r="AO92" s="7">
        <f t="shared" si="323"/>
        <v>0</v>
      </c>
      <c r="AP92" s="7">
        <f t="shared" si="324"/>
        <v>0</v>
      </c>
      <c r="AQ92" s="7">
        <f t="shared" si="325"/>
        <v>0</v>
      </c>
      <c r="AR92" s="9">
        <f t="shared" si="405"/>
        <v>0</v>
      </c>
      <c r="AS92" s="9">
        <f t="shared" si="406"/>
        <v>0</v>
      </c>
      <c r="AT92" s="9">
        <f t="shared" si="407"/>
        <v>0</v>
      </c>
      <c r="AU92" s="9">
        <f t="shared" si="408"/>
        <v>1</v>
      </c>
      <c r="AV92" s="9">
        <f t="shared" si="409"/>
        <v>1</v>
      </c>
      <c r="AW92" s="9">
        <f t="shared" si="410"/>
        <v>1</v>
      </c>
      <c r="AX92" s="9">
        <f t="shared" si="411"/>
        <v>0</v>
      </c>
      <c r="AY92" s="9">
        <f t="shared" si="412"/>
        <v>0</v>
      </c>
      <c r="AZ92" s="9">
        <f t="shared" si="413"/>
        <v>0</v>
      </c>
      <c r="BA92" s="9">
        <f t="shared" si="414"/>
        <v>0</v>
      </c>
      <c r="BB92" s="9">
        <f t="shared" si="415"/>
        <v>0</v>
      </c>
      <c r="BC92" s="9">
        <f t="shared" si="416"/>
        <v>0</v>
      </c>
      <c r="BD92" s="9">
        <f t="shared" si="417"/>
        <v>1</v>
      </c>
      <c r="BE92" s="9">
        <f t="shared" si="418"/>
        <v>0</v>
      </c>
      <c r="BF92" s="9">
        <f t="shared" si="327"/>
        <v>0</v>
      </c>
      <c r="BG92" s="9">
        <f t="shared" si="328"/>
        <v>0</v>
      </c>
      <c r="BH92" s="9">
        <f t="shared" si="329"/>
        <v>0</v>
      </c>
    </row>
    <row r="93" spans="1:60" x14ac:dyDescent="0.25">
      <c r="A93" s="24">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t="e">
        <f>IF(Data!Y92=Data!$G92,1,0)</f>
        <v>#N/A</v>
      </c>
      <c r="U93" s="22" t="e">
        <f>IF(Data!Z92=Data!$G92,1,0)</f>
        <v>#N/A</v>
      </c>
      <c r="V93" s="22">
        <f t="shared" si="217"/>
        <v>3</v>
      </c>
      <c r="W93" s="22">
        <f t="shared" si="211"/>
        <v>2</v>
      </c>
      <c r="X93" s="22">
        <f t="shared" si="388"/>
        <v>0</v>
      </c>
      <c r="Y93" s="22">
        <f t="shared" si="389"/>
        <v>0</v>
      </c>
      <c r="Z93" s="22" t="e">
        <f t="shared" si="390"/>
        <v>#N/A</v>
      </c>
      <c r="AA93" s="7">
        <f t="shared" si="391"/>
        <v>2</v>
      </c>
      <c r="AB93" s="7">
        <f t="shared" si="392"/>
        <v>4</v>
      </c>
      <c r="AC93" s="7">
        <f t="shared" si="393"/>
        <v>5</v>
      </c>
      <c r="AD93" s="7">
        <f t="shared" si="394"/>
        <v>0</v>
      </c>
      <c r="AE93" s="7">
        <f t="shared" si="395"/>
        <v>0</v>
      </c>
      <c r="AF93" s="7">
        <f t="shared" si="396"/>
        <v>0</v>
      </c>
      <c r="AG93" s="7">
        <f t="shared" si="397"/>
        <v>0</v>
      </c>
      <c r="AH93" s="7">
        <f t="shared" si="398"/>
        <v>0</v>
      </c>
      <c r="AI93" s="7">
        <f t="shared" si="399"/>
        <v>0</v>
      </c>
      <c r="AJ93" s="7">
        <f t="shared" si="400"/>
        <v>0</v>
      </c>
      <c r="AK93" s="7">
        <f t="shared" si="401"/>
        <v>0</v>
      </c>
      <c r="AL93" s="7">
        <f t="shared" si="402"/>
        <v>0</v>
      </c>
      <c r="AM93" s="7">
        <f t="shared" si="403"/>
        <v>0</v>
      </c>
      <c r="AN93" s="7">
        <f t="shared" si="404"/>
        <v>0</v>
      </c>
      <c r="AO93" s="7">
        <f t="shared" si="323"/>
        <v>0</v>
      </c>
      <c r="AP93" s="7">
        <f t="shared" si="324"/>
        <v>0</v>
      </c>
      <c r="AQ93" s="7">
        <f t="shared" si="325"/>
        <v>0</v>
      </c>
      <c r="AR93" s="9">
        <f t="shared" si="405"/>
        <v>0</v>
      </c>
      <c r="AS93" s="9">
        <f t="shared" si="406"/>
        <v>0</v>
      </c>
      <c r="AT93" s="9">
        <f t="shared" si="407"/>
        <v>0</v>
      </c>
      <c r="AU93" s="9">
        <f t="shared" si="408"/>
        <v>2</v>
      </c>
      <c r="AV93" s="9">
        <f t="shared" si="409"/>
        <v>1</v>
      </c>
      <c r="AW93" s="9">
        <f t="shared" si="410"/>
        <v>1</v>
      </c>
      <c r="AX93" s="9">
        <f t="shared" si="411"/>
        <v>0</v>
      </c>
      <c r="AY93" s="9">
        <f t="shared" si="412"/>
        <v>0</v>
      </c>
      <c r="AZ93" s="9">
        <f t="shared" si="413"/>
        <v>0</v>
      </c>
      <c r="BA93" s="9">
        <f t="shared" si="414"/>
        <v>0</v>
      </c>
      <c r="BB93" s="9">
        <f t="shared" si="415"/>
        <v>0</v>
      </c>
      <c r="BC93" s="9">
        <f t="shared" si="416"/>
        <v>0</v>
      </c>
      <c r="BD93" s="9">
        <f t="shared" si="417"/>
        <v>1</v>
      </c>
      <c r="BE93" s="9">
        <f t="shared" si="418"/>
        <v>0</v>
      </c>
      <c r="BF93" s="9">
        <f t="shared" si="327"/>
        <v>0</v>
      </c>
      <c r="BG93" s="9">
        <f t="shared" si="328"/>
        <v>0</v>
      </c>
      <c r="BH93" s="9">
        <f t="shared" si="329"/>
        <v>0</v>
      </c>
    </row>
    <row r="94" spans="1:60" x14ac:dyDescent="0.25">
      <c r="A94" s="24">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t="e">
        <f>IF(Data!Y93=Data!$G93,1,0)</f>
        <v>#N/A</v>
      </c>
      <c r="U94" s="22" t="e">
        <f>IF(Data!Z93=Data!$G93,1,0)</f>
        <v>#N/A</v>
      </c>
      <c r="V94" s="22">
        <f t="shared" si="217"/>
        <v>4</v>
      </c>
      <c r="W94" s="22">
        <f t="shared" si="211"/>
        <v>1</v>
      </c>
      <c r="X94" s="22">
        <f t="shared" si="388"/>
        <v>0</v>
      </c>
      <c r="Y94" s="22">
        <f t="shared" si="389"/>
        <v>0</v>
      </c>
      <c r="Z94" s="22" t="str">
        <f t="shared" si="390"/>
        <v>Evan</v>
      </c>
      <c r="AA94" s="7">
        <f t="shared" si="391"/>
        <v>0</v>
      </c>
      <c r="AB94" s="7">
        <f t="shared" si="392"/>
        <v>0</v>
      </c>
      <c r="AC94" s="7">
        <f t="shared" si="393"/>
        <v>0</v>
      </c>
      <c r="AD94" s="7">
        <f t="shared" si="394"/>
        <v>1</v>
      </c>
      <c r="AE94" s="7">
        <f t="shared" si="395"/>
        <v>0</v>
      </c>
      <c r="AF94" s="7">
        <f t="shared" si="396"/>
        <v>0</v>
      </c>
      <c r="AG94" s="7">
        <f t="shared" si="397"/>
        <v>0</v>
      </c>
      <c r="AH94" s="7">
        <f t="shared" si="398"/>
        <v>0</v>
      </c>
      <c r="AI94" s="7">
        <f t="shared" si="399"/>
        <v>0</v>
      </c>
      <c r="AJ94" s="7">
        <f t="shared" si="400"/>
        <v>0</v>
      </c>
      <c r="AK94" s="7">
        <f t="shared" si="401"/>
        <v>0</v>
      </c>
      <c r="AL94" s="7">
        <f t="shared" si="402"/>
        <v>0</v>
      </c>
      <c r="AM94" s="7">
        <f t="shared" si="403"/>
        <v>0</v>
      </c>
      <c r="AN94" s="7">
        <f t="shared" si="404"/>
        <v>0</v>
      </c>
      <c r="AO94" s="7">
        <f t="shared" si="323"/>
        <v>0</v>
      </c>
      <c r="AP94" s="7">
        <f t="shared" si="324"/>
        <v>0</v>
      </c>
      <c r="AQ94" s="7">
        <f t="shared" si="325"/>
        <v>0</v>
      </c>
      <c r="AR94" s="9">
        <f t="shared" si="405"/>
        <v>1</v>
      </c>
      <c r="AS94" s="9">
        <f t="shared" si="406"/>
        <v>1</v>
      </c>
      <c r="AT94" s="9">
        <f t="shared" si="407"/>
        <v>1</v>
      </c>
      <c r="AU94" s="9">
        <f t="shared" si="408"/>
        <v>0</v>
      </c>
      <c r="AV94" s="9">
        <f t="shared" si="409"/>
        <v>1</v>
      </c>
      <c r="AW94" s="9">
        <f t="shared" si="410"/>
        <v>1</v>
      </c>
      <c r="AX94" s="9">
        <f t="shared" si="411"/>
        <v>0</v>
      </c>
      <c r="AY94" s="9">
        <f t="shared" si="412"/>
        <v>0</v>
      </c>
      <c r="AZ94" s="9">
        <f t="shared" si="413"/>
        <v>0</v>
      </c>
      <c r="BA94" s="9">
        <f t="shared" si="414"/>
        <v>0</v>
      </c>
      <c r="BB94" s="9">
        <f t="shared" si="415"/>
        <v>0</v>
      </c>
      <c r="BC94" s="9">
        <f t="shared" si="416"/>
        <v>0</v>
      </c>
      <c r="BD94" s="9">
        <f t="shared" si="417"/>
        <v>1</v>
      </c>
      <c r="BE94" s="9">
        <f t="shared" si="418"/>
        <v>0</v>
      </c>
      <c r="BF94" s="9">
        <f t="shared" si="327"/>
        <v>0</v>
      </c>
      <c r="BG94" s="9">
        <f t="shared" si="328"/>
        <v>0</v>
      </c>
      <c r="BH94" s="9">
        <f t="shared" si="329"/>
        <v>0</v>
      </c>
    </row>
    <row r="95" spans="1:60" x14ac:dyDescent="0.25">
      <c r="A95" s="24">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t="e">
        <f>IF(Data!Y94=Data!$G94,1,0)</f>
        <v>#N/A</v>
      </c>
      <c r="U95" s="22" t="e">
        <f>IF(Data!Z94=Data!$G94,1,0)</f>
        <v>#N/A</v>
      </c>
      <c r="V95" s="22">
        <f t="shared" si="217"/>
        <v>5</v>
      </c>
      <c r="W95" s="22">
        <f t="shared" si="211"/>
        <v>2</v>
      </c>
      <c r="X95" s="22">
        <f t="shared" si="388"/>
        <v>0</v>
      </c>
      <c r="Y95" s="22">
        <f t="shared" si="389"/>
        <v>0</v>
      </c>
      <c r="Z95" s="22" t="e">
        <f t="shared" si="390"/>
        <v>#N/A</v>
      </c>
      <c r="AA95" s="7">
        <f t="shared" si="391"/>
        <v>0</v>
      </c>
      <c r="AB95" s="7">
        <f t="shared" si="392"/>
        <v>0</v>
      </c>
      <c r="AC95" s="7">
        <f t="shared" si="393"/>
        <v>0</v>
      </c>
      <c r="AD95" s="7">
        <f t="shared" si="394"/>
        <v>2</v>
      </c>
      <c r="AE95" s="7">
        <f t="shared" si="395"/>
        <v>0</v>
      </c>
      <c r="AF95" s="7">
        <f t="shared" si="396"/>
        <v>0</v>
      </c>
      <c r="AG95" s="7">
        <f t="shared" si="397"/>
        <v>0</v>
      </c>
      <c r="AH95" s="7">
        <f t="shared" si="398"/>
        <v>0</v>
      </c>
      <c r="AI95" s="7">
        <f t="shared" si="399"/>
        <v>0</v>
      </c>
      <c r="AJ95" s="7">
        <f t="shared" si="400"/>
        <v>0</v>
      </c>
      <c r="AK95" s="7">
        <f t="shared" si="401"/>
        <v>0</v>
      </c>
      <c r="AL95" s="7">
        <f t="shared" si="402"/>
        <v>0</v>
      </c>
      <c r="AM95" s="7">
        <f t="shared" si="403"/>
        <v>0</v>
      </c>
      <c r="AN95" s="7">
        <f t="shared" si="404"/>
        <v>1</v>
      </c>
      <c r="AO95" s="7">
        <f t="shared" si="323"/>
        <v>0</v>
      </c>
      <c r="AP95" s="7">
        <f t="shared" si="324"/>
        <v>0</v>
      </c>
      <c r="AQ95" s="7">
        <f t="shared" si="325"/>
        <v>0</v>
      </c>
      <c r="AR95" s="9">
        <f t="shared" si="405"/>
        <v>2</v>
      </c>
      <c r="AS95" s="9">
        <f t="shared" si="406"/>
        <v>2</v>
      </c>
      <c r="AT95" s="9">
        <f t="shared" si="407"/>
        <v>2</v>
      </c>
      <c r="AU95" s="9">
        <f t="shared" si="408"/>
        <v>0</v>
      </c>
      <c r="AV95" s="9">
        <f t="shared" si="409"/>
        <v>1</v>
      </c>
      <c r="AW95" s="9">
        <f t="shared" si="410"/>
        <v>1</v>
      </c>
      <c r="AX95" s="9">
        <f t="shared" si="411"/>
        <v>0</v>
      </c>
      <c r="AY95" s="9">
        <f t="shared" si="412"/>
        <v>0</v>
      </c>
      <c r="AZ95" s="9">
        <f t="shared" si="413"/>
        <v>0</v>
      </c>
      <c r="BA95" s="9">
        <f t="shared" si="414"/>
        <v>0</v>
      </c>
      <c r="BB95" s="9">
        <f t="shared" si="415"/>
        <v>0</v>
      </c>
      <c r="BC95" s="9">
        <f t="shared" si="416"/>
        <v>0</v>
      </c>
      <c r="BD95" s="9">
        <f t="shared" si="417"/>
        <v>1</v>
      </c>
      <c r="BE95" s="9">
        <f t="shared" si="418"/>
        <v>0</v>
      </c>
      <c r="BF95" s="9">
        <f t="shared" si="327"/>
        <v>0</v>
      </c>
      <c r="BG95" s="9">
        <f t="shared" si="328"/>
        <v>0</v>
      </c>
      <c r="BH95" s="9">
        <f t="shared" si="329"/>
        <v>0</v>
      </c>
    </row>
    <row r="96" spans="1:60" x14ac:dyDescent="0.25">
      <c r="A96" s="24">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t="e">
        <f>IF(Data!Y95=Data!$G95,1,0)</f>
        <v>#N/A</v>
      </c>
      <c r="U96" s="22" t="e">
        <f>IF(Data!Z95=Data!$G95,1,0)</f>
        <v>#N/A</v>
      </c>
      <c r="V96" s="22">
        <f t="shared" si="217"/>
        <v>4</v>
      </c>
      <c r="W96" s="22">
        <f t="shared" si="211"/>
        <v>2</v>
      </c>
      <c r="X96" s="22">
        <f t="shared" si="388"/>
        <v>0</v>
      </c>
      <c r="Y96" s="22">
        <f t="shared" si="389"/>
        <v>0</v>
      </c>
      <c r="Z96" s="22" t="e">
        <f t="shared" si="390"/>
        <v>#N/A</v>
      </c>
      <c r="AA96" s="7">
        <f t="shared" si="391"/>
        <v>0</v>
      </c>
      <c r="AB96" s="7">
        <f t="shared" si="392"/>
        <v>1</v>
      </c>
      <c r="AC96" s="7">
        <f t="shared" si="393"/>
        <v>0</v>
      </c>
      <c r="AD96" s="7">
        <f t="shared" si="394"/>
        <v>3</v>
      </c>
      <c r="AE96" s="7">
        <f t="shared" si="395"/>
        <v>0</v>
      </c>
      <c r="AF96" s="7">
        <f t="shared" si="396"/>
        <v>0</v>
      </c>
      <c r="AG96" s="7">
        <f t="shared" si="397"/>
        <v>0</v>
      </c>
      <c r="AH96" s="7">
        <f t="shared" si="398"/>
        <v>0</v>
      </c>
      <c r="AI96" s="7">
        <f t="shared" si="399"/>
        <v>0</v>
      </c>
      <c r="AJ96" s="7">
        <f t="shared" si="400"/>
        <v>0</v>
      </c>
      <c r="AK96" s="7">
        <f t="shared" si="401"/>
        <v>0</v>
      </c>
      <c r="AL96" s="7">
        <f t="shared" si="402"/>
        <v>0</v>
      </c>
      <c r="AM96" s="7">
        <f t="shared" si="403"/>
        <v>0</v>
      </c>
      <c r="AN96" s="7">
        <f t="shared" si="404"/>
        <v>1</v>
      </c>
      <c r="AO96" s="7">
        <f t="shared" si="323"/>
        <v>0</v>
      </c>
      <c r="AP96" s="7">
        <f t="shared" si="324"/>
        <v>0</v>
      </c>
      <c r="AQ96" s="7">
        <f t="shared" si="325"/>
        <v>0</v>
      </c>
      <c r="AR96" s="9">
        <f t="shared" si="405"/>
        <v>3</v>
      </c>
      <c r="AS96" s="9">
        <f t="shared" si="406"/>
        <v>0</v>
      </c>
      <c r="AT96" s="9">
        <f t="shared" si="407"/>
        <v>3</v>
      </c>
      <c r="AU96" s="9">
        <f t="shared" si="408"/>
        <v>0</v>
      </c>
      <c r="AV96" s="9">
        <f t="shared" si="409"/>
        <v>1</v>
      </c>
      <c r="AW96" s="9">
        <f t="shared" si="410"/>
        <v>1</v>
      </c>
      <c r="AX96" s="9">
        <f t="shared" si="411"/>
        <v>0</v>
      </c>
      <c r="AY96" s="9">
        <f t="shared" si="412"/>
        <v>0</v>
      </c>
      <c r="AZ96" s="9">
        <f t="shared" si="413"/>
        <v>0</v>
      </c>
      <c r="BA96" s="9">
        <f t="shared" si="414"/>
        <v>0</v>
      </c>
      <c r="BB96" s="9">
        <f t="shared" si="415"/>
        <v>0</v>
      </c>
      <c r="BC96" s="9">
        <f t="shared" si="416"/>
        <v>0</v>
      </c>
      <c r="BD96" s="9">
        <f t="shared" si="417"/>
        <v>1</v>
      </c>
      <c r="BE96" s="9">
        <f t="shared" si="418"/>
        <v>0</v>
      </c>
      <c r="BF96" s="9">
        <f t="shared" si="327"/>
        <v>0</v>
      </c>
      <c r="BG96" s="9">
        <f t="shared" si="328"/>
        <v>0</v>
      </c>
      <c r="BH96" s="9">
        <f t="shared" si="329"/>
        <v>0</v>
      </c>
    </row>
    <row r="97" spans="1:60" x14ac:dyDescent="0.25">
      <c r="A97" s="24">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t="e">
        <f>IF(Data!Y96=Data!$G96,1,0)</f>
        <v>#N/A</v>
      </c>
      <c r="U97" s="22" t="e">
        <f>IF(Data!Z96=Data!$G96,1,0)</f>
        <v>#N/A</v>
      </c>
      <c r="V97" s="22">
        <f t="shared" si="217"/>
        <v>4</v>
      </c>
      <c r="W97" s="22">
        <f t="shared" si="211"/>
        <v>4</v>
      </c>
      <c r="X97" s="22">
        <f t="shared" si="388"/>
        <v>0</v>
      </c>
      <c r="Y97" s="22">
        <f t="shared" si="389"/>
        <v>1</v>
      </c>
      <c r="Z97" s="22" t="e">
        <f t="shared" si="390"/>
        <v>#N/A</v>
      </c>
      <c r="AA97" s="7">
        <f t="shared" si="391"/>
        <v>1</v>
      </c>
      <c r="AB97" s="7">
        <f t="shared" si="392"/>
        <v>2</v>
      </c>
      <c r="AC97" s="7">
        <f t="shared" si="393"/>
        <v>1</v>
      </c>
      <c r="AD97" s="7">
        <f t="shared" si="394"/>
        <v>4</v>
      </c>
      <c r="AE97" s="7">
        <f t="shared" si="395"/>
        <v>0</v>
      </c>
      <c r="AF97" s="7">
        <f t="shared" si="396"/>
        <v>0</v>
      </c>
      <c r="AG97" s="7">
        <f t="shared" si="397"/>
        <v>0</v>
      </c>
      <c r="AH97" s="7">
        <f t="shared" si="398"/>
        <v>0</v>
      </c>
      <c r="AI97" s="7">
        <f t="shared" si="399"/>
        <v>0</v>
      </c>
      <c r="AJ97" s="7">
        <f t="shared" si="400"/>
        <v>0</v>
      </c>
      <c r="AK97" s="7">
        <f t="shared" si="401"/>
        <v>0</v>
      </c>
      <c r="AL97" s="7">
        <f t="shared" si="402"/>
        <v>0</v>
      </c>
      <c r="AM97" s="7">
        <f t="shared" si="403"/>
        <v>0</v>
      </c>
      <c r="AN97" s="7">
        <f t="shared" si="404"/>
        <v>1</v>
      </c>
      <c r="AO97" s="7">
        <f t="shared" si="323"/>
        <v>0</v>
      </c>
      <c r="AP97" s="7">
        <f t="shared" si="324"/>
        <v>0</v>
      </c>
      <c r="AQ97" s="7">
        <f t="shared" si="325"/>
        <v>0</v>
      </c>
      <c r="AR97" s="9">
        <f t="shared" si="405"/>
        <v>0</v>
      </c>
      <c r="AS97" s="9">
        <f t="shared" si="406"/>
        <v>0</v>
      </c>
      <c r="AT97" s="9">
        <f t="shared" si="407"/>
        <v>0</v>
      </c>
      <c r="AU97" s="9">
        <f t="shared" si="408"/>
        <v>0</v>
      </c>
      <c r="AV97" s="9">
        <f t="shared" si="409"/>
        <v>1</v>
      </c>
      <c r="AW97" s="9">
        <f t="shared" si="410"/>
        <v>1</v>
      </c>
      <c r="AX97" s="9">
        <f t="shared" si="411"/>
        <v>0</v>
      </c>
      <c r="AY97" s="9">
        <f t="shared" si="412"/>
        <v>0</v>
      </c>
      <c r="AZ97" s="9">
        <f t="shared" si="413"/>
        <v>0</v>
      </c>
      <c r="BA97" s="9">
        <f t="shared" si="414"/>
        <v>0</v>
      </c>
      <c r="BB97" s="9">
        <f t="shared" si="415"/>
        <v>0</v>
      </c>
      <c r="BC97" s="9">
        <f t="shared" si="416"/>
        <v>0</v>
      </c>
      <c r="BD97" s="9">
        <f t="shared" si="417"/>
        <v>1</v>
      </c>
      <c r="BE97" s="9">
        <f t="shared" si="418"/>
        <v>0</v>
      </c>
      <c r="BF97" s="9">
        <f t="shared" si="327"/>
        <v>0</v>
      </c>
      <c r="BG97" s="9">
        <f t="shared" si="328"/>
        <v>0</v>
      </c>
      <c r="BH97" s="9">
        <f t="shared" si="329"/>
        <v>0</v>
      </c>
    </row>
    <row r="98" spans="1:60" x14ac:dyDescent="0.25">
      <c r="A98" s="24">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t="e">
        <f>IF(Data!Y97=Data!$G97,1,0)</f>
        <v>#N/A</v>
      </c>
      <c r="U98" s="22" t="e">
        <f>IF(Data!Z97=Data!$G97,1,0)</f>
        <v>#N/A</v>
      </c>
      <c r="V98" s="22">
        <f t="shared" si="217"/>
        <v>5</v>
      </c>
      <c r="W98" s="22">
        <f>SUMIF(E98:S98,"&lt;&gt;#N/A")</f>
        <v>1</v>
      </c>
      <c r="X98" s="22">
        <f t="shared" si="388"/>
        <v>0</v>
      </c>
      <c r="Y98" s="22">
        <f t="shared" si="389"/>
        <v>0</v>
      </c>
      <c r="Z98" s="22" t="str">
        <f t="shared" si="390"/>
        <v>Jay</v>
      </c>
      <c r="AA98" s="7">
        <f t="shared" si="391"/>
        <v>0</v>
      </c>
      <c r="AB98" s="7">
        <f t="shared" si="392"/>
        <v>0</v>
      </c>
      <c r="AC98" s="7">
        <f t="shared" si="393"/>
        <v>2</v>
      </c>
      <c r="AD98" s="7">
        <f t="shared" si="394"/>
        <v>0</v>
      </c>
      <c r="AE98" s="7">
        <f t="shared" si="395"/>
        <v>0</v>
      </c>
      <c r="AF98" s="7">
        <f t="shared" si="396"/>
        <v>0</v>
      </c>
      <c r="AG98" s="7">
        <f t="shared" si="397"/>
        <v>0</v>
      </c>
      <c r="AH98" s="7">
        <f t="shared" si="398"/>
        <v>0</v>
      </c>
      <c r="AI98" s="7">
        <f t="shared" si="399"/>
        <v>0</v>
      </c>
      <c r="AJ98" s="7">
        <f t="shared" si="400"/>
        <v>0</v>
      </c>
      <c r="AK98" s="7">
        <f t="shared" si="401"/>
        <v>0</v>
      </c>
      <c r="AL98" s="7">
        <f t="shared" si="402"/>
        <v>0</v>
      </c>
      <c r="AM98" s="7">
        <f t="shared" si="403"/>
        <v>0</v>
      </c>
      <c r="AN98" s="7">
        <f t="shared" si="404"/>
        <v>1</v>
      </c>
      <c r="AO98" s="7">
        <f t="shared" si="323"/>
        <v>0</v>
      </c>
      <c r="AP98" s="7">
        <f t="shared" si="324"/>
        <v>0</v>
      </c>
      <c r="AQ98" s="7">
        <f t="shared" si="325"/>
        <v>0</v>
      </c>
      <c r="AR98" s="9">
        <f t="shared" si="405"/>
        <v>1</v>
      </c>
      <c r="AS98" s="9">
        <f t="shared" si="406"/>
        <v>1</v>
      </c>
      <c r="AT98" s="9">
        <f t="shared" si="407"/>
        <v>0</v>
      </c>
      <c r="AU98" s="9">
        <f t="shared" si="408"/>
        <v>1</v>
      </c>
      <c r="AV98" s="9">
        <f t="shared" si="409"/>
        <v>1</v>
      </c>
      <c r="AW98" s="9">
        <f t="shared" si="410"/>
        <v>1</v>
      </c>
      <c r="AX98" s="9">
        <f t="shared" si="411"/>
        <v>0</v>
      </c>
      <c r="AY98" s="9">
        <f t="shared" si="412"/>
        <v>0</v>
      </c>
      <c r="AZ98" s="9">
        <f t="shared" si="413"/>
        <v>0</v>
      </c>
      <c r="BA98" s="9">
        <f t="shared" si="414"/>
        <v>0</v>
      </c>
      <c r="BB98" s="9">
        <f t="shared" si="415"/>
        <v>0</v>
      </c>
      <c r="BC98" s="9">
        <f t="shared" si="416"/>
        <v>0</v>
      </c>
      <c r="BD98" s="9">
        <f t="shared" si="417"/>
        <v>1</v>
      </c>
      <c r="BE98" s="9">
        <f t="shared" si="418"/>
        <v>0</v>
      </c>
      <c r="BF98" s="9">
        <f t="shared" si="327"/>
        <v>1</v>
      </c>
      <c r="BG98" s="9">
        <f t="shared" si="328"/>
        <v>0</v>
      </c>
      <c r="BH98" s="9">
        <f t="shared" si="329"/>
        <v>0</v>
      </c>
    </row>
    <row r="99" spans="1:60" x14ac:dyDescent="0.25">
      <c r="A99" s="24">
        <f>Data!A98</f>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t="e">
        <f>IF(Data!Y98=Data!$G98,1,0)</f>
        <v>#N/A</v>
      </c>
      <c r="U99" s="22" t="e">
        <f>IF(Data!Z98=Data!$G98,1,0)</f>
        <v>#N/A</v>
      </c>
      <c r="V99" s="22">
        <f t="shared" ref="V99" si="419">COUNTIF(E99:S99,"&lt;&gt;#N/A")</f>
        <v>5</v>
      </c>
      <c r="W99" s="22">
        <f>SUMIF(E99:S99,"&lt;&gt;#N/A")</f>
        <v>3</v>
      </c>
      <c r="X99" s="22">
        <f t="shared" ref="X99" si="420">IF(W99=0,1,0)</f>
        <v>0</v>
      </c>
      <c r="Y99" s="22">
        <f t="shared" ref="Y99" si="421">IF(V99=W99,1,0)</f>
        <v>0</v>
      </c>
      <c r="Z99" s="22" t="e">
        <f t="shared" ref="Z99" si="422">IF(W99=1,INDEX($E$2:$P$2,1,MATCH(1,E99:P99,0)),NA())</f>
        <v>#N/A</v>
      </c>
      <c r="AA99" s="7">
        <f t="shared" ref="AA99" si="423">IF(ISNA(E99),AA98,IF(E99=1,AA98+1,0))</f>
        <v>0</v>
      </c>
      <c r="AB99" s="7">
        <f t="shared" ref="AB99" si="424">IF(ISNA(F99),AB98,IF(F99=1,AB98+1,0))</f>
        <v>1</v>
      </c>
      <c r="AC99" s="7">
        <f t="shared" ref="AC99" si="425">IF(ISNA(G99),AC98,IF(G99=1,AC98+1,0))</f>
        <v>3</v>
      </c>
      <c r="AD99" s="7">
        <f t="shared" ref="AD99" si="426">IF(ISNA(H99),AD98,IF(H99=1,AD98+1,0))</f>
        <v>0</v>
      </c>
      <c r="AE99" s="7">
        <f t="shared" ref="AE99" si="427">IF(ISNA(I99),AE98,IF(I99=1,AE98+1,0))</f>
        <v>1</v>
      </c>
      <c r="AF99" s="7">
        <f t="shared" ref="AF99" si="428">IF(ISNA(J99),AF98,IF(J99=1,AF98+1,0))</f>
        <v>0</v>
      </c>
      <c r="AG99" s="7">
        <f t="shared" ref="AG99" si="429">IF(ISNA(K99),AG98,IF(K99=1,AG98+1,0))</f>
        <v>0</v>
      </c>
      <c r="AH99" s="7">
        <f t="shared" ref="AH99" si="430">IF(ISNA(L99),AH98,IF(L99=1,AH98+1,0))</f>
        <v>0</v>
      </c>
      <c r="AI99" s="7">
        <f t="shared" ref="AI99" si="431">IF(ISNA(M99),AI98,IF(M99=1,AI98+1,0))</f>
        <v>0</v>
      </c>
      <c r="AJ99" s="7">
        <f t="shared" ref="AJ99" si="432">IF(ISNA(N99),AJ98,IF(N99=1,AJ98+1,0))</f>
        <v>0</v>
      </c>
      <c r="AK99" s="7">
        <f t="shared" ref="AK99" si="433">IF(ISNA(O99),AK98,IF(O99=1,AK98+1,0))</f>
        <v>0</v>
      </c>
      <c r="AL99" s="7">
        <f t="shared" ref="AL99" si="434">IF(ISNA(P99),AL98,IF(P99=1,AL98+1,0))</f>
        <v>0</v>
      </c>
      <c r="AM99" s="7">
        <f t="shared" ref="AM99" si="435">IF(ISNA(Q99),AM98,IF(Q99=1,AM98+1,0))</f>
        <v>0</v>
      </c>
      <c r="AN99" s="7">
        <f t="shared" ref="AN99" si="436">IF(ISNA(R99),AN98,IF(R99=1,AN98+1,0))</f>
        <v>1</v>
      </c>
      <c r="AO99" s="7">
        <f t="shared" ref="AO99" si="437">IF(ISNA(S99),AO98,IF(S99=1,AO98+1,0))</f>
        <v>0</v>
      </c>
      <c r="AP99" s="7">
        <f t="shared" si="324"/>
        <v>0</v>
      </c>
      <c r="AQ99" s="7">
        <f t="shared" si="325"/>
        <v>0</v>
      </c>
      <c r="AR99" s="9">
        <f t="shared" ref="AR99" si="438">IF(ISNA(E99),AR98,IF(E99=0,AR98+1,0))</f>
        <v>1</v>
      </c>
      <c r="AS99" s="9">
        <f t="shared" ref="AS99" si="439">IF(ISNA(F99),AS98,IF(F99=0,AS98+1,0))</f>
        <v>0</v>
      </c>
      <c r="AT99" s="9">
        <f t="shared" ref="AT99" si="440">IF(ISNA(G99),AT98,IF(G99=0,AT98+1,0))</f>
        <v>0</v>
      </c>
      <c r="AU99" s="9">
        <f t="shared" ref="AU99" si="441">IF(ISNA(H99),AU98,IF(H99=0,AU98+1,0))</f>
        <v>2</v>
      </c>
      <c r="AV99" s="9">
        <f t="shared" ref="AV99" si="442">IF(ISNA(I99),AV98,IF(I99=0,AV98+1,0))</f>
        <v>0</v>
      </c>
      <c r="AW99" s="9">
        <f t="shared" ref="AW99" si="443">IF(ISNA(J99),AW98,IF(J99=0,AW98+1,0))</f>
        <v>2</v>
      </c>
      <c r="AX99" s="9">
        <f t="shared" ref="AX99" si="444">IF(ISNA(K99),AX98,IF(K99=0,AX98+1,0))</f>
        <v>0</v>
      </c>
      <c r="AY99" s="9">
        <f t="shared" ref="AY99" si="445">IF(ISNA(L99),AY98,IF(L99=0,AY98+1,0))</f>
        <v>0</v>
      </c>
      <c r="AZ99" s="9">
        <f t="shared" ref="AZ99" si="446">IF(ISNA(M99),AZ98,IF(M99=0,AZ98+1,0))</f>
        <v>0</v>
      </c>
      <c r="BA99" s="9">
        <f t="shared" ref="BA99" si="447">IF(ISNA(N99),BA98,IF(N99=0,BA98+1,0))</f>
        <v>0</v>
      </c>
      <c r="BB99" s="9">
        <f t="shared" ref="BB99" si="448">IF(ISNA(O99),BB98,IF(O99=0,BB98+1,0))</f>
        <v>0</v>
      </c>
      <c r="BC99" s="9">
        <f t="shared" ref="BC99" si="449">IF(ISNA(P99),BC98,IF(P99=0,BC98+1,0))</f>
        <v>0</v>
      </c>
      <c r="BD99" s="9">
        <f t="shared" ref="BD99" si="450">IF(ISNA(Q99),BD98,IF(Q99=0,BD98+1,0))</f>
        <v>1</v>
      </c>
      <c r="BE99" s="9">
        <f t="shared" ref="BE99" si="451">IF(ISNA(R99),BE98,IF(R99=0,BE98+1,0))</f>
        <v>0</v>
      </c>
      <c r="BF99" s="9">
        <f t="shared" si="327"/>
        <v>1</v>
      </c>
      <c r="BG99" s="9">
        <f t="shared" si="328"/>
        <v>0</v>
      </c>
      <c r="BH99" s="9">
        <f t="shared" si="329"/>
        <v>0</v>
      </c>
    </row>
    <row r="100" spans="1:60" x14ac:dyDescent="0.25">
      <c r="A100" s="24">
        <f>Data!A99</f>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t="e">
        <f>IF(Data!Y99=Data!$G99,1,0)</f>
        <v>#N/A</v>
      </c>
      <c r="U100" s="22" t="e">
        <f>IF(Data!Z99=Data!$G99,1,0)</f>
        <v>#N/A</v>
      </c>
      <c r="V100" s="22">
        <f t="shared" ref="V100:V102" si="452">COUNTIF(E100:S100,"&lt;&gt;#N/A")</f>
        <v>3</v>
      </c>
      <c r="W100" s="22">
        <f t="shared" ref="W100:W102" si="453">SUMIF(E100:S100,"&lt;&gt;#N/A")</f>
        <v>3</v>
      </c>
      <c r="X100" s="22">
        <f t="shared" ref="X100:X102" si="454">IF(W100=0,1,0)</f>
        <v>0</v>
      </c>
      <c r="Y100" s="22">
        <f t="shared" ref="Y100:Y102" si="455">IF(V100=W100,1,0)</f>
        <v>1</v>
      </c>
      <c r="Z100" s="22" t="e">
        <f t="shared" ref="Z100:Z102" si="456">IF(W100=1,INDEX($E$2:$P$2,1,MATCH(1,E100:P100,0)),NA())</f>
        <v>#N/A</v>
      </c>
      <c r="AA100" s="7">
        <f t="shared" ref="AA100:AA102" si="457">IF(ISNA(E100),AA99,IF(E100=1,AA99+1,0))</f>
        <v>1</v>
      </c>
      <c r="AB100" s="7">
        <f t="shared" ref="AB100:AB102" si="458">IF(ISNA(F100),AB99,IF(F100=1,AB99+1,0))</f>
        <v>1</v>
      </c>
      <c r="AC100" s="7">
        <f t="shared" ref="AC100:AC102" si="459">IF(ISNA(G100),AC99,IF(G100=1,AC99+1,0))</f>
        <v>4</v>
      </c>
      <c r="AD100" s="7">
        <f t="shared" ref="AD100:AD102" si="460">IF(ISNA(H100),AD99,IF(H100=1,AD99+1,0))</f>
        <v>1</v>
      </c>
      <c r="AE100" s="7">
        <f t="shared" ref="AE100:AE102" si="461">IF(ISNA(I100),AE99,IF(I100=1,AE99+1,0))</f>
        <v>1</v>
      </c>
      <c r="AF100" s="7">
        <f t="shared" ref="AF100:AF102" si="462">IF(ISNA(J100),AF99,IF(J100=1,AF99+1,0))</f>
        <v>0</v>
      </c>
      <c r="AG100" s="7">
        <f t="shared" ref="AG100:AG102" si="463">IF(ISNA(K100),AG99,IF(K100=1,AG99+1,0))</f>
        <v>0</v>
      </c>
      <c r="AH100" s="7">
        <f t="shared" ref="AH100:AH102" si="464">IF(ISNA(L100),AH99,IF(L100=1,AH99+1,0))</f>
        <v>0</v>
      </c>
      <c r="AI100" s="7">
        <f t="shared" ref="AI100:AI102" si="465">IF(ISNA(M100),AI99,IF(M100=1,AI99+1,0))</f>
        <v>0</v>
      </c>
      <c r="AJ100" s="7">
        <f t="shared" ref="AJ100:AJ102" si="466">IF(ISNA(N100),AJ99,IF(N100=1,AJ99+1,0))</f>
        <v>0</v>
      </c>
      <c r="AK100" s="7">
        <f t="shared" ref="AK100:AK102" si="467">IF(ISNA(O100),AK99,IF(O100=1,AK99+1,0))</f>
        <v>0</v>
      </c>
      <c r="AL100" s="7">
        <f t="shared" ref="AL100:AL102" si="468">IF(ISNA(P100),AL99,IF(P100=1,AL99+1,0))</f>
        <v>0</v>
      </c>
      <c r="AM100" s="7">
        <f t="shared" ref="AM100:AM102" si="469">IF(ISNA(Q100),AM99,IF(Q100=1,AM99+1,0))</f>
        <v>0</v>
      </c>
      <c r="AN100" s="7">
        <f t="shared" ref="AN100:AN102" si="470">IF(ISNA(R100),AN99,IF(R100=1,AN99+1,0))</f>
        <v>1</v>
      </c>
      <c r="AO100" s="7">
        <f t="shared" ref="AO100:AO102" si="471">IF(ISNA(S100),AO99,IF(S100=1,AO99+1,0))</f>
        <v>0</v>
      </c>
      <c r="AP100" s="7">
        <f t="shared" si="324"/>
        <v>0</v>
      </c>
      <c r="AQ100" s="7">
        <f t="shared" si="325"/>
        <v>0</v>
      </c>
      <c r="AR100" s="9">
        <f t="shared" ref="AR100:AR102" si="472">IF(ISNA(E100),AR99,IF(E100=0,AR99+1,0))</f>
        <v>0</v>
      </c>
      <c r="AS100" s="9">
        <f t="shared" ref="AS100:AS102" si="473">IF(ISNA(F100),AS99,IF(F100=0,AS99+1,0))</f>
        <v>0</v>
      </c>
      <c r="AT100" s="9">
        <f t="shared" ref="AT100:AT102" si="474">IF(ISNA(G100),AT99,IF(G100=0,AT99+1,0))</f>
        <v>0</v>
      </c>
      <c r="AU100" s="9">
        <f t="shared" ref="AU100:AU102" si="475">IF(ISNA(H100),AU99,IF(H100=0,AU99+1,0))</f>
        <v>0</v>
      </c>
      <c r="AV100" s="9">
        <f t="shared" ref="AV100:AV102" si="476">IF(ISNA(I100),AV99,IF(I100=0,AV99+1,0))</f>
        <v>0</v>
      </c>
      <c r="AW100" s="9">
        <f t="shared" ref="AW100:AW102" si="477">IF(ISNA(J100),AW99,IF(J100=0,AW99+1,0))</f>
        <v>2</v>
      </c>
      <c r="AX100" s="9">
        <f t="shared" ref="AX100:AX102" si="478">IF(ISNA(K100),AX99,IF(K100=0,AX99+1,0))</f>
        <v>0</v>
      </c>
      <c r="AY100" s="9">
        <f t="shared" ref="AY100:AY102" si="479">IF(ISNA(L100),AY99,IF(L100=0,AY99+1,0))</f>
        <v>0</v>
      </c>
      <c r="AZ100" s="9">
        <f t="shared" ref="AZ100:AZ102" si="480">IF(ISNA(M100),AZ99,IF(M100=0,AZ99+1,0))</f>
        <v>0</v>
      </c>
      <c r="BA100" s="9">
        <f t="shared" ref="BA100:BA102" si="481">IF(ISNA(N100),BA99,IF(N100=0,BA99+1,0))</f>
        <v>0</v>
      </c>
      <c r="BB100" s="9">
        <f t="shared" ref="BB100:BB102" si="482">IF(ISNA(O100),BB99,IF(O100=0,BB99+1,0))</f>
        <v>0</v>
      </c>
      <c r="BC100" s="9">
        <f t="shared" ref="BC100:BC102" si="483">IF(ISNA(P100),BC99,IF(P100=0,BC99+1,0))</f>
        <v>0</v>
      </c>
      <c r="BD100" s="9">
        <f t="shared" ref="BD100:BD102" si="484">IF(ISNA(Q100),BD99,IF(Q100=0,BD99+1,0))</f>
        <v>1</v>
      </c>
      <c r="BE100" s="9">
        <f t="shared" ref="BE100:BE102" si="485">IF(ISNA(R100),BE99,IF(R100=0,BE99+1,0))</f>
        <v>0</v>
      </c>
      <c r="BF100" s="9">
        <f t="shared" si="327"/>
        <v>1</v>
      </c>
      <c r="BG100" s="9">
        <f t="shared" si="328"/>
        <v>0</v>
      </c>
      <c r="BH100" s="9">
        <f t="shared" si="329"/>
        <v>0</v>
      </c>
    </row>
    <row r="101" spans="1:60" x14ac:dyDescent="0.25">
      <c r="A101" s="24">
        <f>Data!A100</f>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t="e">
        <f>IF(Data!Y100=Data!$G100,1,0)</f>
        <v>#N/A</v>
      </c>
      <c r="U101" s="22" t="e">
        <f>IF(Data!Z100=Data!$G100,1,0)</f>
        <v>#N/A</v>
      </c>
      <c r="V101" s="22">
        <f t="shared" si="452"/>
        <v>4</v>
      </c>
      <c r="W101" s="22">
        <f t="shared" si="453"/>
        <v>3</v>
      </c>
      <c r="X101" s="22">
        <f t="shared" si="454"/>
        <v>0</v>
      </c>
      <c r="Y101" s="22">
        <f t="shared" si="455"/>
        <v>0</v>
      </c>
      <c r="Z101" s="22" t="e">
        <f t="shared" si="456"/>
        <v>#N/A</v>
      </c>
      <c r="AA101" s="7">
        <f t="shared" si="457"/>
        <v>2</v>
      </c>
      <c r="AB101" s="7">
        <f t="shared" si="458"/>
        <v>0</v>
      </c>
      <c r="AC101" s="7">
        <f t="shared" si="459"/>
        <v>5</v>
      </c>
      <c r="AD101" s="7">
        <f t="shared" si="460"/>
        <v>2</v>
      </c>
      <c r="AE101" s="7">
        <f t="shared" si="461"/>
        <v>1</v>
      </c>
      <c r="AF101" s="7">
        <f t="shared" si="462"/>
        <v>0</v>
      </c>
      <c r="AG101" s="7">
        <f t="shared" si="463"/>
        <v>0</v>
      </c>
      <c r="AH101" s="7">
        <f t="shared" si="464"/>
        <v>0</v>
      </c>
      <c r="AI101" s="7">
        <f t="shared" si="465"/>
        <v>0</v>
      </c>
      <c r="AJ101" s="7">
        <f t="shared" si="466"/>
        <v>0</v>
      </c>
      <c r="AK101" s="7">
        <f t="shared" si="467"/>
        <v>0</v>
      </c>
      <c r="AL101" s="7">
        <f t="shared" si="468"/>
        <v>0</v>
      </c>
      <c r="AM101" s="7">
        <f t="shared" si="469"/>
        <v>0</v>
      </c>
      <c r="AN101" s="7">
        <f t="shared" si="470"/>
        <v>1</v>
      </c>
      <c r="AO101" s="7">
        <f t="shared" si="471"/>
        <v>0</v>
      </c>
      <c r="AP101" s="7">
        <f t="shared" si="324"/>
        <v>0</v>
      </c>
      <c r="AQ101" s="7">
        <f t="shared" si="325"/>
        <v>0</v>
      </c>
      <c r="AR101" s="9">
        <f t="shared" si="472"/>
        <v>0</v>
      </c>
      <c r="AS101" s="9">
        <f t="shared" si="473"/>
        <v>1</v>
      </c>
      <c r="AT101" s="9">
        <f t="shared" si="474"/>
        <v>0</v>
      </c>
      <c r="AU101" s="9">
        <f t="shared" si="475"/>
        <v>0</v>
      </c>
      <c r="AV101" s="9">
        <f t="shared" si="476"/>
        <v>0</v>
      </c>
      <c r="AW101" s="9">
        <f t="shared" si="477"/>
        <v>2</v>
      </c>
      <c r="AX101" s="9">
        <f t="shared" si="478"/>
        <v>0</v>
      </c>
      <c r="AY101" s="9">
        <f t="shared" si="479"/>
        <v>0</v>
      </c>
      <c r="AZ101" s="9">
        <f t="shared" si="480"/>
        <v>0</v>
      </c>
      <c r="BA101" s="9">
        <f t="shared" si="481"/>
        <v>0</v>
      </c>
      <c r="BB101" s="9">
        <f t="shared" si="482"/>
        <v>0</v>
      </c>
      <c r="BC101" s="9">
        <f t="shared" si="483"/>
        <v>0</v>
      </c>
      <c r="BD101" s="9">
        <f t="shared" si="484"/>
        <v>1</v>
      </c>
      <c r="BE101" s="9">
        <f t="shared" si="485"/>
        <v>0</v>
      </c>
      <c r="BF101" s="9">
        <f t="shared" si="327"/>
        <v>1</v>
      </c>
      <c r="BG101" s="9">
        <f t="shared" si="328"/>
        <v>0</v>
      </c>
      <c r="BH101" s="9">
        <f t="shared" si="329"/>
        <v>0</v>
      </c>
    </row>
    <row r="102" spans="1:60" x14ac:dyDescent="0.25">
      <c r="A102" s="24">
        <f>Data!A101</f>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t="e">
        <f>IF(Data!Y101=Data!$G101,1,0)</f>
        <v>#N/A</v>
      </c>
      <c r="U102" s="22" t="e">
        <f>IF(Data!Z101=Data!$G101,1,0)</f>
        <v>#N/A</v>
      </c>
      <c r="V102" s="22">
        <f t="shared" si="452"/>
        <v>5</v>
      </c>
      <c r="W102" s="22">
        <f t="shared" si="453"/>
        <v>5</v>
      </c>
      <c r="X102" s="22">
        <f t="shared" si="454"/>
        <v>0</v>
      </c>
      <c r="Y102" s="22">
        <f t="shared" si="455"/>
        <v>1</v>
      </c>
      <c r="Z102" s="22" t="e">
        <f t="shared" si="456"/>
        <v>#N/A</v>
      </c>
      <c r="AA102" s="7">
        <f t="shared" si="457"/>
        <v>3</v>
      </c>
      <c r="AB102" s="7">
        <f t="shared" si="458"/>
        <v>1</v>
      </c>
      <c r="AC102" s="7">
        <f t="shared" si="459"/>
        <v>6</v>
      </c>
      <c r="AD102" s="7">
        <f t="shared" si="460"/>
        <v>3</v>
      </c>
      <c r="AE102" s="7">
        <f t="shared" si="461"/>
        <v>1</v>
      </c>
      <c r="AF102" s="7">
        <f t="shared" si="462"/>
        <v>0</v>
      </c>
      <c r="AG102" s="7">
        <f t="shared" si="463"/>
        <v>0</v>
      </c>
      <c r="AH102" s="7">
        <f t="shared" si="464"/>
        <v>0</v>
      </c>
      <c r="AI102" s="7">
        <f t="shared" si="465"/>
        <v>0</v>
      </c>
      <c r="AJ102" s="7">
        <f t="shared" si="466"/>
        <v>1</v>
      </c>
      <c r="AK102" s="7">
        <f t="shared" si="467"/>
        <v>0</v>
      </c>
      <c r="AL102" s="7">
        <f t="shared" si="468"/>
        <v>0</v>
      </c>
      <c r="AM102" s="7">
        <f t="shared" si="469"/>
        <v>0</v>
      </c>
      <c r="AN102" s="7">
        <f t="shared" si="470"/>
        <v>1</v>
      </c>
      <c r="AO102" s="7">
        <f t="shared" si="471"/>
        <v>0</v>
      </c>
      <c r="AP102" s="7">
        <f t="shared" si="324"/>
        <v>0</v>
      </c>
      <c r="AQ102" s="7">
        <f t="shared" si="325"/>
        <v>0</v>
      </c>
      <c r="AR102" s="9">
        <f t="shared" si="472"/>
        <v>0</v>
      </c>
      <c r="AS102" s="9">
        <f t="shared" si="473"/>
        <v>0</v>
      </c>
      <c r="AT102" s="9">
        <f t="shared" si="474"/>
        <v>0</v>
      </c>
      <c r="AU102" s="9">
        <f t="shared" si="475"/>
        <v>0</v>
      </c>
      <c r="AV102" s="9">
        <f t="shared" si="476"/>
        <v>0</v>
      </c>
      <c r="AW102" s="9">
        <f t="shared" si="477"/>
        <v>2</v>
      </c>
      <c r="AX102" s="9">
        <f t="shared" si="478"/>
        <v>0</v>
      </c>
      <c r="AY102" s="9">
        <f t="shared" si="479"/>
        <v>0</v>
      </c>
      <c r="AZ102" s="9">
        <f t="shared" si="480"/>
        <v>0</v>
      </c>
      <c r="BA102" s="9">
        <f t="shared" si="481"/>
        <v>0</v>
      </c>
      <c r="BB102" s="9">
        <f t="shared" si="482"/>
        <v>0</v>
      </c>
      <c r="BC102" s="9">
        <f t="shared" si="483"/>
        <v>0</v>
      </c>
      <c r="BD102" s="9">
        <f t="shared" si="484"/>
        <v>1</v>
      </c>
      <c r="BE102" s="9">
        <f t="shared" si="485"/>
        <v>0</v>
      </c>
      <c r="BF102" s="9">
        <f t="shared" si="327"/>
        <v>1</v>
      </c>
      <c r="BG102" s="9">
        <f t="shared" si="328"/>
        <v>0</v>
      </c>
      <c r="BH102" s="9">
        <f t="shared" si="329"/>
        <v>0</v>
      </c>
    </row>
    <row r="103" spans="1:60" x14ac:dyDescent="0.25">
      <c r="A103" s="24">
        <f>Data!A102</f>
        <v>702</v>
      </c>
      <c r="B103" s="26" t="str">
        <f>Data!B102</f>
        <v>English Laws</v>
      </c>
      <c r="C103" s="27" t="str">
        <f>Data!H102</f>
        <v>Jay</v>
      </c>
      <c r="D103" s="25" t="str">
        <f>Data!I102</f>
        <v>Joe</v>
      </c>
      <c r="E103" s="22">
        <f>IF(Data!J102=Data!$G102,1,0)</f>
        <v>0</v>
      </c>
      <c r="F103" s="22" t="e">
        <f>IF(Data!K102=Data!$G102,1,0)</f>
        <v>#N/A</v>
      </c>
      <c r="G103" s="22" t="e">
        <f>IF(Data!L102=Data!$G102,1,0)</f>
        <v>#N/A</v>
      </c>
      <c r="H103" s="22">
        <f>IF(Data!M102=Data!$G102,1,0)</f>
        <v>0</v>
      </c>
      <c r="I103" s="22" t="e">
        <f>IF(Data!N102=Data!$G102,1,0)</f>
        <v>#N/A</v>
      </c>
      <c r="J103" s="22">
        <f>IF(Data!O102=Data!$G102,1,0)</f>
        <v>0</v>
      </c>
      <c r="K103" s="22" t="e">
        <f>IF(Data!P102=Data!$G102,1,0)</f>
        <v>#N/A</v>
      </c>
      <c r="L103" s="22" t="e">
        <f>IF(Data!Q102=Data!$G102,1,0)</f>
        <v>#N/A</v>
      </c>
      <c r="M103" s="22" t="e">
        <f>IF(Data!R102=Data!$G102,1,0)</f>
        <v>#N/A</v>
      </c>
      <c r="N103" s="22" t="e">
        <f>IF(Data!S102=Data!$G102,1,0)</f>
        <v>#N/A</v>
      </c>
      <c r="O103" s="22" t="e">
        <f>IF(Data!T102=Data!$G102,1,0)</f>
        <v>#N/A</v>
      </c>
      <c r="P103" s="22" t="e">
        <f>IF(Data!U102=Data!$G102,1,0)</f>
        <v>#N/A</v>
      </c>
      <c r="Q103" s="22" t="e">
        <f>IF(Data!V102=Data!$G102,1,0)</f>
        <v>#N/A</v>
      </c>
      <c r="R103" s="22" t="e">
        <f>IF(Data!W102=Data!$G102,1,0)</f>
        <v>#N/A</v>
      </c>
      <c r="S103" s="22" t="e">
        <f>IF(Data!X102=Data!$G102,1,0)</f>
        <v>#N/A</v>
      </c>
      <c r="T103" s="22">
        <f>IF(Data!Y102=Data!$G102,1,0)</f>
        <v>0</v>
      </c>
      <c r="U103" s="22" t="e">
        <f>IF(Data!Z102=Data!$G102,1,0)</f>
        <v>#N/A</v>
      </c>
      <c r="V103" s="22">
        <f>COUNTIF(E103:T103,"&lt;&gt;#N/A")</f>
        <v>4</v>
      </c>
      <c r="W103" s="22">
        <f t="shared" ref="W103:W104" si="486">SUMIF(E103:S103,"&lt;&gt;#N/A")</f>
        <v>0</v>
      </c>
      <c r="X103" s="22">
        <f t="shared" ref="X103:X104" si="487">IF(W103=0,1,0)</f>
        <v>1</v>
      </c>
      <c r="Y103" s="22">
        <f t="shared" ref="Y103:Y104" si="488">IF(V103=W103,1,0)</f>
        <v>0</v>
      </c>
      <c r="Z103" s="22" t="e">
        <f t="shared" ref="Z103:Z104" si="489">IF(W103=1,INDEX($E$2:$P$2,1,MATCH(1,E103:P103,0)),NA())</f>
        <v>#N/A</v>
      </c>
      <c r="AA103" s="7">
        <f t="shared" ref="AA103:AA104" si="490">IF(ISNA(E103),AA102,IF(E103=1,AA102+1,0))</f>
        <v>0</v>
      </c>
      <c r="AB103" s="7">
        <f t="shared" ref="AB103:AB104" si="491">IF(ISNA(F103),AB102,IF(F103=1,AB102+1,0))</f>
        <v>1</v>
      </c>
      <c r="AC103" s="7">
        <f t="shared" ref="AC103:AC104" si="492">IF(ISNA(G103),AC102,IF(G103=1,AC102+1,0))</f>
        <v>6</v>
      </c>
      <c r="AD103" s="7">
        <f t="shared" ref="AD103:AD104" si="493">IF(ISNA(H103),AD102,IF(H103=1,AD102+1,0))</f>
        <v>0</v>
      </c>
      <c r="AE103" s="7">
        <f t="shared" ref="AE103:AE104" si="494">IF(ISNA(I103),AE102,IF(I103=1,AE102+1,0))</f>
        <v>1</v>
      </c>
      <c r="AF103" s="7">
        <f t="shared" ref="AF103:AF104" si="495">IF(ISNA(J103),AF102,IF(J103=1,AF102+1,0))</f>
        <v>0</v>
      </c>
      <c r="AG103" s="7">
        <f t="shared" ref="AG103:AG104" si="496">IF(ISNA(K103),AG102,IF(K103=1,AG102+1,0))</f>
        <v>0</v>
      </c>
      <c r="AH103" s="7">
        <f t="shared" ref="AH103:AH104" si="497">IF(ISNA(L103),AH102,IF(L103=1,AH102+1,0))</f>
        <v>0</v>
      </c>
      <c r="AI103" s="7">
        <f t="shared" ref="AI103:AI104" si="498">IF(ISNA(M103),AI102,IF(M103=1,AI102+1,0))</f>
        <v>0</v>
      </c>
      <c r="AJ103" s="7">
        <f t="shared" ref="AJ103:AJ104" si="499">IF(ISNA(N103),AJ102,IF(N103=1,AJ102+1,0))</f>
        <v>1</v>
      </c>
      <c r="AK103" s="7">
        <f t="shared" ref="AK103:AK104" si="500">IF(ISNA(O103),AK102,IF(O103=1,AK102+1,0))</f>
        <v>0</v>
      </c>
      <c r="AL103" s="7">
        <f t="shared" ref="AL103:AL104" si="501">IF(ISNA(P103),AL102,IF(P103=1,AL102+1,0))</f>
        <v>0</v>
      </c>
      <c r="AM103" s="7">
        <f t="shared" ref="AM103:AM104" si="502">IF(ISNA(Q103),AM102,IF(Q103=1,AM102+1,0))</f>
        <v>0</v>
      </c>
      <c r="AN103" s="7">
        <f t="shared" ref="AN103:AN104" si="503">IF(ISNA(R103),AN102,IF(R103=1,AN102+1,0))</f>
        <v>1</v>
      </c>
      <c r="AO103" s="7">
        <f t="shared" ref="AO103:AO104" si="504">IF(ISNA(S103),AO102,IF(S103=1,AO102+1,0))</f>
        <v>0</v>
      </c>
      <c r="AP103" s="7">
        <f t="shared" si="324"/>
        <v>0</v>
      </c>
      <c r="AQ103" s="7">
        <f t="shared" si="325"/>
        <v>0</v>
      </c>
      <c r="AR103" s="9">
        <f t="shared" ref="AR103:AR104" si="505">IF(ISNA(E103),AR102,IF(E103=0,AR102+1,0))</f>
        <v>1</v>
      </c>
      <c r="AS103" s="9">
        <f t="shared" ref="AS103:AS104" si="506">IF(ISNA(F103),AS102,IF(F103=0,AS102+1,0))</f>
        <v>0</v>
      </c>
      <c r="AT103" s="9">
        <f t="shared" ref="AT103:AT104" si="507">IF(ISNA(G103),AT102,IF(G103=0,AT102+1,0))</f>
        <v>0</v>
      </c>
      <c r="AU103" s="9">
        <f t="shared" ref="AU103:AU104" si="508">IF(ISNA(H103),AU102,IF(H103=0,AU102+1,0))</f>
        <v>1</v>
      </c>
      <c r="AV103" s="9">
        <f t="shared" ref="AV103:AV104" si="509">IF(ISNA(I103),AV102,IF(I103=0,AV102+1,0))</f>
        <v>0</v>
      </c>
      <c r="AW103" s="9">
        <f t="shared" ref="AW103:AW104" si="510">IF(ISNA(J103),AW102,IF(J103=0,AW102+1,0))</f>
        <v>3</v>
      </c>
      <c r="AX103" s="9">
        <f t="shared" ref="AX103:AX104" si="511">IF(ISNA(K103),AX102,IF(K103=0,AX102+1,0))</f>
        <v>0</v>
      </c>
      <c r="AY103" s="9">
        <f t="shared" ref="AY103:AY104" si="512">IF(ISNA(L103),AY102,IF(L103=0,AY102+1,0))</f>
        <v>0</v>
      </c>
      <c r="AZ103" s="9">
        <f t="shared" ref="AZ103:AZ104" si="513">IF(ISNA(M103),AZ102,IF(M103=0,AZ102+1,0))</f>
        <v>0</v>
      </c>
      <c r="BA103" s="9">
        <f t="shared" ref="BA103:BA104" si="514">IF(ISNA(N103),BA102,IF(N103=0,BA102+1,0))</f>
        <v>0</v>
      </c>
      <c r="BB103" s="9">
        <f t="shared" ref="BB103:BB104" si="515">IF(ISNA(O103),BB102,IF(O103=0,BB102+1,0))</f>
        <v>0</v>
      </c>
      <c r="BC103" s="9">
        <f t="shared" ref="BC103:BC104" si="516">IF(ISNA(P103),BC102,IF(P103=0,BC102+1,0))</f>
        <v>0</v>
      </c>
      <c r="BD103" s="9">
        <f t="shared" ref="BD103:BD104" si="517">IF(ISNA(Q103),BD102,IF(Q103=0,BD102+1,0))</f>
        <v>1</v>
      </c>
      <c r="BE103" s="9">
        <f t="shared" ref="BE103:BE104" si="518">IF(ISNA(R103),BE102,IF(R103=0,BE102+1,0))</f>
        <v>0</v>
      </c>
      <c r="BF103" s="9">
        <f t="shared" si="327"/>
        <v>1</v>
      </c>
      <c r="BG103" s="9">
        <f t="shared" si="328"/>
        <v>1</v>
      </c>
      <c r="BH103" s="9">
        <f t="shared" si="329"/>
        <v>0</v>
      </c>
    </row>
    <row r="104" spans="1:60" x14ac:dyDescent="0.25">
      <c r="A104" s="24">
        <f>Data!A103</f>
        <v>703</v>
      </c>
      <c r="B104" s="26" t="e">
        <f>Data!B103</f>
        <v>#N/A</v>
      </c>
      <c r="C104" s="27" t="str">
        <f>Data!H103</f>
        <v>Steve</v>
      </c>
      <c r="D104" s="25" t="str">
        <f>Data!I103</f>
        <v>Evan</v>
      </c>
      <c r="E104" s="22">
        <f>IF(Data!J103=Data!$G103,1,0)</f>
        <v>0</v>
      </c>
      <c r="F104" s="22">
        <f>IF(Data!K103=Data!$G103,1,0)</f>
        <v>0</v>
      </c>
      <c r="G104" s="22">
        <f>IF(Data!L103=Data!$G103,1,0)</f>
        <v>0</v>
      </c>
      <c r="H104" s="22">
        <f>IF(Data!M103=Data!$G103,1,0)</f>
        <v>1</v>
      </c>
      <c r="I104" s="22" t="e">
        <f>IF(Data!N103=Data!$G103,1,0)</f>
        <v>#N/A</v>
      </c>
      <c r="J104" s="22" t="e">
        <f>IF(Data!O103=Data!$G103,1,0)</f>
        <v>#N/A</v>
      </c>
      <c r="K104" s="22" t="e">
        <f>IF(Data!P103=Data!$G103,1,0)</f>
        <v>#N/A</v>
      </c>
      <c r="L104" s="22" t="e">
        <f>IF(Data!Q103=Data!$G103,1,0)</f>
        <v>#N/A</v>
      </c>
      <c r="M104" s="22" t="e">
        <f>IF(Data!R103=Data!$G103,1,0)</f>
        <v>#N/A</v>
      </c>
      <c r="N104" s="22" t="e">
        <f>IF(Data!S103=Data!$G103,1,0)</f>
        <v>#N/A</v>
      </c>
      <c r="O104" s="22" t="e">
        <f>IF(Data!T103=Data!$G103,1,0)</f>
        <v>#N/A</v>
      </c>
      <c r="P104" s="22" t="e">
        <f>IF(Data!U103=Data!$G103,1,0)</f>
        <v>#N/A</v>
      </c>
      <c r="Q104" s="22" t="e">
        <f>IF(Data!V103=Data!$G103,1,0)</f>
        <v>#N/A</v>
      </c>
      <c r="R104" s="22" t="e">
        <f>IF(Data!W103=Data!$G103,1,0)</f>
        <v>#N/A</v>
      </c>
      <c r="S104" s="22" t="e">
        <f>IF(Data!X103=Data!$G103,1,0)</f>
        <v>#N/A</v>
      </c>
      <c r="T104" s="22" t="e">
        <f>IF(Data!Y103=Data!$G103,1,0)</f>
        <v>#N/A</v>
      </c>
      <c r="U104" s="22" t="e">
        <f>IF(Data!Z103=Data!$G103,1,0)</f>
        <v>#N/A</v>
      </c>
      <c r="V104" s="22">
        <f>COUNTIF(E104:T104,"&lt;&gt;#N/A")</f>
        <v>4</v>
      </c>
      <c r="W104" s="22">
        <f t="shared" si="486"/>
        <v>1</v>
      </c>
      <c r="X104" s="22">
        <f t="shared" si="487"/>
        <v>0</v>
      </c>
      <c r="Y104" s="22">
        <f t="shared" si="488"/>
        <v>0</v>
      </c>
      <c r="Z104" s="22" t="str">
        <f t="shared" si="489"/>
        <v>Evan</v>
      </c>
      <c r="AA104" s="7">
        <f t="shared" si="490"/>
        <v>0</v>
      </c>
      <c r="AB104" s="7">
        <f t="shared" si="491"/>
        <v>0</v>
      </c>
      <c r="AC104" s="7">
        <f t="shared" si="492"/>
        <v>0</v>
      </c>
      <c r="AD104" s="7">
        <f t="shared" si="493"/>
        <v>1</v>
      </c>
      <c r="AE104" s="7">
        <f t="shared" si="494"/>
        <v>1</v>
      </c>
      <c r="AF104" s="7">
        <f t="shared" si="495"/>
        <v>0</v>
      </c>
      <c r="AG104" s="7">
        <f t="shared" si="496"/>
        <v>0</v>
      </c>
      <c r="AH104" s="7">
        <f t="shared" si="497"/>
        <v>0</v>
      </c>
      <c r="AI104" s="7">
        <f t="shared" si="498"/>
        <v>0</v>
      </c>
      <c r="AJ104" s="7">
        <f t="shared" si="499"/>
        <v>1</v>
      </c>
      <c r="AK104" s="7">
        <f t="shared" si="500"/>
        <v>0</v>
      </c>
      <c r="AL104" s="7">
        <f t="shared" si="501"/>
        <v>0</v>
      </c>
      <c r="AM104" s="7">
        <f t="shared" si="502"/>
        <v>0</v>
      </c>
      <c r="AN104" s="7">
        <f t="shared" si="503"/>
        <v>1</v>
      </c>
      <c r="AO104" s="7">
        <f t="shared" si="504"/>
        <v>0</v>
      </c>
      <c r="AP104" s="7">
        <f t="shared" si="324"/>
        <v>0</v>
      </c>
      <c r="AQ104" s="7">
        <f t="shared" si="325"/>
        <v>0</v>
      </c>
      <c r="AR104" s="9">
        <f t="shared" si="505"/>
        <v>2</v>
      </c>
      <c r="AS104" s="9">
        <f t="shared" si="506"/>
        <v>1</v>
      </c>
      <c r="AT104" s="9">
        <f t="shared" si="507"/>
        <v>1</v>
      </c>
      <c r="AU104" s="9">
        <f t="shared" si="508"/>
        <v>0</v>
      </c>
      <c r="AV104" s="9">
        <f t="shared" si="509"/>
        <v>0</v>
      </c>
      <c r="AW104" s="9">
        <f t="shared" si="510"/>
        <v>3</v>
      </c>
      <c r="AX104" s="9">
        <f t="shared" si="511"/>
        <v>0</v>
      </c>
      <c r="AY104" s="9">
        <f t="shared" si="512"/>
        <v>0</v>
      </c>
      <c r="AZ104" s="9">
        <f t="shared" si="513"/>
        <v>0</v>
      </c>
      <c r="BA104" s="9">
        <f t="shared" si="514"/>
        <v>0</v>
      </c>
      <c r="BB104" s="9">
        <f t="shared" si="515"/>
        <v>0</v>
      </c>
      <c r="BC104" s="9">
        <f t="shared" si="516"/>
        <v>0</v>
      </c>
      <c r="BD104" s="9">
        <f t="shared" si="517"/>
        <v>1</v>
      </c>
      <c r="BE104" s="9">
        <f t="shared" si="518"/>
        <v>0</v>
      </c>
      <c r="BF104" s="9">
        <f t="shared" si="327"/>
        <v>1</v>
      </c>
      <c r="BG104" s="9">
        <f t="shared" si="328"/>
        <v>1</v>
      </c>
      <c r="BH104" s="9">
        <f t="shared" si="329"/>
        <v>0</v>
      </c>
    </row>
    <row r="105" spans="1:60" x14ac:dyDescent="0.25">
      <c r="A105" s="24">
        <f>Data!A104</f>
        <v>704</v>
      </c>
      <c r="B105" s="26" t="str">
        <f>Data!B104</f>
        <v>Extinction</v>
      </c>
      <c r="C105" s="27" t="str">
        <f>Data!H104</f>
        <v>Steve</v>
      </c>
      <c r="D105" s="25" t="str">
        <f>Data!I104</f>
        <v>Evan</v>
      </c>
      <c r="E105" s="22">
        <f>IF(Data!J104=Data!$G104,1,0)</f>
        <v>1</v>
      </c>
      <c r="F105" s="22">
        <f>IF(Data!K104=Data!$G104,1,0)</f>
        <v>1</v>
      </c>
      <c r="G105" s="22">
        <f>IF(Data!L104=Data!$G104,1,0)</f>
        <v>1</v>
      </c>
      <c r="H105" s="22">
        <f>IF(Data!M104=Data!$G104,1,0)</f>
        <v>0</v>
      </c>
      <c r="I105" s="22" t="e">
        <f>IF(Data!N104=Data!$G104,1,0)</f>
        <v>#N/A</v>
      </c>
      <c r="J105" s="22" t="e">
        <f>IF(Data!O104=Data!$G104,1,0)</f>
        <v>#N/A</v>
      </c>
      <c r="K105" s="22" t="e">
        <f>IF(Data!P104=Data!$G104,1,0)</f>
        <v>#N/A</v>
      </c>
      <c r="L105" s="22" t="e">
        <f>IF(Data!Q104=Data!$G104,1,0)</f>
        <v>#N/A</v>
      </c>
      <c r="M105" s="22" t="e">
        <f>IF(Data!R104=Data!$G104,1,0)</f>
        <v>#N/A</v>
      </c>
      <c r="N105" s="22" t="e">
        <f>IF(Data!S104=Data!$G104,1,0)</f>
        <v>#N/A</v>
      </c>
      <c r="O105" s="22" t="e">
        <f>IF(Data!T104=Data!$G104,1,0)</f>
        <v>#N/A</v>
      </c>
      <c r="P105" s="22" t="e">
        <f>IF(Data!U104=Data!$G104,1,0)</f>
        <v>#N/A</v>
      </c>
      <c r="Q105" s="22" t="e">
        <f>IF(Data!V104=Data!$G104,1,0)</f>
        <v>#N/A</v>
      </c>
      <c r="R105" s="22" t="e">
        <f>IF(Data!W104=Data!$G104,1,0)</f>
        <v>#N/A</v>
      </c>
      <c r="S105" s="22" t="e">
        <f>IF(Data!X104=Data!$G104,1,0)</f>
        <v>#N/A</v>
      </c>
      <c r="T105" s="22" t="e">
        <f>IF(Data!Y104=Data!$G104,1,0)</f>
        <v>#N/A</v>
      </c>
      <c r="U105" s="22" t="e">
        <f>IF(Data!Z104=Data!$G104,1,0)</f>
        <v>#N/A</v>
      </c>
      <c r="V105" s="22">
        <f t="shared" ref="V105:V107" si="519">COUNTIF(E105:T105,"&lt;&gt;#N/A")</f>
        <v>4</v>
      </c>
      <c r="W105" s="22">
        <f t="shared" ref="W105:W107" si="520">SUMIF(E105:S105,"&lt;&gt;#N/A")</f>
        <v>3</v>
      </c>
      <c r="X105" s="22">
        <f t="shared" ref="X105:X107" si="521">IF(W105=0,1,0)</f>
        <v>0</v>
      </c>
      <c r="Y105" s="22">
        <f t="shared" ref="Y105:Y107" si="522">IF(V105=W105,1,0)</f>
        <v>0</v>
      </c>
      <c r="Z105" s="22" t="e">
        <f t="shared" ref="Z105:Z107" si="523">IF(W105=1,INDEX($E$2:$P$2,1,MATCH(1,E105:P105,0)),NA())</f>
        <v>#N/A</v>
      </c>
      <c r="AA105" s="7">
        <f t="shared" ref="AA105:AA107" si="524">IF(ISNA(E105),AA104,IF(E105=1,AA104+1,0))</f>
        <v>1</v>
      </c>
      <c r="AB105" s="7">
        <f t="shared" ref="AB105:AB107" si="525">IF(ISNA(F105),AB104,IF(F105=1,AB104+1,0))</f>
        <v>1</v>
      </c>
      <c r="AC105" s="7">
        <f t="shared" ref="AC105:AC107" si="526">IF(ISNA(G105),AC104,IF(G105=1,AC104+1,0))</f>
        <v>1</v>
      </c>
      <c r="AD105" s="7">
        <f t="shared" ref="AD105:AD107" si="527">IF(ISNA(H105),AD104,IF(H105=1,AD104+1,0))</f>
        <v>0</v>
      </c>
      <c r="AE105" s="7">
        <f t="shared" ref="AE105:AE107" si="528">IF(ISNA(I105),AE104,IF(I105=1,AE104+1,0))</f>
        <v>1</v>
      </c>
      <c r="AF105" s="7">
        <f t="shared" ref="AF105:AF107" si="529">IF(ISNA(J105),AF104,IF(J105=1,AF104+1,0))</f>
        <v>0</v>
      </c>
      <c r="AG105" s="7">
        <f t="shared" ref="AG105:AG107" si="530">IF(ISNA(K105),AG104,IF(K105=1,AG104+1,0))</f>
        <v>0</v>
      </c>
      <c r="AH105" s="7">
        <f t="shared" ref="AH105:AH107" si="531">IF(ISNA(L105),AH104,IF(L105=1,AH104+1,0))</f>
        <v>0</v>
      </c>
      <c r="AI105" s="7">
        <f t="shared" ref="AI105:AI107" si="532">IF(ISNA(M105),AI104,IF(M105=1,AI104+1,0))</f>
        <v>0</v>
      </c>
      <c r="AJ105" s="7">
        <f t="shared" ref="AJ105:AJ107" si="533">IF(ISNA(N105),AJ104,IF(N105=1,AJ104+1,0))</f>
        <v>1</v>
      </c>
      <c r="AK105" s="7">
        <f t="shared" ref="AK105:AK107" si="534">IF(ISNA(O105),AK104,IF(O105=1,AK104+1,0))</f>
        <v>0</v>
      </c>
      <c r="AL105" s="7">
        <f t="shared" ref="AL105:AL107" si="535">IF(ISNA(P105),AL104,IF(P105=1,AL104+1,0))</f>
        <v>0</v>
      </c>
      <c r="AM105" s="7">
        <f t="shared" ref="AM105:AM107" si="536">IF(ISNA(Q105),AM104,IF(Q105=1,AM104+1,0))</f>
        <v>0</v>
      </c>
      <c r="AN105" s="7">
        <f t="shared" ref="AN105:AN107" si="537">IF(ISNA(R105),AN104,IF(R105=1,AN104+1,0))</f>
        <v>1</v>
      </c>
      <c r="AO105" s="7">
        <f t="shared" ref="AO105:AO107" si="538">IF(ISNA(S105),AO104,IF(S105=1,AO104+1,0))</f>
        <v>0</v>
      </c>
      <c r="AP105" s="7">
        <f t="shared" ref="AP105:AP107" si="539">IF(ISNA(T105),AP104,IF(T105=1,AP104+1,0))</f>
        <v>0</v>
      </c>
      <c r="AQ105" s="7">
        <f t="shared" si="325"/>
        <v>0</v>
      </c>
      <c r="AR105" s="9">
        <f t="shared" ref="AR105:AR107" si="540">IF(ISNA(E105),AR104,IF(E105=0,AR104+1,0))</f>
        <v>0</v>
      </c>
      <c r="AS105" s="9">
        <f t="shared" ref="AS105:AS107" si="541">IF(ISNA(F105),AS104,IF(F105=0,AS104+1,0))</f>
        <v>0</v>
      </c>
      <c r="AT105" s="9">
        <f t="shared" ref="AT105:AT107" si="542">IF(ISNA(G105),AT104,IF(G105=0,AT104+1,0))</f>
        <v>0</v>
      </c>
      <c r="AU105" s="9">
        <f t="shared" ref="AU105:AU107" si="543">IF(ISNA(H105),AU104,IF(H105=0,AU104+1,0))</f>
        <v>1</v>
      </c>
      <c r="AV105" s="9">
        <f t="shared" ref="AV105:AV107" si="544">IF(ISNA(I105),AV104,IF(I105=0,AV104+1,0))</f>
        <v>0</v>
      </c>
      <c r="AW105" s="9">
        <f t="shared" ref="AW105:AW107" si="545">IF(ISNA(J105),AW104,IF(J105=0,AW104+1,0))</f>
        <v>3</v>
      </c>
      <c r="AX105" s="9">
        <f t="shared" ref="AX105:AX107" si="546">IF(ISNA(K105),AX104,IF(K105=0,AX104+1,0))</f>
        <v>0</v>
      </c>
      <c r="AY105" s="9">
        <f t="shared" ref="AY105:AY107" si="547">IF(ISNA(L105),AY104,IF(L105=0,AY104+1,0))</f>
        <v>0</v>
      </c>
      <c r="AZ105" s="9">
        <f t="shared" ref="AZ105:AZ107" si="548">IF(ISNA(M105),AZ104,IF(M105=0,AZ104+1,0))</f>
        <v>0</v>
      </c>
      <c r="BA105" s="9">
        <f t="shared" ref="BA105:BA107" si="549">IF(ISNA(N105),BA104,IF(N105=0,BA104+1,0))</f>
        <v>0</v>
      </c>
      <c r="BB105" s="9">
        <f t="shared" ref="BB105:BB107" si="550">IF(ISNA(O105),BB104,IF(O105=0,BB104+1,0))</f>
        <v>0</v>
      </c>
      <c r="BC105" s="9">
        <f t="shared" ref="BC105:BC107" si="551">IF(ISNA(P105),BC104,IF(P105=0,BC104+1,0))</f>
        <v>0</v>
      </c>
      <c r="BD105" s="9">
        <f t="shared" ref="BD105:BD107" si="552">IF(ISNA(Q105),BD104,IF(Q105=0,BD104+1,0))</f>
        <v>1</v>
      </c>
      <c r="BE105" s="9">
        <f>IF(ISNA(R105),BE104,IF(R105=0,BE104+1,0))</f>
        <v>0</v>
      </c>
      <c r="BF105" s="9">
        <f>IF(ISNA(S105),BF104,IF(S105=0,BF104+1,0))</f>
        <v>1</v>
      </c>
      <c r="BG105" s="9">
        <f t="shared" ref="BG105:BG107" si="553">IF(ISNA(T105),BG104,IF(T105=0,BG104+1,0))</f>
        <v>1</v>
      </c>
      <c r="BH105" s="9">
        <f t="shared" si="329"/>
        <v>0</v>
      </c>
    </row>
    <row r="106" spans="1:60" x14ac:dyDescent="0.25">
      <c r="A106" s="24">
        <f>Data!A105</f>
        <v>705</v>
      </c>
      <c r="B106" s="26" t="e">
        <f>Data!B105</f>
        <v>#N/A</v>
      </c>
      <c r="C106" s="27" t="str">
        <f>Data!H105</f>
        <v>Steve</v>
      </c>
      <c r="D106" s="25" t="str">
        <f>Data!I105</f>
        <v>Jay</v>
      </c>
      <c r="E106" s="22">
        <f>IF(Data!J105=Data!$G105,1,0)</f>
        <v>1</v>
      </c>
      <c r="F106" s="22">
        <f>IF(Data!K105=Data!$G105,1,0)</f>
        <v>1</v>
      </c>
      <c r="G106" s="22">
        <f>IF(Data!L105=Data!$G105,1,0)</f>
        <v>0</v>
      </c>
      <c r="H106" s="22">
        <f>IF(Data!M105=Data!$G105,1,0)</f>
        <v>1</v>
      </c>
      <c r="I106" s="22" t="e">
        <f>IF(Data!N105=Data!$G105,1,0)</f>
        <v>#N/A</v>
      </c>
      <c r="J106" s="22" t="e">
        <f>IF(Data!O105=Data!$G105,1,0)</f>
        <v>#N/A</v>
      </c>
      <c r="K106" s="22" t="e">
        <f>IF(Data!P105=Data!$G105,1,0)</f>
        <v>#N/A</v>
      </c>
      <c r="L106" s="22" t="e">
        <f>IF(Data!Q105=Data!$G105,1,0)</f>
        <v>#N/A</v>
      </c>
      <c r="M106" s="22" t="e">
        <f>IF(Data!R105=Data!$G105,1,0)</f>
        <v>#N/A</v>
      </c>
      <c r="N106" s="22" t="e">
        <f>IF(Data!S105=Data!$G105,1,0)</f>
        <v>#N/A</v>
      </c>
      <c r="O106" s="22" t="e">
        <f>IF(Data!T105=Data!$G105,1,0)</f>
        <v>#N/A</v>
      </c>
      <c r="P106" s="22" t="e">
        <f>IF(Data!U105=Data!$G105,1,0)</f>
        <v>#N/A</v>
      </c>
      <c r="Q106" s="22" t="e">
        <f>IF(Data!V105=Data!$G105,1,0)</f>
        <v>#N/A</v>
      </c>
      <c r="R106" s="22" t="e">
        <f>IF(Data!W105=Data!$G105,1,0)</f>
        <v>#N/A</v>
      </c>
      <c r="S106" s="22" t="e">
        <f>IF(Data!X105=Data!$G105,1,0)</f>
        <v>#N/A</v>
      </c>
      <c r="T106" s="22" t="e">
        <f>IF(Data!Y105=Data!$G105,1,0)</f>
        <v>#N/A</v>
      </c>
      <c r="U106" s="22" t="e">
        <f>IF(Data!Z105=Data!$G105,1,0)</f>
        <v>#N/A</v>
      </c>
      <c r="V106" s="22">
        <f t="shared" si="519"/>
        <v>4</v>
      </c>
      <c r="W106" s="22">
        <f t="shared" si="520"/>
        <v>3</v>
      </c>
      <c r="X106" s="22">
        <f t="shared" si="521"/>
        <v>0</v>
      </c>
      <c r="Y106" s="22">
        <f t="shared" si="522"/>
        <v>0</v>
      </c>
      <c r="Z106" s="22" t="e">
        <f t="shared" si="523"/>
        <v>#N/A</v>
      </c>
      <c r="AA106" s="7">
        <f t="shared" si="524"/>
        <v>2</v>
      </c>
      <c r="AB106" s="7">
        <f t="shared" si="525"/>
        <v>2</v>
      </c>
      <c r="AC106" s="7">
        <f t="shared" si="526"/>
        <v>0</v>
      </c>
      <c r="AD106" s="7">
        <f t="shared" si="527"/>
        <v>1</v>
      </c>
      <c r="AE106" s="7">
        <f t="shared" si="528"/>
        <v>1</v>
      </c>
      <c r="AF106" s="7">
        <f t="shared" si="529"/>
        <v>0</v>
      </c>
      <c r="AG106" s="7">
        <f t="shared" si="530"/>
        <v>0</v>
      </c>
      <c r="AH106" s="7">
        <f t="shared" si="531"/>
        <v>0</v>
      </c>
      <c r="AI106" s="7">
        <f t="shared" si="532"/>
        <v>0</v>
      </c>
      <c r="AJ106" s="7">
        <f t="shared" si="533"/>
        <v>1</v>
      </c>
      <c r="AK106" s="7">
        <f t="shared" si="534"/>
        <v>0</v>
      </c>
      <c r="AL106" s="7">
        <f t="shared" si="535"/>
        <v>0</v>
      </c>
      <c r="AM106" s="7">
        <f t="shared" si="536"/>
        <v>0</v>
      </c>
      <c r="AN106" s="7">
        <f t="shared" si="537"/>
        <v>1</v>
      </c>
      <c r="AO106" s="7">
        <f t="shared" si="538"/>
        <v>0</v>
      </c>
      <c r="AP106" s="7">
        <f t="shared" si="539"/>
        <v>0</v>
      </c>
      <c r="AQ106" s="7">
        <f t="shared" si="325"/>
        <v>0</v>
      </c>
      <c r="AR106" s="9">
        <f t="shared" si="540"/>
        <v>0</v>
      </c>
      <c r="AS106" s="9">
        <f t="shared" si="541"/>
        <v>0</v>
      </c>
      <c r="AT106" s="9">
        <f t="shared" si="542"/>
        <v>1</v>
      </c>
      <c r="AU106" s="9">
        <f t="shared" si="543"/>
        <v>0</v>
      </c>
      <c r="AV106" s="9">
        <f t="shared" si="544"/>
        <v>0</v>
      </c>
      <c r="AW106" s="9">
        <f t="shared" si="545"/>
        <v>3</v>
      </c>
      <c r="AX106" s="9">
        <f t="shared" si="546"/>
        <v>0</v>
      </c>
      <c r="AY106" s="9">
        <f t="shared" si="547"/>
        <v>0</v>
      </c>
      <c r="AZ106" s="9">
        <f t="shared" si="548"/>
        <v>0</v>
      </c>
      <c r="BA106" s="9">
        <f t="shared" si="549"/>
        <v>0</v>
      </c>
      <c r="BB106" s="9">
        <f t="shared" si="550"/>
        <v>0</v>
      </c>
      <c r="BC106" s="9">
        <f t="shared" si="551"/>
        <v>0</v>
      </c>
      <c r="BD106" s="9">
        <f t="shared" si="552"/>
        <v>1</v>
      </c>
      <c r="BE106" s="9">
        <f>IF(ISNA(R106),BE105,IF(R106=0,BE105+1,0))</f>
        <v>0</v>
      </c>
      <c r="BF106" s="9">
        <f t="shared" ref="BF106:BF107" si="554">IF(ISNA(S106),BF105,IF(S106=0,BF105+1,0))</f>
        <v>1</v>
      </c>
      <c r="BG106" s="9">
        <f t="shared" si="553"/>
        <v>1</v>
      </c>
      <c r="BH106" s="9">
        <f t="shared" si="329"/>
        <v>0</v>
      </c>
    </row>
    <row r="107" spans="1:60" x14ac:dyDescent="0.25">
      <c r="A107" s="24">
        <f>Data!A106</f>
        <v>706</v>
      </c>
      <c r="B107" s="26" t="str">
        <f>Data!B106</f>
        <v>How to Survive a Bear Attack</v>
      </c>
      <c r="C107" s="27" t="str">
        <f>Data!H106</f>
        <v>Steve</v>
      </c>
      <c r="D107" s="25" t="str">
        <f>Data!I106</f>
        <v>Bob</v>
      </c>
      <c r="E107" s="22">
        <f>IF(Data!J106=Data!$G106,1,0)</f>
        <v>0</v>
      </c>
      <c r="F107" s="22">
        <f>IF(Data!K106=Data!$G106,1,0)</f>
        <v>1</v>
      </c>
      <c r="G107" s="22">
        <f>IF(Data!L106=Data!$G106,1,0)</f>
        <v>1</v>
      </c>
      <c r="H107" s="22">
        <f>IF(Data!M106=Data!$G106,1,0)</f>
        <v>1</v>
      </c>
      <c r="I107" s="22" t="e">
        <f>IF(Data!N106=Data!$G106,1,0)</f>
        <v>#N/A</v>
      </c>
      <c r="J107" s="22" t="e">
        <f>IF(Data!O106=Data!$G106,1,0)</f>
        <v>#N/A</v>
      </c>
      <c r="K107" s="22" t="e">
        <f>IF(Data!P106=Data!$G106,1,0)</f>
        <v>#N/A</v>
      </c>
      <c r="L107" s="22" t="e">
        <f>IF(Data!Q106=Data!$G106,1,0)</f>
        <v>#N/A</v>
      </c>
      <c r="M107" s="22" t="e">
        <f>IF(Data!R106=Data!$G106,1,0)</f>
        <v>#N/A</v>
      </c>
      <c r="N107" s="22" t="e">
        <f>IF(Data!S106=Data!$G106,1,0)</f>
        <v>#N/A</v>
      </c>
      <c r="O107" s="22" t="e">
        <f>IF(Data!T106=Data!$G106,1,0)</f>
        <v>#N/A</v>
      </c>
      <c r="P107" s="22" t="e">
        <f>IF(Data!U106=Data!$G106,1,0)</f>
        <v>#N/A</v>
      </c>
      <c r="Q107" s="22" t="e">
        <f>IF(Data!V106=Data!$G106,1,0)</f>
        <v>#N/A</v>
      </c>
      <c r="R107" s="22" t="e">
        <f>IF(Data!W106=Data!$G106,1,0)</f>
        <v>#N/A</v>
      </c>
      <c r="S107" s="22" t="e">
        <f>IF(Data!X106=Data!$G106,1,0)</f>
        <v>#N/A</v>
      </c>
      <c r="T107" s="22" t="e">
        <f>IF(Data!Y106=Data!$G106,1,0)</f>
        <v>#N/A</v>
      </c>
      <c r="U107" s="22" t="e">
        <f>IF(Data!Z106=Data!$G106,1,0)</f>
        <v>#N/A</v>
      </c>
      <c r="V107" s="22">
        <f t="shared" si="519"/>
        <v>4</v>
      </c>
      <c r="W107" s="22">
        <f t="shared" si="520"/>
        <v>3</v>
      </c>
      <c r="X107" s="22">
        <f t="shared" si="521"/>
        <v>0</v>
      </c>
      <c r="Y107" s="22">
        <f t="shared" si="522"/>
        <v>0</v>
      </c>
      <c r="Z107" s="22" t="e">
        <f t="shared" si="523"/>
        <v>#N/A</v>
      </c>
      <c r="AA107" s="7">
        <f t="shared" si="524"/>
        <v>0</v>
      </c>
      <c r="AB107" s="7">
        <f t="shared" si="525"/>
        <v>3</v>
      </c>
      <c r="AC107" s="7">
        <f t="shared" si="526"/>
        <v>1</v>
      </c>
      <c r="AD107" s="7">
        <f t="shared" si="527"/>
        <v>2</v>
      </c>
      <c r="AE107" s="7">
        <f t="shared" si="528"/>
        <v>1</v>
      </c>
      <c r="AF107" s="7">
        <f t="shared" si="529"/>
        <v>0</v>
      </c>
      <c r="AG107" s="7">
        <f t="shared" si="530"/>
        <v>0</v>
      </c>
      <c r="AH107" s="7">
        <f t="shared" si="531"/>
        <v>0</v>
      </c>
      <c r="AI107" s="7">
        <f t="shared" si="532"/>
        <v>0</v>
      </c>
      <c r="AJ107" s="7">
        <f t="shared" si="533"/>
        <v>1</v>
      </c>
      <c r="AK107" s="7">
        <f t="shared" si="534"/>
        <v>0</v>
      </c>
      <c r="AL107" s="7">
        <f t="shared" si="535"/>
        <v>0</v>
      </c>
      <c r="AM107" s="7">
        <f t="shared" si="536"/>
        <v>0</v>
      </c>
      <c r="AN107" s="7">
        <f t="shared" si="537"/>
        <v>1</v>
      </c>
      <c r="AO107" s="7">
        <f t="shared" si="538"/>
        <v>0</v>
      </c>
      <c r="AP107" s="7">
        <f t="shared" si="539"/>
        <v>0</v>
      </c>
      <c r="AQ107" s="7">
        <f t="shared" si="325"/>
        <v>0</v>
      </c>
      <c r="AR107" s="9">
        <f t="shared" si="540"/>
        <v>1</v>
      </c>
      <c r="AS107" s="9">
        <f t="shared" si="541"/>
        <v>0</v>
      </c>
      <c r="AT107" s="9">
        <f t="shared" si="542"/>
        <v>0</v>
      </c>
      <c r="AU107" s="9">
        <f t="shared" si="543"/>
        <v>0</v>
      </c>
      <c r="AV107" s="9">
        <f t="shared" si="544"/>
        <v>0</v>
      </c>
      <c r="AW107" s="9">
        <f t="shared" si="545"/>
        <v>3</v>
      </c>
      <c r="AX107" s="9">
        <f t="shared" si="546"/>
        <v>0</v>
      </c>
      <c r="AY107" s="9">
        <f t="shared" si="547"/>
        <v>0</v>
      </c>
      <c r="AZ107" s="9">
        <f t="shared" si="548"/>
        <v>0</v>
      </c>
      <c r="BA107" s="9">
        <f t="shared" si="549"/>
        <v>0</v>
      </c>
      <c r="BB107" s="9">
        <f t="shared" si="550"/>
        <v>0</v>
      </c>
      <c r="BC107" s="9">
        <f t="shared" si="551"/>
        <v>0</v>
      </c>
      <c r="BD107" s="9">
        <f t="shared" si="552"/>
        <v>1</v>
      </c>
      <c r="BE107" s="9">
        <f>IF(ISNA(R107),BE106,IF(R107=0,BE106+1,0))</f>
        <v>0</v>
      </c>
      <c r="BF107" s="9">
        <f t="shared" si="554"/>
        <v>1</v>
      </c>
      <c r="BG107" s="9">
        <f t="shared" si="553"/>
        <v>1</v>
      </c>
      <c r="BH107" s="9">
        <f t="shared" si="329"/>
        <v>0</v>
      </c>
    </row>
    <row r="108" spans="1:60" x14ac:dyDescent="0.25">
      <c r="A108" s="24">
        <f>Data!A107</f>
        <v>707</v>
      </c>
      <c r="B108" s="26" t="e">
        <f>Data!B107</f>
        <v>#N/A</v>
      </c>
      <c r="C108" s="27" t="str">
        <f>Data!H107</f>
        <v>Steve</v>
      </c>
      <c r="D108" s="25" t="str">
        <f>Data!I107</f>
        <v>Cara</v>
      </c>
      <c r="E108" s="22">
        <f>IF(Data!J107=Data!$G107,1,0)</f>
        <v>0</v>
      </c>
      <c r="F108" s="22">
        <f>IF(Data!K107=Data!$G107,1,0)</f>
        <v>0</v>
      </c>
      <c r="G108" s="22">
        <f>IF(Data!L107=Data!$G107,1,0)</f>
        <v>1</v>
      </c>
      <c r="H108" s="22">
        <f>IF(Data!M107=Data!$G107,1,0)</f>
        <v>0</v>
      </c>
      <c r="I108" s="22" t="e">
        <f>IF(Data!N107=Data!$G107,1,0)</f>
        <v>#N/A</v>
      </c>
      <c r="J108" s="22" t="e">
        <f>IF(Data!O107=Data!$G107,1,0)</f>
        <v>#N/A</v>
      </c>
      <c r="K108" s="22" t="e">
        <f>IF(Data!P107=Data!$G107,1,0)</f>
        <v>#N/A</v>
      </c>
      <c r="L108" s="22" t="e">
        <f>IF(Data!Q107=Data!$G107,1,0)</f>
        <v>#N/A</v>
      </c>
      <c r="M108" s="22" t="e">
        <f>IF(Data!R107=Data!$G107,1,0)</f>
        <v>#N/A</v>
      </c>
      <c r="N108" s="22" t="e">
        <f>IF(Data!S107=Data!$G107,1,0)</f>
        <v>#N/A</v>
      </c>
      <c r="O108" s="22" t="e">
        <f>IF(Data!T107=Data!$G107,1,0)</f>
        <v>#N/A</v>
      </c>
      <c r="P108" s="22" t="e">
        <f>IF(Data!U107=Data!$G107,1,0)</f>
        <v>#N/A</v>
      </c>
      <c r="Q108" s="22" t="e">
        <f>IF(Data!V107=Data!$G107,1,0)</f>
        <v>#N/A</v>
      </c>
      <c r="R108" s="22" t="e">
        <f>IF(Data!W107=Data!$G107,1,0)</f>
        <v>#N/A</v>
      </c>
      <c r="S108" s="22" t="e">
        <f>IF(Data!X107=Data!$G107,1,0)</f>
        <v>#N/A</v>
      </c>
      <c r="T108" s="22" t="e">
        <f>IF(Data!Y107=Data!$G107,1,0)</f>
        <v>#N/A</v>
      </c>
      <c r="U108" s="22" t="e">
        <f>IF(Data!Z107=Data!$G107,1,0)</f>
        <v>#N/A</v>
      </c>
      <c r="V108" s="22">
        <f>COUNTIF(E108:U108,"&lt;&gt;#N/A")</f>
        <v>4</v>
      </c>
      <c r="W108" s="22">
        <f>SUMIF(E108:U108,"&lt;&gt;#N/A")</f>
        <v>1</v>
      </c>
      <c r="X108" s="22">
        <f t="shared" ref="X108" si="555">IF(W108=0,1,0)</f>
        <v>0</v>
      </c>
      <c r="Y108" s="22">
        <f t="shared" ref="Y108" si="556">IF(V108=W108,1,0)</f>
        <v>0</v>
      </c>
      <c r="Z108" s="22" t="str">
        <f>IF(W108=1,INDEX($E$2:$U$2,1,MATCH(1,E108:U108,0)),NA())</f>
        <v>Jay</v>
      </c>
      <c r="AA108" s="7">
        <f t="shared" ref="AA108" si="557">IF(ISNA(E108),AA107,IF(E108=1,AA107+1,0))</f>
        <v>0</v>
      </c>
      <c r="AB108" s="7">
        <f t="shared" ref="AB108" si="558">IF(ISNA(F108),AB107,IF(F108=1,AB107+1,0))</f>
        <v>0</v>
      </c>
      <c r="AC108" s="7">
        <f t="shared" ref="AC108" si="559">IF(ISNA(G108),AC107,IF(G108=1,AC107+1,0))</f>
        <v>2</v>
      </c>
      <c r="AD108" s="7">
        <f t="shared" ref="AD108" si="560">IF(ISNA(H108),AD107,IF(H108=1,AD107+1,0))</f>
        <v>0</v>
      </c>
      <c r="AE108" s="7">
        <f t="shared" ref="AE108" si="561">IF(ISNA(I108),AE107,IF(I108=1,AE107+1,0))</f>
        <v>1</v>
      </c>
      <c r="AF108" s="7">
        <f t="shared" ref="AF108" si="562">IF(ISNA(J108),AF107,IF(J108=1,AF107+1,0))</f>
        <v>0</v>
      </c>
      <c r="AG108" s="7">
        <f t="shared" ref="AG108" si="563">IF(ISNA(K108),AG107,IF(K108=1,AG107+1,0))</f>
        <v>0</v>
      </c>
      <c r="AH108" s="7">
        <f t="shared" ref="AH108" si="564">IF(ISNA(L108),AH107,IF(L108=1,AH107+1,0))</f>
        <v>0</v>
      </c>
      <c r="AI108" s="7">
        <f t="shared" ref="AI108" si="565">IF(ISNA(M108),AI107,IF(M108=1,AI107+1,0))</f>
        <v>0</v>
      </c>
      <c r="AJ108" s="7">
        <f t="shared" ref="AJ108" si="566">IF(ISNA(N108),AJ107,IF(N108=1,AJ107+1,0))</f>
        <v>1</v>
      </c>
      <c r="AK108" s="7">
        <f t="shared" ref="AK108" si="567">IF(ISNA(O108),AK107,IF(O108=1,AK107+1,0))</f>
        <v>0</v>
      </c>
      <c r="AL108" s="7">
        <f t="shared" ref="AL108" si="568">IF(ISNA(P108),AL107,IF(P108=1,AL107+1,0))</f>
        <v>0</v>
      </c>
      <c r="AM108" s="7">
        <f t="shared" ref="AM108" si="569">IF(ISNA(Q108),AM107,IF(Q108=1,AM107+1,0))</f>
        <v>0</v>
      </c>
      <c r="AN108" s="7">
        <f t="shared" ref="AN108" si="570">IF(ISNA(R108),AN107,IF(R108=1,AN107+1,0))</f>
        <v>1</v>
      </c>
      <c r="AO108" s="7">
        <f t="shared" ref="AO108" si="571">IF(ISNA(S108),AO107,IF(S108=1,AO107+1,0))</f>
        <v>0</v>
      </c>
      <c r="AP108" s="7">
        <f t="shared" ref="AP108" si="572">IF(ISNA(T108),AP107,IF(T108=1,AP107+1,0))</f>
        <v>0</v>
      </c>
      <c r="AQ108" s="7">
        <f t="shared" si="325"/>
        <v>0</v>
      </c>
      <c r="AR108" s="9">
        <f t="shared" ref="AR108" si="573">IF(ISNA(E108),AR107,IF(E108=0,AR107+1,0))</f>
        <v>2</v>
      </c>
      <c r="AS108" s="9">
        <f t="shared" ref="AS108" si="574">IF(ISNA(F108),AS107,IF(F108=0,AS107+1,0))</f>
        <v>1</v>
      </c>
      <c r="AT108" s="9">
        <f t="shared" ref="AT108" si="575">IF(ISNA(G108),AT107,IF(G108=0,AT107+1,0))</f>
        <v>0</v>
      </c>
      <c r="AU108" s="9">
        <f t="shared" ref="AU108" si="576">IF(ISNA(H108),AU107,IF(H108=0,AU107+1,0))</f>
        <v>1</v>
      </c>
      <c r="AV108" s="9">
        <f t="shared" ref="AV108" si="577">IF(ISNA(I108),AV107,IF(I108=0,AV107+1,0))</f>
        <v>0</v>
      </c>
      <c r="AW108" s="9">
        <f t="shared" ref="AW108" si="578">IF(ISNA(J108),AW107,IF(J108=0,AW107+1,0))</f>
        <v>3</v>
      </c>
      <c r="AX108" s="9">
        <f t="shared" ref="AX108" si="579">IF(ISNA(K108),AX107,IF(K108=0,AX107+1,0))</f>
        <v>0</v>
      </c>
      <c r="AY108" s="9">
        <f t="shared" ref="AY108" si="580">IF(ISNA(L108),AY107,IF(L108=0,AY107+1,0))</f>
        <v>0</v>
      </c>
      <c r="AZ108" s="9">
        <f t="shared" ref="AZ108" si="581">IF(ISNA(M108),AZ107,IF(M108=0,AZ107+1,0))</f>
        <v>0</v>
      </c>
      <c r="BA108" s="9">
        <f t="shared" ref="BA108" si="582">IF(ISNA(N108),BA107,IF(N108=0,BA107+1,0))</f>
        <v>0</v>
      </c>
      <c r="BB108" s="9">
        <f t="shared" ref="BB108" si="583">IF(ISNA(O108),BB107,IF(O108=0,BB107+1,0))</f>
        <v>0</v>
      </c>
      <c r="BC108" s="9">
        <f t="shared" ref="BC108" si="584">IF(ISNA(P108),BC107,IF(P108=0,BC107+1,0))</f>
        <v>0</v>
      </c>
      <c r="BD108" s="9">
        <f t="shared" ref="BD108" si="585">IF(ISNA(Q108),BD107,IF(Q108=0,BD107+1,0))</f>
        <v>1</v>
      </c>
      <c r="BE108" s="9">
        <f t="shared" ref="BE108" si="586">IF(ISNA(R108),BE107,IF(R108=0,BE107+1,0))</f>
        <v>0</v>
      </c>
      <c r="BF108" s="9">
        <f t="shared" ref="BF108" si="587">IF(ISNA(S108),BF107,IF(S108=0,BF107+1,0))</f>
        <v>1</v>
      </c>
      <c r="BG108" s="9">
        <f t="shared" ref="BG108" si="588">IF(ISNA(T108),BG107,IF(T108=0,BG107+1,0))</f>
        <v>1</v>
      </c>
      <c r="BH108" s="9">
        <f t="shared" si="329"/>
        <v>0</v>
      </c>
    </row>
    <row r="109" spans="1:60" x14ac:dyDescent="0.25">
      <c r="A109" s="24">
        <f>Data!A108</f>
        <v>708</v>
      </c>
      <c r="B109" s="26" t="str">
        <f>Data!B108</f>
        <v>Ostracods</v>
      </c>
      <c r="C109" s="27" t="str">
        <f>Data!H108</f>
        <v>Steve</v>
      </c>
      <c r="D109" s="25" t="str">
        <f>Data!I108</f>
        <v>Evan</v>
      </c>
      <c r="E109" s="22">
        <f>IF(Data!J108=Data!$G108,1,0)</f>
        <v>1</v>
      </c>
      <c r="F109" s="22">
        <f>IF(Data!K108=Data!$G108,1,0)</f>
        <v>0</v>
      </c>
      <c r="G109" s="22">
        <f>IF(Data!L108=Data!$G108,1,0)</f>
        <v>0</v>
      </c>
      <c r="H109" s="22">
        <f>IF(Data!M108=Data!$G108,1,0)</f>
        <v>1</v>
      </c>
      <c r="I109" s="22" t="e">
        <f>IF(Data!N108=Data!$G108,1,0)</f>
        <v>#N/A</v>
      </c>
      <c r="J109" s="22" t="e">
        <f>IF(Data!O108=Data!$G108,1,0)</f>
        <v>#N/A</v>
      </c>
      <c r="K109" s="22" t="e">
        <f>IF(Data!P108=Data!$G108,1,0)</f>
        <v>#N/A</v>
      </c>
      <c r="L109" s="22" t="e">
        <f>IF(Data!Q108=Data!$G108,1,0)</f>
        <v>#N/A</v>
      </c>
      <c r="M109" s="22" t="e">
        <f>IF(Data!R108=Data!$G108,1,0)</f>
        <v>#N/A</v>
      </c>
      <c r="N109" s="22" t="e">
        <f>IF(Data!S108=Data!$G108,1,0)</f>
        <v>#N/A</v>
      </c>
      <c r="O109" s="22" t="e">
        <f>IF(Data!T108=Data!$G108,1,0)</f>
        <v>#N/A</v>
      </c>
      <c r="P109" s="22" t="e">
        <f>IF(Data!U108=Data!$G108,1,0)</f>
        <v>#N/A</v>
      </c>
      <c r="Q109" s="22" t="e">
        <f>IF(Data!V108=Data!$G108,1,0)</f>
        <v>#N/A</v>
      </c>
      <c r="R109" s="22" t="e">
        <f>IF(Data!W108=Data!$G108,1,0)</f>
        <v>#N/A</v>
      </c>
      <c r="S109" s="22" t="e">
        <f>IF(Data!X108=Data!$G108,1,0)</f>
        <v>#N/A</v>
      </c>
      <c r="T109" s="22" t="e">
        <f>IF(Data!Y108=Data!$G108,1,0)</f>
        <v>#N/A</v>
      </c>
      <c r="U109" s="22" t="e">
        <f>IF(Data!Z108=Data!$G108,1,0)</f>
        <v>#N/A</v>
      </c>
      <c r="V109" s="22">
        <f t="shared" ref="V109:V132" si="589">COUNTIF(E109:U109,"&lt;&gt;#N/A")</f>
        <v>4</v>
      </c>
      <c r="W109" s="22">
        <f t="shared" ref="W109:W132" si="590">SUMIF(E109:U109,"&lt;&gt;#N/A")</f>
        <v>2</v>
      </c>
      <c r="X109" s="22">
        <f t="shared" ref="X109:X132" si="591">IF(W109=0,1,0)</f>
        <v>0</v>
      </c>
      <c r="Y109" s="22">
        <f t="shared" ref="Y109:Y132" si="592">IF(V109=W109,1,0)</f>
        <v>0</v>
      </c>
      <c r="Z109" s="22" t="e">
        <f t="shared" ref="Z109:Z132" si="593">IF(W109=1,INDEX($E$2:$U$2,1,MATCH(1,E109:U109,0)),NA())</f>
        <v>#N/A</v>
      </c>
      <c r="AA109" s="7">
        <f t="shared" ref="AA109:AA132" si="594">IF(ISNA(E109),AA108,IF(E109=1,AA108+1,0))</f>
        <v>1</v>
      </c>
      <c r="AB109" s="7">
        <f t="shared" ref="AB109:AB132" si="595">IF(ISNA(F109),AB108,IF(F109=1,AB108+1,0))</f>
        <v>0</v>
      </c>
      <c r="AC109" s="7">
        <f t="shared" ref="AC109:AC132" si="596">IF(ISNA(G109),AC108,IF(G109=1,AC108+1,0))</f>
        <v>0</v>
      </c>
      <c r="AD109" s="7">
        <f t="shared" ref="AD109:AD132" si="597">IF(ISNA(H109),AD108,IF(H109=1,AD108+1,0))</f>
        <v>1</v>
      </c>
      <c r="AE109" s="7">
        <f t="shared" ref="AE109:AE132" si="598">IF(ISNA(I109),AE108,IF(I109=1,AE108+1,0))</f>
        <v>1</v>
      </c>
      <c r="AF109" s="7">
        <f t="shared" ref="AF109:AF132" si="599">IF(ISNA(J109),AF108,IF(J109=1,AF108+1,0))</f>
        <v>0</v>
      </c>
      <c r="AG109" s="7">
        <f t="shared" ref="AG109:AG132" si="600">IF(ISNA(K109),AG108,IF(K109=1,AG108+1,0))</f>
        <v>0</v>
      </c>
      <c r="AH109" s="7">
        <f t="shared" ref="AH109:AH132" si="601">IF(ISNA(L109),AH108,IF(L109=1,AH108+1,0))</f>
        <v>0</v>
      </c>
      <c r="AI109" s="7">
        <f t="shared" ref="AI109:AI132" si="602">IF(ISNA(M109),AI108,IF(M109=1,AI108+1,0))</f>
        <v>0</v>
      </c>
      <c r="AJ109" s="7">
        <f t="shared" ref="AJ109:AJ132" si="603">IF(ISNA(N109),AJ108,IF(N109=1,AJ108+1,0))</f>
        <v>1</v>
      </c>
      <c r="AK109" s="7">
        <f t="shared" ref="AK109:AK132" si="604">IF(ISNA(O109),AK108,IF(O109=1,AK108+1,0))</f>
        <v>0</v>
      </c>
      <c r="AL109" s="7">
        <f t="shared" ref="AL109:AL132" si="605">IF(ISNA(P109),AL108,IF(P109=1,AL108+1,0))</f>
        <v>0</v>
      </c>
      <c r="AM109" s="7">
        <f t="shared" ref="AM109:AM132" si="606">IF(ISNA(Q109),AM108,IF(Q109=1,AM108+1,0))</f>
        <v>0</v>
      </c>
      <c r="AN109" s="7">
        <f t="shared" ref="AN109:AN132" si="607">IF(ISNA(R109),AN108,IF(R109=1,AN108+1,0))</f>
        <v>1</v>
      </c>
      <c r="AO109" s="7">
        <f t="shared" ref="AO109:AO132" si="608">IF(ISNA(S109),AO108,IF(S109=1,AO108+1,0))</f>
        <v>0</v>
      </c>
      <c r="AP109" s="7">
        <f t="shared" ref="AP109:AP132" si="609">IF(ISNA(T109),AP108,IF(T109=1,AP108+1,0))</f>
        <v>0</v>
      </c>
      <c r="AQ109" s="7">
        <f t="shared" ref="AQ109:AQ132" si="610">IF(ISNA(U109),AQ108,IF(U109=1,AQ108+1,0))</f>
        <v>0</v>
      </c>
      <c r="AR109" s="9">
        <f t="shared" ref="AR109:AR132" si="611">IF(ISNA(E109),AR108,IF(E109=0,AR108+1,0))</f>
        <v>0</v>
      </c>
      <c r="AS109" s="9">
        <f t="shared" ref="AS109:AS132" si="612">IF(ISNA(F109),AS108,IF(F109=0,AS108+1,0))</f>
        <v>2</v>
      </c>
      <c r="AT109" s="9">
        <f t="shared" ref="AT109:AT132" si="613">IF(ISNA(G109),AT108,IF(G109=0,AT108+1,0))</f>
        <v>1</v>
      </c>
      <c r="AU109" s="9">
        <f t="shared" ref="AU109:AU132" si="614">IF(ISNA(H109),AU108,IF(H109=0,AU108+1,0))</f>
        <v>0</v>
      </c>
      <c r="AV109" s="9">
        <f t="shared" ref="AV109:AV132" si="615">IF(ISNA(I109),AV108,IF(I109=0,AV108+1,0))</f>
        <v>0</v>
      </c>
      <c r="AW109" s="9">
        <f t="shared" ref="AW109:AW132" si="616">IF(ISNA(J109),AW108,IF(J109=0,AW108+1,0))</f>
        <v>3</v>
      </c>
      <c r="AX109" s="9">
        <f t="shared" ref="AX109:AX132" si="617">IF(ISNA(K109),AX108,IF(K109=0,AX108+1,0))</f>
        <v>0</v>
      </c>
      <c r="AY109" s="9">
        <f t="shared" ref="AY109:AY132" si="618">IF(ISNA(L109),AY108,IF(L109=0,AY108+1,0))</f>
        <v>0</v>
      </c>
      <c r="AZ109" s="9">
        <f t="shared" ref="AZ109:AZ132" si="619">IF(ISNA(M109),AZ108,IF(M109=0,AZ108+1,0))</f>
        <v>0</v>
      </c>
      <c r="BA109" s="9">
        <f t="shared" ref="BA109:BA132" si="620">IF(ISNA(N109),BA108,IF(N109=0,BA108+1,0))</f>
        <v>0</v>
      </c>
      <c r="BB109" s="9">
        <f t="shared" ref="BB109:BB132" si="621">IF(ISNA(O109),BB108,IF(O109=0,BB108+1,0))</f>
        <v>0</v>
      </c>
      <c r="BC109" s="9">
        <f t="shared" ref="BC109:BC132" si="622">IF(ISNA(P109),BC108,IF(P109=0,BC108+1,0))</f>
        <v>0</v>
      </c>
      <c r="BD109" s="9">
        <f t="shared" ref="BD109:BD132" si="623">IF(ISNA(Q109),BD108,IF(Q109=0,BD108+1,0))</f>
        <v>1</v>
      </c>
      <c r="BE109" s="9">
        <f t="shared" ref="BE109:BE132" si="624">IF(ISNA(R109),BE108,IF(R109=0,BE108+1,0))</f>
        <v>0</v>
      </c>
      <c r="BF109" s="9">
        <f t="shared" ref="BF109:BF132" si="625">IF(ISNA(S109),BF108,IF(S109=0,BF108+1,0))</f>
        <v>1</v>
      </c>
      <c r="BG109" s="9">
        <f t="shared" ref="BG109:BG132" si="626">IF(ISNA(T109),BG108,IF(T109=0,BG108+1,0))</f>
        <v>1</v>
      </c>
      <c r="BH109" s="9">
        <f t="shared" ref="BH109:BH132" si="627">IF(ISNA(U109),BH108,IF(U109=0,BH108+1,0))</f>
        <v>0</v>
      </c>
    </row>
    <row r="110" spans="1:60" x14ac:dyDescent="0.25">
      <c r="A110" s="24">
        <f>Data!A109</f>
        <v>709</v>
      </c>
      <c r="B110" s="26" t="e">
        <f>Data!B109</f>
        <v>#N/A</v>
      </c>
      <c r="C110" s="27" t="str">
        <f>Data!H109</f>
        <v>Steve</v>
      </c>
      <c r="D110" s="25" t="str">
        <f>Data!I109</f>
        <v>Bob</v>
      </c>
      <c r="E110" s="22">
        <f>IF(Data!J109=Data!$G109,1,0)</f>
        <v>0</v>
      </c>
      <c r="F110" s="22">
        <f>IF(Data!K109=Data!$G109,1,0)</f>
        <v>1</v>
      </c>
      <c r="G110" s="22">
        <f>IF(Data!L109=Data!$G109,1,0)</f>
        <v>1</v>
      </c>
      <c r="H110" s="22">
        <f>IF(Data!M109=Data!$G109,1,0)</f>
        <v>1</v>
      </c>
      <c r="I110" s="22" t="e">
        <f>IF(Data!N109=Data!$G109,1,0)</f>
        <v>#N/A</v>
      </c>
      <c r="J110" s="22" t="e">
        <f>IF(Data!O109=Data!$G109,1,0)</f>
        <v>#N/A</v>
      </c>
      <c r="K110" s="22" t="e">
        <f>IF(Data!P109=Data!$G109,1,0)</f>
        <v>#N/A</v>
      </c>
      <c r="L110" s="22" t="e">
        <f>IF(Data!Q109=Data!$G109,1,0)</f>
        <v>#N/A</v>
      </c>
      <c r="M110" s="22" t="e">
        <f>IF(Data!R109=Data!$G109,1,0)</f>
        <v>#N/A</v>
      </c>
      <c r="N110" s="22" t="e">
        <f>IF(Data!S109=Data!$G109,1,0)</f>
        <v>#N/A</v>
      </c>
      <c r="O110" s="22" t="e">
        <f>IF(Data!T109=Data!$G109,1,0)</f>
        <v>#N/A</v>
      </c>
      <c r="P110" s="22" t="e">
        <f>IF(Data!U109=Data!$G109,1,0)</f>
        <v>#N/A</v>
      </c>
      <c r="Q110" s="22" t="e">
        <f>IF(Data!V109=Data!$G109,1,0)</f>
        <v>#N/A</v>
      </c>
      <c r="R110" s="22" t="e">
        <f>IF(Data!W109=Data!$G109,1,0)</f>
        <v>#N/A</v>
      </c>
      <c r="S110" s="22" t="e">
        <f>IF(Data!X109=Data!$G109,1,0)</f>
        <v>#N/A</v>
      </c>
      <c r="T110" s="22" t="e">
        <f>IF(Data!Y109=Data!$G109,1,0)</f>
        <v>#N/A</v>
      </c>
      <c r="U110" s="22" t="e">
        <f>IF(Data!Z109=Data!$G109,1,0)</f>
        <v>#N/A</v>
      </c>
      <c r="V110" s="22">
        <f t="shared" si="589"/>
        <v>4</v>
      </c>
      <c r="W110" s="22">
        <f t="shared" si="590"/>
        <v>3</v>
      </c>
      <c r="X110" s="22">
        <f t="shared" si="591"/>
        <v>0</v>
      </c>
      <c r="Y110" s="22">
        <f t="shared" si="592"/>
        <v>0</v>
      </c>
      <c r="Z110" s="22" t="e">
        <f t="shared" si="593"/>
        <v>#N/A</v>
      </c>
      <c r="AA110" s="7">
        <f t="shared" si="594"/>
        <v>0</v>
      </c>
      <c r="AB110" s="7">
        <f t="shared" si="595"/>
        <v>1</v>
      </c>
      <c r="AC110" s="7">
        <f t="shared" si="596"/>
        <v>1</v>
      </c>
      <c r="AD110" s="7">
        <f t="shared" si="597"/>
        <v>2</v>
      </c>
      <c r="AE110" s="7">
        <f t="shared" si="598"/>
        <v>1</v>
      </c>
      <c r="AF110" s="7">
        <f t="shared" si="599"/>
        <v>0</v>
      </c>
      <c r="AG110" s="7">
        <f t="shared" si="600"/>
        <v>0</v>
      </c>
      <c r="AH110" s="7">
        <f t="shared" si="601"/>
        <v>0</v>
      </c>
      <c r="AI110" s="7">
        <f t="shared" si="602"/>
        <v>0</v>
      </c>
      <c r="AJ110" s="7">
        <f t="shared" si="603"/>
        <v>1</v>
      </c>
      <c r="AK110" s="7">
        <f t="shared" si="604"/>
        <v>0</v>
      </c>
      <c r="AL110" s="7">
        <f t="shared" si="605"/>
        <v>0</v>
      </c>
      <c r="AM110" s="7">
        <f t="shared" si="606"/>
        <v>0</v>
      </c>
      <c r="AN110" s="7">
        <f t="shared" si="607"/>
        <v>1</v>
      </c>
      <c r="AO110" s="7">
        <f t="shared" si="608"/>
        <v>0</v>
      </c>
      <c r="AP110" s="7">
        <f t="shared" si="609"/>
        <v>0</v>
      </c>
      <c r="AQ110" s="7">
        <f t="shared" si="610"/>
        <v>0</v>
      </c>
      <c r="AR110" s="9">
        <f t="shared" si="611"/>
        <v>1</v>
      </c>
      <c r="AS110" s="9">
        <f t="shared" si="612"/>
        <v>0</v>
      </c>
      <c r="AT110" s="9">
        <f t="shared" si="613"/>
        <v>0</v>
      </c>
      <c r="AU110" s="9">
        <f t="shared" si="614"/>
        <v>0</v>
      </c>
      <c r="AV110" s="9">
        <f t="shared" si="615"/>
        <v>0</v>
      </c>
      <c r="AW110" s="9">
        <f t="shared" si="616"/>
        <v>3</v>
      </c>
      <c r="AX110" s="9">
        <f t="shared" si="617"/>
        <v>0</v>
      </c>
      <c r="AY110" s="9">
        <f t="shared" si="618"/>
        <v>0</v>
      </c>
      <c r="AZ110" s="9">
        <f t="shared" si="619"/>
        <v>0</v>
      </c>
      <c r="BA110" s="9">
        <f t="shared" si="620"/>
        <v>0</v>
      </c>
      <c r="BB110" s="9">
        <f t="shared" si="621"/>
        <v>0</v>
      </c>
      <c r="BC110" s="9">
        <f t="shared" si="622"/>
        <v>0</v>
      </c>
      <c r="BD110" s="9">
        <f t="shared" si="623"/>
        <v>1</v>
      </c>
      <c r="BE110" s="9">
        <f t="shared" si="624"/>
        <v>0</v>
      </c>
      <c r="BF110" s="9">
        <f t="shared" si="625"/>
        <v>1</v>
      </c>
      <c r="BG110" s="9">
        <f t="shared" si="626"/>
        <v>1</v>
      </c>
      <c r="BH110" s="9">
        <f t="shared" si="627"/>
        <v>0</v>
      </c>
    </row>
    <row r="111" spans="1:60" x14ac:dyDescent="0.25">
      <c r="A111" s="24">
        <f>Data!A110</f>
        <v>710</v>
      </c>
      <c r="B111" s="26" t="e">
        <f>Data!B110</f>
        <v>#N/A</v>
      </c>
      <c r="C111" s="27" t="str">
        <f>Data!H110</f>
        <v>Steve</v>
      </c>
      <c r="D111" s="25" t="str">
        <f>Data!I110</f>
        <v>Jay</v>
      </c>
      <c r="E111" s="22">
        <f>IF(Data!J110=Data!$G110,1,0)</f>
        <v>1</v>
      </c>
      <c r="F111" s="22">
        <f>IF(Data!K110=Data!$G110,1,0)</f>
        <v>1</v>
      </c>
      <c r="G111" s="22">
        <f>IF(Data!L110=Data!$G110,1,0)</f>
        <v>0</v>
      </c>
      <c r="H111" s="22">
        <f>IF(Data!M110=Data!$G110,1,0)</f>
        <v>1</v>
      </c>
      <c r="I111" s="22" t="e">
        <f>IF(Data!N110=Data!$G110,1,0)</f>
        <v>#N/A</v>
      </c>
      <c r="J111" s="22" t="e">
        <f>IF(Data!O110=Data!$G110,1,0)</f>
        <v>#N/A</v>
      </c>
      <c r="K111" s="22" t="e">
        <f>IF(Data!P110=Data!$G110,1,0)</f>
        <v>#N/A</v>
      </c>
      <c r="L111" s="22" t="e">
        <f>IF(Data!Q110=Data!$G110,1,0)</f>
        <v>#N/A</v>
      </c>
      <c r="M111" s="22" t="e">
        <f>IF(Data!R110=Data!$G110,1,0)</f>
        <v>#N/A</v>
      </c>
      <c r="N111" s="22" t="e">
        <f>IF(Data!S110=Data!$G110,1,0)</f>
        <v>#N/A</v>
      </c>
      <c r="O111" s="22" t="e">
        <f>IF(Data!T110=Data!$G110,1,0)</f>
        <v>#N/A</v>
      </c>
      <c r="P111" s="22" t="e">
        <f>IF(Data!U110=Data!$G110,1,0)</f>
        <v>#N/A</v>
      </c>
      <c r="Q111" s="22" t="e">
        <f>IF(Data!V110=Data!$G110,1,0)</f>
        <v>#N/A</v>
      </c>
      <c r="R111" s="22" t="e">
        <f>IF(Data!W110=Data!$G110,1,0)</f>
        <v>#N/A</v>
      </c>
      <c r="S111" s="22" t="e">
        <f>IF(Data!X110=Data!$G110,1,0)</f>
        <v>#N/A</v>
      </c>
      <c r="T111" s="22" t="e">
        <f>IF(Data!Y110=Data!$G110,1,0)</f>
        <v>#N/A</v>
      </c>
      <c r="U111" s="22" t="e">
        <f>IF(Data!Z110=Data!$G110,1,0)</f>
        <v>#N/A</v>
      </c>
      <c r="V111" s="22">
        <f t="shared" si="589"/>
        <v>4</v>
      </c>
      <c r="W111" s="22">
        <f t="shared" si="590"/>
        <v>3</v>
      </c>
      <c r="X111" s="22">
        <f t="shared" si="591"/>
        <v>0</v>
      </c>
      <c r="Y111" s="22">
        <f t="shared" si="592"/>
        <v>0</v>
      </c>
      <c r="Z111" s="22" t="e">
        <f t="shared" si="593"/>
        <v>#N/A</v>
      </c>
      <c r="AA111" s="7">
        <f t="shared" si="594"/>
        <v>1</v>
      </c>
      <c r="AB111" s="7">
        <f t="shared" si="595"/>
        <v>2</v>
      </c>
      <c r="AC111" s="7">
        <f t="shared" si="596"/>
        <v>0</v>
      </c>
      <c r="AD111" s="7">
        <f t="shared" si="597"/>
        <v>3</v>
      </c>
      <c r="AE111" s="7">
        <f t="shared" si="598"/>
        <v>1</v>
      </c>
      <c r="AF111" s="7">
        <f t="shared" si="599"/>
        <v>0</v>
      </c>
      <c r="AG111" s="7">
        <f t="shared" si="600"/>
        <v>0</v>
      </c>
      <c r="AH111" s="7">
        <f t="shared" si="601"/>
        <v>0</v>
      </c>
      <c r="AI111" s="7">
        <f t="shared" si="602"/>
        <v>0</v>
      </c>
      <c r="AJ111" s="7">
        <f t="shared" si="603"/>
        <v>1</v>
      </c>
      <c r="AK111" s="7">
        <f t="shared" si="604"/>
        <v>0</v>
      </c>
      <c r="AL111" s="7">
        <f t="shared" si="605"/>
        <v>0</v>
      </c>
      <c r="AM111" s="7">
        <f t="shared" si="606"/>
        <v>0</v>
      </c>
      <c r="AN111" s="7">
        <f t="shared" si="607"/>
        <v>1</v>
      </c>
      <c r="AO111" s="7">
        <f t="shared" si="608"/>
        <v>0</v>
      </c>
      <c r="AP111" s="7">
        <f t="shared" si="609"/>
        <v>0</v>
      </c>
      <c r="AQ111" s="7">
        <f t="shared" si="610"/>
        <v>0</v>
      </c>
      <c r="AR111" s="9">
        <f t="shared" si="611"/>
        <v>0</v>
      </c>
      <c r="AS111" s="9">
        <f t="shared" si="612"/>
        <v>0</v>
      </c>
      <c r="AT111" s="9">
        <f t="shared" si="613"/>
        <v>1</v>
      </c>
      <c r="AU111" s="9">
        <f t="shared" si="614"/>
        <v>0</v>
      </c>
      <c r="AV111" s="9">
        <f t="shared" si="615"/>
        <v>0</v>
      </c>
      <c r="AW111" s="9">
        <f t="shared" si="616"/>
        <v>3</v>
      </c>
      <c r="AX111" s="9">
        <f t="shared" si="617"/>
        <v>0</v>
      </c>
      <c r="AY111" s="9">
        <f t="shared" si="618"/>
        <v>0</v>
      </c>
      <c r="AZ111" s="9">
        <f t="shared" si="619"/>
        <v>0</v>
      </c>
      <c r="BA111" s="9">
        <f t="shared" si="620"/>
        <v>0</v>
      </c>
      <c r="BB111" s="9">
        <f t="shared" si="621"/>
        <v>0</v>
      </c>
      <c r="BC111" s="9">
        <f t="shared" si="622"/>
        <v>0</v>
      </c>
      <c r="BD111" s="9">
        <f t="shared" si="623"/>
        <v>1</v>
      </c>
      <c r="BE111" s="9">
        <f t="shared" si="624"/>
        <v>0</v>
      </c>
      <c r="BF111" s="9">
        <f t="shared" si="625"/>
        <v>1</v>
      </c>
      <c r="BG111" s="9">
        <f t="shared" si="626"/>
        <v>1</v>
      </c>
      <c r="BH111" s="9">
        <f t="shared" si="627"/>
        <v>0</v>
      </c>
    </row>
    <row r="112" spans="1:60" x14ac:dyDescent="0.25">
      <c r="A112" s="24">
        <f>Data!A111</f>
        <v>711</v>
      </c>
      <c r="B112" s="26" t="str">
        <f>Data!B111</f>
        <v>Myths and misconceptions AAAS</v>
      </c>
      <c r="C112" s="27" t="str">
        <f>Data!H111</f>
        <v>Steve</v>
      </c>
      <c r="D112" s="25" t="str">
        <f>Data!I111</f>
        <v>Jay</v>
      </c>
      <c r="E112" s="22">
        <f>IF(Data!J111=Data!$G111,1,0)</f>
        <v>1</v>
      </c>
      <c r="F112" s="22">
        <f>IF(Data!K111=Data!$G111,1,0)</f>
        <v>0</v>
      </c>
      <c r="G112" s="22">
        <f>IF(Data!L111=Data!$G111,1,0)</f>
        <v>0</v>
      </c>
      <c r="H112" s="22">
        <f>IF(Data!M111=Data!$G111,1,0)</f>
        <v>0</v>
      </c>
      <c r="I112" s="22" t="e">
        <f>IF(Data!N111=Data!$G111,1,0)</f>
        <v>#N/A</v>
      </c>
      <c r="J112" s="22" t="e">
        <f>IF(Data!O111=Data!$G111,1,0)</f>
        <v>#N/A</v>
      </c>
      <c r="K112" s="22" t="e">
        <f>IF(Data!P111=Data!$G111,1,0)</f>
        <v>#N/A</v>
      </c>
      <c r="L112" s="22" t="e">
        <f>IF(Data!Q111=Data!$G111,1,0)</f>
        <v>#N/A</v>
      </c>
      <c r="M112" s="22" t="e">
        <f>IF(Data!R111=Data!$G111,1,0)</f>
        <v>#N/A</v>
      </c>
      <c r="N112" s="22" t="e">
        <f>IF(Data!S111=Data!$G111,1,0)</f>
        <v>#N/A</v>
      </c>
      <c r="O112" s="22" t="e">
        <f>IF(Data!T111=Data!$G111,1,0)</f>
        <v>#N/A</v>
      </c>
      <c r="P112" s="22" t="e">
        <f>IF(Data!U111=Data!$G111,1,0)</f>
        <v>#N/A</v>
      </c>
      <c r="Q112" s="22" t="e">
        <f>IF(Data!V111=Data!$G111,1,0)</f>
        <v>#N/A</v>
      </c>
      <c r="R112" s="22" t="e">
        <f>IF(Data!W111=Data!$G111,1,0)</f>
        <v>#N/A</v>
      </c>
      <c r="S112" s="22" t="e">
        <f>IF(Data!X111=Data!$G111,1,0)</f>
        <v>#N/A</v>
      </c>
      <c r="T112" s="22" t="e">
        <f>IF(Data!Y111=Data!$G111,1,0)</f>
        <v>#N/A</v>
      </c>
      <c r="U112" s="22" t="e">
        <f>IF(Data!Z111=Data!$G111,1,0)</f>
        <v>#N/A</v>
      </c>
      <c r="V112" s="22">
        <f t="shared" si="589"/>
        <v>4</v>
      </c>
      <c r="W112" s="22">
        <f t="shared" si="590"/>
        <v>1</v>
      </c>
      <c r="X112" s="22">
        <f t="shared" si="591"/>
        <v>0</v>
      </c>
      <c r="Y112" s="22">
        <f t="shared" si="592"/>
        <v>0</v>
      </c>
      <c r="Z112" s="22" t="str">
        <f t="shared" si="593"/>
        <v>Bob</v>
      </c>
      <c r="AA112" s="7">
        <f t="shared" si="594"/>
        <v>2</v>
      </c>
      <c r="AB112" s="7">
        <f t="shared" si="595"/>
        <v>0</v>
      </c>
      <c r="AC112" s="7">
        <f t="shared" si="596"/>
        <v>0</v>
      </c>
      <c r="AD112" s="7">
        <f t="shared" si="597"/>
        <v>0</v>
      </c>
      <c r="AE112" s="7">
        <f t="shared" si="598"/>
        <v>1</v>
      </c>
      <c r="AF112" s="7">
        <f t="shared" si="599"/>
        <v>0</v>
      </c>
      <c r="AG112" s="7">
        <f t="shared" si="600"/>
        <v>0</v>
      </c>
      <c r="AH112" s="7">
        <f t="shared" si="601"/>
        <v>0</v>
      </c>
      <c r="AI112" s="7">
        <f t="shared" si="602"/>
        <v>0</v>
      </c>
      <c r="AJ112" s="7">
        <f t="shared" si="603"/>
        <v>1</v>
      </c>
      <c r="AK112" s="7">
        <f t="shared" si="604"/>
        <v>0</v>
      </c>
      <c r="AL112" s="7">
        <f t="shared" si="605"/>
        <v>0</v>
      </c>
      <c r="AM112" s="7">
        <f t="shared" si="606"/>
        <v>0</v>
      </c>
      <c r="AN112" s="7">
        <f t="shared" si="607"/>
        <v>1</v>
      </c>
      <c r="AO112" s="7">
        <f t="shared" si="608"/>
        <v>0</v>
      </c>
      <c r="AP112" s="7">
        <f t="shared" si="609"/>
        <v>0</v>
      </c>
      <c r="AQ112" s="7">
        <f t="shared" si="610"/>
        <v>0</v>
      </c>
      <c r="AR112" s="9">
        <f t="shared" si="611"/>
        <v>0</v>
      </c>
      <c r="AS112" s="9">
        <f t="shared" si="612"/>
        <v>1</v>
      </c>
      <c r="AT112" s="9">
        <f t="shared" si="613"/>
        <v>2</v>
      </c>
      <c r="AU112" s="9">
        <f t="shared" si="614"/>
        <v>1</v>
      </c>
      <c r="AV112" s="9">
        <f t="shared" si="615"/>
        <v>0</v>
      </c>
      <c r="AW112" s="9">
        <f t="shared" si="616"/>
        <v>3</v>
      </c>
      <c r="AX112" s="9">
        <f t="shared" si="617"/>
        <v>0</v>
      </c>
      <c r="AY112" s="9">
        <f t="shared" si="618"/>
        <v>0</v>
      </c>
      <c r="AZ112" s="9">
        <f t="shared" si="619"/>
        <v>0</v>
      </c>
      <c r="BA112" s="9">
        <f t="shared" si="620"/>
        <v>0</v>
      </c>
      <c r="BB112" s="9">
        <f t="shared" si="621"/>
        <v>0</v>
      </c>
      <c r="BC112" s="9">
        <f t="shared" si="622"/>
        <v>0</v>
      </c>
      <c r="BD112" s="9">
        <f t="shared" si="623"/>
        <v>1</v>
      </c>
      <c r="BE112" s="9">
        <f t="shared" si="624"/>
        <v>0</v>
      </c>
      <c r="BF112" s="9">
        <f t="shared" si="625"/>
        <v>1</v>
      </c>
      <c r="BG112" s="9">
        <f t="shared" si="626"/>
        <v>1</v>
      </c>
      <c r="BH112" s="9">
        <f t="shared" si="627"/>
        <v>0</v>
      </c>
    </row>
    <row r="113" spans="1:60" x14ac:dyDescent="0.25">
      <c r="A113" s="24">
        <f>Data!A112</f>
        <v>712</v>
      </c>
      <c r="B113" s="26" t="str">
        <f>Data!B112</f>
        <v>Belief in Conspiracy Theories</v>
      </c>
      <c r="C113" s="27" t="str">
        <f>Data!H112</f>
        <v>Steve</v>
      </c>
      <c r="D113" s="25" t="str">
        <f>Data!I112</f>
        <v>Cara</v>
      </c>
      <c r="E113" s="22">
        <f>IF(Data!J112=Data!$G112,1,0)</f>
        <v>1</v>
      </c>
      <c r="F113" s="22">
        <f>IF(Data!K112=Data!$G112,1,0)</f>
        <v>1</v>
      </c>
      <c r="G113" s="22">
        <f>IF(Data!L112=Data!$G112,1,0)</f>
        <v>1</v>
      </c>
      <c r="H113" s="22">
        <f>IF(Data!M112=Data!$G112,1,0)</f>
        <v>1</v>
      </c>
      <c r="I113" s="22" t="e">
        <f>IF(Data!N112=Data!$G112,1,0)</f>
        <v>#N/A</v>
      </c>
      <c r="J113" s="22" t="e">
        <f>IF(Data!O112=Data!$G112,1,0)</f>
        <v>#N/A</v>
      </c>
      <c r="K113" s="22" t="e">
        <f>IF(Data!P112=Data!$G112,1,0)</f>
        <v>#N/A</v>
      </c>
      <c r="L113" s="22" t="e">
        <f>IF(Data!Q112=Data!$G112,1,0)</f>
        <v>#N/A</v>
      </c>
      <c r="M113" s="22" t="e">
        <f>IF(Data!R112=Data!$G112,1,0)</f>
        <v>#N/A</v>
      </c>
      <c r="N113" s="22" t="e">
        <f>IF(Data!S112=Data!$G112,1,0)</f>
        <v>#N/A</v>
      </c>
      <c r="O113" s="22" t="e">
        <f>IF(Data!T112=Data!$G112,1,0)</f>
        <v>#N/A</v>
      </c>
      <c r="P113" s="22" t="e">
        <f>IF(Data!U112=Data!$G112,1,0)</f>
        <v>#N/A</v>
      </c>
      <c r="Q113" s="22" t="e">
        <f>IF(Data!V112=Data!$G112,1,0)</f>
        <v>#N/A</v>
      </c>
      <c r="R113" s="22" t="e">
        <f>IF(Data!W112=Data!$G112,1,0)</f>
        <v>#N/A</v>
      </c>
      <c r="S113" s="22" t="e">
        <f>IF(Data!X112=Data!$G112,1,0)</f>
        <v>#N/A</v>
      </c>
      <c r="T113" s="22" t="e">
        <f>IF(Data!Y112=Data!$G112,1,0)</f>
        <v>#N/A</v>
      </c>
      <c r="U113" s="22" t="e">
        <f>IF(Data!Z112=Data!$G112,1,0)</f>
        <v>#N/A</v>
      </c>
      <c r="V113" s="22">
        <f t="shared" si="589"/>
        <v>4</v>
      </c>
      <c r="W113" s="22">
        <f t="shared" si="590"/>
        <v>4</v>
      </c>
      <c r="X113" s="22">
        <f t="shared" si="591"/>
        <v>0</v>
      </c>
      <c r="Y113" s="22">
        <f t="shared" si="592"/>
        <v>1</v>
      </c>
      <c r="Z113" s="22" t="e">
        <f t="shared" si="593"/>
        <v>#N/A</v>
      </c>
      <c r="AA113" s="7">
        <f t="shared" si="594"/>
        <v>3</v>
      </c>
      <c r="AB113" s="7">
        <f t="shared" si="595"/>
        <v>1</v>
      </c>
      <c r="AC113" s="7">
        <f t="shared" si="596"/>
        <v>1</v>
      </c>
      <c r="AD113" s="7">
        <f t="shared" si="597"/>
        <v>1</v>
      </c>
      <c r="AE113" s="7">
        <f t="shared" si="598"/>
        <v>1</v>
      </c>
      <c r="AF113" s="7">
        <f t="shared" si="599"/>
        <v>0</v>
      </c>
      <c r="AG113" s="7">
        <f t="shared" si="600"/>
        <v>0</v>
      </c>
      <c r="AH113" s="7">
        <f t="shared" si="601"/>
        <v>0</v>
      </c>
      <c r="AI113" s="7">
        <f t="shared" si="602"/>
        <v>0</v>
      </c>
      <c r="AJ113" s="7">
        <f t="shared" si="603"/>
        <v>1</v>
      </c>
      <c r="AK113" s="7">
        <f t="shared" si="604"/>
        <v>0</v>
      </c>
      <c r="AL113" s="7">
        <f t="shared" si="605"/>
        <v>0</v>
      </c>
      <c r="AM113" s="7">
        <f t="shared" si="606"/>
        <v>0</v>
      </c>
      <c r="AN113" s="7">
        <f t="shared" si="607"/>
        <v>1</v>
      </c>
      <c r="AO113" s="7">
        <f t="shared" si="608"/>
        <v>0</v>
      </c>
      <c r="AP113" s="7">
        <f t="shared" si="609"/>
        <v>0</v>
      </c>
      <c r="AQ113" s="7">
        <f t="shared" si="610"/>
        <v>0</v>
      </c>
      <c r="AR113" s="9">
        <f t="shared" si="611"/>
        <v>0</v>
      </c>
      <c r="AS113" s="9">
        <f t="shared" si="612"/>
        <v>0</v>
      </c>
      <c r="AT113" s="9">
        <f t="shared" si="613"/>
        <v>0</v>
      </c>
      <c r="AU113" s="9">
        <f t="shared" si="614"/>
        <v>0</v>
      </c>
      <c r="AV113" s="9">
        <f t="shared" si="615"/>
        <v>0</v>
      </c>
      <c r="AW113" s="9">
        <f t="shared" si="616"/>
        <v>3</v>
      </c>
      <c r="AX113" s="9">
        <f t="shared" si="617"/>
        <v>0</v>
      </c>
      <c r="AY113" s="9">
        <f t="shared" si="618"/>
        <v>0</v>
      </c>
      <c r="AZ113" s="9">
        <f t="shared" si="619"/>
        <v>0</v>
      </c>
      <c r="BA113" s="9">
        <f t="shared" si="620"/>
        <v>0</v>
      </c>
      <c r="BB113" s="9">
        <f t="shared" si="621"/>
        <v>0</v>
      </c>
      <c r="BC113" s="9">
        <f t="shared" si="622"/>
        <v>0</v>
      </c>
      <c r="BD113" s="9">
        <f t="shared" si="623"/>
        <v>1</v>
      </c>
      <c r="BE113" s="9">
        <f t="shared" si="624"/>
        <v>0</v>
      </c>
      <c r="BF113" s="9">
        <f t="shared" si="625"/>
        <v>1</v>
      </c>
      <c r="BG113" s="9">
        <f t="shared" si="626"/>
        <v>1</v>
      </c>
      <c r="BH113" s="9">
        <f t="shared" si="627"/>
        <v>0</v>
      </c>
    </row>
    <row r="114" spans="1:60" x14ac:dyDescent="0.25">
      <c r="A114" s="24">
        <f>Data!A113</f>
        <v>713</v>
      </c>
      <c r="B114" s="26" t="e">
        <f>Data!B113</f>
        <v>#N/A</v>
      </c>
      <c r="C114" s="27" t="str">
        <f>Data!H113</f>
        <v>Steve</v>
      </c>
      <c r="D114" s="25" t="str">
        <f>Data!I113</f>
        <v>Jay</v>
      </c>
      <c r="E114" s="22">
        <f>IF(Data!J113=Data!$G113,1,0)</f>
        <v>0</v>
      </c>
      <c r="F114" s="22">
        <f>IF(Data!K113=Data!$G113,1,0)</f>
        <v>1</v>
      </c>
      <c r="G114" s="22">
        <f>IF(Data!L113=Data!$G113,1,0)</f>
        <v>0</v>
      </c>
      <c r="H114" s="22" t="e">
        <f>IF(Data!M113=Data!$G113,1,0)</f>
        <v>#N/A</v>
      </c>
      <c r="I114" s="22" t="e">
        <f>IF(Data!N113=Data!$G113,1,0)</f>
        <v>#N/A</v>
      </c>
      <c r="J114" s="22" t="e">
        <f>IF(Data!O113=Data!$G113,1,0)</f>
        <v>#N/A</v>
      </c>
      <c r="K114" s="22" t="e">
        <f>IF(Data!P113=Data!$G113,1,0)</f>
        <v>#N/A</v>
      </c>
      <c r="L114" s="22" t="e">
        <f>IF(Data!Q113=Data!$G113,1,0)</f>
        <v>#N/A</v>
      </c>
      <c r="M114" s="22" t="e">
        <f>IF(Data!R113=Data!$G113,1,0)</f>
        <v>#N/A</v>
      </c>
      <c r="N114" s="22" t="e">
        <f>IF(Data!S113=Data!$G113,1,0)</f>
        <v>#N/A</v>
      </c>
      <c r="O114" s="22" t="e">
        <f>IF(Data!T113=Data!$G113,1,0)</f>
        <v>#N/A</v>
      </c>
      <c r="P114" s="22" t="e">
        <f>IF(Data!U113=Data!$G113,1,0)</f>
        <v>#N/A</v>
      </c>
      <c r="Q114" s="22" t="e">
        <f>IF(Data!V113=Data!$G113,1,0)</f>
        <v>#N/A</v>
      </c>
      <c r="R114" s="22" t="e">
        <f>IF(Data!W113=Data!$G113,1,0)</f>
        <v>#N/A</v>
      </c>
      <c r="S114" s="22" t="e">
        <f>IF(Data!X113=Data!$G113,1,0)</f>
        <v>#N/A</v>
      </c>
      <c r="T114" s="22" t="e">
        <f>IF(Data!Y113=Data!$G113,1,0)</f>
        <v>#N/A</v>
      </c>
      <c r="U114" s="22" t="e">
        <f>IF(Data!Z113=Data!$G113,1,0)</f>
        <v>#N/A</v>
      </c>
      <c r="V114" s="22">
        <f t="shared" si="589"/>
        <v>3</v>
      </c>
      <c r="W114" s="22">
        <f t="shared" si="590"/>
        <v>1</v>
      </c>
      <c r="X114" s="22">
        <f t="shared" si="591"/>
        <v>0</v>
      </c>
      <c r="Y114" s="22">
        <f t="shared" si="592"/>
        <v>0</v>
      </c>
      <c r="Z114" s="22" t="str">
        <f t="shared" si="593"/>
        <v>Cara</v>
      </c>
      <c r="AA114" s="7">
        <f t="shared" si="594"/>
        <v>0</v>
      </c>
      <c r="AB114" s="7">
        <f t="shared" si="595"/>
        <v>2</v>
      </c>
      <c r="AC114" s="7">
        <f t="shared" si="596"/>
        <v>0</v>
      </c>
      <c r="AD114" s="7">
        <f t="shared" si="597"/>
        <v>1</v>
      </c>
      <c r="AE114" s="7">
        <f t="shared" si="598"/>
        <v>1</v>
      </c>
      <c r="AF114" s="7">
        <f t="shared" si="599"/>
        <v>0</v>
      </c>
      <c r="AG114" s="7">
        <f t="shared" si="600"/>
        <v>0</v>
      </c>
      <c r="AH114" s="7">
        <f t="shared" si="601"/>
        <v>0</v>
      </c>
      <c r="AI114" s="7">
        <f t="shared" si="602"/>
        <v>0</v>
      </c>
      <c r="AJ114" s="7">
        <f t="shared" si="603"/>
        <v>1</v>
      </c>
      <c r="AK114" s="7">
        <f t="shared" si="604"/>
        <v>0</v>
      </c>
      <c r="AL114" s="7">
        <f t="shared" si="605"/>
        <v>0</v>
      </c>
      <c r="AM114" s="7">
        <f t="shared" si="606"/>
        <v>0</v>
      </c>
      <c r="AN114" s="7">
        <f t="shared" si="607"/>
        <v>1</v>
      </c>
      <c r="AO114" s="7">
        <f t="shared" si="608"/>
        <v>0</v>
      </c>
      <c r="AP114" s="7">
        <f t="shared" si="609"/>
        <v>0</v>
      </c>
      <c r="AQ114" s="7">
        <f t="shared" si="610"/>
        <v>0</v>
      </c>
      <c r="AR114" s="9">
        <f t="shared" si="611"/>
        <v>1</v>
      </c>
      <c r="AS114" s="9">
        <f t="shared" si="612"/>
        <v>0</v>
      </c>
      <c r="AT114" s="9">
        <f t="shared" si="613"/>
        <v>1</v>
      </c>
      <c r="AU114" s="9">
        <f t="shared" si="614"/>
        <v>0</v>
      </c>
      <c r="AV114" s="9">
        <f t="shared" si="615"/>
        <v>0</v>
      </c>
      <c r="AW114" s="9">
        <f t="shared" si="616"/>
        <v>3</v>
      </c>
      <c r="AX114" s="9">
        <f t="shared" si="617"/>
        <v>0</v>
      </c>
      <c r="AY114" s="9">
        <f t="shared" si="618"/>
        <v>0</v>
      </c>
      <c r="AZ114" s="9">
        <f t="shared" si="619"/>
        <v>0</v>
      </c>
      <c r="BA114" s="9">
        <f t="shared" si="620"/>
        <v>0</v>
      </c>
      <c r="BB114" s="9">
        <f t="shared" si="621"/>
        <v>0</v>
      </c>
      <c r="BC114" s="9">
        <f t="shared" si="622"/>
        <v>0</v>
      </c>
      <c r="BD114" s="9">
        <f t="shared" si="623"/>
        <v>1</v>
      </c>
      <c r="BE114" s="9">
        <f t="shared" si="624"/>
        <v>0</v>
      </c>
      <c r="BF114" s="9">
        <f t="shared" si="625"/>
        <v>1</v>
      </c>
      <c r="BG114" s="9">
        <f t="shared" si="626"/>
        <v>1</v>
      </c>
      <c r="BH114" s="9">
        <f t="shared" si="627"/>
        <v>0</v>
      </c>
    </row>
    <row r="115" spans="1:60" x14ac:dyDescent="0.25">
      <c r="A115" s="24">
        <f>Data!A114</f>
        <v>714</v>
      </c>
      <c r="B115" s="26" t="str">
        <f>Data!B114</f>
        <v>Earth</v>
      </c>
      <c r="C115" s="27" t="str">
        <f>Data!H114</f>
        <v>Steve</v>
      </c>
      <c r="D115" s="25" t="str">
        <f>Data!I114</f>
        <v>Evan</v>
      </c>
      <c r="E115" s="22">
        <f>IF(Data!J114=Data!$G114,1,0)</f>
        <v>0</v>
      </c>
      <c r="F115" s="22" t="e">
        <f>IF(Data!K114=Data!$G114,1,0)</f>
        <v>#N/A</v>
      </c>
      <c r="G115" s="22">
        <f>IF(Data!L114=Data!$G114,1,0)</f>
        <v>1</v>
      </c>
      <c r="H115" s="22">
        <f>IF(Data!M114=Data!$G114,1,0)</f>
        <v>0</v>
      </c>
      <c r="I115" s="22" t="e">
        <f>IF(Data!N114=Data!$G114,1,0)</f>
        <v>#N/A</v>
      </c>
      <c r="J115" s="22" t="e">
        <f>IF(Data!O114=Data!$G114,1,0)</f>
        <v>#N/A</v>
      </c>
      <c r="K115" s="22" t="e">
        <f>IF(Data!P114=Data!$G114,1,0)</f>
        <v>#N/A</v>
      </c>
      <c r="L115" s="22" t="e">
        <f>IF(Data!Q114=Data!$G114,1,0)</f>
        <v>#N/A</v>
      </c>
      <c r="M115" s="22" t="e">
        <f>IF(Data!R114=Data!$G114,1,0)</f>
        <v>#N/A</v>
      </c>
      <c r="N115" s="22" t="e">
        <f>IF(Data!S114=Data!$G114,1,0)</f>
        <v>#N/A</v>
      </c>
      <c r="O115" s="22" t="e">
        <f>IF(Data!T114=Data!$G114,1,0)</f>
        <v>#N/A</v>
      </c>
      <c r="P115" s="22" t="e">
        <f>IF(Data!U114=Data!$G114,1,0)</f>
        <v>#N/A</v>
      </c>
      <c r="Q115" s="22" t="e">
        <f>IF(Data!V114=Data!$G114,1,0)</f>
        <v>#N/A</v>
      </c>
      <c r="R115" s="22" t="e">
        <f>IF(Data!W114=Data!$G114,1,0)</f>
        <v>#N/A</v>
      </c>
      <c r="S115" s="22" t="e">
        <f>IF(Data!X114=Data!$G114,1,0)</f>
        <v>#N/A</v>
      </c>
      <c r="T115" s="22" t="e">
        <f>IF(Data!Y114=Data!$G114,1,0)</f>
        <v>#N/A</v>
      </c>
      <c r="U115" s="22" t="e">
        <f>IF(Data!Z114=Data!$G114,1,0)</f>
        <v>#N/A</v>
      </c>
      <c r="V115" s="22">
        <f t="shared" si="589"/>
        <v>3</v>
      </c>
      <c r="W115" s="22">
        <f t="shared" si="590"/>
        <v>1</v>
      </c>
      <c r="X115" s="22">
        <f t="shared" si="591"/>
        <v>0</v>
      </c>
      <c r="Y115" s="22">
        <f t="shared" si="592"/>
        <v>0</v>
      </c>
      <c r="Z115" s="22" t="str">
        <f t="shared" si="593"/>
        <v>Jay</v>
      </c>
      <c r="AA115" s="7">
        <f t="shared" si="594"/>
        <v>0</v>
      </c>
      <c r="AB115" s="7">
        <f t="shared" si="595"/>
        <v>2</v>
      </c>
      <c r="AC115" s="7">
        <f t="shared" si="596"/>
        <v>1</v>
      </c>
      <c r="AD115" s="7">
        <f t="shared" si="597"/>
        <v>0</v>
      </c>
      <c r="AE115" s="7">
        <f t="shared" si="598"/>
        <v>1</v>
      </c>
      <c r="AF115" s="7">
        <f t="shared" si="599"/>
        <v>0</v>
      </c>
      <c r="AG115" s="7">
        <f t="shared" si="600"/>
        <v>0</v>
      </c>
      <c r="AH115" s="7">
        <f t="shared" si="601"/>
        <v>0</v>
      </c>
      <c r="AI115" s="7">
        <f t="shared" si="602"/>
        <v>0</v>
      </c>
      <c r="AJ115" s="7">
        <f t="shared" si="603"/>
        <v>1</v>
      </c>
      <c r="AK115" s="7">
        <f t="shared" si="604"/>
        <v>0</v>
      </c>
      <c r="AL115" s="7">
        <f t="shared" si="605"/>
        <v>0</v>
      </c>
      <c r="AM115" s="7">
        <f t="shared" si="606"/>
        <v>0</v>
      </c>
      <c r="AN115" s="7">
        <f t="shared" si="607"/>
        <v>1</v>
      </c>
      <c r="AO115" s="7">
        <f t="shared" si="608"/>
        <v>0</v>
      </c>
      <c r="AP115" s="7">
        <f t="shared" si="609"/>
        <v>0</v>
      </c>
      <c r="AQ115" s="7">
        <f t="shared" si="610"/>
        <v>0</v>
      </c>
      <c r="AR115" s="9">
        <f t="shared" si="611"/>
        <v>2</v>
      </c>
      <c r="AS115" s="9">
        <f t="shared" si="612"/>
        <v>0</v>
      </c>
      <c r="AT115" s="9">
        <f t="shared" si="613"/>
        <v>0</v>
      </c>
      <c r="AU115" s="9">
        <f t="shared" si="614"/>
        <v>1</v>
      </c>
      <c r="AV115" s="9">
        <f t="shared" si="615"/>
        <v>0</v>
      </c>
      <c r="AW115" s="9">
        <f t="shared" si="616"/>
        <v>3</v>
      </c>
      <c r="AX115" s="9">
        <f t="shared" si="617"/>
        <v>0</v>
      </c>
      <c r="AY115" s="9">
        <f t="shared" si="618"/>
        <v>0</v>
      </c>
      <c r="AZ115" s="9">
        <f t="shared" si="619"/>
        <v>0</v>
      </c>
      <c r="BA115" s="9">
        <f t="shared" si="620"/>
        <v>0</v>
      </c>
      <c r="BB115" s="9">
        <f t="shared" si="621"/>
        <v>0</v>
      </c>
      <c r="BC115" s="9">
        <f t="shared" si="622"/>
        <v>0</v>
      </c>
      <c r="BD115" s="9">
        <f t="shared" si="623"/>
        <v>1</v>
      </c>
      <c r="BE115" s="9">
        <f t="shared" si="624"/>
        <v>0</v>
      </c>
      <c r="BF115" s="9">
        <f t="shared" si="625"/>
        <v>1</v>
      </c>
      <c r="BG115" s="9">
        <f t="shared" si="626"/>
        <v>1</v>
      </c>
      <c r="BH115" s="9">
        <f t="shared" si="627"/>
        <v>0</v>
      </c>
    </row>
    <row r="116" spans="1:60" x14ac:dyDescent="0.25">
      <c r="A116" s="24">
        <f>Data!A115</f>
        <v>716</v>
      </c>
      <c r="B116" s="26" t="str">
        <f>Data!B115</f>
        <v>Information</v>
      </c>
      <c r="C116" s="27" t="str">
        <f>Data!H115</f>
        <v>Steve</v>
      </c>
      <c r="D116" s="25" t="str">
        <f>Data!I115</f>
        <v>Guest</v>
      </c>
      <c r="E116" s="22">
        <f>IF(Data!J115=Data!$G115,1,0)</f>
        <v>1</v>
      </c>
      <c r="F116" s="22">
        <f>IF(Data!K115=Data!$G115,1,0)</f>
        <v>1</v>
      </c>
      <c r="G116" s="22">
        <f>IF(Data!L115=Data!$G115,1,0)</f>
        <v>1</v>
      </c>
      <c r="H116" s="22">
        <f>IF(Data!M115=Data!$G115,1,0)</f>
        <v>1</v>
      </c>
      <c r="I116" s="22" t="e">
        <f>IF(Data!N115=Data!$G115,1,0)</f>
        <v>#N/A</v>
      </c>
      <c r="J116" s="22" t="e">
        <f>IF(Data!O115=Data!$G115,1,0)</f>
        <v>#N/A</v>
      </c>
      <c r="K116" s="22" t="e">
        <f>IF(Data!P115=Data!$G115,1,0)</f>
        <v>#N/A</v>
      </c>
      <c r="L116" s="22" t="e">
        <f>IF(Data!Q115=Data!$G115,1,0)</f>
        <v>#N/A</v>
      </c>
      <c r="M116" s="22" t="e">
        <f>IF(Data!R115=Data!$G115,1,0)</f>
        <v>#N/A</v>
      </c>
      <c r="N116" s="22" t="e">
        <f>IF(Data!S115=Data!$G115,1,0)</f>
        <v>#N/A</v>
      </c>
      <c r="O116" s="22" t="e">
        <f>IF(Data!T115=Data!$G115,1,0)</f>
        <v>#N/A</v>
      </c>
      <c r="P116" s="22" t="e">
        <f>IF(Data!U115=Data!$G115,1,0)</f>
        <v>#N/A</v>
      </c>
      <c r="Q116" s="22" t="e">
        <f>IF(Data!V115=Data!$G115,1,0)</f>
        <v>#N/A</v>
      </c>
      <c r="R116" s="22" t="e">
        <f>IF(Data!W115=Data!$G115,1,0)</f>
        <v>#N/A</v>
      </c>
      <c r="S116" s="22" t="e">
        <f>IF(Data!X115=Data!$G115,1,0)</f>
        <v>#N/A</v>
      </c>
      <c r="T116" s="22" t="e">
        <f>IF(Data!Y115=Data!$G115,1,0)</f>
        <v>#N/A</v>
      </c>
      <c r="U116" s="22">
        <f>IF(Data!Z115=Data!$G115,1,0)</f>
        <v>0</v>
      </c>
      <c r="V116" s="22">
        <f t="shared" si="589"/>
        <v>5</v>
      </c>
      <c r="W116" s="22">
        <f t="shared" si="590"/>
        <v>4</v>
      </c>
      <c r="X116" s="22">
        <f t="shared" si="591"/>
        <v>0</v>
      </c>
      <c r="Y116" s="22">
        <f t="shared" si="592"/>
        <v>0</v>
      </c>
      <c r="Z116" s="22" t="e">
        <f t="shared" si="593"/>
        <v>#N/A</v>
      </c>
      <c r="AA116" s="7">
        <f t="shared" si="594"/>
        <v>1</v>
      </c>
      <c r="AB116" s="7">
        <f t="shared" si="595"/>
        <v>3</v>
      </c>
      <c r="AC116" s="7">
        <f t="shared" si="596"/>
        <v>2</v>
      </c>
      <c r="AD116" s="7">
        <f t="shared" si="597"/>
        <v>1</v>
      </c>
      <c r="AE116" s="7">
        <f t="shared" si="598"/>
        <v>1</v>
      </c>
      <c r="AF116" s="7">
        <f t="shared" si="599"/>
        <v>0</v>
      </c>
      <c r="AG116" s="7">
        <f t="shared" si="600"/>
        <v>0</v>
      </c>
      <c r="AH116" s="7">
        <f t="shared" si="601"/>
        <v>0</v>
      </c>
      <c r="AI116" s="7">
        <f t="shared" si="602"/>
        <v>0</v>
      </c>
      <c r="AJ116" s="7">
        <f t="shared" si="603"/>
        <v>1</v>
      </c>
      <c r="AK116" s="7">
        <f t="shared" si="604"/>
        <v>0</v>
      </c>
      <c r="AL116" s="7">
        <f t="shared" si="605"/>
        <v>0</v>
      </c>
      <c r="AM116" s="7">
        <f t="shared" si="606"/>
        <v>0</v>
      </c>
      <c r="AN116" s="7">
        <f t="shared" si="607"/>
        <v>1</v>
      </c>
      <c r="AO116" s="7">
        <f t="shared" si="608"/>
        <v>0</v>
      </c>
      <c r="AP116" s="7">
        <f t="shared" si="609"/>
        <v>0</v>
      </c>
      <c r="AQ116" s="7">
        <f t="shared" si="610"/>
        <v>0</v>
      </c>
      <c r="AR116" s="9">
        <f t="shared" si="611"/>
        <v>0</v>
      </c>
      <c r="AS116" s="9">
        <f t="shared" si="612"/>
        <v>0</v>
      </c>
      <c r="AT116" s="9">
        <f t="shared" si="613"/>
        <v>0</v>
      </c>
      <c r="AU116" s="9">
        <f t="shared" si="614"/>
        <v>0</v>
      </c>
      <c r="AV116" s="9">
        <f t="shared" si="615"/>
        <v>0</v>
      </c>
      <c r="AW116" s="9">
        <f t="shared" si="616"/>
        <v>3</v>
      </c>
      <c r="AX116" s="9">
        <f t="shared" si="617"/>
        <v>0</v>
      </c>
      <c r="AY116" s="9">
        <f t="shared" si="618"/>
        <v>0</v>
      </c>
      <c r="AZ116" s="9">
        <f t="shared" si="619"/>
        <v>0</v>
      </c>
      <c r="BA116" s="9">
        <f t="shared" si="620"/>
        <v>0</v>
      </c>
      <c r="BB116" s="9">
        <f t="shared" si="621"/>
        <v>0</v>
      </c>
      <c r="BC116" s="9">
        <f t="shared" si="622"/>
        <v>0</v>
      </c>
      <c r="BD116" s="9">
        <f t="shared" si="623"/>
        <v>1</v>
      </c>
      <c r="BE116" s="9">
        <f t="shared" si="624"/>
        <v>0</v>
      </c>
      <c r="BF116" s="9">
        <f t="shared" si="625"/>
        <v>1</v>
      </c>
      <c r="BG116" s="9">
        <f t="shared" si="626"/>
        <v>1</v>
      </c>
      <c r="BH116" s="9">
        <f t="shared" si="627"/>
        <v>1</v>
      </c>
    </row>
    <row r="117" spans="1:60" x14ac:dyDescent="0.25">
      <c r="A117" s="24">
        <f>Data!A116</f>
        <v>717</v>
      </c>
      <c r="B117" s="26" t="e">
        <f>Data!B116</f>
        <v>#N/A</v>
      </c>
      <c r="C117" s="27" t="str">
        <f>Data!H116</f>
        <v>Steve</v>
      </c>
      <c r="D117" s="25" t="str">
        <f>Data!I116</f>
        <v>Bob</v>
      </c>
      <c r="E117" s="22">
        <f>IF(Data!J116=Data!$G116,1,0)</f>
        <v>1</v>
      </c>
      <c r="F117" s="22">
        <f>IF(Data!K116=Data!$G116,1,0)</f>
        <v>1</v>
      </c>
      <c r="G117" s="22">
        <f>IF(Data!L116=Data!$G116,1,0)</f>
        <v>0</v>
      </c>
      <c r="H117" s="22">
        <f>IF(Data!M116=Data!$G116,1,0)</f>
        <v>1</v>
      </c>
      <c r="I117" s="22" t="e">
        <f>IF(Data!N116=Data!$G116,1,0)</f>
        <v>#N/A</v>
      </c>
      <c r="J117" s="22" t="e">
        <f>IF(Data!O116=Data!$G116,1,0)</f>
        <v>#N/A</v>
      </c>
      <c r="K117" s="22" t="e">
        <f>IF(Data!P116=Data!$G116,1,0)</f>
        <v>#N/A</v>
      </c>
      <c r="L117" s="22" t="e">
        <f>IF(Data!Q116=Data!$G116,1,0)</f>
        <v>#N/A</v>
      </c>
      <c r="M117" s="22" t="e">
        <f>IF(Data!R116=Data!$G116,1,0)</f>
        <v>#N/A</v>
      </c>
      <c r="N117" s="22" t="e">
        <f>IF(Data!S116=Data!$G116,1,0)</f>
        <v>#N/A</v>
      </c>
      <c r="O117" s="22" t="e">
        <f>IF(Data!T116=Data!$G116,1,0)</f>
        <v>#N/A</v>
      </c>
      <c r="P117" s="22" t="e">
        <f>IF(Data!U116=Data!$G116,1,0)</f>
        <v>#N/A</v>
      </c>
      <c r="Q117" s="22" t="e">
        <f>IF(Data!V116=Data!$G116,1,0)</f>
        <v>#N/A</v>
      </c>
      <c r="R117" s="22" t="e">
        <f>IF(Data!W116=Data!$G116,1,0)</f>
        <v>#N/A</v>
      </c>
      <c r="S117" s="22" t="e">
        <f>IF(Data!X116=Data!$G116,1,0)</f>
        <v>#N/A</v>
      </c>
      <c r="T117" s="22" t="e">
        <f>IF(Data!Y116=Data!$G116,1,0)</f>
        <v>#N/A</v>
      </c>
      <c r="U117" s="22" t="e">
        <f>IF(Data!Z116=Data!$G116,1,0)</f>
        <v>#N/A</v>
      </c>
      <c r="V117" s="22">
        <f t="shared" si="589"/>
        <v>4</v>
      </c>
      <c r="W117" s="22">
        <f t="shared" si="590"/>
        <v>3</v>
      </c>
      <c r="X117" s="22">
        <f t="shared" si="591"/>
        <v>0</v>
      </c>
      <c r="Y117" s="22">
        <f t="shared" si="592"/>
        <v>0</v>
      </c>
      <c r="Z117" s="22" t="e">
        <f t="shared" si="593"/>
        <v>#N/A</v>
      </c>
      <c r="AA117" s="7">
        <f t="shared" si="594"/>
        <v>2</v>
      </c>
      <c r="AB117" s="7">
        <f t="shared" si="595"/>
        <v>4</v>
      </c>
      <c r="AC117" s="7">
        <f t="shared" si="596"/>
        <v>0</v>
      </c>
      <c r="AD117" s="7">
        <f t="shared" si="597"/>
        <v>2</v>
      </c>
      <c r="AE117" s="7">
        <f t="shared" si="598"/>
        <v>1</v>
      </c>
      <c r="AF117" s="7">
        <f t="shared" si="599"/>
        <v>0</v>
      </c>
      <c r="AG117" s="7">
        <f t="shared" si="600"/>
        <v>0</v>
      </c>
      <c r="AH117" s="7">
        <f t="shared" si="601"/>
        <v>0</v>
      </c>
      <c r="AI117" s="7">
        <f t="shared" si="602"/>
        <v>0</v>
      </c>
      <c r="AJ117" s="7">
        <f t="shared" si="603"/>
        <v>1</v>
      </c>
      <c r="AK117" s="7">
        <f t="shared" si="604"/>
        <v>0</v>
      </c>
      <c r="AL117" s="7">
        <f t="shared" si="605"/>
        <v>0</v>
      </c>
      <c r="AM117" s="7">
        <f t="shared" si="606"/>
        <v>0</v>
      </c>
      <c r="AN117" s="7">
        <f t="shared" si="607"/>
        <v>1</v>
      </c>
      <c r="AO117" s="7">
        <f t="shared" si="608"/>
        <v>0</v>
      </c>
      <c r="AP117" s="7">
        <f t="shared" si="609"/>
        <v>0</v>
      </c>
      <c r="AQ117" s="7">
        <f t="shared" si="610"/>
        <v>0</v>
      </c>
      <c r="AR117" s="9">
        <f t="shared" si="611"/>
        <v>0</v>
      </c>
      <c r="AS117" s="9">
        <f t="shared" si="612"/>
        <v>0</v>
      </c>
      <c r="AT117" s="9">
        <f t="shared" si="613"/>
        <v>1</v>
      </c>
      <c r="AU117" s="9">
        <f t="shared" si="614"/>
        <v>0</v>
      </c>
      <c r="AV117" s="9">
        <f t="shared" si="615"/>
        <v>0</v>
      </c>
      <c r="AW117" s="9">
        <f t="shared" si="616"/>
        <v>3</v>
      </c>
      <c r="AX117" s="9">
        <f t="shared" si="617"/>
        <v>0</v>
      </c>
      <c r="AY117" s="9">
        <f t="shared" si="618"/>
        <v>0</v>
      </c>
      <c r="AZ117" s="9">
        <f t="shared" si="619"/>
        <v>0</v>
      </c>
      <c r="BA117" s="9">
        <f t="shared" si="620"/>
        <v>0</v>
      </c>
      <c r="BB117" s="9">
        <f t="shared" si="621"/>
        <v>0</v>
      </c>
      <c r="BC117" s="9">
        <f t="shared" si="622"/>
        <v>0</v>
      </c>
      <c r="BD117" s="9">
        <f t="shared" si="623"/>
        <v>1</v>
      </c>
      <c r="BE117" s="9">
        <f t="shared" si="624"/>
        <v>0</v>
      </c>
      <c r="BF117" s="9">
        <f t="shared" si="625"/>
        <v>1</v>
      </c>
      <c r="BG117" s="9">
        <f t="shared" si="626"/>
        <v>1</v>
      </c>
      <c r="BH117" s="9">
        <f t="shared" si="627"/>
        <v>1</v>
      </c>
    </row>
    <row r="118" spans="1:60" x14ac:dyDescent="0.25">
      <c r="A118" s="24">
        <f>Data!A117</f>
        <v>718</v>
      </c>
      <c r="B118" s="26" t="str">
        <f>Data!B117</f>
        <v>Conspriacies</v>
      </c>
      <c r="C118" s="27" t="str">
        <f>Data!H117</f>
        <v>Guest</v>
      </c>
      <c r="D118" s="25" t="str">
        <f>Data!I117</f>
        <v>Steve</v>
      </c>
      <c r="E118" s="22">
        <f>IF(Data!J117=Data!$G117,1,0)</f>
        <v>0</v>
      </c>
      <c r="F118" s="22">
        <f>IF(Data!K117=Data!$G117,1,0)</f>
        <v>1</v>
      </c>
      <c r="G118" s="22">
        <f>IF(Data!L117=Data!$G117,1,0)</f>
        <v>1</v>
      </c>
      <c r="H118" s="22" t="e">
        <f>IF(Data!M117=Data!$G117,1,0)</f>
        <v>#N/A</v>
      </c>
      <c r="I118" s="22" t="e">
        <f>IF(Data!N117=Data!$G117,1,0)</f>
        <v>#N/A</v>
      </c>
      <c r="J118" s="22">
        <f>IF(Data!O117=Data!$G117,1,0)</f>
        <v>0</v>
      </c>
      <c r="K118" s="22" t="e">
        <f>IF(Data!P117=Data!$G117,1,0)</f>
        <v>#N/A</v>
      </c>
      <c r="L118" s="22" t="e">
        <f>IF(Data!Q117=Data!$G117,1,0)</f>
        <v>#N/A</v>
      </c>
      <c r="M118" s="22" t="e">
        <f>IF(Data!R117=Data!$G117,1,0)</f>
        <v>#N/A</v>
      </c>
      <c r="N118" s="22" t="e">
        <f>IF(Data!S117=Data!$G117,1,0)</f>
        <v>#N/A</v>
      </c>
      <c r="O118" s="22" t="e">
        <f>IF(Data!T117=Data!$G117,1,0)</f>
        <v>#N/A</v>
      </c>
      <c r="P118" s="22" t="e">
        <f>IF(Data!U117=Data!$G117,1,0)</f>
        <v>#N/A</v>
      </c>
      <c r="Q118" s="22" t="e">
        <f>IF(Data!V117=Data!$G117,1,0)</f>
        <v>#N/A</v>
      </c>
      <c r="R118" s="22" t="e">
        <f>IF(Data!W117=Data!$G117,1,0)</f>
        <v>#N/A</v>
      </c>
      <c r="S118" s="22" t="e">
        <f>IF(Data!X117=Data!$G117,1,0)</f>
        <v>#N/A</v>
      </c>
      <c r="T118" s="22" t="e">
        <f>IF(Data!Y117=Data!$G117,1,0)</f>
        <v>#N/A</v>
      </c>
      <c r="U118" s="22" t="e">
        <f>IF(Data!Z117=Data!$G117,1,0)</f>
        <v>#N/A</v>
      </c>
      <c r="V118" s="22">
        <f t="shared" si="589"/>
        <v>4</v>
      </c>
      <c r="W118" s="22">
        <f t="shared" si="590"/>
        <v>2</v>
      </c>
      <c r="X118" s="22">
        <f t="shared" si="591"/>
        <v>0</v>
      </c>
      <c r="Y118" s="22">
        <f t="shared" si="592"/>
        <v>0</v>
      </c>
      <c r="Z118" s="22" t="e">
        <f t="shared" si="593"/>
        <v>#N/A</v>
      </c>
      <c r="AA118" s="7">
        <f t="shared" si="594"/>
        <v>0</v>
      </c>
      <c r="AB118" s="7">
        <f t="shared" si="595"/>
        <v>5</v>
      </c>
      <c r="AC118" s="7">
        <f t="shared" si="596"/>
        <v>1</v>
      </c>
      <c r="AD118" s="7">
        <f t="shared" si="597"/>
        <v>2</v>
      </c>
      <c r="AE118" s="7">
        <f t="shared" si="598"/>
        <v>1</v>
      </c>
      <c r="AF118" s="7">
        <f t="shared" si="599"/>
        <v>0</v>
      </c>
      <c r="AG118" s="7">
        <f t="shared" si="600"/>
        <v>0</v>
      </c>
      <c r="AH118" s="7">
        <f t="shared" si="601"/>
        <v>0</v>
      </c>
      <c r="AI118" s="7">
        <f t="shared" si="602"/>
        <v>0</v>
      </c>
      <c r="AJ118" s="7">
        <f t="shared" si="603"/>
        <v>1</v>
      </c>
      <c r="AK118" s="7">
        <f t="shared" si="604"/>
        <v>0</v>
      </c>
      <c r="AL118" s="7">
        <f t="shared" si="605"/>
        <v>0</v>
      </c>
      <c r="AM118" s="7">
        <f t="shared" si="606"/>
        <v>0</v>
      </c>
      <c r="AN118" s="7">
        <f t="shared" si="607"/>
        <v>1</v>
      </c>
      <c r="AO118" s="7">
        <f t="shared" si="608"/>
        <v>0</v>
      </c>
      <c r="AP118" s="7">
        <f t="shared" si="609"/>
        <v>0</v>
      </c>
      <c r="AQ118" s="7">
        <f t="shared" si="610"/>
        <v>0</v>
      </c>
      <c r="AR118" s="9">
        <f t="shared" si="611"/>
        <v>1</v>
      </c>
      <c r="AS118" s="9">
        <f t="shared" si="612"/>
        <v>0</v>
      </c>
      <c r="AT118" s="9">
        <f t="shared" si="613"/>
        <v>0</v>
      </c>
      <c r="AU118" s="9">
        <f t="shared" si="614"/>
        <v>0</v>
      </c>
      <c r="AV118" s="9">
        <f t="shared" si="615"/>
        <v>0</v>
      </c>
      <c r="AW118" s="9">
        <f t="shared" si="616"/>
        <v>4</v>
      </c>
      <c r="AX118" s="9">
        <f t="shared" si="617"/>
        <v>0</v>
      </c>
      <c r="AY118" s="9">
        <f t="shared" si="618"/>
        <v>0</v>
      </c>
      <c r="AZ118" s="9">
        <f t="shared" si="619"/>
        <v>0</v>
      </c>
      <c r="BA118" s="9">
        <f t="shared" si="620"/>
        <v>0</v>
      </c>
      <c r="BB118" s="9">
        <f t="shared" si="621"/>
        <v>0</v>
      </c>
      <c r="BC118" s="9">
        <f t="shared" si="622"/>
        <v>0</v>
      </c>
      <c r="BD118" s="9">
        <f t="shared" si="623"/>
        <v>1</v>
      </c>
      <c r="BE118" s="9">
        <f t="shared" si="624"/>
        <v>0</v>
      </c>
      <c r="BF118" s="9">
        <f t="shared" si="625"/>
        <v>1</v>
      </c>
      <c r="BG118" s="9">
        <f t="shared" si="626"/>
        <v>1</v>
      </c>
      <c r="BH118" s="9">
        <f t="shared" si="627"/>
        <v>1</v>
      </c>
    </row>
    <row r="119" spans="1:60" x14ac:dyDescent="0.25">
      <c r="A119" s="24">
        <f>Data!A118</f>
        <v>719</v>
      </c>
      <c r="B119" s="26" t="str">
        <f>Data!B118</f>
        <v>Astronomy</v>
      </c>
      <c r="C119" s="27" t="str">
        <f>Data!H118</f>
        <v>Steve</v>
      </c>
      <c r="D119" s="25" t="str">
        <f>Data!I118</f>
        <v>Guest</v>
      </c>
      <c r="E119" s="22">
        <f>IF(Data!J118=Data!$G118,1,0)</f>
        <v>1</v>
      </c>
      <c r="F119" s="22" t="e">
        <f>IF(Data!K118=Data!$G118,1,0)</f>
        <v>#N/A</v>
      </c>
      <c r="G119" s="22">
        <f>IF(Data!L118=Data!$G118,1,0)</f>
        <v>1</v>
      </c>
      <c r="H119" s="22">
        <f>IF(Data!M118=Data!$G118,1,0)</f>
        <v>1</v>
      </c>
      <c r="I119" s="22" t="e">
        <f>IF(Data!N118=Data!$G118,1,0)</f>
        <v>#N/A</v>
      </c>
      <c r="J119" s="22" t="e">
        <f>IF(Data!O118=Data!$G118,1,0)</f>
        <v>#N/A</v>
      </c>
      <c r="K119" s="22" t="e">
        <f>IF(Data!P118=Data!$G118,1,0)</f>
        <v>#N/A</v>
      </c>
      <c r="L119" s="22" t="e">
        <f>IF(Data!Q118=Data!$G118,1,0)</f>
        <v>#N/A</v>
      </c>
      <c r="M119" s="22" t="e">
        <f>IF(Data!R118=Data!$G118,1,0)</f>
        <v>#N/A</v>
      </c>
      <c r="N119" s="22" t="e">
        <f>IF(Data!S118=Data!$G118,1,0)</f>
        <v>#N/A</v>
      </c>
      <c r="O119" s="22" t="e">
        <f>IF(Data!T118=Data!$G118,1,0)</f>
        <v>#N/A</v>
      </c>
      <c r="P119" s="22" t="e">
        <f>IF(Data!U118=Data!$G118,1,0)</f>
        <v>#N/A</v>
      </c>
      <c r="Q119" s="22" t="e">
        <f>IF(Data!V118=Data!$G118,1,0)</f>
        <v>#N/A</v>
      </c>
      <c r="R119" s="22" t="e">
        <f>IF(Data!W118=Data!$G118,1,0)</f>
        <v>#N/A</v>
      </c>
      <c r="S119" s="22" t="e">
        <f>IF(Data!X118=Data!$G118,1,0)</f>
        <v>#N/A</v>
      </c>
      <c r="T119" s="22" t="e">
        <f>IF(Data!Y118=Data!$G118,1,0)</f>
        <v>#N/A</v>
      </c>
      <c r="U119" s="22">
        <f>IF(Data!Z118=Data!$G118,1,0)</f>
        <v>0</v>
      </c>
      <c r="V119" s="22">
        <f t="shared" si="589"/>
        <v>4</v>
      </c>
      <c r="W119" s="22">
        <f t="shared" si="590"/>
        <v>3</v>
      </c>
      <c r="X119" s="22">
        <f t="shared" si="591"/>
        <v>0</v>
      </c>
      <c r="Y119" s="22">
        <f t="shared" si="592"/>
        <v>0</v>
      </c>
      <c r="Z119" s="22" t="e">
        <f t="shared" si="593"/>
        <v>#N/A</v>
      </c>
      <c r="AA119" s="7">
        <f t="shared" si="594"/>
        <v>1</v>
      </c>
      <c r="AB119" s="7">
        <f t="shared" si="595"/>
        <v>5</v>
      </c>
      <c r="AC119" s="7">
        <f t="shared" si="596"/>
        <v>2</v>
      </c>
      <c r="AD119" s="7">
        <f t="shared" si="597"/>
        <v>3</v>
      </c>
      <c r="AE119" s="7">
        <f t="shared" si="598"/>
        <v>1</v>
      </c>
      <c r="AF119" s="7">
        <f t="shared" si="599"/>
        <v>0</v>
      </c>
      <c r="AG119" s="7">
        <f t="shared" si="600"/>
        <v>0</v>
      </c>
      <c r="AH119" s="7">
        <f t="shared" si="601"/>
        <v>0</v>
      </c>
      <c r="AI119" s="7">
        <f t="shared" si="602"/>
        <v>0</v>
      </c>
      <c r="AJ119" s="7">
        <f t="shared" si="603"/>
        <v>1</v>
      </c>
      <c r="AK119" s="7">
        <f t="shared" si="604"/>
        <v>0</v>
      </c>
      <c r="AL119" s="7">
        <f t="shared" si="605"/>
        <v>0</v>
      </c>
      <c r="AM119" s="7">
        <f t="shared" si="606"/>
        <v>0</v>
      </c>
      <c r="AN119" s="7">
        <f t="shared" si="607"/>
        <v>1</v>
      </c>
      <c r="AO119" s="7">
        <f t="shared" si="608"/>
        <v>0</v>
      </c>
      <c r="AP119" s="7">
        <f t="shared" si="609"/>
        <v>0</v>
      </c>
      <c r="AQ119" s="7">
        <f t="shared" si="610"/>
        <v>0</v>
      </c>
      <c r="AR119" s="9">
        <f t="shared" si="611"/>
        <v>0</v>
      </c>
      <c r="AS119" s="9">
        <f t="shared" si="612"/>
        <v>0</v>
      </c>
      <c r="AT119" s="9">
        <f t="shared" si="613"/>
        <v>0</v>
      </c>
      <c r="AU119" s="9">
        <f t="shared" si="614"/>
        <v>0</v>
      </c>
      <c r="AV119" s="9">
        <f t="shared" si="615"/>
        <v>0</v>
      </c>
      <c r="AW119" s="9">
        <f t="shared" si="616"/>
        <v>4</v>
      </c>
      <c r="AX119" s="9">
        <f t="shared" si="617"/>
        <v>0</v>
      </c>
      <c r="AY119" s="9">
        <f t="shared" si="618"/>
        <v>0</v>
      </c>
      <c r="AZ119" s="9">
        <f t="shared" si="619"/>
        <v>0</v>
      </c>
      <c r="BA119" s="9">
        <f t="shared" si="620"/>
        <v>0</v>
      </c>
      <c r="BB119" s="9">
        <f t="shared" si="621"/>
        <v>0</v>
      </c>
      <c r="BC119" s="9">
        <f t="shared" si="622"/>
        <v>0</v>
      </c>
      <c r="BD119" s="9">
        <f t="shared" si="623"/>
        <v>1</v>
      </c>
      <c r="BE119" s="9">
        <f t="shared" si="624"/>
        <v>0</v>
      </c>
      <c r="BF119" s="9">
        <f t="shared" si="625"/>
        <v>1</v>
      </c>
      <c r="BG119" s="9">
        <f t="shared" si="626"/>
        <v>1</v>
      </c>
      <c r="BH119" s="9">
        <f t="shared" si="627"/>
        <v>2</v>
      </c>
    </row>
    <row r="120" spans="1:60" x14ac:dyDescent="0.25">
      <c r="A120" s="24">
        <f>Data!A119</f>
        <v>720</v>
      </c>
      <c r="B120" s="26" t="str">
        <f>Data!B119</f>
        <v>Dinosaurs</v>
      </c>
      <c r="C120" s="27" t="str">
        <f>Data!H119</f>
        <v>Steve</v>
      </c>
      <c r="D120" s="25" t="str">
        <f>Data!I119</f>
        <v>Evan</v>
      </c>
      <c r="E120" s="22">
        <f>IF(Data!J119=Data!$G119,1,0)</f>
        <v>0</v>
      </c>
      <c r="F120" s="22" t="e">
        <f>IF(Data!K119=Data!$G119,1,0)</f>
        <v>#N/A</v>
      </c>
      <c r="G120" s="22">
        <f>IF(Data!L119=Data!$G119,1,0)</f>
        <v>0</v>
      </c>
      <c r="H120" s="22">
        <f>IF(Data!M119=Data!$G119,1,0)</f>
        <v>0</v>
      </c>
      <c r="I120" s="22" t="e">
        <f>IF(Data!N119=Data!$G119,1,0)</f>
        <v>#N/A</v>
      </c>
      <c r="J120" s="22" t="e">
        <f>IF(Data!O119=Data!$G119,1,0)</f>
        <v>#N/A</v>
      </c>
      <c r="K120" s="22" t="e">
        <f>IF(Data!P119=Data!$G119,1,0)</f>
        <v>#N/A</v>
      </c>
      <c r="L120" s="22" t="e">
        <f>IF(Data!Q119=Data!$G119,1,0)</f>
        <v>#N/A</v>
      </c>
      <c r="M120" s="22" t="e">
        <f>IF(Data!R119=Data!$G119,1,0)</f>
        <v>#N/A</v>
      </c>
      <c r="N120" s="22" t="e">
        <f>IF(Data!S119=Data!$G119,1,0)</f>
        <v>#N/A</v>
      </c>
      <c r="O120" s="22" t="e">
        <f>IF(Data!T119=Data!$G119,1,0)</f>
        <v>#N/A</v>
      </c>
      <c r="P120" s="22" t="e">
        <f>IF(Data!U119=Data!$G119,1,0)</f>
        <v>#N/A</v>
      </c>
      <c r="Q120" s="22" t="e">
        <f>IF(Data!V119=Data!$G119,1,0)</f>
        <v>#N/A</v>
      </c>
      <c r="R120" s="22" t="e">
        <f>IF(Data!W119=Data!$G119,1,0)</f>
        <v>#N/A</v>
      </c>
      <c r="S120" s="22" t="e">
        <f>IF(Data!X119=Data!$G119,1,0)</f>
        <v>#N/A</v>
      </c>
      <c r="T120" s="22" t="e">
        <f>IF(Data!Y119=Data!$G119,1,0)</f>
        <v>#N/A</v>
      </c>
      <c r="U120" s="22" t="e">
        <f>IF(Data!Z119=Data!$G119,1,0)</f>
        <v>#N/A</v>
      </c>
      <c r="V120" s="22">
        <f t="shared" si="589"/>
        <v>3</v>
      </c>
      <c r="W120" s="22">
        <f t="shared" si="590"/>
        <v>0</v>
      </c>
      <c r="X120" s="22">
        <f t="shared" si="591"/>
        <v>1</v>
      </c>
      <c r="Y120" s="22">
        <f t="shared" si="592"/>
        <v>0</v>
      </c>
      <c r="Z120" s="22" t="e">
        <f t="shared" si="593"/>
        <v>#N/A</v>
      </c>
      <c r="AA120" s="7">
        <f t="shared" si="594"/>
        <v>0</v>
      </c>
      <c r="AB120" s="7">
        <f t="shared" si="595"/>
        <v>5</v>
      </c>
      <c r="AC120" s="7">
        <f t="shared" si="596"/>
        <v>0</v>
      </c>
      <c r="AD120" s="7">
        <f t="shared" si="597"/>
        <v>0</v>
      </c>
      <c r="AE120" s="7">
        <f t="shared" si="598"/>
        <v>1</v>
      </c>
      <c r="AF120" s="7">
        <f t="shared" si="599"/>
        <v>0</v>
      </c>
      <c r="AG120" s="7">
        <f t="shared" si="600"/>
        <v>0</v>
      </c>
      <c r="AH120" s="7">
        <f t="shared" si="601"/>
        <v>0</v>
      </c>
      <c r="AI120" s="7">
        <f t="shared" si="602"/>
        <v>0</v>
      </c>
      <c r="AJ120" s="7">
        <f t="shared" si="603"/>
        <v>1</v>
      </c>
      <c r="AK120" s="7">
        <f t="shared" si="604"/>
        <v>0</v>
      </c>
      <c r="AL120" s="7">
        <f t="shared" si="605"/>
        <v>0</v>
      </c>
      <c r="AM120" s="7">
        <f t="shared" si="606"/>
        <v>0</v>
      </c>
      <c r="AN120" s="7">
        <f t="shared" si="607"/>
        <v>1</v>
      </c>
      <c r="AO120" s="7">
        <f t="shared" si="608"/>
        <v>0</v>
      </c>
      <c r="AP120" s="7">
        <f t="shared" si="609"/>
        <v>0</v>
      </c>
      <c r="AQ120" s="7">
        <f t="shared" si="610"/>
        <v>0</v>
      </c>
      <c r="AR120" s="9">
        <f t="shared" si="611"/>
        <v>1</v>
      </c>
      <c r="AS120" s="9">
        <f t="shared" si="612"/>
        <v>0</v>
      </c>
      <c r="AT120" s="9">
        <f t="shared" si="613"/>
        <v>1</v>
      </c>
      <c r="AU120" s="9">
        <f t="shared" si="614"/>
        <v>1</v>
      </c>
      <c r="AV120" s="9">
        <f t="shared" si="615"/>
        <v>0</v>
      </c>
      <c r="AW120" s="9">
        <f t="shared" si="616"/>
        <v>4</v>
      </c>
      <c r="AX120" s="9">
        <f t="shared" si="617"/>
        <v>0</v>
      </c>
      <c r="AY120" s="9">
        <f t="shared" si="618"/>
        <v>0</v>
      </c>
      <c r="AZ120" s="9">
        <f t="shared" si="619"/>
        <v>0</v>
      </c>
      <c r="BA120" s="9">
        <f t="shared" si="620"/>
        <v>0</v>
      </c>
      <c r="BB120" s="9">
        <f t="shared" si="621"/>
        <v>0</v>
      </c>
      <c r="BC120" s="9">
        <f t="shared" si="622"/>
        <v>0</v>
      </c>
      <c r="BD120" s="9">
        <f t="shared" si="623"/>
        <v>1</v>
      </c>
      <c r="BE120" s="9">
        <f t="shared" si="624"/>
        <v>0</v>
      </c>
      <c r="BF120" s="9">
        <f t="shared" si="625"/>
        <v>1</v>
      </c>
      <c r="BG120" s="9">
        <f t="shared" si="626"/>
        <v>1</v>
      </c>
      <c r="BH120" s="9">
        <f t="shared" si="627"/>
        <v>2</v>
      </c>
    </row>
    <row r="121" spans="1:60" x14ac:dyDescent="0.25">
      <c r="A121" s="24">
        <f>Data!A120</f>
        <v>721</v>
      </c>
      <c r="B121" s="26" t="str">
        <f>Data!B120</f>
        <v>Bethlehem</v>
      </c>
      <c r="C121" s="27" t="str">
        <f>Data!H120</f>
        <v>Steve</v>
      </c>
      <c r="D121" s="25" t="str">
        <f>Data!I120</f>
        <v>Bob</v>
      </c>
      <c r="E121" s="22">
        <f>IF(Data!J120=Data!$G120,1,0)</f>
        <v>1</v>
      </c>
      <c r="F121" s="22">
        <f>IF(Data!K120=Data!$G120,1,0)</f>
        <v>1</v>
      </c>
      <c r="G121" s="22">
        <f>IF(Data!L120=Data!$G120,1,0)</f>
        <v>1</v>
      </c>
      <c r="H121" s="22">
        <f>IF(Data!M120=Data!$G120,1,0)</f>
        <v>1</v>
      </c>
      <c r="I121" s="22">
        <f>IF(Data!N120=Data!$G120,1,0)</f>
        <v>1</v>
      </c>
      <c r="J121" s="22" t="e">
        <f>IF(Data!O120=Data!$G120,1,0)</f>
        <v>#N/A</v>
      </c>
      <c r="K121" s="22" t="e">
        <f>IF(Data!P120=Data!$G120,1,0)</f>
        <v>#N/A</v>
      </c>
      <c r="L121" s="22" t="e">
        <f>IF(Data!Q120=Data!$G120,1,0)</f>
        <v>#N/A</v>
      </c>
      <c r="M121" s="22" t="e">
        <f>IF(Data!R120=Data!$G120,1,0)</f>
        <v>#N/A</v>
      </c>
      <c r="N121" s="22" t="e">
        <f>IF(Data!S120=Data!$G120,1,0)</f>
        <v>#N/A</v>
      </c>
      <c r="O121" s="22" t="e">
        <f>IF(Data!T120=Data!$G120,1,0)</f>
        <v>#N/A</v>
      </c>
      <c r="P121" s="22" t="e">
        <f>IF(Data!U120=Data!$G120,1,0)</f>
        <v>#N/A</v>
      </c>
      <c r="Q121" s="22" t="e">
        <f>IF(Data!V120=Data!$G120,1,0)</f>
        <v>#N/A</v>
      </c>
      <c r="R121" s="22" t="e">
        <f>IF(Data!W120=Data!$G120,1,0)</f>
        <v>#N/A</v>
      </c>
      <c r="S121" s="22" t="e">
        <f>IF(Data!X120=Data!$G120,1,0)</f>
        <v>#N/A</v>
      </c>
      <c r="T121" s="22" t="e">
        <f>IF(Data!Y120=Data!$G120,1,0)</f>
        <v>#N/A</v>
      </c>
      <c r="U121" s="22" t="e">
        <f>IF(Data!Z120=Data!$G120,1,0)</f>
        <v>#N/A</v>
      </c>
      <c r="V121" s="22">
        <f t="shared" si="589"/>
        <v>5</v>
      </c>
      <c r="W121" s="22">
        <f t="shared" si="590"/>
        <v>5</v>
      </c>
      <c r="X121" s="22">
        <f t="shared" si="591"/>
        <v>0</v>
      </c>
      <c r="Y121" s="22">
        <f t="shared" si="592"/>
        <v>1</v>
      </c>
      <c r="Z121" s="22" t="e">
        <f t="shared" si="593"/>
        <v>#N/A</v>
      </c>
      <c r="AA121" s="7">
        <f t="shared" si="594"/>
        <v>1</v>
      </c>
      <c r="AB121" s="7">
        <f t="shared" si="595"/>
        <v>6</v>
      </c>
      <c r="AC121" s="7">
        <f t="shared" si="596"/>
        <v>1</v>
      </c>
      <c r="AD121" s="7">
        <f t="shared" si="597"/>
        <v>1</v>
      </c>
      <c r="AE121" s="7">
        <f t="shared" si="598"/>
        <v>2</v>
      </c>
      <c r="AF121" s="7">
        <f t="shared" si="599"/>
        <v>0</v>
      </c>
      <c r="AG121" s="7">
        <f t="shared" si="600"/>
        <v>0</v>
      </c>
      <c r="AH121" s="7">
        <f t="shared" si="601"/>
        <v>0</v>
      </c>
      <c r="AI121" s="7">
        <f t="shared" si="602"/>
        <v>0</v>
      </c>
      <c r="AJ121" s="7">
        <f t="shared" si="603"/>
        <v>1</v>
      </c>
      <c r="AK121" s="7">
        <f t="shared" si="604"/>
        <v>0</v>
      </c>
      <c r="AL121" s="7">
        <f t="shared" si="605"/>
        <v>0</v>
      </c>
      <c r="AM121" s="7">
        <f t="shared" si="606"/>
        <v>0</v>
      </c>
      <c r="AN121" s="7">
        <f t="shared" si="607"/>
        <v>1</v>
      </c>
      <c r="AO121" s="7">
        <f t="shared" si="608"/>
        <v>0</v>
      </c>
      <c r="AP121" s="7">
        <f t="shared" si="609"/>
        <v>0</v>
      </c>
      <c r="AQ121" s="7">
        <f t="shared" si="610"/>
        <v>0</v>
      </c>
      <c r="AR121" s="9">
        <f t="shared" si="611"/>
        <v>0</v>
      </c>
      <c r="AS121" s="9">
        <f t="shared" si="612"/>
        <v>0</v>
      </c>
      <c r="AT121" s="9">
        <f t="shared" si="613"/>
        <v>0</v>
      </c>
      <c r="AU121" s="9">
        <f t="shared" si="614"/>
        <v>0</v>
      </c>
      <c r="AV121" s="9">
        <f t="shared" si="615"/>
        <v>0</v>
      </c>
      <c r="AW121" s="9">
        <f t="shared" si="616"/>
        <v>4</v>
      </c>
      <c r="AX121" s="9">
        <f t="shared" si="617"/>
        <v>0</v>
      </c>
      <c r="AY121" s="9">
        <f t="shared" si="618"/>
        <v>0</v>
      </c>
      <c r="AZ121" s="9">
        <f t="shared" si="619"/>
        <v>0</v>
      </c>
      <c r="BA121" s="9">
        <f t="shared" si="620"/>
        <v>0</v>
      </c>
      <c r="BB121" s="9">
        <f t="shared" si="621"/>
        <v>0</v>
      </c>
      <c r="BC121" s="9">
        <f t="shared" si="622"/>
        <v>0</v>
      </c>
      <c r="BD121" s="9">
        <f t="shared" si="623"/>
        <v>1</v>
      </c>
      <c r="BE121" s="9">
        <f t="shared" si="624"/>
        <v>0</v>
      </c>
      <c r="BF121" s="9">
        <f t="shared" si="625"/>
        <v>1</v>
      </c>
      <c r="BG121" s="9">
        <f t="shared" si="626"/>
        <v>1</v>
      </c>
      <c r="BH121" s="9">
        <f t="shared" si="627"/>
        <v>2</v>
      </c>
    </row>
    <row r="122" spans="1:60" x14ac:dyDescent="0.25">
      <c r="A122" s="24">
        <f>Data!A121</f>
        <v>722</v>
      </c>
      <c r="B122" s="26" t="e">
        <f>Data!B121</f>
        <v>#N/A</v>
      </c>
      <c r="C122" s="27" t="str">
        <f>Data!H121</f>
        <v>Steve</v>
      </c>
      <c r="D122" s="25" t="str">
        <f>Data!I121</f>
        <v>Jay</v>
      </c>
      <c r="E122" s="22">
        <f>IF(Data!J121=Data!$G121,1,0)</f>
        <v>1</v>
      </c>
      <c r="F122" s="22" t="e">
        <f>IF(Data!K121=Data!$G121,1,0)</f>
        <v>#N/A</v>
      </c>
      <c r="G122" s="22">
        <f>IF(Data!L121=Data!$G121,1,0)</f>
        <v>1</v>
      </c>
      <c r="H122" s="22">
        <f>IF(Data!M121=Data!$G121,1,0)</f>
        <v>1</v>
      </c>
      <c r="I122" s="22" t="e">
        <f>IF(Data!N121=Data!$G121,1,0)</f>
        <v>#N/A</v>
      </c>
      <c r="J122" s="22" t="e">
        <f>IF(Data!O121=Data!$G121,1,0)</f>
        <v>#N/A</v>
      </c>
      <c r="K122" s="22" t="e">
        <f>IF(Data!P121=Data!$G121,1,0)</f>
        <v>#N/A</v>
      </c>
      <c r="L122" s="22" t="e">
        <f>IF(Data!Q121=Data!$G121,1,0)</f>
        <v>#N/A</v>
      </c>
      <c r="M122" s="22" t="e">
        <f>IF(Data!R121=Data!$G121,1,0)</f>
        <v>#N/A</v>
      </c>
      <c r="N122" s="22" t="e">
        <f>IF(Data!S121=Data!$G121,1,0)</f>
        <v>#N/A</v>
      </c>
      <c r="O122" s="22" t="e">
        <f>IF(Data!T121=Data!$G121,1,0)</f>
        <v>#N/A</v>
      </c>
      <c r="P122" s="22" t="e">
        <f>IF(Data!U121=Data!$G121,1,0)</f>
        <v>#N/A</v>
      </c>
      <c r="Q122" s="22" t="e">
        <f>IF(Data!V121=Data!$G121,1,0)</f>
        <v>#N/A</v>
      </c>
      <c r="R122" s="22" t="e">
        <f>IF(Data!W121=Data!$G121,1,0)</f>
        <v>#N/A</v>
      </c>
      <c r="S122" s="22" t="e">
        <f>IF(Data!X121=Data!$G121,1,0)</f>
        <v>#N/A</v>
      </c>
      <c r="T122" s="22" t="e">
        <f>IF(Data!Y121=Data!$G121,1,0)</f>
        <v>#N/A</v>
      </c>
      <c r="U122" s="22" t="e">
        <f>IF(Data!Z121=Data!$G121,1,0)</f>
        <v>#N/A</v>
      </c>
      <c r="V122" s="22">
        <f t="shared" si="589"/>
        <v>3</v>
      </c>
      <c r="W122" s="22">
        <f t="shared" si="590"/>
        <v>3</v>
      </c>
      <c r="X122" s="22">
        <f t="shared" si="591"/>
        <v>0</v>
      </c>
      <c r="Y122" s="22">
        <f t="shared" si="592"/>
        <v>1</v>
      </c>
      <c r="Z122" s="22" t="e">
        <f t="shared" si="593"/>
        <v>#N/A</v>
      </c>
      <c r="AA122" s="7">
        <f t="shared" si="594"/>
        <v>2</v>
      </c>
      <c r="AB122" s="7">
        <f t="shared" si="595"/>
        <v>6</v>
      </c>
      <c r="AC122" s="7">
        <f t="shared" si="596"/>
        <v>2</v>
      </c>
      <c r="AD122" s="7">
        <f t="shared" si="597"/>
        <v>2</v>
      </c>
      <c r="AE122" s="7">
        <f t="shared" si="598"/>
        <v>2</v>
      </c>
      <c r="AF122" s="7">
        <f t="shared" si="599"/>
        <v>0</v>
      </c>
      <c r="AG122" s="7">
        <f t="shared" si="600"/>
        <v>0</v>
      </c>
      <c r="AH122" s="7">
        <f t="shared" si="601"/>
        <v>0</v>
      </c>
      <c r="AI122" s="7">
        <f t="shared" si="602"/>
        <v>0</v>
      </c>
      <c r="AJ122" s="7">
        <f t="shared" si="603"/>
        <v>1</v>
      </c>
      <c r="AK122" s="7">
        <f t="shared" si="604"/>
        <v>0</v>
      </c>
      <c r="AL122" s="7">
        <f t="shared" si="605"/>
        <v>0</v>
      </c>
      <c r="AM122" s="7">
        <f t="shared" si="606"/>
        <v>0</v>
      </c>
      <c r="AN122" s="7">
        <f t="shared" si="607"/>
        <v>1</v>
      </c>
      <c r="AO122" s="7">
        <f t="shared" si="608"/>
        <v>0</v>
      </c>
      <c r="AP122" s="7">
        <f t="shared" si="609"/>
        <v>0</v>
      </c>
      <c r="AQ122" s="7">
        <f t="shared" si="610"/>
        <v>0</v>
      </c>
      <c r="AR122" s="9">
        <f t="shared" si="611"/>
        <v>0</v>
      </c>
      <c r="AS122" s="9">
        <f t="shared" si="612"/>
        <v>0</v>
      </c>
      <c r="AT122" s="9">
        <f t="shared" si="613"/>
        <v>0</v>
      </c>
      <c r="AU122" s="9">
        <f t="shared" si="614"/>
        <v>0</v>
      </c>
      <c r="AV122" s="9">
        <f t="shared" si="615"/>
        <v>0</v>
      </c>
      <c r="AW122" s="9">
        <f t="shared" si="616"/>
        <v>4</v>
      </c>
      <c r="AX122" s="9">
        <f t="shared" si="617"/>
        <v>0</v>
      </c>
      <c r="AY122" s="9">
        <f t="shared" si="618"/>
        <v>0</v>
      </c>
      <c r="AZ122" s="9">
        <f t="shared" si="619"/>
        <v>0</v>
      </c>
      <c r="BA122" s="9">
        <f t="shared" si="620"/>
        <v>0</v>
      </c>
      <c r="BB122" s="9">
        <f t="shared" si="621"/>
        <v>0</v>
      </c>
      <c r="BC122" s="9">
        <f t="shared" si="622"/>
        <v>0</v>
      </c>
      <c r="BD122" s="9">
        <f t="shared" si="623"/>
        <v>1</v>
      </c>
      <c r="BE122" s="9">
        <f t="shared" si="624"/>
        <v>0</v>
      </c>
      <c r="BF122" s="9">
        <f t="shared" si="625"/>
        <v>1</v>
      </c>
      <c r="BG122" s="9">
        <f t="shared" si="626"/>
        <v>1</v>
      </c>
      <c r="BH122" s="9">
        <f t="shared" si="627"/>
        <v>2</v>
      </c>
    </row>
    <row r="123" spans="1:60" x14ac:dyDescent="0.25">
      <c r="A123" s="24">
        <f>Data!A122</f>
        <v>723</v>
      </c>
      <c r="B123" s="26" t="str">
        <f>Data!B122</f>
        <v>Africa</v>
      </c>
      <c r="C123" s="27" t="str">
        <f>Data!H122</f>
        <v>Steve</v>
      </c>
      <c r="D123" s="25" t="str">
        <f>Data!I122</f>
        <v>Evan</v>
      </c>
      <c r="E123" s="22">
        <f>IF(Data!J122=Data!$G122,1,0)</f>
        <v>0</v>
      </c>
      <c r="F123" s="22">
        <f>IF(Data!K122=Data!$G122,1,0)</f>
        <v>1</v>
      </c>
      <c r="G123" s="22">
        <f>IF(Data!L122=Data!$G122,1,0)</f>
        <v>1</v>
      </c>
      <c r="H123" s="22">
        <f>IF(Data!M122=Data!$G122,1,0)</f>
        <v>0</v>
      </c>
      <c r="I123" s="22" t="e">
        <f>IF(Data!N122=Data!$G122,1,0)</f>
        <v>#N/A</v>
      </c>
      <c r="J123" s="22" t="e">
        <f>IF(Data!O122=Data!$G122,1,0)</f>
        <v>#N/A</v>
      </c>
      <c r="K123" s="22" t="e">
        <f>IF(Data!P122=Data!$G122,1,0)</f>
        <v>#N/A</v>
      </c>
      <c r="L123" s="22" t="e">
        <f>IF(Data!Q122=Data!$G122,1,0)</f>
        <v>#N/A</v>
      </c>
      <c r="M123" s="22" t="e">
        <f>IF(Data!R122=Data!$G122,1,0)</f>
        <v>#N/A</v>
      </c>
      <c r="N123" s="22" t="e">
        <f>IF(Data!S122=Data!$G122,1,0)</f>
        <v>#N/A</v>
      </c>
      <c r="O123" s="22" t="e">
        <f>IF(Data!T122=Data!$G122,1,0)</f>
        <v>#N/A</v>
      </c>
      <c r="P123" s="22" t="e">
        <f>IF(Data!U122=Data!$G122,1,0)</f>
        <v>#N/A</v>
      </c>
      <c r="Q123" s="22" t="e">
        <f>IF(Data!V122=Data!$G122,1,0)</f>
        <v>#N/A</v>
      </c>
      <c r="R123" s="22" t="e">
        <f>IF(Data!W122=Data!$G122,1,0)</f>
        <v>#N/A</v>
      </c>
      <c r="S123" s="22" t="e">
        <f>IF(Data!X122=Data!$G122,1,0)</f>
        <v>#N/A</v>
      </c>
      <c r="T123" s="22" t="e">
        <f>IF(Data!Y122=Data!$G122,1,0)</f>
        <v>#N/A</v>
      </c>
      <c r="U123" s="22" t="e">
        <f>IF(Data!Z122=Data!$G122,1,0)</f>
        <v>#N/A</v>
      </c>
      <c r="V123" s="22">
        <f t="shared" si="589"/>
        <v>4</v>
      </c>
      <c r="W123" s="22">
        <f t="shared" si="590"/>
        <v>2</v>
      </c>
      <c r="X123" s="22">
        <f t="shared" si="591"/>
        <v>0</v>
      </c>
      <c r="Y123" s="22">
        <f t="shared" si="592"/>
        <v>0</v>
      </c>
      <c r="Z123" s="22" t="e">
        <f t="shared" si="593"/>
        <v>#N/A</v>
      </c>
      <c r="AA123" s="7">
        <f t="shared" si="594"/>
        <v>0</v>
      </c>
      <c r="AB123" s="7">
        <f t="shared" si="595"/>
        <v>7</v>
      </c>
      <c r="AC123" s="7">
        <f t="shared" si="596"/>
        <v>3</v>
      </c>
      <c r="AD123" s="7">
        <f t="shared" si="597"/>
        <v>0</v>
      </c>
      <c r="AE123" s="7">
        <f t="shared" si="598"/>
        <v>2</v>
      </c>
      <c r="AF123" s="7">
        <f t="shared" si="599"/>
        <v>0</v>
      </c>
      <c r="AG123" s="7">
        <f t="shared" si="600"/>
        <v>0</v>
      </c>
      <c r="AH123" s="7">
        <f t="shared" si="601"/>
        <v>0</v>
      </c>
      <c r="AI123" s="7">
        <f t="shared" si="602"/>
        <v>0</v>
      </c>
      <c r="AJ123" s="7">
        <f t="shared" si="603"/>
        <v>1</v>
      </c>
      <c r="AK123" s="7">
        <f t="shared" si="604"/>
        <v>0</v>
      </c>
      <c r="AL123" s="7">
        <f t="shared" si="605"/>
        <v>0</v>
      </c>
      <c r="AM123" s="7">
        <f t="shared" si="606"/>
        <v>0</v>
      </c>
      <c r="AN123" s="7">
        <f t="shared" si="607"/>
        <v>1</v>
      </c>
      <c r="AO123" s="7">
        <f t="shared" si="608"/>
        <v>0</v>
      </c>
      <c r="AP123" s="7">
        <f t="shared" si="609"/>
        <v>0</v>
      </c>
      <c r="AQ123" s="7">
        <f t="shared" si="610"/>
        <v>0</v>
      </c>
      <c r="AR123" s="9">
        <f t="shared" si="611"/>
        <v>1</v>
      </c>
      <c r="AS123" s="9">
        <f t="shared" si="612"/>
        <v>0</v>
      </c>
      <c r="AT123" s="9">
        <f t="shared" si="613"/>
        <v>0</v>
      </c>
      <c r="AU123" s="9">
        <f t="shared" si="614"/>
        <v>1</v>
      </c>
      <c r="AV123" s="9">
        <f t="shared" si="615"/>
        <v>0</v>
      </c>
      <c r="AW123" s="9">
        <f t="shared" si="616"/>
        <v>4</v>
      </c>
      <c r="AX123" s="9">
        <f t="shared" si="617"/>
        <v>0</v>
      </c>
      <c r="AY123" s="9">
        <f t="shared" si="618"/>
        <v>0</v>
      </c>
      <c r="AZ123" s="9">
        <f t="shared" si="619"/>
        <v>0</v>
      </c>
      <c r="BA123" s="9">
        <f t="shared" si="620"/>
        <v>0</v>
      </c>
      <c r="BB123" s="9">
        <f t="shared" si="621"/>
        <v>0</v>
      </c>
      <c r="BC123" s="9">
        <f t="shared" si="622"/>
        <v>0</v>
      </c>
      <c r="BD123" s="9">
        <f t="shared" si="623"/>
        <v>1</v>
      </c>
      <c r="BE123" s="9">
        <f t="shared" si="624"/>
        <v>0</v>
      </c>
      <c r="BF123" s="9">
        <f t="shared" si="625"/>
        <v>1</v>
      </c>
      <c r="BG123" s="9">
        <f t="shared" si="626"/>
        <v>1</v>
      </c>
      <c r="BH123" s="9">
        <f t="shared" si="627"/>
        <v>2</v>
      </c>
    </row>
    <row r="124" spans="1:60" x14ac:dyDescent="0.25">
      <c r="A124" s="24">
        <f>Data!A123</f>
        <v>724</v>
      </c>
      <c r="B124" s="26" t="e">
        <f>Data!B123</f>
        <v>#N/A</v>
      </c>
      <c r="C124" s="27" t="str">
        <f>Data!H123</f>
        <v>Steve</v>
      </c>
      <c r="D124" s="25" t="str">
        <f>Data!I123</f>
        <v>Guest</v>
      </c>
      <c r="E124" s="22">
        <f>IF(Data!J123=Data!$G123,1,0)</f>
        <v>1</v>
      </c>
      <c r="F124" s="22" t="e">
        <f>IF(Data!K123=Data!$G123,1,0)</f>
        <v>#N/A</v>
      </c>
      <c r="G124" s="22">
        <f>IF(Data!L123=Data!$G123,1,0)</f>
        <v>0</v>
      </c>
      <c r="H124" s="22">
        <f>IF(Data!M123=Data!$G123,1,0)</f>
        <v>0</v>
      </c>
      <c r="I124" s="22" t="e">
        <f>IF(Data!N123=Data!$G123,1,0)</f>
        <v>#N/A</v>
      </c>
      <c r="J124" s="22" t="e">
        <f>IF(Data!O123=Data!$G123,1,0)</f>
        <v>#N/A</v>
      </c>
      <c r="K124" s="22" t="e">
        <f>IF(Data!P123=Data!$G123,1,0)</f>
        <v>#N/A</v>
      </c>
      <c r="L124" s="22" t="e">
        <f>IF(Data!Q123=Data!$G123,1,0)</f>
        <v>#N/A</v>
      </c>
      <c r="M124" s="22" t="e">
        <f>IF(Data!R123=Data!$G123,1,0)</f>
        <v>#N/A</v>
      </c>
      <c r="N124" s="22" t="e">
        <f>IF(Data!S123=Data!$G123,1,0)</f>
        <v>#N/A</v>
      </c>
      <c r="O124" s="22" t="e">
        <f>IF(Data!T123=Data!$G123,1,0)</f>
        <v>#N/A</v>
      </c>
      <c r="P124" s="22" t="e">
        <f>IF(Data!U123=Data!$G123,1,0)</f>
        <v>#N/A</v>
      </c>
      <c r="Q124" s="22" t="e">
        <f>IF(Data!V123=Data!$G123,1,0)</f>
        <v>#N/A</v>
      </c>
      <c r="R124" s="22" t="e">
        <f>IF(Data!W123=Data!$G123,1,0)</f>
        <v>#N/A</v>
      </c>
      <c r="S124" s="22" t="e">
        <f>IF(Data!X123=Data!$G123,1,0)</f>
        <v>#N/A</v>
      </c>
      <c r="T124" s="22" t="e">
        <f>IF(Data!Y123=Data!$G123,1,0)</f>
        <v>#N/A</v>
      </c>
      <c r="U124" s="22">
        <f>IF(Data!Z123=Data!$G123,1,0)</f>
        <v>0</v>
      </c>
      <c r="V124" s="22">
        <f t="shared" si="589"/>
        <v>4</v>
      </c>
      <c r="W124" s="22">
        <f t="shared" si="590"/>
        <v>1</v>
      </c>
      <c r="X124" s="22">
        <f t="shared" si="591"/>
        <v>0</v>
      </c>
      <c r="Y124" s="22">
        <f t="shared" si="592"/>
        <v>0</v>
      </c>
      <c r="Z124" s="22" t="str">
        <f t="shared" si="593"/>
        <v>Bob</v>
      </c>
      <c r="AA124" s="7">
        <f t="shared" si="594"/>
        <v>1</v>
      </c>
      <c r="AB124" s="7">
        <f t="shared" si="595"/>
        <v>7</v>
      </c>
      <c r="AC124" s="7">
        <f t="shared" si="596"/>
        <v>0</v>
      </c>
      <c r="AD124" s="7">
        <f t="shared" si="597"/>
        <v>0</v>
      </c>
      <c r="AE124" s="7">
        <f t="shared" si="598"/>
        <v>2</v>
      </c>
      <c r="AF124" s="7">
        <f t="shared" si="599"/>
        <v>0</v>
      </c>
      <c r="AG124" s="7">
        <f t="shared" si="600"/>
        <v>0</v>
      </c>
      <c r="AH124" s="7">
        <f t="shared" si="601"/>
        <v>0</v>
      </c>
      <c r="AI124" s="7">
        <f t="shared" si="602"/>
        <v>0</v>
      </c>
      <c r="AJ124" s="7">
        <f t="shared" si="603"/>
        <v>1</v>
      </c>
      <c r="AK124" s="7">
        <f t="shared" si="604"/>
        <v>0</v>
      </c>
      <c r="AL124" s="7">
        <f t="shared" si="605"/>
        <v>0</v>
      </c>
      <c r="AM124" s="7">
        <f t="shared" si="606"/>
        <v>0</v>
      </c>
      <c r="AN124" s="7">
        <f t="shared" si="607"/>
        <v>1</v>
      </c>
      <c r="AO124" s="7">
        <f t="shared" si="608"/>
        <v>0</v>
      </c>
      <c r="AP124" s="7">
        <f t="shared" si="609"/>
        <v>0</v>
      </c>
      <c r="AQ124" s="7">
        <f t="shared" si="610"/>
        <v>0</v>
      </c>
      <c r="AR124" s="9">
        <f t="shared" si="611"/>
        <v>0</v>
      </c>
      <c r="AS124" s="9">
        <f t="shared" si="612"/>
        <v>0</v>
      </c>
      <c r="AT124" s="9">
        <f t="shared" si="613"/>
        <v>1</v>
      </c>
      <c r="AU124" s="9">
        <f t="shared" si="614"/>
        <v>2</v>
      </c>
      <c r="AV124" s="9">
        <f t="shared" si="615"/>
        <v>0</v>
      </c>
      <c r="AW124" s="9">
        <f t="shared" si="616"/>
        <v>4</v>
      </c>
      <c r="AX124" s="9">
        <f t="shared" si="617"/>
        <v>0</v>
      </c>
      <c r="AY124" s="9">
        <f t="shared" si="618"/>
        <v>0</v>
      </c>
      <c r="AZ124" s="9">
        <f t="shared" si="619"/>
        <v>0</v>
      </c>
      <c r="BA124" s="9">
        <f t="shared" si="620"/>
        <v>0</v>
      </c>
      <c r="BB124" s="9">
        <f t="shared" si="621"/>
        <v>0</v>
      </c>
      <c r="BC124" s="9">
        <f t="shared" si="622"/>
        <v>0</v>
      </c>
      <c r="BD124" s="9">
        <f t="shared" si="623"/>
        <v>1</v>
      </c>
      <c r="BE124" s="9">
        <f t="shared" si="624"/>
        <v>0</v>
      </c>
      <c r="BF124" s="9">
        <f t="shared" si="625"/>
        <v>1</v>
      </c>
      <c r="BG124" s="9">
        <f t="shared" si="626"/>
        <v>1</v>
      </c>
      <c r="BH124" s="9">
        <f t="shared" si="627"/>
        <v>3</v>
      </c>
    </row>
    <row r="125" spans="1:60" x14ac:dyDescent="0.25">
      <c r="A125" s="24">
        <f>Data!A124</f>
        <v>725</v>
      </c>
      <c r="B125" s="26" t="e">
        <f>Data!B124</f>
        <v>#N/A</v>
      </c>
      <c r="C125" s="27" t="str">
        <f>Data!H124</f>
        <v>Steve</v>
      </c>
      <c r="D125" s="25" t="str">
        <f>Data!I124</f>
        <v>Cara</v>
      </c>
      <c r="E125" s="22">
        <f>IF(Data!J124=Data!$G124,1,0)</f>
        <v>0</v>
      </c>
      <c r="F125" s="22">
        <f>IF(Data!K124=Data!$G124,1,0)</f>
        <v>0</v>
      </c>
      <c r="G125" s="22">
        <f>IF(Data!L124=Data!$G124,1,0)</f>
        <v>0</v>
      </c>
      <c r="H125" s="22">
        <f>IF(Data!M124=Data!$G124,1,0)</f>
        <v>1</v>
      </c>
      <c r="I125" s="22" t="e">
        <f>IF(Data!N124=Data!$G124,1,0)</f>
        <v>#N/A</v>
      </c>
      <c r="J125" s="22" t="e">
        <f>IF(Data!O124=Data!$G124,1,0)</f>
        <v>#N/A</v>
      </c>
      <c r="K125" s="22" t="e">
        <f>IF(Data!P124=Data!$G124,1,0)</f>
        <v>#N/A</v>
      </c>
      <c r="L125" s="22" t="e">
        <f>IF(Data!Q124=Data!$G124,1,0)</f>
        <v>#N/A</v>
      </c>
      <c r="M125" s="22" t="e">
        <f>IF(Data!R124=Data!$G124,1,0)</f>
        <v>#N/A</v>
      </c>
      <c r="N125" s="22" t="e">
        <f>IF(Data!S124=Data!$G124,1,0)</f>
        <v>#N/A</v>
      </c>
      <c r="O125" s="22" t="e">
        <f>IF(Data!T124=Data!$G124,1,0)</f>
        <v>#N/A</v>
      </c>
      <c r="P125" s="22" t="e">
        <f>IF(Data!U124=Data!$G124,1,0)</f>
        <v>#N/A</v>
      </c>
      <c r="Q125" s="22" t="e">
        <f>IF(Data!V124=Data!$G124,1,0)</f>
        <v>#N/A</v>
      </c>
      <c r="R125" s="22" t="e">
        <f>IF(Data!W124=Data!$G124,1,0)</f>
        <v>#N/A</v>
      </c>
      <c r="S125" s="22" t="e">
        <f>IF(Data!X124=Data!$G124,1,0)</f>
        <v>#N/A</v>
      </c>
      <c r="T125" s="22" t="e">
        <f>IF(Data!Y124=Data!$G124,1,0)</f>
        <v>#N/A</v>
      </c>
      <c r="U125" s="22" t="e">
        <f>IF(Data!Z124=Data!$G124,1,0)</f>
        <v>#N/A</v>
      </c>
      <c r="V125" s="22">
        <f t="shared" si="589"/>
        <v>4</v>
      </c>
      <c r="W125" s="22">
        <f t="shared" si="590"/>
        <v>1</v>
      </c>
      <c r="X125" s="22">
        <f t="shared" si="591"/>
        <v>0</v>
      </c>
      <c r="Y125" s="22">
        <f t="shared" si="592"/>
        <v>0</v>
      </c>
      <c r="Z125" s="22" t="str">
        <f t="shared" si="593"/>
        <v>Evan</v>
      </c>
      <c r="AA125" s="7">
        <f t="shared" si="594"/>
        <v>0</v>
      </c>
      <c r="AB125" s="7">
        <f t="shared" si="595"/>
        <v>0</v>
      </c>
      <c r="AC125" s="7">
        <f t="shared" si="596"/>
        <v>0</v>
      </c>
      <c r="AD125" s="7">
        <f t="shared" si="597"/>
        <v>1</v>
      </c>
      <c r="AE125" s="7">
        <f t="shared" si="598"/>
        <v>2</v>
      </c>
      <c r="AF125" s="7">
        <f t="shared" si="599"/>
        <v>0</v>
      </c>
      <c r="AG125" s="7">
        <f t="shared" si="600"/>
        <v>0</v>
      </c>
      <c r="AH125" s="7">
        <f t="shared" si="601"/>
        <v>0</v>
      </c>
      <c r="AI125" s="7">
        <f t="shared" si="602"/>
        <v>0</v>
      </c>
      <c r="AJ125" s="7">
        <f t="shared" si="603"/>
        <v>1</v>
      </c>
      <c r="AK125" s="7">
        <f t="shared" si="604"/>
        <v>0</v>
      </c>
      <c r="AL125" s="7">
        <f t="shared" si="605"/>
        <v>0</v>
      </c>
      <c r="AM125" s="7">
        <f t="shared" si="606"/>
        <v>0</v>
      </c>
      <c r="AN125" s="7">
        <f t="shared" si="607"/>
        <v>1</v>
      </c>
      <c r="AO125" s="7">
        <f t="shared" si="608"/>
        <v>0</v>
      </c>
      <c r="AP125" s="7">
        <f t="shared" si="609"/>
        <v>0</v>
      </c>
      <c r="AQ125" s="7">
        <f t="shared" si="610"/>
        <v>0</v>
      </c>
      <c r="AR125" s="9">
        <f t="shared" si="611"/>
        <v>1</v>
      </c>
      <c r="AS125" s="9">
        <f t="shared" si="612"/>
        <v>1</v>
      </c>
      <c r="AT125" s="9">
        <f t="shared" si="613"/>
        <v>2</v>
      </c>
      <c r="AU125" s="9">
        <f t="shared" si="614"/>
        <v>0</v>
      </c>
      <c r="AV125" s="9">
        <f t="shared" si="615"/>
        <v>0</v>
      </c>
      <c r="AW125" s="9">
        <f t="shared" si="616"/>
        <v>4</v>
      </c>
      <c r="AX125" s="9">
        <f t="shared" si="617"/>
        <v>0</v>
      </c>
      <c r="AY125" s="9">
        <f t="shared" si="618"/>
        <v>0</v>
      </c>
      <c r="AZ125" s="9">
        <f t="shared" si="619"/>
        <v>0</v>
      </c>
      <c r="BA125" s="9">
        <f t="shared" si="620"/>
        <v>0</v>
      </c>
      <c r="BB125" s="9">
        <f t="shared" si="621"/>
        <v>0</v>
      </c>
      <c r="BC125" s="9">
        <f t="shared" si="622"/>
        <v>0</v>
      </c>
      <c r="BD125" s="9">
        <f t="shared" si="623"/>
        <v>1</v>
      </c>
      <c r="BE125" s="9">
        <f t="shared" si="624"/>
        <v>0</v>
      </c>
      <c r="BF125" s="9">
        <f t="shared" si="625"/>
        <v>1</v>
      </c>
      <c r="BG125" s="9">
        <f t="shared" si="626"/>
        <v>1</v>
      </c>
      <c r="BH125" s="9">
        <f t="shared" si="627"/>
        <v>3</v>
      </c>
    </row>
    <row r="126" spans="1:60" x14ac:dyDescent="0.25">
      <c r="A126" s="24">
        <f>Data!A125</f>
        <v>726</v>
      </c>
      <c r="B126" s="26" t="str">
        <f>Data!B125</f>
        <v>Glaciers</v>
      </c>
      <c r="C126" s="27" t="str">
        <f>Data!H125</f>
        <v>Steve</v>
      </c>
      <c r="D126" s="25" t="str">
        <f>Data!I125</f>
        <v>Guest</v>
      </c>
      <c r="E126" s="22">
        <f>IF(Data!J125=Data!$G125,1,0)</f>
        <v>0</v>
      </c>
      <c r="F126" s="22">
        <f>IF(Data!K125=Data!$G125,1,0)</f>
        <v>1</v>
      </c>
      <c r="G126" s="22">
        <f>IF(Data!L125=Data!$G125,1,0)</f>
        <v>1</v>
      </c>
      <c r="H126" s="22">
        <f>IF(Data!M125=Data!$G125,1,0)</f>
        <v>0</v>
      </c>
      <c r="I126" s="22" t="e">
        <f>IF(Data!N125=Data!$G125,1,0)</f>
        <v>#N/A</v>
      </c>
      <c r="J126" s="22" t="e">
        <f>IF(Data!O125=Data!$G125,1,0)</f>
        <v>#N/A</v>
      </c>
      <c r="K126" s="22" t="e">
        <f>IF(Data!P125=Data!$G125,1,0)</f>
        <v>#N/A</v>
      </c>
      <c r="L126" s="22" t="e">
        <f>IF(Data!Q125=Data!$G125,1,0)</f>
        <v>#N/A</v>
      </c>
      <c r="M126" s="22" t="e">
        <f>IF(Data!R125=Data!$G125,1,0)</f>
        <v>#N/A</v>
      </c>
      <c r="N126" s="22" t="e">
        <f>IF(Data!S125=Data!$G125,1,0)</f>
        <v>#N/A</v>
      </c>
      <c r="O126" s="22" t="e">
        <f>IF(Data!T125=Data!$G125,1,0)</f>
        <v>#N/A</v>
      </c>
      <c r="P126" s="22" t="e">
        <f>IF(Data!U125=Data!$G125,1,0)</f>
        <v>#N/A</v>
      </c>
      <c r="Q126" s="22" t="e">
        <f>IF(Data!V125=Data!$G125,1,0)</f>
        <v>#N/A</v>
      </c>
      <c r="R126" s="22" t="e">
        <f>IF(Data!W125=Data!$G125,1,0)</f>
        <v>#N/A</v>
      </c>
      <c r="S126" s="22" t="e">
        <f>IF(Data!X125=Data!$G125,1,0)</f>
        <v>#N/A</v>
      </c>
      <c r="T126" s="22" t="e">
        <f>IF(Data!Y125=Data!$G125,1,0)</f>
        <v>#N/A</v>
      </c>
      <c r="U126" s="22">
        <f>IF(Data!Z125=Data!$G125,1,0)</f>
        <v>0</v>
      </c>
      <c r="V126" s="22">
        <f t="shared" si="589"/>
        <v>5</v>
      </c>
      <c r="W126" s="22">
        <f t="shared" si="590"/>
        <v>2</v>
      </c>
      <c r="X126" s="22">
        <f t="shared" si="591"/>
        <v>0</v>
      </c>
      <c r="Y126" s="22">
        <f t="shared" si="592"/>
        <v>0</v>
      </c>
      <c r="Z126" s="22" t="e">
        <f t="shared" si="593"/>
        <v>#N/A</v>
      </c>
      <c r="AA126" s="7">
        <f t="shared" si="594"/>
        <v>0</v>
      </c>
      <c r="AB126" s="7">
        <f t="shared" si="595"/>
        <v>1</v>
      </c>
      <c r="AC126" s="7">
        <f t="shared" si="596"/>
        <v>1</v>
      </c>
      <c r="AD126" s="7">
        <f t="shared" si="597"/>
        <v>0</v>
      </c>
      <c r="AE126" s="7">
        <f t="shared" si="598"/>
        <v>2</v>
      </c>
      <c r="AF126" s="7">
        <f t="shared" si="599"/>
        <v>0</v>
      </c>
      <c r="AG126" s="7">
        <f t="shared" si="600"/>
        <v>0</v>
      </c>
      <c r="AH126" s="7">
        <f t="shared" si="601"/>
        <v>0</v>
      </c>
      <c r="AI126" s="7">
        <f t="shared" si="602"/>
        <v>0</v>
      </c>
      <c r="AJ126" s="7">
        <f t="shared" si="603"/>
        <v>1</v>
      </c>
      <c r="AK126" s="7">
        <f t="shared" si="604"/>
        <v>0</v>
      </c>
      <c r="AL126" s="7">
        <f t="shared" si="605"/>
        <v>0</v>
      </c>
      <c r="AM126" s="7">
        <f t="shared" si="606"/>
        <v>0</v>
      </c>
      <c r="AN126" s="7">
        <f t="shared" si="607"/>
        <v>1</v>
      </c>
      <c r="AO126" s="7">
        <f t="shared" si="608"/>
        <v>0</v>
      </c>
      <c r="AP126" s="7">
        <f t="shared" si="609"/>
        <v>0</v>
      </c>
      <c r="AQ126" s="7">
        <f t="shared" si="610"/>
        <v>0</v>
      </c>
      <c r="AR126" s="9">
        <f t="shared" si="611"/>
        <v>2</v>
      </c>
      <c r="AS126" s="9">
        <f t="shared" si="612"/>
        <v>0</v>
      </c>
      <c r="AT126" s="9">
        <f t="shared" si="613"/>
        <v>0</v>
      </c>
      <c r="AU126" s="9">
        <f t="shared" si="614"/>
        <v>1</v>
      </c>
      <c r="AV126" s="9">
        <f t="shared" si="615"/>
        <v>0</v>
      </c>
      <c r="AW126" s="9">
        <f t="shared" si="616"/>
        <v>4</v>
      </c>
      <c r="AX126" s="9">
        <f t="shared" si="617"/>
        <v>0</v>
      </c>
      <c r="AY126" s="9">
        <f t="shared" si="618"/>
        <v>0</v>
      </c>
      <c r="AZ126" s="9">
        <f t="shared" si="619"/>
        <v>0</v>
      </c>
      <c r="BA126" s="9">
        <f t="shared" si="620"/>
        <v>0</v>
      </c>
      <c r="BB126" s="9">
        <f t="shared" si="621"/>
        <v>0</v>
      </c>
      <c r="BC126" s="9">
        <f t="shared" si="622"/>
        <v>0</v>
      </c>
      <c r="BD126" s="9">
        <f t="shared" si="623"/>
        <v>1</v>
      </c>
      <c r="BE126" s="9">
        <f t="shared" si="624"/>
        <v>0</v>
      </c>
      <c r="BF126" s="9">
        <f t="shared" si="625"/>
        <v>1</v>
      </c>
      <c r="BG126" s="9">
        <f t="shared" si="626"/>
        <v>1</v>
      </c>
      <c r="BH126" s="9">
        <f t="shared" si="627"/>
        <v>4</v>
      </c>
    </row>
    <row r="127" spans="1:60" x14ac:dyDescent="0.25">
      <c r="A127" s="24">
        <f>Data!A126</f>
        <v>727</v>
      </c>
      <c r="B127" s="26" t="e">
        <f>Data!B126</f>
        <v>#N/A</v>
      </c>
      <c r="C127" s="27" t="str">
        <f>Data!H126</f>
        <v>Steve</v>
      </c>
      <c r="D127" s="25" t="str">
        <f>Data!I126</f>
        <v>Cara</v>
      </c>
      <c r="E127" s="22">
        <f>IF(Data!J126=Data!$G126,1,0)</f>
        <v>1</v>
      </c>
      <c r="F127" s="22">
        <f>IF(Data!K126=Data!$G126,1,0)</f>
        <v>1</v>
      </c>
      <c r="G127" s="22">
        <f>IF(Data!L126=Data!$G126,1,0)</f>
        <v>1</v>
      </c>
      <c r="H127" s="22">
        <f>IF(Data!M126=Data!$G126,1,0)</f>
        <v>1</v>
      </c>
      <c r="I127" s="22" t="e">
        <f>IF(Data!N126=Data!$G126,1,0)</f>
        <v>#N/A</v>
      </c>
      <c r="J127" s="22" t="e">
        <f>IF(Data!O126=Data!$G126,1,0)</f>
        <v>#N/A</v>
      </c>
      <c r="K127" s="22" t="e">
        <f>IF(Data!P126=Data!$G126,1,0)</f>
        <v>#N/A</v>
      </c>
      <c r="L127" s="22" t="e">
        <f>IF(Data!Q126=Data!$G126,1,0)</f>
        <v>#N/A</v>
      </c>
      <c r="M127" s="22" t="e">
        <f>IF(Data!R126=Data!$G126,1,0)</f>
        <v>#N/A</v>
      </c>
      <c r="N127" s="22" t="e">
        <f>IF(Data!S126=Data!$G126,1,0)</f>
        <v>#N/A</v>
      </c>
      <c r="O127" s="22" t="e">
        <f>IF(Data!T126=Data!$G126,1,0)</f>
        <v>#N/A</v>
      </c>
      <c r="P127" s="22" t="e">
        <f>IF(Data!U126=Data!$G126,1,0)</f>
        <v>#N/A</v>
      </c>
      <c r="Q127" s="22" t="e">
        <f>IF(Data!V126=Data!$G126,1,0)</f>
        <v>#N/A</v>
      </c>
      <c r="R127" s="22" t="e">
        <f>IF(Data!W126=Data!$G126,1,0)</f>
        <v>#N/A</v>
      </c>
      <c r="S127" s="22" t="e">
        <f>IF(Data!X126=Data!$G126,1,0)</f>
        <v>#N/A</v>
      </c>
      <c r="T127" s="22" t="e">
        <f>IF(Data!Y126=Data!$G126,1,0)</f>
        <v>#N/A</v>
      </c>
      <c r="U127" s="22" t="e">
        <f>IF(Data!Z126=Data!$G126,1,0)</f>
        <v>#N/A</v>
      </c>
      <c r="V127" s="22">
        <f t="shared" si="589"/>
        <v>4</v>
      </c>
      <c r="W127" s="22">
        <f t="shared" si="590"/>
        <v>4</v>
      </c>
      <c r="X127" s="22">
        <f t="shared" si="591"/>
        <v>0</v>
      </c>
      <c r="Y127" s="22">
        <f t="shared" si="592"/>
        <v>1</v>
      </c>
      <c r="Z127" s="22" t="e">
        <f t="shared" si="593"/>
        <v>#N/A</v>
      </c>
      <c r="AA127" s="7">
        <f t="shared" si="594"/>
        <v>1</v>
      </c>
      <c r="AB127" s="7">
        <f t="shared" si="595"/>
        <v>2</v>
      </c>
      <c r="AC127" s="7">
        <f t="shared" si="596"/>
        <v>2</v>
      </c>
      <c r="AD127" s="7">
        <f t="shared" si="597"/>
        <v>1</v>
      </c>
      <c r="AE127" s="7">
        <f t="shared" si="598"/>
        <v>2</v>
      </c>
      <c r="AF127" s="7">
        <f t="shared" si="599"/>
        <v>0</v>
      </c>
      <c r="AG127" s="7">
        <f t="shared" si="600"/>
        <v>0</v>
      </c>
      <c r="AH127" s="7">
        <f t="shared" si="601"/>
        <v>0</v>
      </c>
      <c r="AI127" s="7">
        <f t="shared" si="602"/>
        <v>0</v>
      </c>
      <c r="AJ127" s="7">
        <f t="shared" si="603"/>
        <v>1</v>
      </c>
      <c r="AK127" s="7">
        <f t="shared" si="604"/>
        <v>0</v>
      </c>
      <c r="AL127" s="7">
        <f t="shared" si="605"/>
        <v>0</v>
      </c>
      <c r="AM127" s="7">
        <f t="shared" si="606"/>
        <v>0</v>
      </c>
      <c r="AN127" s="7">
        <f t="shared" si="607"/>
        <v>1</v>
      </c>
      <c r="AO127" s="7">
        <f t="shared" si="608"/>
        <v>0</v>
      </c>
      <c r="AP127" s="7">
        <f t="shared" si="609"/>
        <v>0</v>
      </c>
      <c r="AQ127" s="7">
        <f t="shared" si="610"/>
        <v>0</v>
      </c>
      <c r="AR127" s="9">
        <f t="shared" si="611"/>
        <v>0</v>
      </c>
      <c r="AS127" s="9">
        <f t="shared" si="612"/>
        <v>0</v>
      </c>
      <c r="AT127" s="9">
        <f t="shared" si="613"/>
        <v>0</v>
      </c>
      <c r="AU127" s="9">
        <f t="shared" si="614"/>
        <v>0</v>
      </c>
      <c r="AV127" s="9">
        <f t="shared" si="615"/>
        <v>0</v>
      </c>
      <c r="AW127" s="9">
        <f t="shared" si="616"/>
        <v>4</v>
      </c>
      <c r="AX127" s="9">
        <f t="shared" si="617"/>
        <v>0</v>
      </c>
      <c r="AY127" s="9">
        <f t="shared" si="618"/>
        <v>0</v>
      </c>
      <c r="AZ127" s="9">
        <f t="shared" si="619"/>
        <v>0</v>
      </c>
      <c r="BA127" s="9">
        <f t="shared" si="620"/>
        <v>0</v>
      </c>
      <c r="BB127" s="9">
        <f t="shared" si="621"/>
        <v>0</v>
      </c>
      <c r="BC127" s="9">
        <f t="shared" si="622"/>
        <v>0</v>
      </c>
      <c r="BD127" s="9">
        <f t="shared" si="623"/>
        <v>1</v>
      </c>
      <c r="BE127" s="9">
        <f t="shared" si="624"/>
        <v>0</v>
      </c>
      <c r="BF127" s="9">
        <f t="shared" si="625"/>
        <v>1</v>
      </c>
      <c r="BG127" s="9">
        <f t="shared" si="626"/>
        <v>1</v>
      </c>
      <c r="BH127" s="9">
        <f t="shared" si="627"/>
        <v>4</v>
      </c>
    </row>
    <row r="128" spans="1:60" x14ac:dyDescent="0.25">
      <c r="A128" s="24">
        <f>Data!A127</f>
        <v>728</v>
      </c>
      <c r="B128" s="26" t="e">
        <f>Data!B127</f>
        <v>#N/A</v>
      </c>
      <c r="C128" s="27" t="str">
        <f>Data!H127</f>
        <v>Steve</v>
      </c>
      <c r="D128" s="25" t="str">
        <f>Data!I127</f>
        <v>Evan</v>
      </c>
      <c r="E128" s="22">
        <f>IF(Data!J127=Data!$G127,1,0)</f>
        <v>0</v>
      </c>
      <c r="F128" s="22">
        <f>IF(Data!K127=Data!$G127,1,0)</f>
        <v>1</v>
      </c>
      <c r="G128" s="22">
        <f>IF(Data!L127=Data!$G127,1,0)</f>
        <v>1</v>
      </c>
      <c r="H128" s="22">
        <f>IF(Data!M127=Data!$G127,1,0)</f>
        <v>1</v>
      </c>
      <c r="I128" s="22" t="e">
        <f>IF(Data!N127=Data!$G127,1,0)</f>
        <v>#N/A</v>
      </c>
      <c r="J128" s="22" t="e">
        <f>IF(Data!O127=Data!$G127,1,0)</f>
        <v>#N/A</v>
      </c>
      <c r="K128" s="22" t="e">
        <f>IF(Data!P127=Data!$G127,1,0)</f>
        <v>#N/A</v>
      </c>
      <c r="L128" s="22" t="e">
        <f>IF(Data!Q127=Data!$G127,1,0)</f>
        <v>#N/A</v>
      </c>
      <c r="M128" s="22" t="e">
        <f>IF(Data!R127=Data!$G127,1,0)</f>
        <v>#N/A</v>
      </c>
      <c r="N128" s="22" t="e">
        <f>IF(Data!S127=Data!$G127,1,0)</f>
        <v>#N/A</v>
      </c>
      <c r="O128" s="22" t="e">
        <f>IF(Data!T127=Data!$G127,1,0)</f>
        <v>#N/A</v>
      </c>
      <c r="P128" s="22" t="e">
        <f>IF(Data!U127=Data!$G127,1,0)</f>
        <v>#N/A</v>
      </c>
      <c r="Q128" s="22" t="e">
        <f>IF(Data!V127=Data!$G127,1,0)</f>
        <v>#N/A</v>
      </c>
      <c r="R128" s="22" t="e">
        <f>IF(Data!W127=Data!$G127,1,0)</f>
        <v>#N/A</v>
      </c>
      <c r="S128" s="22" t="e">
        <f>IF(Data!X127=Data!$G127,1,0)</f>
        <v>#N/A</v>
      </c>
      <c r="T128" s="22" t="e">
        <f>IF(Data!Y127=Data!$G127,1,0)</f>
        <v>#N/A</v>
      </c>
      <c r="U128" s="22" t="e">
        <f>IF(Data!Z127=Data!$G127,1,0)</f>
        <v>#N/A</v>
      </c>
      <c r="V128" s="22">
        <f t="shared" si="589"/>
        <v>4</v>
      </c>
      <c r="W128" s="22">
        <f t="shared" si="590"/>
        <v>3</v>
      </c>
      <c r="X128" s="22">
        <f t="shared" si="591"/>
        <v>0</v>
      </c>
      <c r="Y128" s="22">
        <f t="shared" si="592"/>
        <v>0</v>
      </c>
      <c r="Z128" s="22" t="e">
        <f t="shared" si="593"/>
        <v>#N/A</v>
      </c>
      <c r="AA128" s="7">
        <f t="shared" si="594"/>
        <v>0</v>
      </c>
      <c r="AB128" s="7">
        <f t="shared" si="595"/>
        <v>3</v>
      </c>
      <c r="AC128" s="7">
        <f t="shared" si="596"/>
        <v>3</v>
      </c>
      <c r="AD128" s="7">
        <f t="shared" si="597"/>
        <v>2</v>
      </c>
      <c r="AE128" s="7">
        <f t="shared" si="598"/>
        <v>2</v>
      </c>
      <c r="AF128" s="7">
        <f t="shared" si="599"/>
        <v>0</v>
      </c>
      <c r="AG128" s="7">
        <f t="shared" si="600"/>
        <v>0</v>
      </c>
      <c r="AH128" s="7">
        <f t="shared" si="601"/>
        <v>0</v>
      </c>
      <c r="AI128" s="7">
        <f t="shared" si="602"/>
        <v>0</v>
      </c>
      <c r="AJ128" s="7">
        <f t="shared" si="603"/>
        <v>1</v>
      </c>
      <c r="AK128" s="7">
        <f t="shared" si="604"/>
        <v>0</v>
      </c>
      <c r="AL128" s="7">
        <f t="shared" si="605"/>
        <v>0</v>
      </c>
      <c r="AM128" s="7">
        <f t="shared" si="606"/>
        <v>0</v>
      </c>
      <c r="AN128" s="7">
        <f t="shared" si="607"/>
        <v>1</v>
      </c>
      <c r="AO128" s="7">
        <f t="shared" si="608"/>
        <v>0</v>
      </c>
      <c r="AP128" s="7">
        <f t="shared" si="609"/>
        <v>0</v>
      </c>
      <c r="AQ128" s="7">
        <f t="shared" si="610"/>
        <v>0</v>
      </c>
      <c r="AR128" s="9">
        <f t="shared" si="611"/>
        <v>1</v>
      </c>
      <c r="AS128" s="9">
        <f t="shared" si="612"/>
        <v>0</v>
      </c>
      <c r="AT128" s="9">
        <f t="shared" si="613"/>
        <v>0</v>
      </c>
      <c r="AU128" s="9">
        <f t="shared" si="614"/>
        <v>0</v>
      </c>
      <c r="AV128" s="9">
        <f t="shared" si="615"/>
        <v>0</v>
      </c>
      <c r="AW128" s="9">
        <f t="shared" si="616"/>
        <v>4</v>
      </c>
      <c r="AX128" s="9">
        <f t="shared" si="617"/>
        <v>0</v>
      </c>
      <c r="AY128" s="9">
        <f t="shared" si="618"/>
        <v>0</v>
      </c>
      <c r="AZ128" s="9">
        <f t="shared" si="619"/>
        <v>0</v>
      </c>
      <c r="BA128" s="9">
        <f t="shared" si="620"/>
        <v>0</v>
      </c>
      <c r="BB128" s="9">
        <f t="shared" si="621"/>
        <v>0</v>
      </c>
      <c r="BC128" s="9">
        <f t="shared" si="622"/>
        <v>0</v>
      </c>
      <c r="BD128" s="9">
        <f t="shared" si="623"/>
        <v>1</v>
      </c>
      <c r="BE128" s="9">
        <f t="shared" si="624"/>
        <v>0</v>
      </c>
      <c r="BF128" s="9">
        <f t="shared" si="625"/>
        <v>1</v>
      </c>
      <c r="BG128" s="9">
        <f t="shared" si="626"/>
        <v>1</v>
      </c>
      <c r="BH128" s="9">
        <f t="shared" si="627"/>
        <v>4</v>
      </c>
    </row>
    <row r="129" spans="1:60" x14ac:dyDescent="0.25">
      <c r="A129" s="24">
        <f>Data!A128</f>
        <v>729</v>
      </c>
      <c r="B129" s="26" t="e">
        <f>Data!B128</f>
        <v>#N/A</v>
      </c>
      <c r="C129" s="27" t="str">
        <f>Data!H128</f>
        <v>Steve</v>
      </c>
      <c r="D129" s="25" t="str">
        <f>Data!I128</f>
        <v>Jay</v>
      </c>
      <c r="E129" s="22">
        <f>IF(Data!J128=Data!$G128,1,0)</f>
        <v>0</v>
      </c>
      <c r="F129" s="22" t="e">
        <f>IF(Data!K128=Data!$G128,1,0)</f>
        <v>#N/A</v>
      </c>
      <c r="G129" s="22">
        <f>IF(Data!L128=Data!$G128,1,0)</f>
        <v>0</v>
      </c>
      <c r="H129" s="22">
        <f>IF(Data!M128=Data!$G128,1,0)</f>
        <v>0</v>
      </c>
      <c r="I129" s="22" t="e">
        <f>IF(Data!N128=Data!$G128,1,0)</f>
        <v>#N/A</v>
      </c>
      <c r="J129" s="22" t="e">
        <f>IF(Data!O128=Data!$G128,1,0)</f>
        <v>#N/A</v>
      </c>
      <c r="K129" s="22" t="e">
        <f>IF(Data!P128=Data!$G128,1,0)</f>
        <v>#N/A</v>
      </c>
      <c r="L129" s="22" t="e">
        <f>IF(Data!Q128=Data!$G128,1,0)</f>
        <v>#N/A</v>
      </c>
      <c r="M129" s="22" t="e">
        <f>IF(Data!R128=Data!$G128,1,0)</f>
        <v>#N/A</v>
      </c>
      <c r="N129" s="22" t="e">
        <f>IF(Data!S128=Data!$G128,1,0)</f>
        <v>#N/A</v>
      </c>
      <c r="O129" s="22" t="e">
        <f>IF(Data!T128=Data!$G128,1,0)</f>
        <v>#N/A</v>
      </c>
      <c r="P129" s="22" t="e">
        <f>IF(Data!U128=Data!$G128,1,0)</f>
        <v>#N/A</v>
      </c>
      <c r="Q129" s="22" t="e">
        <f>IF(Data!V128=Data!$G128,1,0)</f>
        <v>#N/A</v>
      </c>
      <c r="R129" s="22" t="e">
        <f>IF(Data!W128=Data!$G128,1,0)</f>
        <v>#N/A</v>
      </c>
      <c r="S129" s="22" t="e">
        <f>IF(Data!X128=Data!$G128,1,0)</f>
        <v>#N/A</v>
      </c>
      <c r="T129" s="22" t="e">
        <f>IF(Data!Y128=Data!$G128,1,0)</f>
        <v>#N/A</v>
      </c>
      <c r="U129" s="22" t="e">
        <f>IF(Data!Z128=Data!$G128,1,0)</f>
        <v>#N/A</v>
      </c>
      <c r="V129" s="22">
        <f t="shared" si="589"/>
        <v>3</v>
      </c>
      <c r="W129" s="22">
        <f t="shared" si="590"/>
        <v>0</v>
      </c>
      <c r="X129" s="22">
        <f t="shared" si="591"/>
        <v>1</v>
      </c>
      <c r="Y129" s="22">
        <f t="shared" si="592"/>
        <v>0</v>
      </c>
      <c r="Z129" s="22" t="e">
        <f t="shared" si="593"/>
        <v>#N/A</v>
      </c>
      <c r="AA129" s="7">
        <f t="shared" si="594"/>
        <v>0</v>
      </c>
      <c r="AB129" s="7">
        <f t="shared" si="595"/>
        <v>3</v>
      </c>
      <c r="AC129" s="7">
        <f t="shared" si="596"/>
        <v>0</v>
      </c>
      <c r="AD129" s="7">
        <f t="shared" si="597"/>
        <v>0</v>
      </c>
      <c r="AE129" s="7">
        <f t="shared" si="598"/>
        <v>2</v>
      </c>
      <c r="AF129" s="7">
        <f t="shared" si="599"/>
        <v>0</v>
      </c>
      <c r="AG129" s="7">
        <f t="shared" si="600"/>
        <v>0</v>
      </c>
      <c r="AH129" s="7">
        <f t="shared" si="601"/>
        <v>0</v>
      </c>
      <c r="AI129" s="7">
        <f t="shared" si="602"/>
        <v>0</v>
      </c>
      <c r="AJ129" s="7">
        <f t="shared" si="603"/>
        <v>1</v>
      </c>
      <c r="AK129" s="7">
        <f t="shared" si="604"/>
        <v>0</v>
      </c>
      <c r="AL129" s="7">
        <f t="shared" si="605"/>
        <v>0</v>
      </c>
      <c r="AM129" s="7">
        <f t="shared" si="606"/>
        <v>0</v>
      </c>
      <c r="AN129" s="7">
        <f t="shared" si="607"/>
        <v>1</v>
      </c>
      <c r="AO129" s="7">
        <f t="shared" si="608"/>
        <v>0</v>
      </c>
      <c r="AP129" s="7">
        <f t="shared" si="609"/>
        <v>0</v>
      </c>
      <c r="AQ129" s="7">
        <f t="shared" si="610"/>
        <v>0</v>
      </c>
      <c r="AR129" s="9">
        <f t="shared" si="611"/>
        <v>2</v>
      </c>
      <c r="AS129" s="9">
        <f t="shared" si="612"/>
        <v>0</v>
      </c>
      <c r="AT129" s="9">
        <f t="shared" si="613"/>
        <v>1</v>
      </c>
      <c r="AU129" s="9">
        <f t="shared" si="614"/>
        <v>1</v>
      </c>
      <c r="AV129" s="9">
        <f t="shared" si="615"/>
        <v>0</v>
      </c>
      <c r="AW129" s="9">
        <f t="shared" si="616"/>
        <v>4</v>
      </c>
      <c r="AX129" s="9">
        <f t="shared" si="617"/>
        <v>0</v>
      </c>
      <c r="AY129" s="9">
        <f t="shared" si="618"/>
        <v>0</v>
      </c>
      <c r="AZ129" s="9">
        <f t="shared" si="619"/>
        <v>0</v>
      </c>
      <c r="BA129" s="9">
        <f t="shared" si="620"/>
        <v>0</v>
      </c>
      <c r="BB129" s="9">
        <f t="shared" si="621"/>
        <v>0</v>
      </c>
      <c r="BC129" s="9">
        <f t="shared" si="622"/>
        <v>0</v>
      </c>
      <c r="BD129" s="9">
        <f t="shared" si="623"/>
        <v>1</v>
      </c>
      <c r="BE129" s="9">
        <f t="shared" si="624"/>
        <v>0</v>
      </c>
      <c r="BF129" s="9">
        <f t="shared" si="625"/>
        <v>1</v>
      </c>
      <c r="BG129" s="9">
        <f t="shared" si="626"/>
        <v>1</v>
      </c>
      <c r="BH129" s="9">
        <f t="shared" si="627"/>
        <v>4</v>
      </c>
    </row>
    <row r="130" spans="1:60" x14ac:dyDescent="0.25">
      <c r="A130" s="24">
        <f>Data!A129</f>
        <v>730</v>
      </c>
      <c r="B130" s="26" t="str">
        <f>Data!B129</f>
        <v>Stigler's Law</v>
      </c>
      <c r="C130" s="27" t="str">
        <f>Data!H129</f>
        <v>Steve</v>
      </c>
      <c r="D130" s="25" t="str">
        <f>Data!I129</f>
        <v>Bob</v>
      </c>
      <c r="E130" s="22">
        <f>IF(Data!J129=Data!$G129,1,0)</f>
        <v>0</v>
      </c>
      <c r="F130" s="22" t="e">
        <f>IF(Data!K129=Data!$G129,1,0)</f>
        <v>#N/A</v>
      </c>
      <c r="G130" s="22" t="e">
        <f>IF(Data!L129=Data!$G129,1,0)</f>
        <v>#N/A</v>
      </c>
      <c r="H130" s="22">
        <f>IF(Data!M129=Data!$G129,1,0)</f>
        <v>0</v>
      </c>
      <c r="I130" s="22" t="e">
        <f>IF(Data!N129=Data!$G129,1,0)</f>
        <v>#N/A</v>
      </c>
      <c r="J130" s="22" t="e">
        <f>IF(Data!O129=Data!$G129,1,0)</f>
        <v>#N/A</v>
      </c>
      <c r="K130" s="22" t="e">
        <f>IF(Data!P129=Data!$G129,1,0)</f>
        <v>#N/A</v>
      </c>
      <c r="L130" s="22" t="e">
        <f>IF(Data!Q129=Data!$G129,1,0)</f>
        <v>#N/A</v>
      </c>
      <c r="M130" s="22" t="e">
        <f>IF(Data!R129=Data!$G129,1,0)</f>
        <v>#N/A</v>
      </c>
      <c r="N130" s="22" t="e">
        <f>IF(Data!S129=Data!$G129,1,0)</f>
        <v>#N/A</v>
      </c>
      <c r="O130" s="22" t="e">
        <f>IF(Data!T129=Data!$G129,1,0)</f>
        <v>#N/A</v>
      </c>
      <c r="P130" s="22" t="e">
        <f>IF(Data!U129=Data!$G129,1,0)</f>
        <v>#N/A</v>
      </c>
      <c r="Q130" s="22" t="e">
        <f>IF(Data!V129=Data!$G129,1,0)</f>
        <v>#N/A</v>
      </c>
      <c r="R130" s="22" t="e">
        <f>IF(Data!W129=Data!$G129,1,0)</f>
        <v>#N/A</v>
      </c>
      <c r="S130" s="22" t="e">
        <f>IF(Data!X129=Data!$G129,1,0)</f>
        <v>#N/A</v>
      </c>
      <c r="T130" s="22" t="e">
        <f>IF(Data!Y129=Data!$G129,1,0)</f>
        <v>#N/A</v>
      </c>
      <c r="U130" s="22" t="e">
        <f>IF(Data!Z129=Data!$G129,1,0)</f>
        <v>#N/A</v>
      </c>
      <c r="V130" s="22">
        <f t="shared" si="589"/>
        <v>2</v>
      </c>
      <c r="W130" s="22">
        <f t="shared" si="590"/>
        <v>0</v>
      </c>
      <c r="X130" s="22">
        <f t="shared" si="591"/>
        <v>1</v>
      </c>
      <c r="Y130" s="22">
        <f t="shared" si="592"/>
        <v>0</v>
      </c>
      <c r="Z130" s="22" t="e">
        <f t="shared" si="593"/>
        <v>#N/A</v>
      </c>
      <c r="AA130" s="7">
        <f t="shared" si="594"/>
        <v>0</v>
      </c>
      <c r="AB130" s="7">
        <f t="shared" si="595"/>
        <v>3</v>
      </c>
      <c r="AC130" s="7">
        <f t="shared" si="596"/>
        <v>0</v>
      </c>
      <c r="AD130" s="7">
        <f t="shared" si="597"/>
        <v>0</v>
      </c>
      <c r="AE130" s="7">
        <f t="shared" si="598"/>
        <v>2</v>
      </c>
      <c r="AF130" s="7">
        <f t="shared" si="599"/>
        <v>0</v>
      </c>
      <c r="AG130" s="7">
        <f t="shared" si="600"/>
        <v>0</v>
      </c>
      <c r="AH130" s="7">
        <f t="shared" si="601"/>
        <v>0</v>
      </c>
      <c r="AI130" s="7">
        <f t="shared" si="602"/>
        <v>0</v>
      </c>
      <c r="AJ130" s="7">
        <f t="shared" si="603"/>
        <v>1</v>
      </c>
      <c r="AK130" s="7">
        <f t="shared" si="604"/>
        <v>0</v>
      </c>
      <c r="AL130" s="7">
        <f t="shared" si="605"/>
        <v>0</v>
      </c>
      <c r="AM130" s="7">
        <f t="shared" si="606"/>
        <v>0</v>
      </c>
      <c r="AN130" s="7">
        <f t="shared" si="607"/>
        <v>1</v>
      </c>
      <c r="AO130" s="7">
        <f t="shared" si="608"/>
        <v>0</v>
      </c>
      <c r="AP130" s="7">
        <f t="shared" si="609"/>
        <v>0</v>
      </c>
      <c r="AQ130" s="7">
        <f t="shared" si="610"/>
        <v>0</v>
      </c>
      <c r="AR130" s="9">
        <f t="shared" si="611"/>
        <v>3</v>
      </c>
      <c r="AS130" s="9">
        <f t="shared" si="612"/>
        <v>0</v>
      </c>
      <c r="AT130" s="9">
        <f t="shared" si="613"/>
        <v>1</v>
      </c>
      <c r="AU130" s="9">
        <f t="shared" si="614"/>
        <v>2</v>
      </c>
      <c r="AV130" s="9">
        <f t="shared" si="615"/>
        <v>0</v>
      </c>
      <c r="AW130" s="9">
        <f t="shared" si="616"/>
        <v>4</v>
      </c>
      <c r="AX130" s="9">
        <f t="shared" si="617"/>
        <v>0</v>
      </c>
      <c r="AY130" s="9">
        <f t="shared" si="618"/>
        <v>0</v>
      </c>
      <c r="AZ130" s="9">
        <f t="shared" si="619"/>
        <v>0</v>
      </c>
      <c r="BA130" s="9">
        <f t="shared" si="620"/>
        <v>0</v>
      </c>
      <c r="BB130" s="9">
        <f t="shared" si="621"/>
        <v>0</v>
      </c>
      <c r="BC130" s="9">
        <f t="shared" si="622"/>
        <v>0</v>
      </c>
      <c r="BD130" s="9">
        <f t="shared" si="623"/>
        <v>1</v>
      </c>
      <c r="BE130" s="9">
        <f t="shared" si="624"/>
        <v>0</v>
      </c>
      <c r="BF130" s="9">
        <f t="shared" si="625"/>
        <v>1</v>
      </c>
      <c r="BG130" s="9">
        <f t="shared" si="626"/>
        <v>1</v>
      </c>
      <c r="BH130" s="9">
        <f t="shared" si="627"/>
        <v>4</v>
      </c>
    </row>
    <row r="131" spans="1:60" x14ac:dyDescent="0.25">
      <c r="A131" s="24">
        <f>Data!A130</f>
        <v>731</v>
      </c>
      <c r="B131" s="26" t="e">
        <f>Data!B130</f>
        <v>#N/A</v>
      </c>
      <c r="C131" s="27" t="str">
        <f>Data!H130</f>
        <v>Steve</v>
      </c>
      <c r="D131" s="25" t="str">
        <f>Data!I130</f>
        <v>Jay</v>
      </c>
      <c r="E131" s="22">
        <f>IF(Data!J130=Data!$G130,1,0)</f>
        <v>0</v>
      </c>
      <c r="F131" s="22">
        <f>IF(Data!K130=Data!$G130,1,0)</f>
        <v>0</v>
      </c>
      <c r="G131" s="22">
        <f>IF(Data!L130=Data!$G130,1,0)</f>
        <v>0</v>
      </c>
      <c r="H131" s="22">
        <f>IF(Data!M130=Data!$G130,1,0)</f>
        <v>1</v>
      </c>
      <c r="I131" s="22" t="e">
        <f>IF(Data!N130=Data!$G130,1,0)</f>
        <v>#N/A</v>
      </c>
      <c r="J131" s="22" t="e">
        <f>IF(Data!O130=Data!$G130,1,0)</f>
        <v>#N/A</v>
      </c>
      <c r="K131" s="22" t="e">
        <f>IF(Data!P130=Data!$G130,1,0)</f>
        <v>#N/A</v>
      </c>
      <c r="L131" s="22" t="e">
        <f>IF(Data!Q130=Data!$G130,1,0)</f>
        <v>#N/A</v>
      </c>
      <c r="M131" s="22" t="e">
        <f>IF(Data!R130=Data!$G130,1,0)</f>
        <v>#N/A</v>
      </c>
      <c r="N131" s="22" t="e">
        <f>IF(Data!S130=Data!$G130,1,0)</f>
        <v>#N/A</v>
      </c>
      <c r="O131" s="22" t="e">
        <f>IF(Data!T130=Data!$G130,1,0)</f>
        <v>#N/A</v>
      </c>
      <c r="P131" s="22" t="e">
        <f>IF(Data!U130=Data!$G130,1,0)</f>
        <v>#N/A</v>
      </c>
      <c r="Q131" s="22" t="e">
        <f>IF(Data!V130=Data!$G130,1,0)</f>
        <v>#N/A</v>
      </c>
      <c r="R131" s="22" t="e">
        <f>IF(Data!W130=Data!$G130,1,0)</f>
        <v>#N/A</v>
      </c>
      <c r="S131" s="22" t="e">
        <f>IF(Data!X130=Data!$G130,1,0)</f>
        <v>#N/A</v>
      </c>
      <c r="T131" s="22" t="e">
        <f>IF(Data!Y130=Data!$G130,1,0)</f>
        <v>#N/A</v>
      </c>
      <c r="U131" s="22" t="e">
        <f>IF(Data!Z130=Data!$G130,1,0)</f>
        <v>#N/A</v>
      </c>
      <c r="V131" s="22">
        <f t="shared" si="589"/>
        <v>4</v>
      </c>
      <c r="W131" s="22">
        <f t="shared" si="590"/>
        <v>1</v>
      </c>
      <c r="X131" s="22">
        <f t="shared" si="591"/>
        <v>0</v>
      </c>
      <c r="Y131" s="22">
        <f t="shared" si="592"/>
        <v>0</v>
      </c>
      <c r="Z131" s="22" t="str">
        <f t="shared" si="593"/>
        <v>Evan</v>
      </c>
      <c r="AA131" s="7">
        <f t="shared" si="594"/>
        <v>0</v>
      </c>
      <c r="AB131" s="7">
        <f t="shared" si="595"/>
        <v>0</v>
      </c>
      <c r="AC131" s="7">
        <f t="shared" si="596"/>
        <v>0</v>
      </c>
      <c r="AD131" s="7">
        <f t="shared" si="597"/>
        <v>1</v>
      </c>
      <c r="AE131" s="7">
        <f t="shared" si="598"/>
        <v>2</v>
      </c>
      <c r="AF131" s="7">
        <f t="shared" si="599"/>
        <v>0</v>
      </c>
      <c r="AG131" s="7">
        <f t="shared" si="600"/>
        <v>0</v>
      </c>
      <c r="AH131" s="7">
        <f t="shared" si="601"/>
        <v>0</v>
      </c>
      <c r="AI131" s="7">
        <f t="shared" si="602"/>
        <v>0</v>
      </c>
      <c r="AJ131" s="7">
        <f t="shared" si="603"/>
        <v>1</v>
      </c>
      <c r="AK131" s="7">
        <f t="shared" si="604"/>
        <v>0</v>
      </c>
      <c r="AL131" s="7">
        <f t="shared" si="605"/>
        <v>0</v>
      </c>
      <c r="AM131" s="7">
        <f t="shared" si="606"/>
        <v>0</v>
      </c>
      <c r="AN131" s="7">
        <f t="shared" si="607"/>
        <v>1</v>
      </c>
      <c r="AO131" s="7">
        <f t="shared" si="608"/>
        <v>0</v>
      </c>
      <c r="AP131" s="7">
        <f t="shared" si="609"/>
        <v>0</v>
      </c>
      <c r="AQ131" s="7">
        <f t="shared" si="610"/>
        <v>0</v>
      </c>
      <c r="AR131" s="9">
        <f t="shared" si="611"/>
        <v>4</v>
      </c>
      <c r="AS131" s="9">
        <f t="shared" si="612"/>
        <v>1</v>
      </c>
      <c r="AT131" s="9">
        <f t="shared" si="613"/>
        <v>2</v>
      </c>
      <c r="AU131" s="9">
        <f t="shared" si="614"/>
        <v>0</v>
      </c>
      <c r="AV131" s="9">
        <f t="shared" si="615"/>
        <v>0</v>
      </c>
      <c r="AW131" s="9">
        <f t="shared" si="616"/>
        <v>4</v>
      </c>
      <c r="AX131" s="9">
        <f t="shared" si="617"/>
        <v>0</v>
      </c>
      <c r="AY131" s="9">
        <f t="shared" si="618"/>
        <v>0</v>
      </c>
      <c r="AZ131" s="9">
        <f t="shared" si="619"/>
        <v>0</v>
      </c>
      <c r="BA131" s="9">
        <f t="shared" si="620"/>
        <v>0</v>
      </c>
      <c r="BB131" s="9">
        <f t="shared" si="621"/>
        <v>0</v>
      </c>
      <c r="BC131" s="9">
        <f t="shared" si="622"/>
        <v>0</v>
      </c>
      <c r="BD131" s="9">
        <f t="shared" si="623"/>
        <v>1</v>
      </c>
      <c r="BE131" s="9">
        <f t="shared" si="624"/>
        <v>0</v>
      </c>
      <c r="BF131" s="9">
        <f t="shared" si="625"/>
        <v>1</v>
      </c>
      <c r="BG131" s="9">
        <f t="shared" si="626"/>
        <v>1</v>
      </c>
      <c r="BH131" s="9">
        <f t="shared" si="627"/>
        <v>4</v>
      </c>
    </row>
    <row r="132" spans="1:60" x14ac:dyDescent="0.25">
      <c r="A132" s="24">
        <f>Data!A131</f>
        <v>732</v>
      </c>
      <c r="B132" s="26" t="e">
        <f>Data!B131</f>
        <v>#N/A</v>
      </c>
      <c r="C132" s="27" t="str">
        <f>Data!H131</f>
        <v>Steve</v>
      </c>
      <c r="D132" s="25" t="str">
        <f>Data!I131</f>
        <v>Evan</v>
      </c>
      <c r="E132" s="22">
        <f>IF(Data!J131=Data!$G131,1,0)</f>
        <v>0</v>
      </c>
      <c r="F132" s="22">
        <f>IF(Data!K131=Data!$G131,1,0)</f>
        <v>0</v>
      </c>
      <c r="G132" s="22">
        <f>IF(Data!L131=Data!$G131,1,0)</f>
        <v>0</v>
      </c>
      <c r="H132" s="22">
        <f>IF(Data!M131=Data!$G131,1,0)</f>
        <v>1</v>
      </c>
      <c r="I132" s="22" t="e">
        <f>IF(Data!N131=Data!$G131,1,0)</f>
        <v>#N/A</v>
      </c>
      <c r="J132" s="22" t="e">
        <f>IF(Data!O131=Data!$G131,1,0)</f>
        <v>#N/A</v>
      </c>
      <c r="K132" s="22" t="e">
        <f>IF(Data!P131=Data!$G131,1,0)</f>
        <v>#N/A</v>
      </c>
      <c r="L132" s="22" t="e">
        <f>IF(Data!Q131=Data!$G131,1,0)</f>
        <v>#N/A</v>
      </c>
      <c r="M132" s="22" t="e">
        <f>IF(Data!R131=Data!$G131,1,0)</f>
        <v>#N/A</v>
      </c>
      <c r="N132" s="22" t="e">
        <f>IF(Data!S131=Data!$G131,1,0)</f>
        <v>#N/A</v>
      </c>
      <c r="O132" s="22" t="e">
        <f>IF(Data!T131=Data!$G131,1,0)</f>
        <v>#N/A</v>
      </c>
      <c r="P132" s="22" t="e">
        <f>IF(Data!U131=Data!$G131,1,0)</f>
        <v>#N/A</v>
      </c>
      <c r="Q132" s="22" t="e">
        <f>IF(Data!V131=Data!$G131,1,0)</f>
        <v>#N/A</v>
      </c>
      <c r="R132" s="22" t="e">
        <f>IF(Data!W131=Data!$G131,1,0)</f>
        <v>#N/A</v>
      </c>
      <c r="S132" s="22" t="e">
        <f>IF(Data!X131=Data!$G131,1,0)</f>
        <v>#N/A</v>
      </c>
      <c r="T132" s="22" t="e">
        <f>IF(Data!Y131=Data!$G131,1,0)</f>
        <v>#N/A</v>
      </c>
      <c r="U132" s="22" t="e">
        <f>IF(Data!Z131=Data!$G131,1,0)</f>
        <v>#N/A</v>
      </c>
      <c r="V132" s="22">
        <f t="shared" si="589"/>
        <v>4</v>
      </c>
      <c r="W132" s="22">
        <f t="shared" si="590"/>
        <v>1</v>
      </c>
      <c r="X132" s="22">
        <f t="shared" si="591"/>
        <v>0</v>
      </c>
      <c r="Y132" s="22">
        <f t="shared" si="592"/>
        <v>0</v>
      </c>
      <c r="Z132" s="22" t="str">
        <f t="shared" si="593"/>
        <v>Evan</v>
      </c>
      <c r="AA132" s="7">
        <f t="shared" si="594"/>
        <v>0</v>
      </c>
      <c r="AB132" s="7">
        <f t="shared" si="595"/>
        <v>0</v>
      </c>
      <c r="AC132" s="7">
        <f t="shared" si="596"/>
        <v>0</v>
      </c>
      <c r="AD132" s="7">
        <f t="shared" si="597"/>
        <v>2</v>
      </c>
      <c r="AE132" s="7">
        <f t="shared" si="598"/>
        <v>2</v>
      </c>
      <c r="AF132" s="7">
        <f t="shared" si="599"/>
        <v>0</v>
      </c>
      <c r="AG132" s="7">
        <f t="shared" si="600"/>
        <v>0</v>
      </c>
      <c r="AH132" s="7">
        <f t="shared" si="601"/>
        <v>0</v>
      </c>
      <c r="AI132" s="7">
        <f t="shared" si="602"/>
        <v>0</v>
      </c>
      <c r="AJ132" s="7">
        <f t="shared" si="603"/>
        <v>1</v>
      </c>
      <c r="AK132" s="7">
        <f t="shared" si="604"/>
        <v>0</v>
      </c>
      <c r="AL132" s="7">
        <f t="shared" si="605"/>
        <v>0</v>
      </c>
      <c r="AM132" s="7">
        <f t="shared" si="606"/>
        <v>0</v>
      </c>
      <c r="AN132" s="7">
        <f t="shared" si="607"/>
        <v>1</v>
      </c>
      <c r="AO132" s="7">
        <f t="shared" si="608"/>
        <v>0</v>
      </c>
      <c r="AP132" s="7">
        <f t="shared" si="609"/>
        <v>0</v>
      </c>
      <c r="AQ132" s="7">
        <f t="shared" si="610"/>
        <v>0</v>
      </c>
      <c r="AR132" s="9">
        <f t="shared" si="611"/>
        <v>5</v>
      </c>
      <c r="AS132" s="9">
        <f t="shared" si="612"/>
        <v>2</v>
      </c>
      <c r="AT132" s="9">
        <f t="shared" si="613"/>
        <v>3</v>
      </c>
      <c r="AU132" s="9">
        <f t="shared" si="614"/>
        <v>0</v>
      </c>
      <c r="AV132" s="9">
        <f t="shared" si="615"/>
        <v>0</v>
      </c>
      <c r="AW132" s="9">
        <f t="shared" si="616"/>
        <v>4</v>
      </c>
      <c r="AX132" s="9">
        <f t="shared" si="617"/>
        <v>0</v>
      </c>
      <c r="AY132" s="9">
        <f t="shared" si="618"/>
        <v>0</v>
      </c>
      <c r="AZ132" s="9">
        <f t="shared" si="619"/>
        <v>0</v>
      </c>
      <c r="BA132" s="9">
        <f t="shared" si="620"/>
        <v>0</v>
      </c>
      <c r="BB132" s="9">
        <f t="shared" si="621"/>
        <v>0</v>
      </c>
      <c r="BC132" s="9">
        <f t="shared" si="622"/>
        <v>0</v>
      </c>
      <c r="BD132" s="9">
        <f t="shared" si="623"/>
        <v>1</v>
      </c>
      <c r="BE132" s="9">
        <f t="shared" si="624"/>
        <v>0</v>
      </c>
      <c r="BF132" s="9">
        <f t="shared" si="625"/>
        <v>1</v>
      </c>
      <c r="BG132" s="9">
        <f t="shared" si="626"/>
        <v>1</v>
      </c>
      <c r="BH132" s="9">
        <f t="shared" si="627"/>
        <v>4</v>
      </c>
    </row>
    <row r="133" spans="1:60" x14ac:dyDescent="0.25">
      <c r="A133" s="24">
        <f>Data!A132</f>
        <v>733</v>
      </c>
      <c r="B133" s="26" t="e">
        <f>Data!B132</f>
        <v>#N/A</v>
      </c>
      <c r="C133" s="27" t="str">
        <f>Data!H132</f>
        <v>Steve</v>
      </c>
      <c r="D133" s="25" t="str">
        <f>Data!I132</f>
        <v>Jay</v>
      </c>
      <c r="E133" s="22">
        <f>IF(Data!J132=Data!$G132,1,0)</f>
        <v>1</v>
      </c>
      <c r="F133" s="22">
        <f>IF(Data!K132=Data!$G132,1,0)</f>
        <v>1</v>
      </c>
      <c r="G133" s="22">
        <f>IF(Data!L132=Data!$G132,1,0)</f>
        <v>0</v>
      </c>
      <c r="H133" s="22">
        <f>IF(Data!M132=Data!$G132,1,0)</f>
        <v>0</v>
      </c>
      <c r="I133" s="22" t="e">
        <f>IF(Data!N132=Data!$G132,1,0)</f>
        <v>#N/A</v>
      </c>
      <c r="J133" s="22" t="e">
        <f>IF(Data!O132=Data!$G132,1,0)</f>
        <v>#N/A</v>
      </c>
      <c r="K133" s="22" t="e">
        <f>IF(Data!P132=Data!$G132,1,0)</f>
        <v>#N/A</v>
      </c>
      <c r="L133" s="22" t="e">
        <f>IF(Data!Q132=Data!$G132,1,0)</f>
        <v>#N/A</v>
      </c>
      <c r="M133" s="22" t="e">
        <f>IF(Data!R132=Data!$G132,1,0)</f>
        <v>#N/A</v>
      </c>
      <c r="N133" s="22" t="e">
        <f>IF(Data!S132=Data!$G132,1,0)</f>
        <v>#N/A</v>
      </c>
      <c r="O133" s="22" t="e">
        <f>IF(Data!T132=Data!$G132,1,0)</f>
        <v>#N/A</v>
      </c>
      <c r="P133" s="22" t="e">
        <f>IF(Data!U132=Data!$G132,1,0)</f>
        <v>#N/A</v>
      </c>
      <c r="Q133" s="22" t="e">
        <f>IF(Data!V132=Data!$G132,1,0)</f>
        <v>#N/A</v>
      </c>
      <c r="R133" s="22" t="e">
        <f>IF(Data!W132=Data!$G132,1,0)</f>
        <v>#N/A</v>
      </c>
      <c r="S133" s="22" t="e">
        <f>IF(Data!X132=Data!$G132,1,0)</f>
        <v>#N/A</v>
      </c>
      <c r="T133" s="22" t="e">
        <f>IF(Data!Y132=Data!$G132,1,0)</f>
        <v>#N/A</v>
      </c>
      <c r="U133" s="22" t="e">
        <f>IF(Data!Z132=Data!$G132,1,0)</f>
        <v>#N/A</v>
      </c>
      <c r="V133" s="22">
        <f t="shared" ref="V133:V134" si="628">COUNTIF(E133:U133,"&lt;&gt;#N/A")</f>
        <v>4</v>
      </c>
      <c r="W133" s="22">
        <f t="shared" ref="W133:W134" si="629">SUMIF(E133:U133,"&lt;&gt;#N/A")</f>
        <v>2</v>
      </c>
      <c r="X133" s="22">
        <f t="shared" ref="X133:X134" si="630">IF(W133=0,1,0)</f>
        <v>0</v>
      </c>
      <c r="Y133" s="22">
        <f t="shared" ref="Y133:Y134" si="631">IF(V133=W133,1,0)</f>
        <v>0</v>
      </c>
      <c r="Z133" s="22" t="e">
        <f t="shared" ref="Z133:Z134" si="632">IF(W133=1,INDEX($E$2:$U$2,1,MATCH(1,E133:U133,0)),NA())</f>
        <v>#N/A</v>
      </c>
      <c r="AA133" s="7">
        <f t="shared" ref="AA133:AA134" si="633">IF(ISNA(E133),AA132,IF(E133=1,AA132+1,0))</f>
        <v>1</v>
      </c>
      <c r="AB133" s="7">
        <f t="shared" ref="AB133:AB134" si="634">IF(ISNA(F133),AB132,IF(F133=1,AB132+1,0))</f>
        <v>1</v>
      </c>
      <c r="AC133" s="7">
        <f t="shared" ref="AC133:AC134" si="635">IF(ISNA(G133),AC132,IF(G133=1,AC132+1,0))</f>
        <v>0</v>
      </c>
      <c r="AD133" s="7">
        <f t="shared" ref="AD133:AD134" si="636">IF(ISNA(H133),AD132,IF(H133=1,AD132+1,0))</f>
        <v>0</v>
      </c>
      <c r="AE133" s="7">
        <f t="shared" ref="AE133:AE134" si="637">IF(ISNA(I133),AE132,IF(I133=1,AE132+1,0))</f>
        <v>2</v>
      </c>
      <c r="AF133" s="7">
        <f t="shared" ref="AF133:AF134" si="638">IF(ISNA(J133),AF132,IF(J133=1,AF132+1,0))</f>
        <v>0</v>
      </c>
      <c r="AG133" s="7">
        <f t="shared" ref="AG133:AG134" si="639">IF(ISNA(K133),AG132,IF(K133=1,AG132+1,0))</f>
        <v>0</v>
      </c>
      <c r="AH133" s="7">
        <f t="shared" ref="AH133:AH134" si="640">IF(ISNA(L133),AH132,IF(L133=1,AH132+1,0))</f>
        <v>0</v>
      </c>
      <c r="AI133" s="7">
        <f t="shared" ref="AI133:AI134" si="641">IF(ISNA(M133),AI132,IF(M133=1,AI132+1,0))</f>
        <v>0</v>
      </c>
      <c r="AJ133" s="7">
        <f t="shared" ref="AJ133:AJ134" si="642">IF(ISNA(N133),AJ132,IF(N133=1,AJ132+1,0))</f>
        <v>1</v>
      </c>
      <c r="AK133" s="7">
        <f t="shared" ref="AK133:AK134" si="643">IF(ISNA(O133),AK132,IF(O133=1,AK132+1,0))</f>
        <v>0</v>
      </c>
      <c r="AL133" s="7">
        <f t="shared" ref="AL133:AL134" si="644">IF(ISNA(P133),AL132,IF(P133=1,AL132+1,0))</f>
        <v>0</v>
      </c>
      <c r="AM133" s="7">
        <f t="shared" ref="AM133:AM134" si="645">IF(ISNA(Q133),AM132,IF(Q133=1,AM132+1,0))</f>
        <v>0</v>
      </c>
      <c r="AN133" s="7">
        <f t="shared" ref="AN133:AN134" si="646">IF(ISNA(R133),AN132,IF(R133=1,AN132+1,0))</f>
        <v>1</v>
      </c>
      <c r="AO133" s="7">
        <f t="shared" ref="AO133:AO134" si="647">IF(ISNA(S133),AO132,IF(S133=1,AO132+1,0))</f>
        <v>0</v>
      </c>
      <c r="AP133" s="7">
        <f t="shared" ref="AP133:AP134" si="648">IF(ISNA(T133),AP132,IF(T133=1,AP132+1,0))</f>
        <v>0</v>
      </c>
      <c r="AQ133" s="7">
        <f t="shared" ref="AQ133:AQ134" si="649">IF(ISNA(U133),AQ132,IF(U133=1,AQ132+1,0))</f>
        <v>0</v>
      </c>
      <c r="AR133" s="9">
        <f t="shared" ref="AR133:AR134" si="650">IF(ISNA(E133),AR132,IF(E133=0,AR132+1,0))</f>
        <v>0</v>
      </c>
      <c r="AS133" s="9">
        <f t="shared" ref="AS133:AS134" si="651">IF(ISNA(F133),AS132,IF(F133=0,AS132+1,0))</f>
        <v>0</v>
      </c>
      <c r="AT133" s="9">
        <f t="shared" ref="AT133:AT134" si="652">IF(ISNA(G133),AT132,IF(G133=0,AT132+1,0))</f>
        <v>4</v>
      </c>
      <c r="AU133" s="9">
        <f t="shared" ref="AU133:AU134" si="653">IF(ISNA(H133),AU132,IF(H133=0,AU132+1,0))</f>
        <v>1</v>
      </c>
      <c r="AV133" s="9">
        <f t="shared" ref="AV133:AV134" si="654">IF(ISNA(I133),AV132,IF(I133=0,AV132+1,0))</f>
        <v>0</v>
      </c>
      <c r="AW133" s="9">
        <f t="shared" ref="AW133:AW134" si="655">IF(ISNA(J133),AW132,IF(J133=0,AW132+1,0))</f>
        <v>4</v>
      </c>
      <c r="AX133" s="9">
        <f t="shared" ref="AX133:AX134" si="656">IF(ISNA(K133),AX132,IF(K133=0,AX132+1,0))</f>
        <v>0</v>
      </c>
      <c r="AY133" s="9">
        <f t="shared" ref="AY133:AY134" si="657">IF(ISNA(L133),AY132,IF(L133=0,AY132+1,0))</f>
        <v>0</v>
      </c>
      <c r="AZ133" s="9">
        <f t="shared" ref="AZ133:AZ134" si="658">IF(ISNA(M133),AZ132,IF(M133=0,AZ132+1,0))</f>
        <v>0</v>
      </c>
      <c r="BA133" s="9">
        <f t="shared" ref="BA133:BA134" si="659">IF(ISNA(N133),BA132,IF(N133=0,BA132+1,0))</f>
        <v>0</v>
      </c>
      <c r="BB133" s="9">
        <f t="shared" ref="BB133:BB134" si="660">IF(ISNA(O133),BB132,IF(O133=0,BB132+1,0))</f>
        <v>0</v>
      </c>
      <c r="BC133" s="9">
        <f t="shared" ref="BC133:BC134" si="661">IF(ISNA(P133),BC132,IF(P133=0,BC132+1,0))</f>
        <v>0</v>
      </c>
      <c r="BD133" s="9">
        <f t="shared" ref="BD133:BD134" si="662">IF(ISNA(Q133),BD132,IF(Q133=0,BD132+1,0))</f>
        <v>1</v>
      </c>
      <c r="BE133" s="9">
        <f t="shared" ref="BE133:BE134" si="663">IF(ISNA(R133),BE132,IF(R133=0,BE132+1,0))</f>
        <v>0</v>
      </c>
      <c r="BF133" s="9">
        <f t="shared" ref="BF133:BF134" si="664">IF(ISNA(S133),BF132,IF(S133=0,BF132+1,0))</f>
        <v>1</v>
      </c>
      <c r="BG133" s="9">
        <f t="shared" ref="BG133:BG134" si="665">IF(ISNA(T133),BG132,IF(T133=0,BG132+1,0))</f>
        <v>1</v>
      </c>
      <c r="BH133" s="9">
        <f t="shared" ref="BH133:BH134" si="666">IF(ISNA(U133),BH132,IF(U133=0,BH132+1,0))</f>
        <v>4</v>
      </c>
    </row>
    <row r="134" spans="1:60" x14ac:dyDescent="0.25">
      <c r="A134" s="24">
        <f>Data!A133</f>
        <v>734</v>
      </c>
      <c r="B134" s="26" t="str">
        <f>Data!B133</f>
        <v>Neuroscience</v>
      </c>
      <c r="C134" s="27" t="str">
        <f>Data!H133</f>
        <v>Steve</v>
      </c>
      <c r="D134" s="25" t="str">
        <f>Data!I133</f>
        <v>Bob</v>
      </c>
      <c r="E134" s="22">
        <f>IF(Data!J133=Data!$G133,1,0)</f>
        <v>0</v>
      </c>
      <c r="F134" s="22">
        <f>IF(Data!K133=Data!$G133,1,0)</f>
        <v>1</v>
      </c>
      <c r="G134" s="22">
        <f>IF(Data!L133=Data!$G133,1,0)</f>
        <v>1</v>
      </c>
      <c r="H134" s="22">
        <f>IF(Data!M133=Data!$G133,1,0)</f>
        <v>1</v>
      </c>
      <c r="I134" s="22" t="e">
        <f>IF(Data!N133=Data!$G133,1,0)</f>
        <v>#N/A</v>
      </c>
      <c r="J134" s="22" t="e">
        <f>IF(Data!O133=Data!$G133,1,0)</f>
        <v>#N/A</v>
      </c>
      <c r="K134" s="22" t="e">
        <f>IF(Data!P133=Data!$G133,1,0)</f>
        <v>#N/A</v>
      </c>
      <c r="L134" s="22" t="e">
        <f>IF(Data!Q133=Data!$G133,1,0)</f>
        <v>#N/A</v>
      </c>
      <c r="M134" s="22" t="e">
        <f>IF(Data!R133=Data!$G133,1,0)</f>
        <v>#N/A</v>
      </c>
      <c r="N134" s="22" t="e">
        <f>IF(Data!S133=Data!$G133,1,0)</f>
        <v>#N/A</v>
      </c>
      <c r="O134" s="22" t="e">
        <f>IF(Data!T133=Data!$G133,1,0)</f>
        <v>#N/A</v>
      </c>
      <c r="P134" s="22" t="e">
        <f>IF(Data!U133=Data!$G133,1,0)</f>
        <v>#N/A</v>
      </c>
      <c r="Q134" s="22" t="e">
        <f>IF(Data!V133=Data!$G133,1,0)</f>
        <v>#N/A</v>
      </c>
      <c r="R134" s="22" t="e">
        <f>IF(Data!W133=Data!$G133,1,0)</f>
        <v>#N/A</v>
      </c>
      <c r="S134" s="22" t="e">
        <f>IF(Data!X133=Data!$G133,1,0)</f>
        <v>#N/A</v>
      </c>
      <c r="T134" s="22" t="e">
        <f>IF(Data!Y133=Data!$G133,1,0)</f>
        <v>#N/A</v>
      </c>
      <c r="U134" s="22" t="e">
        <f>IF(Data!Z133=Data!$G133,1,0)</f>
        <v>#N/A</v>
      </c>
      <c r="V134" s="22">
        <f t="shared" si="628"/>
        <v>4</v>
      </c>
      <c r="W134" s="22">
        <f t="shared" si="629"/>
        <v>3</v>
      </c>
      <c r="X134" s="22">
        <f t="shared" si="630"/>
        <v>0</v>
      </c>
      <c r="Y134" s="22">
        <f t="shared" si="631"/>
        <v>0</v>
      </c>
      <c r="Z134" s="22" t="e">
        <f t="shared" si="632"/>
        <v>#N/A</v>
      </c>
      <c r="AA134" s="7">
        <f t="shared" si="633"/>
        <v>0</v>
      </c>
      <c r="AB134" s="7">
        <f t="shared" si="634"/>
        <v>2</v>
      </c>
      <c r="AC134" s="7">
        <f t="shared" si="635"/>
        <v>1</v>
      </c>
      <c r="AD134" s="7">
        <f t="shared" si="636"/>
        <v>1</v>
      </c>
      <c r="AE134" s="7">
        <f t="shared" si="637"/>
        <v>2</v>
      </c>
      <c r="AF134" s="7">
        <f t="shared" si="638"/>
        <v>0</v>
      </c>
      <c r="AG134" s="7">
        <f t="shared" si="639"/>
        <v>0</v>
      </c>
      <c r="AH134" s="7">
        <f t="shared" si="640"/>
        <v>0</v>
      </c>
      <c r="AI134" s="7">
        <f t="shared" si="641"/>
        <v>0</v>
      </c>
      <c r="AJ134" s="7">
        <f t="shared" si="642"/>
        <v>1</v>
      </c>
      <c r="AK134" s="7">
        <f t="shared" si="643"/>
        <v>0</v>
      </c>
      <c r="AL134" s="7">
        <f t="shared" si="644"/>
        <v>0</v>
      </c>
      <c r="AM134" s="7">
        <f t="shared" si="645"/>
        <v>0</v>
      </c>
      <c r="AN134" s="7">
        <f t="shared" si="646"/>
        <v>1</v>
      </c>
      <c r="AO134" s="7">
        <f t="shared" si="647"/>
        <v>0</v>
      </c>
      <c r="AP134" s="7">
        <f t="shared" si="648"/>
        <v>0</v>
      </c>
      <c r="AQ134" s="7">
        <f t="shared" si="649"/>
        <v>0</v>
      </c>
      <c r="AR134" s="9">
        <f t="shared" si="650"/>
        <v>1</v>
      </c>
      <c r="AS134" s="9">
        <f t="shared" si="651"/>
        <v>0</v>
      </c>
      <c r="AT134" s="9">
        <f t="shared" si="652"/>
        <v>0</v>
      </c>
      <c r="AU134" s="9">
        <f t="shared" si="653"/>
        <v>0</v>
      </c>
      <c r="AV134" s="9">
        <f t="shared" si="654"/>
        <v>0</v>
      </c>
      <c r="AW134" s="9">
        <f t="shared" si="655"/>
        <v>4</v>
      </c>
      <c r="AX134" s="9">
        <f t="shared" si="656"/>
        <v>0</v>
      </c>
      <c r="AY134" s="9">
        <f t="shared" si="657"/>
        <v>0</v>
      </c>
      <c r="AZ134" s="9">
        <f t="shared" si="658"/>
        <v>0</v>
      </c>
      <c r="BA134" s="9">
        <f t="shared" si="659"/>
        <v>0</v>
      </c>
      <c r="BB134" s="9">
        <f t="shared" si="660"/>
        <v>0</v>
      </c>
      <c r="BC134" s="9">
        <f t="shared" si="661"/>
        <v>0</v>
      </c>
      <c r="BD134" s="9">
        <f t="shared" si="662"/>
        <v>1</v>
      </c>
      <c r="BE134" s="9">
        <f t="shared" si="663"/>
        <v>0</v>
      </c>
      <c r="BF134" s="9">
        <f t="shared" si="664"/>
        <v>1</v>
      </c>
      <c r="BG134" s="9">
        <f t="shared" si="665"/>
        <v>1</v>
      </c>
      <c r="BH134" s="9">
        <f t="shared" si="666"/>
        <v>4</v>
      </c>
    </row>
    <row r="135" spans="1:60" x14ac:dyDescent="0.25">
      <c r="A135" s="24">
        <f>Data!A134</f>
        <v>735</v>
      </c>
      <c r="B135" s="26" t="str">
        <f>Data!B134</f>
        <v>Food Origins</v>
      </c>
      <c r="C135" s="27" t="str">
        <f>Data!H134</f>
        <v>Steve</v>
      </c>
      <c r="D135" s="25" t="str">
        <f>Data!I134</f>
        <v>Cara</v>
      </c>
      <c r="E135" s="22">
        <f>IF(Data!J134=Data!$G134,1,0)</f>
        <v>0</v>
      </c>
      <c r="F135" s="22">
        <f>IF(Data!K134=Data!$G134,1,0)</f>
        <v>0</v>
      </c>
      <c r="G135" s="22">
        <f>IF(Data!L134=Data!$G134,1,0)</f>
        <v>0</v>
      </c>
      <c r="H135" s="22">
        <f>IF(Data!M134=Data!$G134,1,0)</f>
        <v>0</v>
      </c>
      <c r="I135" s="22" t="e">
        <f>IF(Data!N134=Data!$G134,1,0)</f>
        <v>#N/A</v>
      </c>
      <c r="J135" s="22" t="e">
        <f>IF(Data!O134=Data!$G134,1,0)</f>
        <v>#N/A</v>
      </c>
      <c r="K135" s="22" t="e">
        <f>IF(Data!P134=Data!$G134,1,0)</f>
        <v>#N/A</v>
      </c>
      <c r="L135" s="22" t="e">
        <f>IF(Data!Q134=Data!$G134,1,0)</f>
        <v>#N/A</v>
      </c>
      <c r="M135" s="22" t="e">
        <f>IF(Data!R134=Data!$G134,1,0)</f>
        <v>#N/A</v>
      </c>
      <c r="N135" s="22" t="e">
        <f>IF(Data!S134=Data!$G134,1,0)</f>
        <v>#N/A</v>
      </c>
      <c r="O135" s="22" t="e">
        <f>IF(Data!T134=Data!$G134,1,0)</f>
        <v>#N/A</v>
      </c>
      <c r="P135" s="22" t="e">
        <f>IF(Data!U134=Data!$G134,1,0)</f>
        <v>#N/A</v>
      </c>
      <c r="Q135" s="22" t="e">
        <f>IF(Data!V134=Data!$G134,1,0)</f>
        <v>#N/A</v>
      </c>
      <c r="R135" s="22" t="e">
        <f>IF(Data!W134=Data!$G134,1,0)</f>
        <v>#N/A</v>
      </c>
      <c r="S135" s="22" t="e">
        <f>IF(Data!X134=Data!$G134,1,0)</f>
        <v>#N/A</v>
      </c>
      <c r="T135" s="22" t="e">
        <f>IF(Data!Y134=Data!$G134,1,0)</f>
        <v>#N/A</v>
      </c>
      <c r="U135" s="22" t="e">
        <f>IF(Data!Z134=Data!$G134,1,0)</f>
        <v>#N/A</v>
      </c>
      <c r="V135" s="22">
        <f t="shared" ref="V135:V145" si="667">COUNTIF(E135:U135,"&lt;&gt;#N/A")</f>
        <v>4</v>
      </c>
      <c r="W135" s="22">
        <f t="shared" ref="W135:W145" si="668">SUMIF(E135:U135,"&lt;&gt;#N/A")</f>
        <v>0</v>
      </c>
      <c r="X135" s="22">
        <f t="shared" ref="X135:X145" si="669">IF(W135=0,1,0)</f>
        <v>1</v>
      </c>
      <c r="Y135" s="22">
        <f t="shared" ref="Y135:Y145" si="670">IF(V135=W135,1,0)</f>
        <v>0</v>
      </c>
      <c r="Z135" s="22" t="e">
        <f t="shared" ref="Z135:Z145" si="671">IF(W135=1,INDEX($E$2:$U$2,1,MATCH(1,E135:U135,0)),NA())</f>
        <v>#N/A</v>
      </c>
      <c r="AA135" s="7">
        <f t="shared" ref="AA135:AA145" si="672">IF(ISNA(E135),AA134,IF(E135=1,AA134+1,0))</f>
        <v>0</v>
      </c>
      <c r="AB135" s="7">
        <f t="shared" ref="AB135:AB145" si="673">IF(ISNA(F135),AB134,IF(F135=1,AB134+1,0))</f>
        <v>0</v>
      </c>
      <c r="AC135" s="7">
        <f t="shared" ref="AC135:AC145" si="674">IF(ISNA(G135),AC134,IF(G135=1,AC134+1,0))</f>
        <v>0</v>
      </c>
      <c r="AD135" s="7">
        <f t="shared" ref="AD135:AD145" si="675">IF(ISNA(H135),AD134,IF(H135=1,AD134+1,0))</f>
        <v>0</v>
      </c>
      <c r="AE135" s="7">
        <f t="shared" ref="AE135:AE145" si="676">IF(ISNA(I135),AE134,IF(I135=1,AE134+1,0))</f>
        <v>2</v>
      </c>
      <c r="AF135" s="7">
        <f t="shared" ref="AF135:AF145" si="677">IF(ISNA(J135),AF134,IF(J135=1,AF134+1,0))</f>
        <v>0</v>
      </c>
      <c r="AG135" s="7">
        <f t="shared" ref="AG135:AG145" si="678">IF(ISNA(K135),AG134,IF(K135=1,AG134+1,0))</f>
        <v>0</v>
      </c>
      <c r="AH135" s="7">
        <f t="shared" ref="AH135:AH145" si="679">IF(ISNA(L135),AH134,IF(L135=1,AH134+1,0))</f>
        <v>0</v>
      </c>
      <c r="AI135" s="7">
        <f t="shared" ref="AI135:AI145" si="680">IF(ISNA(M135),AI134,IF(M135=1,AI134+1,0))</f>
        <v>0</v>
      </c>
      <c r="AJ135" s="7">
        <f t="shared" ref="AJ135:AJ145" si="681">IF(ISNA(N135),AJ134,IF(N135=1,AJ134+1,0))</f>
        <v>1</v>
      </c>
      <c r="AK135" s="7">
        <f t="shared" ref="AK135:AK145" si="682">IF(ISNA(O135),AK134,IF(O135=1,AK134+1,0))</f>
        <v>0</v>
      </c>
      <c r="AL135" s="7">
        <f t="shared" ref="AL135:AL145" si="683">IF(ISNA(P135),AL134,IF(P135=1,AL134+1,0))</f>
        <v>0</v>
      </c>
      <c r="AM135" s="7">
        <f t="shared" ref="AM135:AM145" si="684">IF(ISNA(Q135),AM134,IF(Q135=1,AM134+1,0))</f>
        <v>0</v>
      </c>
      <c r="AN135" s="7">
        <f t="shared" ref="AN135:AN145" si="685">IF(ISNA(R135),AN134,IF(R135=1,AN134+1,0))</f>
        <v>1</v>
      </c>
      <c r="AO135" s="7">
        <f t="shared" ref="AO135:AO145" si="686">IF(ISNA(S135),AO134,IF(S135=1,AO134+1,0))</f>
        <v>0</v>
      </c>
      <c r="AP135" s="7">
        <f t="shared" ref="AP135:AP145" si="687">IF(ISNA(T135),AP134,IF(T135=1,AP134+1,0))</f>
        <v>0</v>
      </c>
      <c r="AQ135" s="7">
        <f t="shared" ref="AQ135:AQ145" si="688">IF(ISNA(U135),AQ134,IF(U135=1,AQ134+1,0))</f>
        <v>0</v>
      </c>
      <c r="AR135" s="9">
        <f t="shared" ref="AR135:AR145" si="689">IF(ISNA(E135),AR134,IF(E135=0,AR134+1,0))</f>
        <v>2</v>
      </c>
      <c r="AS135" s="9">
        <f t="shared" ref="AS135:AS145" si="690">IF(ISNA(F135),AS134,IF(F135=0,AS134+1,0))</f>
        <v>1</v>
      </c>
      <c r="AT135" s="9">
        <f t="shared" ref="AT135:AT145" si="691">IF(ISNA(G135),AT134,IF(G135=0,AT134+1,0))</f>
        <v>1</v>
      </c>
      <c r="AU135" s="9">
        <f t="shared" ref="AU135:AU145" si="692">IF(ISNA(H135),AU134,IF(H135=0,AU134+1,0))</f>
        <v>1</v>
      </c>
      <c r="AV135" s="9">
        <f t="shared" ref="AV135:AV145" si="693">IF(ISNA(I135),AV134,IF(I135=0,AV134+1,0))</f>
        <v>0</v>
      </c>
      <c r="AW135" s="9">
        <f t="shared" ref="AW135:AW145" si="694">IF(ISNA(J135),AW134,IF(J135=0,AW134+1,0))</f>
        <v>4</v>
      </c>
      <c r="AX135" s="9">
        <f t="shared" ref="AX135:AX145" si="695">IF(ISNA(K135),AX134,IF(K135=0,AX134+1,0))</f>
        <v>0</v>
      </c>
      <c r="AY135" s="9">
        <f t="shared" ref="AY135:AY145" si="696">IF(ISNA(L135),AY134,IF(L135=0,AY134+1,0))</f>
        <v>0</v>
      </c>
      <c r="AZ135" s="9">
        <f t="shared" ref="AZ135:AZ145" si="697">IF(ISNA(M135),AZ134,IF(M135=0,AZ134+1,0))</f>
        <v>0</v>
      </c>
      <c r="BA135" s="9">
        <f t="shared" ref="BA135:BA145" si="698">IF(ISNA(N135),BA134,IF(N135=0,BA134+1,0))</f>
        <v>0</v>
      </c>
      <c r="BB135" s="9">
        <f t="shared" ref="BB135:BB145" si="699">IF(ISNA(O135),BB134,IF(O135=0,BB134+1,0))</f>
        <v>0</v>
      </c>
      <c r="BC135" s="9">
        <f t="shared" ref="BC135:BC145" si="700">IF(ISNA(P135),BC134,IF(P135=0,BC134+1,0))</f>
        <v>0</v>
      </c>
      <c r="BD135" s="9">
        <f t="shared" ref="BD135:BD145" si="701">IF(ISNA(Q135),BD134,IF(Q135=0,BD134+1,0))</f>
        <v>1</v>
      </c>
      <c r="BE135" s="9">
        <f t="shared" ref="BE135:BE145" si="702">IF(ISNA(R135),BE134,IF(R135=0,BE134+1,0))</f>
        <v>0</v>
      </c>
      <c r="BF135" s="9">
        <f t="shared" ref="BF135:BF145" si="703">IF(ISNA(S135),BF134,IF(S135=0,BF134+1,0))</f>
        <v>1</v>
      </c>
      <c r="BG135" s="9">
        <f t="shared" ref="BG135:BG145" si="704">IF(ISNA(T135),BG134,IF(T135=0,BG134+1,0))</f>
        <v>1</v>
      </c>
      <c r="BH135" s="9">
        <f t="shared" ref="BH135:BH145" si="705">IF(ISNA(U135),BH134,IF(U135=0,BH134+1,0))</f>
        <v>4</v>
      </c>
    </row>
    <row r="136" spans="1:60" x14ac:dyDescent="0.25">
      <c r="A136" s="24">
        <f>Data!A135</f>
        <v>736</v>
      </c>
      <c r="B136" s="26" t="e">
        <f>Data!B135</f>
        <v>#N/A</v>
      </c>
      <c r="C136" s="27" t="str">
        <f>Data!H135</f>
        <v>Steve</v>
      </c>
      <c r="D136" s="25" t="str">
        <f>Data!I135</f>
        <v>Jay</v>
      </c>
      <c r="E136" s="22">
        <f>IF(Data!J135=Data!$G135,1,0)</f>
        <v>1</v>
      </c>
      <c r="F136" s="22" t="e">
        <f>IF(Data!K135=Data!$G135,1,0)</f>
        <v>#N/A</v>
      </c>
      <c r="G136" s="22">
        <f>IF(Data!L135=Data!$G135,1,0)</f>
        <v>1</v>
      </c>
      <c r="H136" s="22">
        <f>IF(Data!M135=Data!$G135,1,0)</f>
        <v>0</v>
      </c>
      <c r="I136" s="22" t="e">
        <f>IF(Data!N135=Data!$G135,1,0)</f>
        <v>#N/A</v>
      </c>
      <c r="J136" s="22" t="e">
        <f>IF(Data!O135=Data!$G135,1,0)</f>
        <v>#N/A</v>
      </c>
      <c r="K136" s="22" t="e">
        <f>IF(Data!P135=Data!$G135,1,0)</f>
        <v>#N/A</v>
      </c>
      <c r="L136" s="22" t="e">
        <f>IF(Data!Q135=Data!$G135,1,0)</f>
        <v>#N/A</v>
      </c>
      <c r="M136" s="22" t="e">
        <f>IF(Data!R135=Data!$G135,1,0)</f>
        <v>#N/A</v>
      </c>
      <c r="N136" s="22" t="e">
        <f>IF(Data!S135=Data!$G135,1,0)</f>
        <v>#N/A</v>
      </c>
      <c r="O136" s="22" t="e">
        <f>IF(Data!T135=Data!$G135,1,0)</f>
        <v>#N/A</v>
      </c>
      <c r="P136" s="22" t="e">
        <f>IF(Data!U135=Data!$G135,1,0)</f>
        <v>#N/A</v>
      </c>
      <c r="Q136" s="22" t="e">
        <f>IF(Data!V135=Data!$G135,1,0)</f>
        <v>#N/A</v>
      </c>
      <c r="R136" s="22" t="e">
        <f>IF(Data!W135=Data!$G135,1,0)</f>
        <v>#N/A</v>
      </c>
      <c r="S136" s="22" t="e">
        <f>IF(Data!X135=Data!$G135,1,0)</f>
        <v>#N/A</v>
      </c>
      <c r="T136" s="22" t="e">
        <f>IF(Data!Y135=Data!$G135,1,0)</f>
        <v>#N/A</v>
      </c>
      <c r="U136" s="22" t="e">
        <f>IF(Data!Z135=Data!$G135,1,0)</f>
        <v>#N/A</v>
      </c>
      <c r="V136" s="22">
        <f t="shared" si="667"/>
        <v>3</v>
      </c>
      <c r="W136" s="22">
        <f t="shared" si="668"/>
        <v>2</v>
      </c>
      <c r="X136" s="22">
        <f t="shared" si="669"/>
        <v>0</v>
      </c>
      <c r="Y136" s="22">
        <f t="shared" si="670"/>
        <v>0</v>
      </c>
      <c r="Z136" s="22" t="e">
        <f t="shared" si="671"/>
        <v>#N/A</v>
      </c>
      <c r="AA136" s="7">
        <f t="shared" si="672"/>
        <v>1</v>
      </c>
      <c r="AB136" s="7">
        <f t="shared" si="673"/>
        <v>0</v>
      </c>
      <c r="AC136" s="7">
        <f t="shared" si="674"/>
        <v>1</v>
      </c>
      <c r="AD136" s="7">
        <f t="shared" si="675"/>
        <v>0</v>
      </c>
      <c r="AE136" s="7">
        <f t="shared" si="676"/>
        <v>2</v>
      </c>
      <c r="AF136" s="7">
        <f t="shared" si="677"/>
        <v>0</v>
      </c>
      <c r="AG136" s="7">
        <f t="shared" si="678"/>
        <v>0</v>
      </c>
      <c r="AH136" s="7">
        <f t="shared" si="679"/>
        <v>0</v>
      </c>
      <c r="AI136" s="7">
        <f t="shared" si="680"/>
        <v>0</v>
      </c>
      <c r="AJ136" s="7">
        <f t="shared" si="681"/>
        <v>1</v>
      </c>
      <c r="AK136" s="7">
        <f t="shared" si="682"/>
        <v>0</v>
      </c>
      <c r="AL136" s="7">
        <f t="shared" si="683"/>
        <v>0</v>
      </c>
      <c r="AM136" s="7">
        <f t="shared" si="684"/>
        <v>0</v>
      </c>
      <c r="AN136" s="7">
        <f t="shared" si="685"/>
        <v>1</v>
      </c>
      <c r="AO136" s="7">
        <f t="shared" si="686"/>
        <v>0</v>
      </c>
      <c r="AP136" s="7">
        <f t="shared" si="687"/>
        <v>0</v>
      </c>
      <c r="AQ136" s="7">
        <f t="shared" si="688"/>
        <v>0</v>
      </c>
      <c r="AR136" s="9">
        <f t="shared" si="689"/>
        <v>0</v>
      </c>
      <c r="AS136" s="9">
        <f t="shared" si="690"/>
        <v>1</v>
      </c>
      <c r="AT136" s="9">
        <f t="shared" si="691"/>
        <v>0</v>
      </c>
      <c r="AU136" s="9">
        <f t="shared" si="692"/>
        <v>2</v>
      </c>
      <c r="AV136" s="9">
        <f t="shared" si="693"/>
        <v>0</v>
      </c>
      <c r="AW136" s="9">
        <f t="shared" si="694"/>
        <v>4</v>
      </c>
      <c r="AX136" s="9">
        <f t="shared" si="695"/>
        <v>0</v>
      </c>
      <c r="AY136" s="9">
        <f t="shared" si="696"/>
        <v>0</v>
      </c>
      <c r="AZ136" s="9">
        <f t="shared" si="697"/>
        <v>0</v>
      </c>
      <c r="BA136" s="9">
        <f t="shared" si="698"/>
        <v>0</v>
      </c>
      <c r="BB136" s="9">
        <f t="shared" si="699"/>
        <v>0</v>
      </c>
      <c r="BC136" s="9">
        <f t="shared" si="700"/>
        <v>0</v>
      </c>
      <c r="BD136" s="9">
        <f t="shared" si="701"/>
        <v>1</v>
      </c>
      <c r="BE136" s="9">
        <f t="shared" si="702"/>
        <v>0</v>
      </c>
      <c r="BF136" s="9">
        <f t="shared" si="703"/>
        <v>1</v>
      </c>
      <c r="BG136" s="9">
        <f t="shared" si="704"/>
        <v>1</v>
      </c>
      <c r="BH136" s="9">
        <f t="shared" si="705"/>
        <v>4</v>
      </c>
    </row>
    <row r="137" spans="1:60" x14ac:dyDescent="0.25">
      <c r="A137" s="24">
        <f>Data!A136</f>
        <v>737</v>
      </c>
      <c r="B137" s="26" t="str">
        <f>Data!B136</f>
        <v>Mad Scientists</v>
      </c>
      <c r="C137" s="27" t="str">
        <f>Data!H136</f>
        <v>Steve</v>
      </c>
      <c r="D137" s="25" t="str">
        <f>Data!I136</f>
        <v>Cara</v>
      </c>
      <c r="E137" s="22">
        <f>IF(Data!J136=Data!$G136,1,0)</f>
        <v>1</v>
      </c>
      <c r="F137" s="22">
        <f>IF(Data!K136=Data!$G136,1,0)</f>
        <v>1</v>
      </c>
      <c r="G137" s="22">
        <f>IF(Data!L136=Data!$G136,1,0)</f>
        <v>1</v>
      </c>
      <c r="H137" s="22">
        <f>IF(Data!M136=Data!$G136,1,0)</f>
        <v>1</v>
      </c>
      <c r="I137" s="22" t="e">
        <f>IF(Data!N136=Data!$G136,1,0)</f>
        <v>#N/A</v>
      </c>
      <c r="J137" s="22" t="e">
        <f>IF(Data!O136=Data!$G136,1,0)</f>
        <v>#N/A</v>
      </c>
      <c r="K137" s="22" t="e">
        <f>IF(Data!P136=Data!$G136,1,0)</f>
        <v>#N/A</v>
      </c>
      <c r="L137" s="22" t="e">
        <f>IF(Data!Q136=Data!$G136,1,0)</f>
        <v>#N/A</v>
      </c>
      <c r="M137" s="22" t="e">
        <f>IF(Data!R136=Data!$G136,1,0)</f>
        <v>#N/A</v>
      </c>
      <c r="N137" s="22" t="e">
        <f>IF(Data!S136=Data!$G136,1,0)</f>
        <v>#N/A</v>
      </c>
      <c r="O137" s="22" t="e">
        <f>IF(Data!T136=Data!$G136,1,0)</f>
        <v>#N/A</v>
      </c>
      <c r="P137" s="22" t="e">
        <f>IF(Data!U136=Data!$G136,1,0)</f>
        <v>#N/A</v>
      </c>
      <c r="Q137" s="22" t="e">
        <f>IF(Data!V136=Data!$G136,1,0)</f>
        <v>#N/A</v>
      </c>
      <c r="R137" s="22" t="e">
        <f>IF(Data!W136=Data!$G136,1,0)</f>
        <v>#N/A</v>
      </c>
      <c r="S137" s="22" t="e">
        <f>IF(Data!X136=Data!$G136,1,0)</f>
        <v>#N/A</v>
      </c>
      <c r="T137" s="22" t="e">
        <f>IF(Data!Y136=Data!$G136,1,0)</f>
        <v>#N/A</v>
      </c>
      <c r="U137" s="22" t="e">
        <f>IF(Data!Z136=Data!$G136,1,0)</f>
        <v>#N/A</v>
      </c>
      <c r="V137" s="22">
        <f t="shared" si="667"/>
        <v>4</v>
      </c>
      <c r="W137" s="22">
        <f t="shared" si="668"/>
        <v>4</v>
      </c>
      <c r="X137" s="22">
        <f t="shared" si="669"/>
        <v>0</v>
      </c>
      <c r="Y137" s="22">
        <f t="shared" si="670"/>
        <v>1</v>
      </c>
      <c r="Z137" s="22" t="e">
        <f t="shared" si="671"/>
        <v>#N/A</v>
      </c>
      <c r="AA137" s="7">
        <f t="shared" si="672"/>
        <v>2</v>
      </c>
      <c r="AB137" s="7">
        <f t="shared" si="673"/>
        <v>1</v>
      </c>
      <c r="AC137" s="7">
        <f t="shared" si="674"/>
        <v>2</v>
      </c>
      <c r="AD137" s="7">
        <f t="shared" si="675"/>
        <v>1</v>
      </c>
      <c r="AE137" s="7">
        <f t="shared" si="676"/>
        <v>2</v>
      </c>
      <c r="AF137" s="7">
        <f t="shared" si="677"/>
        <v>0</v>
      </c>
      <c r="AG137" s="7">
        <f t="shared" si="678"/>
        <v>0</v>
      </c>
      <c r="AH137" s="7">
        <f t="shared" si="679"/>
        <v>0</v>
      </c>
      <c r="AI137" s="7">
        <f t="shared" si="680"/>
        <v>0</v>
      </c>
      <c r="AJ137" s="7">
        <f t="shared" si="681"/>
        <v>1</v>
      </c>
      <c r="AK137" s="7">
        <f t="shared" si="682"/>
        <v>0</v>
      </c>
      <c r="AL137" s="7">
        <f t="shared" si="683"/>
        <v>0</v>
      </c>
      <c r="AM137" s="7">
        <f t="shared" si="684"/>
        <v>0</v>
      </c>
      <c r="AN137" s="7">
        <f t="shared" si="685"/>
        <v>1</v>
      </c>
      <c r="AO137" s="7">
        <f t="shared" si="686"/>
        <v>0</v>
      </c>
      <c r="AP137" s="7">
        <f t="shared" si="687"/>
        <v>0</v>
      </c>
      <c r="AQ137" s="7">
        <f t="shared" si="688"/>
        <v>0</v>
      </c>
      <c r="AR137" s="9">
        <f t="shared" si="689"/>
        <v>0</v>
      </c>
      <c r="AS137" s="9">
        <f t="shared" si="690"/>
        <v>0</v>
      </c>
      <c r="AT137" s="9">
        <f t="shared" si="691"/>
        <v>0</v>
      </c>
      <c r="AU137" s="9">
        <f t="shared" si="692"/>
        <v>0</v>
      </c>
      <c r="AV137" s="9">
        <f t="shared" si="693"/>
        <v>0</v>
      </c>
      <c r="AW137" s="9">
        <f t="shared" si="694"/>
        <v>4</v>
      </c>
      <c r="AX137" s="9">
        <f t="shared" si="695"/>
        <v>0</v>
      </c>
      <c r="AY137" s="9">
        <f t="shared" si="696"/>
        <v>0</v>
      </c>
      <c r="AZ137" s="9">
        <f t="shared" si="697"/>
        <v>0</v>
      </c>
      <c r="BA137" s="9">
        <f t="shared" si="698"/>
        <v>0</v>
      </c>
      <c r="BB137" s="9">
        <f t="shared" si="699"/>
        <v>0</v>
      </c>
      <c r="BC137" s="9">
        <f t="shared" si="700"/>
        <v>0</v>
      </c>
      <c r="BD137" s="9">
        <f t="shared" si="701"/>
        <v>1</v>
      </c>
      <c r="BE137" s="9">
        <f t="shared" si="702"/>
        <v>0</v>
      </c>
      <c r="BF137" s="9">
        <f t="shared" si="703"/>
        <v>1</v>
      </c>
      <c r="BG137" s="9">
        <f t="shared" si="704"/>
        <v>1</v>
      </c>
      <c r="BH137" s="9">
        <f t="shared" si="705"/>
        <v>4</v>
      </c>
    </row>
    <row r="138" spans="1:60" x14ac:dyDescent="0.25">
      <c r="A138" s="24">
        <f>Data!A137</f>
        <v>738</v>
      </c>
      <c r="B138" s="26" t="str">
        <f>Data!B137</f>
        <v>Conference Speakers</v>
      </c>
      <c r="C138" s="27" t="str">
        <f>Data!H137</f>
        <v>Bob</v>
      </c>
      <c r="D138" s="25" t="str">
        <f>Data!I137</f>
        <v>Jay</v>
      </c>
      <c r="E138" s="22" t="e">
        <f>IF(Data!J137=Data!$G137,1,0)</f>
        <v>#N/A</v>
      </c>
      <c r="F138" s="22">
        <f>IF(Data!K137=Data!$G137,1,0)</f>
        <v>0</v>
      </c>
      <c r="G138" s="22">
        <f>IF(Data!L137=Data!$G137,1,0)</f>
        <v>0</v>
      </c>
      <c r="H138" s="22">
        <f>IF(Data!M137=Data!$G137,1,0)</f>
        <v>0</v>
      </c>
      <c r="I138" s="22">
        <f>IF(Data!N137=Data!$G137,1,0)</f>
        <v>1</v>
      </c>
      <c r="J138" s="22">
        <f>IF(Data!O137=Data!$G137,1,0)</f>
        <v>0</v>
      </c>
      <c r="K138" s="22" t="e">
        <f>IF(Data!P137=Data!$G137,1,0)</f>
        <v>#N/A</v>
      </c>
      <c r="L138" s="22" t="e">
        <f>IF(Data!Q137=Data!$G137,1,0)</f>
        <v>#N/A</v>
      </c>
      <c r="M138" s="22" t="e">
        <f>IF(Data!R137=Data!$G137,1,0)</f>
        <v>#N/A</v>
      </c>
      <c r="N138" s="22" t="e">
        <f>IF(Data!S137=Data!$G137,1,0)</f>
        <v>#N/A</v>
      </c>
      <c r="O138" s="22" t="e">
        <f>IF(Data!T137=Data!$G137,1,0)</f>
        <v>#N/A</v>
      </c>
      <c r="P138" s="22" t="e">
        <f>IF(Data!U137=Data!$G137,1,0)</f>
        <v>#N/A</v>
      </c>
      <c r="Q138" s="22" t="e">
        <f>IF(Data!V137=Data!$G137,1,0)</f>
        <v>#N/A</v>
      </c>
      <c r="R138" s="22" t="e">
        <f>IF(Data!W137=Data!$G137,1,0)</f>
        <v>#N/A</v>
      </c>
      <c r="S138" s="22" t="e">
        <f>IF(Data!X137=Data!$G137,1,0)</f>
        <v>#N/A</v>
      </c>
      <c r="T138" s="22" t="e">
        <f>IF(Data!Y137=Data!$G137,1,0)</f>
        <v>#N/A</v>
      </c>
      <c r="U138" s="22" t="e">
        <f>IF(Data!Z137=Data!$G137,1,0)</f>
        <v>#N/A</v>
      </c>
      <c r="V138" s="22">
        <f t="shared" si="667"/>
        <v>5</v>
      </c>
      <c r="W138" s="22">
        <f t="shared" si="668"/>
        <v>1</v>
      </c>
      <c r="X138" s="22">
        <f t="shared" si="669"/>
        <v>0</v>
      </c>
      <c r="Y138" s="22">
        <f t="shared" si="670"/>
        <v>0</v>
      </c>
      <c r="Z138" s="22" t="str">
        <f t="shared" si="671"/>
        <v>George</v>
      </c>
      <c r="AA138" s="7">
        <f t="shared" si="672"/>
        <v>2</v>
      </c>
      <c r="AB138" s="7">
        <f t="shared" si="673"/>
        <v>0</v>
      </c>
      <c r="AC138" s="7">
        <f t="shared" si="674"/>
        <v>0</v>
      </c>
      <c r="AD138" s="7">
        <f t="shared" si="675"/>
        <v>0</v>
      </c>
      <c r="AE138" s="7">
        <f t="shared" si="676"/>
        <v>3</v>
      </c>
      <c r="AF138" s="7">
        <f t="shared" si="677"/>
        <v>0</v>
      </c>
      <c r="AG138" s="7">
        <f t="shared" si="678"/>
        <v>0</v>
      </c>
      <c r="AH138" s="7">
        <f t="shared" si="679"/>
        <v>0</v>
      </c>
      <c r="AI138" s="7">
        <f t="shared" si="680"/>
        <v>0</v>
      </c>
      <c r="AJ138" s="7">
        <f t="shared" si="681"/>
        <v>1</v>
      </c>
      <c r="AK138" s="7">
        <f t="shared" si="682"/>
        <v>0</v>
      </c>
      <c r="AL138" s="7">
        <f t="shared" si="683"/>
        <v>0</v>
      </c>
      <c r="AM138" s="7">
        <f t="shared" si="684"/>
        <v>0</v>
      </c>
      <c r="AN138" s="7">
        <f t="shared" si="685"/>
        <v>1</v>
      </c>
      <c r="AO138" s="7">
        <f t="shared" si="686"/>
        <v>0</v>
      </c>
      <c r="AP138" s="7">
        <f t="shared" si="687"/>
        <v>0</v>
      </c>
      <c r="AQ138" s="7">
        <f t="shared" si="688"/>
        <v>0</v>
      </c>
      <c r="AR138" s="9">
        <f t="shared" si="689"/>
        <v>0</v>
      </c>
      <c r="AS138" s="9">
        <f t="shared" si="690"/>
        <v>1</v>
      </c>
      <c r="AT138" s="9">
        <f t="shared" si="691"/>
        <v>1</v>
      </c>
      <c r="AU138" s="9">
        <f t="shared" si="692"/>
        <v>1</v>
      </c>
      <c r="AV138" s="9">
        <f t="shared" si="693"/>
        <v>0</v>
      </c>
      <c r="AW138" s="9">
        <f t="shared" si="694"/>
        <v>5</v>
      </c>
      <c r="AX138" s="9">
        <f t="shared" si="695"/>
        <v>0</v>
      </c>
      <c r="AY138" s="9">
        <f t="shared" si="696"/>
        <v>0</v>
      </c>
      <c r="AZ138" s="9">
        <f t="shared" si="697"/>
        <v>0</v>
      </c>
      <c r="BA138" s="9">
        <f t="shared" si="698"/>
        <v>0</v>
      </c>
      <c r="BB138" s="9">
        <f t="shared" si="699"/>
        <v>0</v>
      </c>
      <c r="BC138" s="9">
        <f t="shared" si="700"/>
        <v>0</v>
      </c>
      <c r="BD138" s="9">
        <f t="shared" si="701"/>
        <v>1</v>
      </c>
      <c r="BE138" s="9">
        <f t="shared" si="702"/>
        <v>0</v>
      </c>
      <c r="BF138" s="9">
        <f t="shared" si="703"/>
        <v>1</v>
      </c>
      <c r="BG138" s="9">
        <f t="shared" si="704"/>
        <v>1</v>
      </c>
      <c r="BH138" s="9">
        <f t="shared" si="705"/>
        <v>4</v>
      </c>
    </row>
    <row r="139" spans="1:60" x14ac:dyDescent="0.25">
      <c r="A139" s="24">
        <f>Data!A138</f>
        <v>739</v>
      </c>
      <c r="B139" s="26" t="str">
        <f>Data!B138</f>
        <v>Dragons</v>
      </c>
      <c r="C139" s="27" t="str">
        <f>Data!H138</f>
        <v>Steve</v>
      </c>
      <c r="D139" s="25" t="str">
        <f>Data!I138</f>
        <v>Richard</v>
      </c>
      <c r="E139" s="22">
        <f>IF(Data!J138=Data!$G138,1,0)</f>
        <v>1</v>
      </c>
      <c r="F139" s="22" t="e">
        <f>IF(Data!K138=Data!$G138,1,0)</f>
        <v>#N/A</v>
      </c>
      <c r="G139" s="22">
        <f>IF(Data!L138=Data!$G138,1,0)</f>
        <v>1</v>
      </c>
      <c r="H139" s="22">
        <f>IF(Data!M138=Data!$G138,1,0)</f>
        <v>0</v>
      </c>
      <c r="I139" s="22" t="e">
        <f>IF(Data!N138=Data!$G138,1,0)</f>
        <v>#N/A</v>
      </c>
      <c r="J139" s="22" t="e">
        <f>IF(Data!O138=Data!$G138,1,0)</f>
        <v>#N/A</v>
      </c>
      <c r="K139" s="22" t="e">
        <f>IF(Data!P138=Data!$G138,1,0)</f>
        <v>#N/A</v>
      </c>
      <c r="L139" s="22">
        <f>IF(Data!Q138=Data!$G138,1,0)</f>
        <v>1</v>
      </c>
      <c r="M139" s="22" t="e">
        <f>IF(Data!R138=Data!$G138,1,0)</f>
        <v>#N/A</v>
      </c>
      <c r="N139" s="22" t="e">
        <f>IF(Data!S138=Data!$G138,1,0)</f>
        <v>#N/A</v>
      </c>
      <c r="O139" s="22" t="e">
        <f>IF(Data!T138=Data!$G138,1,0)</f>
        <v>#N/A</v>
      </c>
      <c r="P139" s="22" t="e">
        <f>IF(Data!U138=Data!$G138,1,0)</f>
        <v>#N/A</v>
      </c>
      <c r="Q139" s="22" t="e">
        <f>IF(Data!V138=Data!$G138,1,0)</f>
        <v>#N/A</v>
      </c>
      <c r="R139" s="22" t="e">
        <f>IF(Data!W138=Data!$G138,1,0)</f>
        <v>#N/A</v>
      </c>
      <c r="S139" s="22" t="e">
        <f>IF(Data!X138=Data!$G138,1,0)</f>
        <v>#N/A</v>
      </c>
      <c r="T139" s="22" t="e">
        <f>IF(Data!Y138=Data!$G138,1,0)</f>
        <v>#N/A</v>
      </c>
      <c r="U139" s="22" t="e">
        <f>IF(Data!Z138=Data!$G138,1,0)</f>
        <v>#N/A</v>
      </c>
      <c r="V139" s="22">
        <f t="shared" si="667"/>
        <v>4</v>
      </c>
      <c r="W139" s="22">
        <f t="shared" si="668"/>
        <v>3</v>
      </c>
      <c r="X139" s="22">
        <f t="shared" si="669"/>
        <v>0</v>
      </c>
      <c r="Y139" s="22">
        <f t="shared" si="670"/>
        <v>0</v>
      </c>
      <c r="Z139" s="22" t="e">
        <f t="shared" si="671"/>
        <v>#N/A</v>
      </c>
      <c r="AA139" s="7">
        <f t="shared" si="672"/>
        <v>3</v>
      </c>
      <c r="AB139" s="7">
        <f t="shared" si="673"/>
        <v>0</v>
      </c>
      <c r="AC139" s="7">
        <f t="shared" si="674"/>
        <v>1</v>
      </c>
      <c r="AD139" s="7">
        <f t="shared" si="675"/>
        <v>0</v>
      </c>
      <c r="AE139" s="7">
        <f t="shared" si="676"/>
        <v>3</v>
      </c>
      <c r="AF139" s="7">
        <f t="shared" si="677"/>
        <v>0</v>
      </c>
      <c r="AG139" s="7">
        <f t="shared" si="678"/>
        <v>0</v>
      </c>
      <c r="AH139" s="7">
        <f t="shared" si="679"/>
        <v>1</v>
      </c>
      <c r="AI139" s="7">
        <f t="shared" si="680"/>
        <v>0</v>
      </c>
      <c r="AJ139" s="7">
        <f t="shared" si="681"/>
        <v>1</v>
      </c>
      <c r="AK139" s="7">
        <f t="shared" si="682"/>
        <v>0</v>
      </c>
      <c r="AL139" s="7">
        <f t="shared" si="683"/>
        <v>0</v>
      </c>
      <c r="AM139" s="7">
        <f t="shared" si="684"/>
        <v>0</v>
      </c>
      <c r="AN139" s="7">
        <f t="shared" si="685"/>
        <v>1</v>
      </c>
      <c r="AO139" s="7">
        <f t="shared" si="686"/>
        <v>0</v>
      </c>
      <c r="AP139" s="7">
        <f t="shared" si="687"/>
        <v>0</v>
      </c>
      <c r="AQ139" s="7">
        <f t="shared" si="688"/>
        <v>0</v>
      </c>
      <c r="AR139" s="9">
        <f t="shared" si="689"/>
        <v>0</v>
      </c>
      <c r="AS139" s="9">
        <f t="shared" si="690"/>
        <v>1</v>
      </c>
      <c r="AT139" s="9">
        <f t="shared" si="691"/>
        <v>0</v>
      </c>
      <c r="AU139" s="9">
        <f t="shared" si="692"/>
        <v>2</v>
      </c>
      <c r="AV139" s="9">
        <f t="shared" si="693"/>
        <v>0</v>
      </c>
      <c r="AW139" s="9">
        <f t="shared" si="694"/>
        <v>5</v>
      </c>
      <c r="AX139" s="9">
        <f t="shared" si="695"/>
        <v>0</v>
      </c>
      <c r="AY139" s="9">
        <f t="shared" si="696"/>
        <v>0</v>
      </c>
      <c r="AZ139" s="9">
        <f t="shared" si="697"/>
        <v>0</v>
      </c>
      <c r="BA139" s="9">
        <f t="shared" si="698"/>
        <v>0</v>
      </c>
      <c r="BB139" s="9">
        <f t="shared" si="699"/>
        <v>0</v>
      </c>
      <c r="BC139" s="9">
        <f t="shared" si="700"/>
        <v>0</v>
      </c>
      <c r="BD139" s="9">
        <f t="shared" si="701"/>
        <v>1</v>
      </c>
      <c r="BE139" s="9">
        <f t="shared" si="702"/>
        <v>0</v>
      </c>
      <c r="BF139" s="9">
        <f t="shared" si="703"/>
        <v>1</v>
      </c>
      <c r="BG139" s="9">
        <f t="shared" si="704"/>
        <v>1</v>
      </c>
      <c r="BH139" s="9">
        <f t="shared" si="705"/>
        <v>4</v>
      </c>
    </row>
    <row r="140" spans="1:60" x14ac:dyDescent="0.25">
      <c r="A140" s="24">
        <f>Data!A139</f>
        <v>740</v>
      </c>
      <c r="B140" s="26" t="str">
        <f>Data!B139</f>
        <v>Electric Eel</v>
      </c>
      <c r="C140" s="27" t="str">
        <f>Data!H139</f>
        <v>Steve</v>
      </c>
      <c r="D140" s="25" t="str">
        <f>Data!I139</f>
        <v>Jay</v>
      </c>
      <c r="E140" s="22">
        <f>IF(Data!J139=Data!$G139,1,0)</f>
        <v>0</v>
      </c>
      <c r="F140" s="22">
        <f>IF(Data!K139=Data!$G139,1,0)</f>
        <v>1</v>
      </c>
      <c r="G140" s="22">
        <f>IF(Data!L139=Data!$G139,1,0)</f>
        <v>0</v>
      </c>
      <c r="H140" s="22">
        <f>IF(Data!M139=Data!$G139,1,0)</f>
        <v>0</v>
      </c>
      <c r="I140" s="22" t="e">
        <f>IF(Data!N139=Data!$G139,1,0)</f>
        <v>#N/A</v>
      </c>
      <c r="J140" s="22" t="e">
        <f>IF(Data!O139=Data!$G139,1,0)</f>
        <v>#N/A</v>
      </c>
      <c r="K140" s="22" t="e">
        <f>IF(Data!P139=Data!$G139,1,0)</f>
        <v>#N/A</v>
      </c>
      <c r="L140" s="22" t="e">
        <f>IF(Data!Q139=Data!$G139,1,0)</f>
        <v>#N/A</v>
      </c>
      <c r="M140" s="22" t="e">
        <f>IF(Data!R139=Data!$G139,1,0)</f>
        <v>#N/A</v>
      </c>
      <c r="N140" s="22" t="e">
        <f>IF(Data!S139=Data!$G139,1,0)</f>
        <v>#N/A</v>
      </c>
      <c r="O140" s="22" t="e">
        <f>IF(Data!T139=Data!$G139,1,0)</f>
        <v>#N/A</v>
      </c>
      <c r="P140" s="22" t="e">
        <f>IF(Data!U139=Data!$G139,1,0)</f>
        <v>#N/A</v>
      </c>
      <c r="Q140" s="22" t="e">
        <f>IF(Data!V139=Data!$G139,1,0)</f>
        <v>#N/A</v>
      </c>
      <c r="R140" s="22" t="e">
        <f>IF(Data!W139=Data!$G139,1,0)</f>
        <v>#N/A</v>
      </c>
      <c r="S140" s="22" t="e">
        <f>IF(Data!X139=Data!$G139,1,0)</f>
        <v>#N/A</v>
      </c>
      <c r="T140" s="22" t="e">
        <f>IF(Data!Y139=Data!$G139,1,0)</f>
        <v>#N/A</v>
      </c>
      <c r="U140" s="22" t="e">
        <f>IF(Data!Z139=Data!$G139,1,0)</f>
        <v>#N/A</v>
      </c>
      <c r="V140" s="22">
        <f t="shared" si="667"/>
        <v>4</v>
      </c>
      <c r="W140" s="22">
        <f t="shared" si="668"/>
        <v>1</v>
      </c>
      <c r="X140" s="22">
        <f t="shared" si="669"/>
        <v>0</v>
      </c>
      <c r="Y140" s="22">
        <f t="shared" si="670"/>
        <v>0</v>
      </c>
      <c r="Z140" s="22" t="str">
        <f t="shared" si="671"/>
        <v>Cara</v>
      </c>
      <c r="AA140" s="7">
        <f t="shared" si="672"/>
        <v>0</v>
      </c>
      <c r="AB140" s="7">
        <f t="shared" si="673"/>
        <v>1</v>
      </c>
      <c r="AC140" s="7">
        <f t="shared" si="674"/>
        <v>0</v>
      </c>
      <c r="AD140" s="7">
        <f t="shared" si="675"/>
        <v>0</v>
      </c>
      <c r="AE140" s="7">
        <f t="shared" si="676"/>
        <v>3</v>
      </c>
      <c r="AF140" s="7">
        <f t="shared" si="677"/>
        <v>0</v>
      </c>
      <c r="AG140" s="7">
        <f t="shared" si="678"/>
        <v>0</v>
      </c>
      <c r="AH140" s="7">
        <f t="shared" si="679"/>
        <v>1</v>
      </c>
      <c r="AI140" s="7">
        <f t="shared" si="680"/>
        <v>0</v>
      </c>
      <c r="AJ140" s="7">
        <f t="shared" si="681"/>
        <v>1</v>
      </c>
      <c r="AK140" s="7">
        <f t="shared" si="682"/>
        <v>0</v>
      </c>
      <c r="AL140" s="7">
        <f t="shared" si="683"/>
        <v>0</v>
      </c>
      <c r="AM140" s="7">
        <f t="shared" si="684"/>
        <v>0</v>
      </c>
      <c r="AN140" s="7">
        <f t="shared" si="685"/>
        <v>1</v>
      </c>
      <c r="AO140" s="7">
        <f t="shared" si="686"/>
        <v>0</v>
      </c>
      <c r="AP140" s="7">
        <f t="shared" si="687"/>
        <v>0</v>
      </c>
      <c r="AQ140" s="7">
        <f t="shared" si="688"/>
        <v>0</v>
      </c>
      <c r="AR140" s="9">
        <f t="shared" si="689"/>
        <v>1</v>
      </c>
      <c r="AS140" s="9">
        <f t="shared" si="690"/>
        <v>0</v>
      </c>
      <c r="AT140" s="9">
        <f t="shared" si="691"/>
        <v>1</v>
      </c>
      <c r="AU140" s="9">
        <f t="shared" si="692"/>
        <v>3</v>
      </c>
      <c r="AV140" s="9">
        <f t="shared" si="693"/>
        <v>0</v>
      </c>
      <c r="AW140" s="9">
        <f t="shared" si="694"/>
        <v>5</v>
      </c>
      <c r="AX140" s="9">
        <f t="shared" si="695"/>
        <v>0</v>
      </c>
      <c r="AY140" s="9">
        <f t="shared" si="696"/>
        <v>0</v>
      </c>
      <c r="AZ140" s="9">
        <f t="shared" si="697"/>
        <v>0</v>
      </c>
      <c r="BA140" s="9">
        <f t="shared" si="698"/>
        <v>0</v>
      </c>
      <c r="BB140" s="9">
        <f t="shared" si="699"/>
        <v>0</v>
      </c>
      <c r="BC140" s="9">
        <f t="shared" si="700"/>
        <v>0</v>
      </c>
      <c r="BD140" s="9">
        <f t="shared" si="701"/>
        <v>1</v>
      </c>
      <c r="BE140" s="9">
        <f t="shared" si="702"/>
        <v>0</v>
      </c>
      <c r="BF140" s="9">
        <f t="shared" si="703"/>
        <v>1</v>
      </c>
      <c r="BG140" s="9">
        <f t="shared" si="704"/>
        <v>1</v>
      </c>
      <c r="BH140" s="9">
        <f t="shared" si="705"/>
        <v>4</v>
      </c>
    </row>
    <row r="141" spans="1:60" x14ac:dyDescent="0.25">
      <c r="A141" s="24">
        <f>Data!A140</f>
        <v>741</v>
      </c>
      <c r="B141" s="26" t="str">
        <f>Data!B140</f>
        <v>Dragon Flies</v>
      </c>
      <c r="C141" s="27" t="str">
        <f>Data!H140</f>
        <v>Steve</v>
      </c>
      <c r="D141" s="25" t="str">
        <f>Data!I140</f>
        <v>Cara</v>
      </c>
      <c r="E141" s="22">
        <f>IF(Data!J140=Data!$G140,1,0)</f>
        <v>1</v>
      </c>
      <c r="F141" s="22">
        <f>IF(Data!K140=Data!$G140,1,0)</f>
        <v>1</v>
      </c>
      <c r="G141" s="22">
        <f>IF(Data!L140=Data!$G140,1,0)</f>
        <v>1</v>
      </c>
      <c r="H141" s="22">
        <f>IF(Data!M140=Data!$G140,1,0)</f>
        <v>1</v>
      </c>
      <c r="I141" s="22" t="e">
        <f>IF(Data!N140=Data!$G140,1,0)</f>
        <v>#N/A</v>
      </c>
      <c r="J141" s="22" t="e">
        <f>IF(Data!O140=Data!$G140,1,0)</f>
        <v>#N/A</v>
      </c>
      <c r="K141" s="22" t="e">
        <f>IF(Data!P140=Data!$G140,1,0)</f>
        <v>#N/A</v>
      </c>
      <c r="L141" s="22" t="e">
        <f>IF(Data!Q140=Data!$G140,1,0)</f>
        <v>#N/A</v>
      </c>
      <c r="M141" s="22" t="e">
        <f>IF(Data!R140=Data!$G140,1,0)</f>
        <v>#N/A</v>
      </c>
      <c r="N141" s="22" t="e">
        <f>IF(Data!S140=Data!$G140,1,0)</f>
        <v>#N/A</v>
      </c>
      <c r="O141" s="22" t="e">
        <f>IF(Data!T140=Data!$G140,1,0)</f>
        <v>#N/A</v>
      </c>
      <c r="P141" s="22" t="e">
        <f>IF(Data!U140=Data!$G140,1,0)</f>
        <v>#N/A</v>
      </c>
      <c r="Q141" s="22" t="e">
        <f>IF(Data!V140=Data!$G140,1,0)</f>
        <v>#N/A</v>
      </c>
      <c r="R141" s="22" t="e">
        <f>IF(Data!W140=Data!$G140,1,0)</f>
        <v>#N/A</v>
      </c>
      <c r="S141" s="22" t="e">
        <f>IF(Data!X140=Data!$G140,1,0)</f>
        <v>#N/A</v>
      </c>
      <c r="T141" s="22" t="e">
        <f>IF(Data!Y140=Data!$G140,1,0)</f>
        <v>#N/A</v>
      </c>
      <c r="U141" s="22" t="e">
        <f>IF(Data!Z140=Data!$G140,1,0)</f>
        <v>#N/A</v>
      </c>
      <c r="V141" s="22">
        <f t="shared" si="667"/>
        <v>4</v>
      </c>
      <c r="W141" s="22">
        <f t="shared" si="668"/>
        <v>4</v>
      </c>
      <c r="X141" s="22">
        <f t="shared" si="669"/>
        <v>0</v>
      </c>
      <c r="Y141" s="22">
        <f t="shared" si="670"/>
        <v>1</v>
      </c>
      <c r="Z141" s="22" t="e">
        <f t="shared" si="671"/>
        <v>#N/A</v>
      </c>
      <c r="AA141" s="7">
        <f t="shared" si="672"/>
        <v>1</v>
      </c>
      <c r="AB141" s="7">
        <f t="shared" si="673"/>
        <v>2</v>
      </c>
      <c r="AC141" s="7">
        <f t="shared" si="674"/>
        <v>1</v>
      </c>
      <c r="AD141" s="7">
        <f t="shared" si="675"/>
        <v>1</v>
      </c>
      <c r="AE141" s="7">
        <f t="shared" si="676"/>
        <v>3</v>
      </c>
      <c r="AF141" s="7">
        <f t="shared" si="677"/>
        <v>0</v>
      </c>
      <c r="AG141" s="7">
        <f t="shared" si="678"/>
        <v>0</v>
      </c>
      <c r="AH141" s="7">
        <f t="shared" si="679"/>
        <v>1</v>
      </c>
      <c r="AI141" s="7">
        <f t="shared" si="680"/>
        <v>0</v>
      </c>
      <c r="AJ141" s="7">
        <f t="shared" si="681"/>
        <v>1</v>
      </c>
      <c r="AK141" s="7">
        <f t="shared" si="682"/>
        <v>0</v>
      </c>
      <c r="AL141" s="7">
        <f t="shared" si="683"/>
        <v>0</v>
      </c>
      <c r="AM141" s="7">
        <f t="shared" si="684"/>
        <v>0</v>
      </c>
      <c r="AN141" s="7">
        <f t="shared" si="685"/>
        <v>1</v>
      </c>
      <c r="AO141" s="7">
        <f t="shared" si="686"/>
        <v>0</v>
      </c>
      <c r="AP141" s="7">
        <f t="shared" si="687"/>
        <v>0</v>
      </c>
      <c r="AQ141" s="7">
        <f t="shared" si="688"/>
        <v>0</v>
      </c>
      <c r="AR141" s="9">
        <f t="shared" si="689"/>
        <v>0</v>
      </c>
      <c r="AS141" s="9">
        <f t="shared" si="690"/>
        <v>0</v>
      </c>
      <c r="AT141" s="9">
        <f t="shared" si="691"/>
        <v>0</v>
      </c>
      <c r="AU141" s="9">
        <f t="shared" si="692"/>
        <v>0</v>
      </c>
      <c r="AV141" s="9">
        <f t="shared" si="693"/>
        <v>0</v>
      </c>
      <c r="AW141" s="9">
        <f t="shared" si="694"/>
        <v>5</v>
      </c>
      <c r="AX141" s="9">
        <f t="shared" si="695"/>
        <v>0</v>
      </c>
      <c r="AY141" s="9">
        <f t="shared" si="696"/>
        <v>0</v>
      </c>
      <c r="AZ141" s="9">
        <f t="shared" si="697"/>
        <v>0</v>
      </c>
      <c r="BA141" s="9">
        <f t="shared" si="698"/>
        <v>0</v>
      </c>
      <c r="BB141" s="9">
        <f t="shared" si="699"/>
        <v>0</v>
      </c>
      <c r="BC141" s="9">
        <f t="shared" si="700"/>
        <v>0</v>
      </c>
      <c r="BD141" s="9">
        <f t="shared" si="701"/>
        <v>1</v>
      </c>
      <c r="BE141" s="9">
        <f t="shared" si="702"/>
        <v>0</v>
      </c>
      <c r="BF141" s="9">
        <f t="shared" si="703"/>
        <v>1</v>
      </c>
      <c r="BG141" s="9">
        <f t="shared" si="704"/>
        <v>1</v>
      </c>
      <c r="BH141" s="9">
        <f t="shared" si="705"/>
        <v>4</v>
      </c>
    </row>
    <row r="142" spans="1:60" x14ac:dyDescent="0.25">
      <c r="A142" s="24">
        <f>Data!A141</f>
        <v>742</v>
      </c>
      <c r="B142" s="26" t="e">
        <f>Data!B141</f>
        <v>#N/A</v>
      </c>
      <c r="C142" s="27" t="str">
        <f>Data!H141</f>
        <v>Steve</v>
      </c>
      <c r="D142" s="25" t="str">
        <f>Data!I141</f>
        <v>Bob</v>
      </c>
      <c r="E142" s="22">
        <f>IF(Data!J141=Data!$G141,1,0)</f>
        <v>0</v>
      </c>
      <c r="F142" s="22">
        <f>IF(Data!K141=Data!$G141,1,0)</f>
        <v>0</v>
      </c>
      <c r="G142" s="22">
        <f>IF(Data!L141=Data!$G141,1,0)</f>
        <v>1</v>
      </c>
      <c r="H142" s="22">
        <f>IF(Data!M141=Data!$G141,1,0)</f>
        <v>1</v>
      </c>
      <c r="I142" s="22" t="e">
        <f>IF(Data!N141=Data!$G141,1,0)</f>
        <v>#N/A</v>
      </c>
      <c r="J142" s="22" t="e">
        <f>IF(Data!O141=Data!$G141,1,0)</f>
        <v>#N/A</v>
      </c>
      <c r="K142" s="22" t="e">
        <f>IF(Data!P141=Data!$G141,1,0)</f>
        <v>#N/A</v>
      </c>
      <c r="L142" s="22" t="e">
        <f>IF(Data!Q141=Data!$G141,1,0)</f>
        <v>#N/A</v>
      </c>
      <c r="M142" s="22" t="e">
        <f>IF(Data!R141=Data!$G141,1,0)</f>
        <v>#N/A</v>
      </c>
      <c r="N142" s="22" t="e">
        <f>IF(Data!S141=Data!$G141,1,0)</f>
        <v>#N/A</v>
      </c>
      <c r="O142" s="22" t="e">
        <f>IF(Data!T141=Data!$G141,1,0)</f>
        <v>#N/A</v>
      </c>
      <c r="P142" s="22" t="e">
        <f>IF(Data!U141=Data!$G141,1,0)</f>
        <v>#N/A</v>
      </c>
      <c r="Q142" s="22" t="e">
        <f>IF(Data!V141=Data!$G141,1,0)</f>
        <v>#N/A</v>
      </c>
      <c r="R142" s="22" t="e">
        <f>IF(Data!W141=Data!$G141,1,0)</f>
        <v>#N/A</v>
      </c>
      <c r="S142" s="22" t="e">
        <f>IF(Data!X141=Data!$G141,1,0)</f>
        <v>#N/A</v>
      </c>
      <c r="T142" s="22" t="e">
        <f>IF(Data!Y141=Data!$G141,1,0)</f>
        <v>#N/A</v>
      </c>
      <c r="U142" s="22" t="e">
        <f>IF(Data!Z141=Data!$G141,1,0)</f>
        <v>#N/A</v>
      </c>
      <c r="V142" s="22">
        <f t="shared" si="667"/>
        <v>4</v>
      </c>
      <c r="W142" s="22">
        <f t="shared" si="668"/>
        <v>2</v>
      </c>
      <c r="X142" s="22">
        <f t="shared" si="669"/>
        <v>0</v>
      </c>
      <c r="Y142" s="22">
        <f t="shared" si="670"/>
        <v>0</v>
      </c>
      <c r="Z142" s="22" t="e">
        <f t="shared" si="671"/>
        <v>#N/A</v>
      </c>
      <c r="AA142" s="7">
        <f t="shared" si="672"/>
        <v>0</v>
      </c>
      <c r="AB142" s="7">
        <f t="shared" si="673"/>
        <v>0</v>
      </c>
      <c r="AC142" s="7">
        <f t="shared" si="674"/>
        <v>2</v>
      </c>
      <c r="AD142" s="7">
        <f t="shared" si="675"/>
        <v>2</v>
      </c>
      <c r="AE142" s="7">
        <f t="shared" si="676"/>
        <v>3</v>
      </c>
      <c r="AF142" s="7">
        <f t="shared" si="677"/>
        <v>0</v>
      </c>
      <c r="AG142" s="7">
        <f t="shared" si="678"/>
        <v>0</v>
      </c>
      <c r="AH142" s="7">
        <f t="shared" si="679"/>
        <v>1</v>
      </c>
      <c r="AI142" s="7">
        <f t="shared" si="680"/>
        <v>0</v>
      </c>
      <c r="AJ142" s="7">
        <f t="shared" si="681"/>
        <v>1</v>
      </c>
      <c r="AK142" s="7">
        <f t="shared" si="682"/>
        <v>0</v>
      </c>
      <c r="AL142" s="7">
        <f t="shared" si="683"/>
        <v>0</v>
      </c>
      <c r="AM142" s="7">
        <f t="shared" si="684"/>
        <v>0</v>
      </c>
      <c r="AN142" s="7">
        <f t="shared" si="685"/>
        <v>1</v>
      </c>
      <c r="AO142" s="7">
        <f t="shared" si="686"/>
        <v>0</v>
      </c>
      <c r="AP142" s="7">
        <f t="shared" si="687"/>
        <v>0</v>
      </c>
      <c r="AQ142" s="7">
        <f t="shared" si="688"/>
        <v>0</v>
      </c>
      <c r="AR142" s="9">
        <f t="shared" si="689"/>
        <v>1</v>
      </c>
      <c r="AS142" s="9">
        <f t="shared" si="690"/>
        <v>1</v>
      </c>
      <c r="AT142" s="9">
        <f t="shared" si="691"/>
        <v>0</v>
      </c>
      <c r="AU142" s="9">
        <f t="shared" si="692"/>
        <v>0</v>
      </c>
      <c r="AV142" s="9">
        <f t="shared" si="693"/>
        <v>0</v>
      </c>
      <c r="AW142" s="9">
        <f t="shared" si="694"/>
        <v>5</v>
      </c>
      <c r="AX142" s="9">
        <f t="shared" si="695"/>
        <v>0</v>
      </c>
      <c r="AY142" s="9">
        <f t="shared" si="696"/>
        <v>0</v>
      </c>
      <c r="AZ142" s="9">
        <f t="shared" si="697"/>
        <v>0</v>
      </c>
      <c r="BA142" s="9">
        <f t="shared" si="698"/>
        <v>0</v>
      </c>
      <c r="BB142" s="9">
        <f t="shared" si="699"/>
        <v>0</v>
      </c>
      <c r="BC142" s="9">
        <f t="shared" si="700"/>
        <v>0</v>
      </c>
      <c r="BD142" s="9">
        <f t="shared" si="701"/>
        <v>1</v>
      </c>
      <c r="BE142" s="9">
        <f t="shared" si="702"/>
        <v>0</v>
      </c>
      <c r="BF142" s="9">
        <f t="shared" si="703"/>
        <v>1</v>
      </c>
      <c r="BG142" s="9">
        <f t="shared" si="704"/>
        <v>1</v>
      </c>
      <c r="BH142" s="9">
        <f t="shared" si="705"/>
        <v>4</v>
      </c>
    </row>
    <row r="143" spans="1:60" x14ac:dyDescent="0.25">
      <c r="A143" s="24">
        <f>Data!A142</f>
        <v>743</v>
      </c>
      <c r="B143" s="26" t="e">
        <f>Data!B142</f>
        <v>#N/A</v>
      </c>
      <c r="C143" s="27" t="str">
        <f>Data!H142</f>
        <v>Steve</v>
      </c>
      <c r="D143" s="25" t="str">
        <f>Data!I142</f>
        <v>Cara</v>
      </c>
      <c r="E143" s="22">
        <f>IF(Data!J142=Data!$G142,1,0)</f>
        <v>1</v>
      </c>
      <c r="F143" s="22">
        <f>IF(Data!K142=Data!$G142,1,0)</f>
        <v>1</v>
      </c>
      <c r="G143" s="22">
        <f>IF(Data!L142=Data!$G142,1,0)</f>
        <v>1</v>
      </c>
      <c r="H143" s="22" t="e">
        <f>IF(Data!M142=Data!$G142,1,0)</f>
        <v>#N/A</v>
      </c>
      <c r="I143" s="22" t="e">
        <f>IF(Data!N142=Data!$G142,1,0)</f>
        <v>#N/A</v>
      </c>
      <c r="J143" s="22" t="e">
        <f>IF(Data!O142=Data!$G142,1,0)</f>
        <v>#N/A</v>
      </c>
      <c r="K143" s="22" t="e">
        <f>IF(Data!P142=Data!$G142,1,0)</f>
        <v>#N/A</v>
      </c>
      <c r="L143" s="22" t="e">
        <f>IF(Data!Q142=Data!$G142,1,0)</f>
        <v>#N/A</v>
      </c>
      <c r="M143" s="22" t="e">
        <f>IF(Data!R142=Data!$G142,1,0)</f>
        <v>#N/A</v>
      </c>
      <c r="N143" s="22" t="e">
        <f>IF(Data!S142=Data!$G142,1,0)</f>
        <v>#N/A</v>
      </c>
      <c r="O143" s="22" t="e">
        <f>IF(Data!T142=Data!$G142,1,0)</f>
        <v>#N/A</v>
      </c>
      <c r="P143" s="22" t="e">
        <f>IF(Data!U142=Data!$G142,1,0)</f>
        <v>#N/A</v>
      </c>
      <c r="Q143" s="22" t="e">
        <f>IF(Data!V142=Data!$G142,1,0)</f>
        <v>#N/A</v>
      </c>
      <c r="R143" s="22" t="e">
        <f>IF(Data!W142=Data!$G142,1,0)</f>
        <v>#N/A</v>
      </c>
      <c r="S143" s="22" t="e">
        <f>IF(Data!X142=Data!$G142,1,0)</f>
        <v>#N/A</v>
      </c>
      <c r="T143" s="22" t="e">
        <f>IF(Data!Y142=Data!$G142,1,0)</f>
        <v>#N/A</v>
      </c>
      <c r="U143" s="22" t="e">
        <f>IF(Data!Z142=Data!$G142,1,0)</f>
        <v>#N/A</v>
      </c>
      <c r="V143" s="22">
        <f t="shared" si="667"/>
        <v>3</v>
      </c>
      <c r="W143" s="22">
        <f t="shared" si="668"/>
        <v>3</v>
      </c>
      <c r="X143" s="22">
        <f t="shared" si="669"/>
        <v>0</v>
      </c>
      <c r="Y143" s="22">
        <f t="shared" si="670"/>
        <v>1</v>
      </c>
      <c r="Z143" s="22" t="e">
        <f t="shared" si="671"/>
        <v>#N/A</v>
      </c>
      <c r="AA143" s="7">
        <f t="shared" si="672"/>
        <v>1</v>
      </c>
      <c r="AB143" s="7">
        <f t="shared" si="673"/>
        <v>1</v>
      </c>
      <c r="AC143" s="7">
        <f t="shared" si="674"/>
        <v>3</v>
      </c>
      <c r="AD143" s="7">
        <f t="shared" si="675"/>
        <v>2</v>
      </c>
      <c r="AE143" s="7">
        <f t="shared" si="676"/>
        <v>3</v>
      </c>
      <c r="AF143" s="7">
        <f t="shared" si="677"/>
        <v>0</v>
      </c>
      <c r="AG143" s="7">
        <f t="shared" si="678"/>
        <v>0</v>
      </c>
      <c r="AH143" s="7">
        <f t="shared" si="679"/>
        <v>1</v>
      </c>
      <c r="AI143" s="7">
        <f t="shared" si="680"/>
        <v>0</v>
      </c>
      <c r="AJ143" s="7">
        <f t="shared" si="681"/>
        <v>1</v>
      </c>
      <c r="AK143" s="7">
        <f t="shared" si="682"/>
        <v>0</v>
      </c>
      <c r="AL143" s="7">
        <f t="shared" si="683"/>
        <v>0</v>
      </c>
      <c r="AM143" s="7">
        <f t="shared" si="684"/>
        <v>0</v>
      </c>
      <c r="AN143" s="7">
        <f t="shared" si="685"/>
        <v>1</v>
      </c>
      <c r="AO143" s="7">
        <f t="shared" si="686"/>
        <v>0</v>
      </c>
      <c r="AP143" s="7">
        <f t="shared" si="687"/>
        <v>0</v>
      </c>
      <c r="AQ143" s="7">
        <f t="shared" si="688"/>
        <v>0</v>
      </c>
      <c r="AR143" s="9">
        <f t="shared" si="689"/>
        <v>0</v>
      </c>
      <c r="AS143" s="9">
        <f t="shared" si="690"/>
        <v>0</v>
      </c>
      <c r="AT143" s="9">
        <f t="shared" si="691"/>
        <v>0</v>
      </c>
      <c r="AU143" s="9">
        <f t="shared" si="692"/>
        <v>0</v>
      </c>
      <c r="AV143" s="9">
        <f t="shared" si="693"/>
        <v>0</v>
      </c>
      <c r="AW143" s="9">
        <f t="shared" si="694"/>
        <v>5</v>
      </c>
      <c r="AX143" s="9">
        <f t="shared" si="695"/>
        <v>0</v>
      </c>
      <c r="AY143" s="9">
        <f t="shared" si="696"/>
        <v>0</v>
      </c>
      <c r="AZ143" s="9">
        <f t="shared" si="697"/>
        <v>0</v>
      </c>
      <c r="BA143" s="9">
        <f t="shared" si="698"/>
        <v>0</v>
      </c>
      <c r="BB143" s="9">
        <f t="shared" si="699"/>
        <v>0</v>
      </c>
      <c r="BC143" s="9">
        <f t="shared" si="700"/>
        <v>0</v>
      </c>
      <c r="BD143" s="9">
        <f t="shared" si="701"/>
        <v>1</v>
      </c>
      <c r="BE143" s="9">
        <f t="shared" si="702"/>
        <v>0</v>
      </c>
      <c r="BF143" s="9">
        <f t="shared" si="703"/>
        <v>1</v>
      </c>
      <c r="BG143" s="9">
        <f t="shared" si="704"/>
        <v>1</v>
      </c>
      <c r="BH143" s="9">
        <f t="shared" si="705"/>
        <v>4</v>
      </c>
    </row>
    <row r="144" spans="1:60" x14ac:dyDescent="0.25">
      <c r="A144" s="24">
        <f>Data!A143</f>
        <v>744</v>
      </c>
      <c r="B144" s="26" t="str">
        <f>Data!B143</f>
        <v>Gene Editting</v>
      </c>
      <c r="C144" s="27" t="str">
        <f>Data!H143</f>
        <v>Steve</v>
      </c>
      <c r="D144" s="25" t="str">
        <f>Data!I143</f>
        <v>Evan</v>
      </c>
      <c r="E144" s="22">
        <f>IF(Data!J143=Data!$G143,1,0)</f>
        <v>0</v>
      </c>
      <c r="F144" s="22">
        <f>IF(Data!K143=Data!$G143,1,0)</f>
        <v>1</v>
      </c>
      <c r="G144" s="22">
        <f>IF(Data!L143=Data!$G143,1,0)</f>
        <v>0</v>
      </c>
      <c r="H144" s="22">
        <f>IF(Data!M143=Data!$G143,1,0)</f>
        <v>0</v>
      </c>
      <c r="I144" s="22" t="e">
        <f>IF(Data!N143=Data!$G143,1,0)</f>
        <v>#N/A</v>
      </c>
      <c r="J144" s="22" t="e">
        <f>IF(Data!O143=Data!$G143,1,0)</f>
        <v>#N/A</v>
      </c>
      <c r="K144" s="22" t="e">
        <f>IF(Data!P143=Data!$G143,1,0)</f>
        <v>#N/A</v>
      </c>
      <c r="L144" s="22" t="e">
        <f>IF(Data!Q143=Data!$G143,1,0)</f>
        <v>#N/A</v>
      </c>
      <c r="M144" s="22" t="e">
        <f>IF(Data!R143=Data!$G143,1,0)</f>
        <v>#N/A</v>
      </c>
      <c r="N144" s="22" t="e">
        <f>IF(Data!S143=Data!$G143,1,0)</f>
        <v>#N/A</v>
      </c>
      <c r="O144" s="22" t="e">
        <f>IF(Data!T143=Data!$G143,1,0)</f>
        <v>#N/A</v>
      </c>
      <c r="P144" s="22" t="e">
        <f>IF(Data!U143=Data!$G143,1,0)</f>
        <v>#N/A</v>
      </c>
      <c r="Q144" s="22" t="e">
        <f>IF(Data!V143=Data!$G143,1,0)</f>
        <v>#N/A</v>
      </c>
      <c r="R144" s="22" t="e">
        <f>IF(Data!W143=Data!$G143,1,0)</f>
        <v>#N/A</v>
      </c>
      <c r="S144" s="22" t="e">
        <f>IF(Data!X143=Data!$G143,1,0)</f>
        <v>#N/A</v>
      </c>
      <c r="T144" s="22" t="e">
        <f>IF(Data!Y143=Data!$G143,1,0)</f>
        <v>#N/A</v>
      </c>
      <c r="U144" s="22" t="e">
        <f>IF(Data!Z143=Data!$G143,1,0)</f>
        <v>#N/A</v>
      </c>
      <c r="V144" s="22">
        <f t="shared" si="667"/>
        <v>4</v>
      </c>
      <c r="W144" s="22">
        <f t="shared" si="668"/>
        <v>1</v>
      </c>
      <c r="X144" s="22">
        <f t="shared" si="669"/>
        <v>0</v>
      </c>
      <c r="Y144" s="22">
        <f t="shared" si="670"/>
        <v>0</v>
      </c>
      <c r="Z144" s="22" t="str">
        <f t="shared" si="671"/>
        <v>Cara</v>
      </c>
      <c r="AA144" s="7">
        <f t="shared" si="672"/>
        <v>0</v>
      </c>
      <c r="AB144" s="7">
        <f t="shared" si="673"/>
        <v>2</v>
      </c>
      <c r="AC144" s="7">
        <f t="shared" si="674"/>
        <v>0</v>
      </c>
      <c r="AD144" s="7">
        <f t="shared" si="675"/>
        <v>0</v>
      </c>
      <c r="AE144" s="7">
        <f t="shared" si="676"/>
        <v>3</v>
      </c>
      <c r="AF144" s="7">
        <f t="shared" si="677"/>
        <v>0</v>
      </c>
      <c r="AG144" s="7">
        <f t="shared" si="678"/>
        <v>0</v>
      </c>
      <c r="AH144" s="7">
        <f t="shared" si="679"/>
        <v>1</v>
      </c>
      <c r="AI144" s="7">
        <f t="shared" si="680"/>
        <v>0</v>
      </c>
      <c r="AJ144" s="7">
        <f t="shared" si="681"/>
        <v>1</v>
      </c>
      <c r="AK144" s="7">
        <f t="shared" si="682"/>
        <v>0</v>
      </c>
      <c r="AL144" s="7">
        <f t="shared" si="683"/>
        <v>0</v>
      </c>
      <c r="AM144" s="7">
        <f t="shared" si="684"/>
        <v>0</v>
      </c>
      <c r="AN144" s="7">
        <f t="shared" si="685"/>
        <v>1</v>
      </c>
      <c r="AO144" s="7">
        <f t="shared" si="686"/>
        <v>0</v>
      </c>
      <c r="AP144" s="7">
        <f t="shared" si="687"/>
        <v>0</v>
      </c>
      <c r="AQ144" s="7">
        <f t="shared" si="688"/>
        <v>0</v>
      </c>
      <c r="AR144" s="9">
        <f t="shared" si="689"/>
        <v>1</v>
      </c>
      <c r="AS144" s="9">
        <f t="shared" si="690"/>
        <v>0</v>
      </c>
      <c r="AT144" s="9">
        <f t="shared" si="691"/>
        <v>1</v>
      </c>
      <c r="AU144" s="9">
        <f t="shared" si="692"/>
        <v>1</v>
      </c>
      <c r="AV144" s="9">
        <f t="shared" si="693"/>
        <v>0</v>
      </c>
      <c r="AW144" s="9">
        <f t="shared" si="694"/>
        <v>5</v>
      </c>
      <c r="AX144" s="9">
        <f t="shared" si="695"/>
        <v>0</v>
      </c>
      <c r="AY144" s="9">
        <f t="shared" si="696"/>
        <v>0</v>
      </c>
      <c r="AZ144" s="9">
        <f t="shared" si="697"/>
        <v>0</v>
      </c>
      <c r="BA144" s="9">
        <f t="shared" si="698"/>
        <v>0</v>
      </c>
      <c r="BB144" s="9">
        <f t="shared" si="699"/>
        <v>0</v>
      </c>
      <c r="BC144" s="9">
        <f t="shared" si="700"/>
        <v>0</v>
      </c>
      <c r="BD144" s="9">
        <f t="shared" si="701"/>
        <v>1</v>
      </c>
      <c r="BE144" s="9">
        <f t="shared" si="702"/>
        <v>0</v>
      </c>
      <c r="BF144" s="9">
        <f t="shared" si="703"/>
        <v>1</v>
      </c>
      <c r="BG144" s="9">
        <f t="shared" si="704"/>
        <v>1</v>
      </c>
      <c r="BH144" s="9">
        <f t="shared" si="705"/>
        <v>4</v>
      </c>
    </row>
    <row r="145" spans="1:60" x14ac:dyDescent="0.25">
      <c r="A145" s="24">
        <f>Data!A144</f>
        <v>745</v>
      </c>
      <c r="B145" s="26" t="e">
        <f>Data!B144</f>
        <v>#N/A</v>
      </c>
      <c r="C145" s="27" t="str">
        <f>Data!H144</f>
        <v>Steve</v>
      </c>
      <c r="D145" s="25" t="str">
        <f>Data!I144</f>
        <v>Bob</v>
      </c>
      <c r="E145" s="22">
        <f>IF(Data!J144=Data!$G144,1,0)</f>
        <v>0</v>
      </c>
      <c r="F145" s="22">
        <f>IF(Data!K144=Data!$G144,1,0)</f>
        <v>1</v>
      </c>
      <c r="G145" s="22">
        <f>IF(Data!L144=Data!$G144,1,0)</f>
        <v>1</v>
      </c>
      <c r="H145" s="22">
        <f>IF(Data!M144=Data!$G144,1,0)</f>
        <v>1</v>
      </c>
      <c r="I145" s="22" t="e">
        <f>IF(Data!N144=Data!$G144,1,0)</f>
        <v>#N/A</v>
      </c>
      <c r="J145" s="22" t="e">
        <f>IF(Data!O144=Data!$G144,1,0)</f>
        <v>#N/A</v>
      </c>
      <c r="K145" s="22" t="e">
        <f>IF(Data!P144=Data!$G144,1,0)</f>
        <v>#N/A</v>
      </c>
      <c r="L145" s="22" t="e">
        <f>IF(Data!Q144=Data!$G144,1,0)</f>
        <v>#N/A</v>
      </c>
      <c r="M145" s="22" t="e">
        <f>IF(Data!R144=Data!$G144,1,0)</f>
        <v>#N/A</v>
      </c>
      <c r="N145" s="22" t="e">
        <f>IF(Data!S144=Data!$G144,1,0)</f>
        <v>#N/A</v>
      </c>
      <c r="O145" s="22" t="e">
        <f>IF(Data!T144=Data!$G144,1,0)</f>
        <v>#N/A</v>
      </c>
      <c r="P145" s="22" t="e">
        <f>IF(Data!U144=Data!$G144,1,0)</f>
        <v>#N/A</v>
      </c>
      <c r="Q145" s="22" t="e">
        <f>IF(Data!V144=Data!$G144,1,0)</f>
        <v>#N/A</v>
      </c>
      <c r="R145" s="22" t="e">
        <f>IF(Data!W144=Data!$G144,1,0)</f>
        <v>#N/A</v>
      </c>
      <c r="S145" s="22" t="e">
        <f>IF(Data!X144=Data!$G144,1,0)</f>
        <v>#N/A</v>
      </c>
      <c r="T145" s="22" t="e">
        <f>IF(Data!Y144=Data!$G144,1,0)</f>
        <v>#N/A</v>
      </c>
      <c r="U145" s="22" t="e">
        <f>IF(Data!Z144=Data!$G144,1,0)</f>
        <v>#N/A</v>
      </c>
      <c r="V145" s="22">
        <f t="shared" si="667"/>
        <v>4</v>
      </c>
      <c r="W145" s="22">
        <f t="shared" si="668"/>
        <v>3</v>
      </c>
      <c r="X145" s="22">
        <f t="shared" si="669"/>
        <v>0</v>
      </c>
      <c r="Y145" s="22">
        <f t="shared" si="670"/>
        <v>0</v>
      </c>
      <c r="Z145" s="22" t="e">
        <f t="shared" si="671"/>
        <v>#N/A</v>
      </c>
      <c r="AA145" s="7">
        <f t="shared" si="672"/>
        <v>0</v>
      </c>
      <c r="AB145" s="7">
        <f t="shared" si="673"/>
        <v>3</v>
      </c>
      <c r="AC145" s="7">
        <f t="shared" si="674"/>
        <v>1</v>
      </c>
      <c r="AD145" s="7">
        <f t="shared" si="675"/>
        <v>1</v>
      </c>
      <c r="AE145" s="7">
        <f t="shared" si="676"/>
        <v>3</v>
      </c>
      <c r="AF145" s="7">
        <f t="shared" si="677"/>
        <v>0</v>
      </c>
      <c r="AG145" s="7">
        <f t="shared" si="678"/>
        <v>0</v>
      </c>
      <c r="AH145" s="7">
        <f t="shared" si="679"/>
        <v>1</v>
      </c>
      <c r="AI145" s="7">
        <f t="shared" si="680"/>
        <v>0</v>
      </c>
      <c r="AJ145" s="7">
        <f t="shared" si="681"/>
        <v>1</v>
      </c>
      <c r="AK145" s="7">
        <f t="shared" si="682"/>
        <v>0</v>
      </c>
      <c r="AL145" s="7">
        <f t="shared" si="683"/>
        <v>0</v>
      </c>
      <c r="AM145" s="7">
        <f t="shared" si="684"/>
        <v>0</v>
      </c>
      <c r="AN145" s="7">
        <f t="shared" si="685"/>
        <v>1</v>
      </c>
      <c r="AO145" s="7">
        <f t="shared" si="686"/>
        <v>0</v>
      </c>
      <c r="AP145" s="7">
        <f t="shared" si="687"/>
        <v>0</v>
      </c>
      <c r="AQ145" s="7">
        <f t="shared" si="688"/>
        <v>0</v>
      </c>
      <c r="AR145" s="9">
        <f t="shared" si="689"/>
        <v>2</v>
      </c>
      <c r="AS145" s="9">
        <f t="shared" si="690"/>
        <v>0</v>
      </c>
      <c r="AT145" s="9">
        <f t="shared" si="691"/>
        <v>0</v>
      </c>
      <c r="AU145" s="9">
        <f t="shared" si="692"/>
        <v>0</v>
      </c>
      <c r="AV145" s="9">
        <f t="shared" si="693"/>
        <v>0</v>
      </c>
      <c r="AW145" s="9">
        <f t="shared" si="694"/>
        <v>5</v>
      </c>
      <c r="AX145" s="9">
        <f t="shared" si="695"/>
        <v>0</v>
      </c>
      <c r="AY145" s="9">
        <f t="shared" si="696"/>
        <v>0</v>
      </c>
      <c r="AZ145" s="9">
        <f t="shared" si="697"/>
        <v>0</v>
      </c>
      <c r="BA145" s="9">
        <f t="shared" si="698"/>
        <v>0</v>
      </c>
      <c r="BB145" s="9">
        <f t="shared" si="699"/>
        <v>0</v>
      </c>
      <c r="BC145" s="9">
        <f t="shared" si="700"/>
        <v>0</v>
      </c>
      <c r="BD145" s="9">
        <f t="shared" si="701"/>
        <v>1</v>
      </c>
      <c r="BE145" s="9">
        <f t="shared" si="702"/>
        <v>0</v>
      </c>
      <c r="BF145" s="9">
        <f t="shared" si="703"/>
        <v>1</v>
      </c>
      <c r="BG145" s="9">
        <f t="shared" si="704"/>
        <v>1</v>
      </c>
      <c r="BH145" s="9">
        <f t="shared" si="705"/>
        <v>4</v>
      </c>
    </row>
    <row r="146" spans="1:60" x14ac:dyDescent="0.25">
      <c r="A146" s="24">
        <f>Data!A145</f>
        <v>746</v>
      </c>
      <c r="B146" s="26" t="e">
        <f>Data!B145</f>
        <v>#N/A</v>
      </c>
      <c r="C146" s="27" t="str">
        <f>Data!H145</f>
        <v>Steve</v>
      </c>
      <c r="D146" s="25" t="str">
        <f>Data!I145</f>
        <v>Jay</v>
      </c>
      <c r="E146" s="22">
        <f>IF(Data!J145=Data!$G145,1,0)</f>
        <v>1</v>
      </c>
      <c r="F146" s="22">
        <f>IF(Data!K145=Data!$G145,1,0)</f>
        <v>0</v>
      </c>
      <c r="G146" s="22">
        <f>IF(Data!L145=Data!$G145,1,0)</f>
        <v>1</v>
      </c>
      <c r="H146" s="22">
        <f>IF(Data!M145=Data!$G145,1,0)</f>
        <v>0</v>
      </c>
      <c r="I146" s="22" t="e">
        <f>IF(Data!N145=Data!$G145,1,0)</f>
        <v>#N/A</v>
      </c>
      <c r="J146" s="22" t="e">
        <f>IF(Data!O145=Data!$G145,1,0)</f>
        <v>#N/A</v>
      </c>
      <c r="K146" s="22" t="e">
        <f>IF(Data!P145=Data!$G145,1,0)</f>
        <v>#N/A</v>
      </c>
      <c r="L146" s="22" t="e">
        <f>IF(Data!Q145=Data!$G145,1,0)</f>
        <v>#N/A</v>
      </c>
      <c r="M146" s="22" t="e">
        <f>IF(Data!R145=Data!$G145,1,0)</f>
        <v>#N/A</v>
      </c>
      <c r="N146" s="22" t="e">
        <f>IF(Data!S145=Data!$G145,1,0)</f>
        <v>#N/A</v>
      </c>
      <c r="O146" s="22" t="e">
        <f>IF(Data!T145=Data!$G145,1,0)</f>
        <v>#N/A</v>
      </c>
      <c r="P146" s="22" t="e">
        <f>IF(Data!U145=Data!$G145,1,0)</f>
        <v>#N/A</v>
      </c>
      <c r="Q146" s="22" t="e">
        <f>IF(Data!V145=Data!$G145,1,0)</f>
        <v>#N/A</v>
      </c>
      <c r="R146" s="22" t="e">
        <f>IF(Data!W145=Data!$G145,1,0)</f>
        <v>#N/A</v>
      </c>
      <c r="S146" s="22" t="e">
        <f>IF(Data!X145=Data!$G145,1,0)</f>
        <v>#N/A</v>
      </c>
      <c r="T146" s="22" t="e">
        <f>IF(Data!Y145=Data!$G145,1,0)</f>
        <v>#N/A</v>
      </c>
      <c r="U146" s="22" t="e">
        <f>IF(Data!Z145=Data!$G145,1,0)</f>
        <v>#N/A</v>
      </c>
      <c r="V146" s="22">
        <f t="shared" ref="V146:V147" si="706">COUNTIF(E146:U146,"&lt;&gt;#N/A")</f>
        <v>4</v>
      </c>
      <c r="W146" s="22">
        <f t="shared" ref="W146:W147" si="707">SUMIF(E146:U146,"&lt;&gt;#N/A")</f>
        <v>2</v>
      </c>
      <c r="X146" s="22">
        <f t="shared" ref="X146:X147" si="708">IF(W146=0,1,0)</f>
        <v>0</v>
      </c>
      <c r="Y146" s="22">
        <f t="shared" ref="Y146:Y147" si="709">IF(V146=W146,1,0)</f>
        <v>0</v>
      </c>
      <c r="Z146" s="22" t="e">
        <f t="shared" ref="Z146:Z147" si="710">IF(W146=1,INDEX($E$2:$U$2,1,MATCH(1,E146:U146,0)),NA())</f>
        <v>#N/A</v>
      </c>
      <c r="AA146" s="7">
        <f t="shared" ref="AA146:AA147" si="711">IF(ISNA(E146),AA145,IF(E146=1,AA145+1,0))</f>
        <v>1</v>
      </c>
      <c r="AB146" s="7">
        <f t="shared" ref="AB146:AB147" si="712">IF(ISNA(F146),AB145,IF(F146=1,AB145+1,0))</f>
        <v>0</v>
      </c>
      <c r="AC146" s="7">
        <f t="shared" ref="AC146:AC147" si="713">IF(ISNA(G146),AC145,IF(G146=1,AC145+1,0))</f>
        <v>2</v>
      </c>
      <c r="AD146" s="7">
        <f t="shared" ref="AD146:AD147" si="714">IF(ISNA(H146),AD145,IF(H146=1,AD145+1,0))</f>
        <v>0</v>
      </c>
      <c r="AE146" s="7">
        <f t="shared" ref="AE146:AE147" si="715">IF(ISNA(I146),AE145,IF(I146=1,AE145+1,0))</f>
        <v>3</v>
      </c>
      <c r="AF146" s="7">
        <f t="shared" ref="AF146:AF147" si="716">IF(ISNA(J146),AF145,IF(J146=1,AF145+1,0))</f>
        <v>0</v>
      </c>
      <c r="AG146" s="7">
        <f t="shared" ref="AG146:AG147" si="717">IF(ISNA(K146),AG145,IF(K146=1,AG145+1,0))</f>
        <v>0</v>
      </c>
      <c r="AH146" s="7">
        <f t="shared" ref="AH146:AH147" si="718">IF(ISNA(L146),AH145,IF(L146=1,AH145+1,0))</f>
        <v>1</v>
      </c>
      <c r="AI146" s="7">
        <f t="shared" ref="AI146:AI147" si="719">IF(ISNA(M146),AI145,IF(M146=1,AI145+1,0))</f>
        <v>0</v>
      </c>
      <c r="AJ146" s="7">
        <f t="shared" ref="AJ146:AJ147" si="720">IF(ISNA(N146),AJ145,IF(N146=1,AJ145+1,0))</f>
        <v>1</v>
      </c>
      <c r="AK146" s="7">
        <f t="shared" ref="AK146:AK147" si="721">IF(ISNA(O146),AK145,IF(O146=1,AK145+1,0))</f>
        <v>0</v>
      </c>
      <c r="AL146" s="7">
        <f t="shared" ref="AL146:AL147" si="722">IF(ISNA(P146),AL145,IF(P146=1,AL145+1,0))</f>
        <v>0</v>
      </c>
      <c r="AM146" s="7">
        <f t="shared" ref="AM146:AM147" si="723">IF(ISNA(Q146),AM145,IF(Q146=1,AM145+1,0))</f>
        <v>0</v>
      </c>
      <c r="AN146" s="7">
        <f t="shared" ref="AN146:AN147" si="724">IF(ISNA(R146),AN145,IF(R146=1,AN145+1,0))</f>
        <v>1</v>
      </c>
      <c r="AO146" s="7">
        <f t="shared" ref="AO146:AO147" si="725">IF(ISNA(S146),AO145,IF(S146=1,AO145+1,0))</f>
        <v>0</v>
      </c>
      <c r="AP146" s="7">
        <f t="shared" ref="AP146:AP147" si="726">IF(ISNA(T146),AP145,IF(T146=1,AP145+1,0))</f>
        <v>0</v>
      </c>
      <c r="AQ146" s="7">
        <f t="shared" ref="AQ146:AQ147" si="727">IF(ISNA(U146),AQ145,IF(U146=1,AQ145+1,0))</f>
        <v>0</v>
      </c>
      <c r="AR146" s="9">
        <f t="shared" ref="AR146:AR147" si="728">IF(ISNA(E146),AR145,IF(E146=0,AR145+1,0))</f>
        <v>0</v>
      </c>
      <c r="AS146" s="9">
        <f t="shared" ref="AS146:AS147" si="729">IF(ISNA(F146),AS145,IF(F146=0,AS145+1,0))</f>
        <v>1</v>
      </c>
      <c r="AT146" s="9">
        <f t="shared" ref="AT146:AT147" si="730">IF(ISNA(G146),AT145,IF(G146=0,AT145+1,0))</f>
        <v>0</v>
      </c>
      <c r="AU146" s="9">
        <f t="shared" ref="AU146:AU147" si="731">IF(ISNA(H146),AU145,IF(H146=0,AU145+1,0))</f>
        <v>1</v>
      </c>
      <c r="AV146" s="9">
        <f t="shared" ref="AV146:AV147" si="732">IF(ISNA(I146),AV145,IF(I146=0,AV145+1,0))</f>
        <v>0</v>
      </c>
      <c r="AW146" s="9">
        <f t="shared" ref="AW146:AW147" si="733">IF(ISNA(J146),AW145,IF(J146=0,AW145+1,0))</f>
        <v>5</v>
      </c>
      <c r="AX146" s="9">
        <f t="shared" ref="AX146:AX147" si="734">IF(ISNA(K146),AX145,IF(K146=0,AX145+1,0))</f>
        <v>0</v>
      </c>
      <c r="AY146" s="9">
        <f t="shared" ref="AY146:AY147" si="735">IF(ISNA(L146),AY145,IF(L146=0,AY145+1,0))</f>
        <v>0</v>
      </c>
      <c r="AZ146" s="9">
        <f t="shared" ref="AZ146:AZ147" si="736">IF(ISNA(M146),AZ145,IF(M146=0,AZ145+1,0))</f>
        <v>0</v>
      </c>
      <c r="BA146" s="9">
        <f t="shared" ref="BA146:BA147" si="737">IF(ISNA(N146),BA145,IF(N146=0,BA145+1,0))</f>
        <v>0</v>
      </c>
      <c r="BB146" s="9">
        <f t="shared" ref="BB146:BB147" si="738">IF(ISNA(O146),BB145,IF(O146=0,BB145+1,0))</f>
        <v>0</v>
      </c>
      <c r="BC146" s="9">
        <f t="shared" ref="BC146:BC147" si="739">IF(ISNA(P146),BC145,IF(P146=0,BC145+1,0))</f>
        <v>0</v>
      </c>
      <c r="BD146" s="9">
        <f t="shared" ref="BD146:BD147" si="740">IF(ISNA(Q146),BD145,IF(Q146=0,BD145+1,0))</f>
        <v>1</v>
      </c>
      <c r="BE146" s="9">
        <f t="shared" ref="BE146:BE147" si="741">IF(ISNA(R146),BE145,IF(R146=0,BE145+1,0))</f>
        <v>0</v>
      </c>
      <c r="BF146" s="9">
        <f t="shared" ref="BF146:BF147" si="742">IF(ISNA(S146),BF145,IF(S146=0,BF145+1,0))</f>
        <v>1</v>
      </c>
      <c r="BG146" s="9">
        <f t="shared" ref="BG146:BG147" si="743">IF(ISNA(T146),BG145,IF(T146=0,BG145+1,0))</f>
        <v>1</v>
      </c>
      <c r="BH146" s="9">
        <f t="shared" ref="BH146:BH147" si="744">IF(ISNA(U146),BH145,IF(U146=0,BH145+1,0))</f>
        <v>4</v>
      </c>
    </row>
    <row r="147" spans="1:60" x14ac:dyDescent="0.25">
      <c r="A147" s="24">
        <f>Data!A146</f>
        <v>747</v>
      </c>
      <c r="B147" s="26" t="str">
        <f>Data!B146</f>
        <v>Daylight Savings Time</v>
      </c>
      <c r="C147" s="27" t="str">
        <f>Data!H146</f>
        <v>Steve</v>
      </c>
      <c r="D147" s="25" t="str">
        <f>Data!I146</f>
        <v>Bob</v>
      </c>
      <c r="E147" s="22">
        <f>IF(Data!J146=Data!$G146,1,0)</f>
        <v>0</v>
      </c>
      <c r="F147" s="22" t="e">
        <f>IF(Data!K146=Data!$G146,1,0)</f>
        <v>#N/A</v>
      </c>
      <c r="G147" s="22">
        <f>IF(Data!L146=Data!$G146,1,0)</f>
        <v>1</v>
      </c>
      <c r="H147" s="22">
        <f>IF(Data!M146=Data!$G146,1,0)</f>
        <v>1</v>
      </c>
      <c r="I147" s="22" t="e">
        <f>IF(Data!N146=Data!$G146,1,0)</f>
        <v>#N/A</v>
      </c>
      <c r="J147" s="22" t="e">
        <f>IF(Data!O146=Data!$G146,1,0)</f>
        <v>#N/A</v>
      </c>
      <c r="K147" s="22" t="e">
        <f>IF(Data!P146=Data!$G146,1,0)</f>
        <v>#N/A</v>
      </c>
      <c r="L147" s="22" t="e">
        <f>IF(Data!Q146=Data!$G146,1,0)</f>
        <v>#N/A</v>
      </c>
      <c r="M147" s="22" t="e">
        <f>IF(Data!R146=Data!$G146,1,0)</f>
        <v>#N/A</v>
      </c>
      <c r="N147" s="22" t="e">
        <f>IF(Data!S146=Data!$G146,1,0)</f>
        <v>#N/A</v>
      </c>
      <c r="O147" s="22" t="e">
        <f>IF(Data!T146=Data!$G146,1,0)</f>
        <v>#N/A</v>
      </c>
      <c r="P147" s="22" t="e">
        <f>IF(Data!U146=Data!$G146,1,0)</f>
        <v>#N/A</v>
      </c>
      <c r="Q147" s="22" t="e">
        <f>IF(Data!V146=Data!$G146,1,0)</f>
        <v>#N/A</v>
      </c>
      <c r="R147" s="22" t="e">
        <f>IF(Data!W146=Data!$G146,1,0)</f>
        <v>#N/A</v>
      </c>
      <c r="S147" s="22" t="e">
        <f>IF(Data!X146=Data!$G146,1,0)</f>
        <v>#N/A</v>
      </c>
      <c r="T147" s="22" t="e">
        <f>IF(Data!Y146=Data!$G146,1,0)</f>
        <v>#N/A</v>
      </c>
      <c r="U147" s="22" t="e">
        <f>IF(Data!Z146=Data!$G146,1,0)</f>
        <v>#N/A</v>
      </c>
      <c r="V147" s="22">
        <f t="shared" si="706"/>
        <v>3</v>
      </c>
      <c r="W147" s="22">
        <f t="shared" si="707"/>
        <v>2</v>
      </c>
      <c r="X147" s="22">
        <f t="shared" si="708"/>
        <v>0</v>
      </c>
      <c r="Y147" s="22">
        <f t="shared" si="709"/>
        <v>0</v>
      </c>
      <c r="Z147" s="22" t="e">
        <f t="shared" si="710"/>
        <v>#N/A</v>
      </c>
      <c r="AA147" s="7">
        <f t="shared" si="711"/>
        <v>0</v>
      </c>
      <c r="AB147" s="7">
        <f t="shared" si="712"/>
        <v>0</v>
      </c>
      <c r="AC147" s="7">
        <f t="shared" si="713"/>
        <v>3</v>
      </c>
      <c r="AD147" s="7">
        <f t="shared" si="714"/>
        <v>1</v>
      </c>
      <c r="AE147" s="7">
        <f t="shared" si="715"/>
        <v>3</v>
      </c>
      <c r="AF147" s="7">
        <f t="shared" si="716"/>
        <v>0</v>
      </c>
      <c r="AG147" s="7">
        <f t="shared" si="717"/>
        <v>0</v>
      </c>
      <c r="AH147" s="7">
        <f t="shared" si="718"/>
        <v>1</v>
      </c>
      <c r="AI147" s="7">
        <f t="shared" si="719"/>
        <v>0</v>
      </c>
      <c r="AJ147" s="7">
        <f t="shared" si="720"/>
        <v>1</v>
      </c>
      <c r="AK147" s="7">
        <f t="shared" si="721"/>
        <v>0</v>
      </c>
      <c r="AL147" s="7">
        <f t="shared" si="722"/>
        <v>0</v>
      </c>
      <c r="AM147" s="7">
        <f t="shared" si="723"/>
        <v>0</v>
      </c>
      <c r="AN147" s="7">
        <f t="shared" si="724"/>
        <v>1</v>
      </c>
      <c r="AO147" s="7">
        <f t="shared" si="725"/>
        <v>0</v>
      </c>
      <c r="AP147" s="7">
        <f t="shared" si="726"/>
        <v>0</v>
      </c>
      <c r="AQ147" s="7">
        <f t="shared" si="727"/>
        <v>0</v>
      </c>
      <c r="AR147" s="9">
        <f t="shared" si="728"/>
        <v>1</v>
      </c>
      <c r="AS147" s="9">
        <f t="shared" si="729"/>
        <v>1</v>
      </c>
      <c r="AT147" s="9">
        <f t="shared" si="730"/>
        <v>0</v>
      </c>
      <c r="AU147" s="9">
        <f t="shared" si="731"/>
        <v>0</v>
      </c>
      <c r="AV147" s="9">
        <f t="shared" si="732"/>
        <v>0</v>
      </c>
      <c r="AW147" s="9">
        <f t="shared" si="733"/>
        <v>5</v>
      </c>
      <c r="AX147" s="9">
        <f t="shared" si="734"/>
        <v>0</v>
      </c>
      <c r="AY147" s="9">
        <f t="shared" si="735"/>
        <v>0</v>
      </c>
      <c r="AZ147" s="9">
        <f t="shared" si="736"/>
        <v>0</v>
      </c>
      <c r="BA147" s="9">
        <f t="shared" si="737"/>
        <v>0</v>
      </c>
      <c r="BB147" s="9">
        <f t="shared" si="738"/>
        <v>0</v>
      </c>
      <c r="BC147" s="9">
        <f t="shared" si="739"/>
        <v>0</v>
      </c>
      <c r="BD147" s="9">
        <f t="shared" si="740"/>
        <v>1</v>
      </c>
      <c r="BE147" s="9">
        <f t="shared" si="741"/>
        <v>0</v>
      </c>
      <c r="BF147" s="9">
        <f t="shared" si="742"/>
        <v>1</v>
      </c>
      <c r="BG147" s="9">
        <f t="shared" si="743"/>
        <v>1</v>
      </c>
      <c r="BH147" s="9">
        <f t="shared" si="744"/>
        <v>4</v>
      </c>
    </row>
    <row r="148" spans="1:60" x14ac:dyDescent="0.25">
      <c r="A148" s="24">
        <f>Data!A147</f>
        <v>748</v>
      </c>
      <c r="B148" s="26" t="e">
        <f>Data!B147</f>
        <v>#N/A</v>
      </c>
      <c r="C148" s="27" t="str">
        <f>Data!H147</f>
        <v>Steve</v>
      </c>
      <c r="D148" s="25" t="str">
        <f>Data!I147</f>
        <v>Cara</v>
      </c>
      <c r="E148" s="22">
        <f>IF(Data!J147=Data!$G147,1,0)</f>
        <v>1</v>
      </c>
      <c r="F148" s="22">
        <f>IF(Data!K147=Data!$G147,1,0)</f>
        <v>1</v>
      </c>
      <c r="G148" s="22">
        <f>IF(Data!L147=Data!$G147,1,0)</f>
        <v>1</v>
      </c>
      <c r="H148" s="22">
        <f>IF(Data!M147=Data!$G147,1,0)</f>
        <v>1</v>
      </c>
      <c r="I148" s="22" t="e">
        <f>IF(Data!N147=Data!$G147,1,0)</f>
        <v>#N/A</v>
      </c>
      <c r="J148" s="22" t="e">
        <f>IF(Data!O147=Data!$G147,1,0)</f>
        <v>#N/A</v>
      </c>
      <c r="K148" s="22" t="e">
        <f>IF(Data!P147=Data!$G147,1,0)</f>
        <v>#N/A</v>
      </c>
      <c r="L148" s="22" t="e">
        <f>IF(Data!Q147=Data!$G147,1,0)</f>
        <v>#N/A</v>
      </c>
      <c r="M148" s="22" t="e">
        <f>IF(Data!R147=Data!$G147,1,0)</f>
        <v>#N/A</v>
      </c>
      <c r="N148" s="22" t="e">
        <f>IF(Data!S147=Data!$G147,1,0)</f>
        <v>#N/A</v>
      </c>
      <c r="O148" s="22" t="e">
        <f>IF(Data!T147=Data!$G147,1,0)</f>
        <v>#N/A</v>
      </c>
      <c r="P148" s="22" t="e">
        <f>IF(Data!U147=Data!$G147,1,0)</f>
        <v>#N/A</v>
      </c>
      <c r="Q148" s="22" t="e">
        <f>IF(Data!V147=Data!$G147,1,0)</f>
        <v>#N/A</v>
      </c>
      <c r="R148" s="22" t="e">
        <f>IF(Data!W147=Data!$G147,1,0)</f>
        <v>#N/A</v>
      </c>
      <c r="S148" s="22" t="e">
        <f>IF(Data!X147=Data!$G147,1,0)</f>
        <v>#N/A</v>
      </c>
      <c r="T148" s="22" t="e">
        <f>IF(Data!Y147=Data!$G147,1,0)</f>
        <v>#N/A</v>
      </c>
      <c r="U148" s="22" t="e">
        <f>IF(Data!Z147=Data!$G147,1,0)</f>
        <v>#N/A</v>
      </c>
      <c r="V148" s="22">
        <f t="shared" ref="V148:V150" si="745">COUNTIF(E148:U148,"&lt;&gt;#N/A")</f>
        <v>4</v>
      </c>
      <c r="W148" s="22">
        <f t="shared" ref="W148:W150" si="746">SUMIF(E148:U148,"&lt;&gt;#N/A")</f>
        <v>4</v>
      </c>
      <c r="X148" s="22">
        <f t="shared" ref="X148:X150" si="747">IF(W148=0,1,0)</f>
        <v>0</v>
      </c>
      <c r="Y148" s="22">
        <f t="shared" ref="Y148:Y150" si="748">IF(V148=W148,1,0)</f>
        <v>1</v>
      </c>
      <c r="Z148" s="22" t="e">
        <f t="shared" ref="Z148:Z150" si="749">IF(W148=1,INDEX($E$2:$U$2,1,MATCH(1,E148:U148,0)),NA())</f>
        <v>#N/A</v>
      </c>
      <c r="AA148" s="7">
        <f t="shared" ref="AA148:AA150" si="750">IF(ISNA(E148),AA147,IF(E148=1,AA147+1,0))</f>
        <v>1</v>
      </c>
      <c r="AB148" s="7">
        <f t="shared" ref="AB148:AB150" si="751">IF(ISNA(F148),AB147,IF(F148=1,AB147+1,0))</f>
        <v>1</v>
      </c>
      <c r="AC148" s="7">
        <f t="shared" ref="AC148:AC150" si="752">IF(ISNA(G148),AC147,IF(G148=1,AC147+1,0))</f>
        <v>4</v>
      </c>
      <c r="AD148" s="7">
        <f t="shared" ref="AD148:AD150" si="753">IF(ISNA(H148),AD147,IF(H148=1,AD147+1,0))</f>
        <v>2</v>
      </c>
      <c r="AE148" s="7">
        <f t="shared" ref="AE148:AE150" si="754">IF(ISNA(I148),AE147,IF(I148=1,AE147+1,0))</f>
        <v>3</v>
      </c>
      <c r="AF148" s="7">
        <f t="shared" ref="AF148:AF150" si="755">IF(ISNA(J148),AF147,IF(J148=1,AF147+1,0))</f>
        <v>0</v>
      </c>
      <c r="AG148" s="7">
        <f t="shared" ref="AG148:AG150" si="756">IF(ISNA(K148),AG147,IF(K148=1,AG147+1,0))</f>
        <v>0</v>
      </c>
      <c r="AH148" s="7">
        <f t="shared" ref="AH148:AH150" si="757">IF(ISNA(L148),AH147,IF(L148=1,AH147+1,0))</f>
        <v>1</v>
      </c>
      <c r="AI148" s="7">
        <f t="shared" ref="AI148:AI150" si="758">IF(ISNA(M148),AI147,IF(M148=1,AI147+1,0))</f>
        <v>0</v>
      </c>
      <c r="AJ148" s="7">
        <f t="shared" ref="AJ148:AJ150" si="759">IF(ISNA(N148),AJ147,IF(N148=1,AJ147+1,0))</f>
        <v>1</v>
      </c>
      <c r="AK148" s="7">
        <f t="shared" ref="AK148:AK150" si="760">IF(ISNA(O148),AK147,IF(O148=1,AK147+1,0))</f>
        <v>0</v>
      </c>
      <c r="AL148" s="7">
        <f t="shared" ref="AL148:AL150" si="761">IF(ISNA(P148),AL147,IF(P148=1,AL147+1,0))</f>
        <v>0</v>
      </c>
      <c r="AM148" s="7">
        <f t="shared" ref="AM148:AM150" si="762">IF(ISNA(Q148),AM147,IF(Q148=1,AM147+1,0))</f>
        <v>0</v>
      </c>
      <c r="AN148" s="7">
        <f t="shared" ref="AN148:AN150" si="763">IF(ISNA(R148),AN147,IF(R148=1,AN147+1,0))</f>
        <v>1</v>
      </c>
      <c r="AO148" s="7">
        <f t="shared" ref="AO148:AO150" si="764">IF(ISNA(S148),AO147,IF(S148=1,AO147+1,0))</f>
        <v>0</v>
      </c>
      <c r="AP148" s="7">
        <f t="shared" ref="AP148:AP150" si="765">IF(ISNA(T148),AP147,IF(T148=1,AP147+1,0))</f>
        <v>0</v>
      </c>
      <c r="AQ148" s="7">
        <f t="shared" ref="AQ148:AQ150" si="766">IF(ISNA(U148),AQ147,IF(U148=1,AQ147+1,0))</f>
        <v>0</v>
      </c>
      <c r="AR148" s="9">
        <f t="shared" ref="AR148:AR150" si="767">IF(ISNA(E148),AR147,IF(E148=0,AR147+1,0))</f>
        <v>0</v>
      </c>
      <c r="AS148" s="9">
        <f t="shared" ref="AS148:AS150" si="768">IF(ISNA(F148),AS147,IF(F148=0,AS147+1,0))</f>
        <v>0</v>
      </c>
      <c r="AT148" s="9">
        <f t="shared" ref="AT148:AT150" si="769">IF(ISNA(G148),AT147,IF(G148=0,AT147+1,0))</f>
        <v>0</v>
      </c>
      <c r="AU148" s="9">
        <f t="shared" ref="AU148:AU150" si="770">IF(ISNA(H148),AU147,IF(H148=0,AU147+1,0))</f>
        <v>0</v>
      </c>
      <c r="AV148" s="9">
        <f t="shared" ref="AV148:AV150" si="771">IF(ISNA(I148),AV147,IF(I148=0,AV147+1,0))</f>
        <v>0</v>
      </c>
      <c r="AW148" s="9">
        <f t="shared" ref="AW148:AW150" si="772">IF(ISNA(J148),AW147,IF(J148=0,AW147+1,0))</f>
        <v>5</v>
      </c>
      <c r="AX148" s="9">
        <f t="shared" ref="AX148:AX150" si="773">IF(ISNA(K148),AX147,IF(K148=0,AX147+1,0))</f>
        <v>0</v>
      </c>
      <c r="AY148" s="9">
        <f t="shared" ref="AY148:AY150" si="774">IF(ISNA(L148),AY147,IF(L148=0,AY147+1,0))</f>
        <v>0</v>
      </c>
      <c r="AZ148" s="9">
        <f t="shared" ref="AZ148:AZ150" si="775">IF(ISNA(M148),AZ147,IF(M148=0,AZ147+1,0))</f>
        <v>0</v>
      </c>
      <c r="BA148" s="9">
        <f t="shared" ref="BA148:BA150" si="776">IF(ISNA(N148),BA147,IF(N148=0,BA147+1,0))</f>
        <v>0</v>
      </c>
      <c r="BB148" s="9">
        <f t="shared" ref="BB148:BB150" si="777">IF(ISNA(O148),BB147,IF(O148=0,BB147+1,0))</f>
        <v>0</v>
      </c>
      <c r="BC148" s="9">
        <f t="shared" ref="BC148:BC150" si="778">IF(ISNA(P148),BC147,IF(P148=0,BC147+1,0))</f>
        <v>0</v>
      </c>
      <c r="BD148" s="9">
        <f t="shared" ref="BD148:BD150" si="779">IF(ISNA(Q148),BD147,IF(Q148=0,BD147+1,0))</f>
        <v>1</v>
      </c>
      <c r="BE148" s="9">
        <f t="shared" ref="BE148:BE150" si="780">IF(ISNA(R148),BE147,IF(R148=0,BE147+1,0))</f>
        <v>0</v>
      </c>
      <c r="BF148" s="9">
        <f t="shared" ref="BF148:BF150" si="781">IF(ISNA(S148),BF147,IF(S148=0,BF147+1,0))</f>
        <v>1</v>
      </c>
      <c r="BG148" s="9">
        <f t="shared" ref="BG148:BG150" si="782">IF(ISNA(T148),BG147,IF(T148=0,BG147+1,0))</f>
        <v>1</v>
      </c>
      <c r="BH148" s="9">
        <f t="shared" ref="BH148:BH150" si="783">IF(ISNA(U148),BH147,IF(U148=0,BH147+1,0))</f>
        <v>4</v>
      </c>
    </row>
    <row r="149" spans="1:60" x14ac:dyDescent="0.25">
      <c r="A149" s="24">
        <f>Data!A148</f>
        <v>749</v>
      </c>
      <c r="B149" s="26" t="str">
        <f>Data!B148</f>
        <v>Carl Sagan</v>
      </c>
      <c r="C149" s="27" t="str">
        <f>Data!H148</f>
        <v>Steve</v>
      </c>
      <c r="D149" s="25" t="str">
        <f>Data!I148</f>
        <v>Evan</v>
      </c>
      <c r="E149" s="22">
        <f>IF(Data!J148=Data!$G148,1,0)</f>
        <v>0</v>
      </c>
      <c r="F149" s="22">
        <f>IF(Data!K148=Data!$G148,1,0)</f>
        <v>1</v>
      </c>
      <c r="G149" s="22">
        <f>IF(Data!L148=Data!$G148,1,0)</f>
        <v>1</v>
      </c>
      <c r="H149" s="22">
        <f>IF(Data!M148=Data!$G148,1,0)</f>
        <v>0</v>
      </c>
      <c r="I149" s="22" t="e">
        <f>IF(Data!N148=Data!$G148,1,0)</f>
        <v>#N/A</v>
      </c>
      <c r="J149" s="22" t="e">
        <f>IF(Data!O148=Data!$G148,1,0)</f>
        <v>#N/A</v>
      </c>
      <c r="K149" s="22" t="e">
        <f>IF(Data!P148=Data!$G148,1,0)</f>
        <v>#N/A</v>
      </c>
      <c r="L149" s="22" t="e">
        <f>IF(Data!Q148=Data!$G148,1,0)</f>
        <v>#N/A</v>
      </c>
      <c r="M149" s="22" t="e">
        <f>IF(Data!R148=Data!$G148,1,0)</f>
        <v>#N/A</v>
      </c>
      <c r="N149" s="22" t="e">
        <f>IF(Data!S148=Data!$G148,1,0)</f>
        <v>#N/A</v>
      </c>
      <c r="O149" s="22" t="e">
        <f>IF(Data!T148=Data!$G148,1,0)</f>
        <v>#N/A</v>
      </c>
      <c r="P149" s="22" t="e">
        <f>IF(Data!U148=Data!$G148,1,0)</f>
        <v>#N/A</v>
      </c>
      <c r="Q149" s="22" t="e">
        <f>IF(Data!V148=Data!$G148,1,0)</f>
        <v>#N/A</v>
      </c>
      <c r="R149" s="22" t="e">
        <f>IF(Data!W148=Data!$G148,1,0)</f>
        <v>#N/A</v>
      </c>
      <c r="S149" s="22" t="e">
        <f>IF(Data!X148=Data!$G148,1,0)</f>
        <v>#N/A</v>
      </c>
      <c r="T149" s="22" t="e">
        <f>IF(Data!Y148=Data!$G148,1,0)</f>
        <v>#N/A</v>
      </c>
      <c r="U149" s="22" t="e">
        <f>IF(Data!Z148=Data!$G148,1,0)</f>
        <v>#N/A</v>
      </c>
      <c r="V149" s="22">
        <f t="shared" si="745"/>
        <v>4</v>
      </c>
      <c r="W149" s="22">
        <f t="shared" si="746"/>
        <v>2</v>
      </c>
      <c r="X149" s="22">
        <f t="shared" si="747"/>
        <v>0</v>
      </c>
      <c r="Y149" s="22">
        <f t="shared" si="748"/>
        <v>0</v>
      </c>
      <c r="Z149" s="22" t="e">
        <f t="shared" si="749"/>
        <v>#N/A</v>
      </c>
      <c r="AA149" s="7">
        <f t="shared" si="750"/>
        <v>0</v>
      </c>
      <c r="AB149" s="7">
        <f t="shared" si="751"/>
        <v>2</v>
      </c>
      <c r="AC149" s="7">
        <f t="shared" si="752"/>
        <v>5</v>
      </c>
      <c r="AD149" s="7">
        <f t="shared" si="753"/>
        <v>0</v>
      </c>
      <c r="AE149" s="7">
        <f t="shared" si="754"/>
        <v>3</v>
      </c>
      <c r="AF149" s="7">
        <f t="shared" si="755"/>
        <v>0</v>
      </c>
      <c r="AG149" s="7">
        <f t="shared" si="756"/>
        <v>0</v>
      </c>
      <c r="AH149" s="7">
        <f t="shared" si="757"/>
        <v>1</v>
      </c>
      <c r="AI149" s="7">
        <f t="shared" si="758"/>
        <v>0</v>
      </c>
      <c r="AJ149" s="7">
        <f t="shared" si="759"/>
        <v>1</v>
      </c>
      <c r="AK149" s="7">
        <f t="shared" si="760"/>
        <v>0</v>
      </c>
      <c r="AL149" s="7">
        <f t="shared" si="761"/>
        <v>0</v>
      </c>
      <c r="AM149" s="7">
        <f t="shared" si="762"/>
        <v>0</v>
      </c>
      <c r="AN149" s="7">
        <f t="shared" si="763"/>
        <v>1</v>
      </c>
      <c r="AO149" s="7">
        <f t="shared" si="764"/>
        <v>0</v>
      </c>
      <c r="AP149" s="7">
        <f t="shared" si="765"/>
        <v>0</v>
      </c>
      <c r="AQ149" s="7">
        <f t="shared" si="766"/>
        <v>0</v>
      </c>
      <c r="AR149" s="9">
        <f t="shared" si="767"/>
        <v>1</v>
      </c>
      <c r="AS149" s="9">
        <f t="shared" si="768"/>
        <v>0</v>
      </c>
      <c r="AT149" s="9">
        <f t="shared" si="769"/>
        <v>0</v>
      </c>
      <c r="AU149" s="9">
        <f t="shared" si="770"/>
        <v>1</v>
      </c>
      <c r="AV149" s="9">
        <f t="shared" si="771"/>
        <v>0</v>
      </c>
      <c r="AW149" s="9">
        <f t="shared" si="772"/>
        <v>5</v>
      </c>
      <c r="AX149" s="9">
        <f t="shared" si="773"/>
        <v>0</v>
      </c>
      <c r="AY149" s="9">
        <f t="shared" si="774"/>
        <v>0</v>
      </c>
      <c r="AZ149" s="9">
        <f t="shared" si="775"/>
        <v>0</v>
      </c>
      <c r="BA149" s="9">
        <f t="shared" si="776"/>
        <v>0</v>
      </c>
      <c r="BB149" s="9">
        <f t="shared" si="777"/>
        <v>0</v>
      </c>
      <c r="BC149" s="9">
        <f t="shared" si="778"/>
        <v>0</v>
      </c>
      <c r="BD149" s="9">
        <f t="shared" si="779"/>
        <v>1</v>
      </c>
      <c r="BE149" s="9">
        <f t="shared" si="780"/>
        <v>0</v>
      </c>
      <c r="BF149" s="9">
        <f t="shared" si="781"/>
        <v>1</v>
      </c>
      <c r="BG149" s="9">
        <f t="shared" si="782"/>
        <v>1</v>
      </c>
      <c r="BH149" s="9">
        <f t="shared" si="783"/>
        <v>4</v>
      </c>
    </row>
    <row r="150" spans="1:60" x14ac:dyDescent="0.25">
      <c r="A150" s="24">
        <f>Data!A149</f>
        <v>750</v>
      </c>
      <c r="B150" s="26" t="e">
        <f>Data!B149</f>
        <v>#N/A</v>
      </c>
      <c r="C150" s="27" t="str">
        <f>Data!H149</f>
        <v>Steve</v>
      </c>
      <c r="D150" s="25" t="str">
        <f>Data!I149</f>
        <v>Guest</v>
      </c>
      <c r="E150" s="22">
        <f>IF(Data!J149=Data!$G149,1,0)</f>
        <v>0</v>
      </c>
      <c r="F150" s="22">
        <f>IF(Data!K149=Data!$G149,1,0)</f>
        <v>1</v>
      </c>
      <c r="G150" s="22">
        <f>IF(Data!L149=Data!$G149,1,0)</f>
        <v>1</v>
      </c>
      <c r="H150" s="22">
        <f>IF(Data!M149=Data!$G149,1,0)</f>
        <v>0</v>
      </c>
      <c r="I150" s="22" t="e">
        <f>IF(Data!N149=Data!$G149,1,0)</f>
        <v>#N/A</v>
      </c>
      <c r="J150" s="22" t="e">
        <f>IF(Data!O149=Data!$G149,1,0)</f>
        <v>#N/A</v>
      </c>
      <c r="K150" s="22" t="e">
        <f>IF(Data!P149=Data!$G149,1,0)</f>
        <v>#N/A</v>
      </c>
      <c r="L150" s="22" t="e">
        <f>IF(Data!Q149=Data!$G149,1,0)</f>
        <v>#N/A</v>
      </c>
      <c r="M150" s="22" t="e">
        <f>IF(Data!R149=Data!$G149,1,0)</f>
        <v>#N/A</v>
      </c>
      <c r="N150" s="22" t="e">
        <f>IF(Data!S149=Data!$G149,1,0)</f>
        <v>#N/A</v>
      </c>
      <c r="O150" s="22" t="e">
        <f>IF(Data!T149=Data!$G149,1,0)</f>
        <v>#N/A</v>
      </c>
      <c r="P150" s="22" t="e">
        <f>IF(Data!U149=Data!$G149,1,0)</f>
        <v>#N/A</v>
      </c>
      <c r="Q150" s="22" t="e">
        <f>IF(Data!V149=Data!$G149,1,0)</f>
        <v>#N/A</v>
      </c>
      <c r="R150" s="22" t="e">
        <f>IF(Data!W149=Data!$G149,1,0)</f>
        <v>#N/A</v>
      </c>
      <c r="S150" s="22" t="e">
        <f>IF(Data!X149=Data!$G149,1,0)</f>
        <v>#N/A</v>
      </c>
      <c r="T150" s="22" t="e">
        <f>IF(Data!Y149=Data!$G149,1,0)</f>
        <v>#N/A</v>
      </c>
      <c r="U150" s="22">
        <f>IF(Data!Z149=Data!$G149,1,0)</f>
        <v>0</v>
      </c>
      <c r="V150" s="22">
        <f t="shared" si="745"/>
        <v>5</v>
      </c>
      <c r="W150" s="22">
        <f t="shared" si="746"/>
        <v>2</v>
      </c>
      <c r="X150" s="22">
        <f t="shared" si="747"/>
        <v>0</v>
      </c>
      <c r="Y150" s="22">
        <f t="shared" si="748"/>
        <v>0</v>
      </c>
      <c r="Z150" s="22" t="e">
        <f t="shared" si="749"/>
        <v>#N/A</v>
      </c>
      <c r="AA150" s="7">
        <f t="shared" si="750"/>
        <v>0</v>
      </c>
      <c r="AB150" s="7">
        <f t="shared" si="751"/>
        <v>3</v>
      </c>
      <c r="AC150" s="7">
        <f t="shared" si="752"/>
        <v>6</v>
      </c>
      <c r="AD150" s="7">
        <f t="shared" si="753"/>
        <v>0</v>
      </c>
      <c r="AE150" s="7">
        <f t="shared" si="754"/>
        <v>3</v>
      </c>
      <c r="AF150" s="7">
        <f t="shared" si="755"/>
        <v>0</v>
      </c>
      <c r="AG150" s="7">
        <f t="shared" si="756"/>
        <v>0</v>
      </c>
      <c r="AH150" s="7">
        <f t="shared" si="757"/>
        <v>1</v>
      </c>
      <c r="AI150" s="7">
        <f t="shared" si="758"/>
        <v>0</v>
      </c>
      <c r="AJ150" s="7">
        <f t="shared" si="759"/>
        <v>1</v>
      </c>
      <c r="AK150" s="7">
        <f t="shared" si="760"/>
        <v>0</v>
      </c>
      <c r="AL150" s="7">
        <f t="shared" si="761"/>
        <v>0</v>
      </c>
      <c r="AM150" s="7">
        <f t="shared" si="762"/>
        <v>0</v>
      </c>
      <c r="AN150" s="7">
        <f t="shared" si="763"/>
        <v>1</v>
      </c>
      <c r="AO150" s="7">
        <f t="shared" si="764"/>
        <v>0</v>
      </c>
      <c r="AP150" s="7">
        <f t="shared" si="765"/>
        <v>0</v>
      </c>
      <c r="AQ150" s="7">
        <f t="shared" si="766"/>
        <v>0</v>
      </c>
      <c r="AR150" s="9">
        <f t="shared" si="767"/>
        <v>2</v>
      </c>
      <c r="AS150" s="9">
        <f t="shared" si="768"/>
        <v>0</v>
      </c>
      <c r="AT150" s="9">
        <f t="shared" si="769"/>
        <v>0</v>
      </c>
      <c r="AU150" s="9">
        <f t="shared" si="770"/>
        <v>2</v>
      </c>
      <c r="AV150" s="9">
        <f t="shared" si="771"/>
        <v>0</v>
      </c>
      <c r="AW150" s="9">
        <f t="shared" si="772"/>
        <v>5</v>
      </c>
      <c r="AX150" s="9">
        <f t="shared" si="773"/>
        <v>0</v>
      </c>
      <c r="AY150" s="9">
        <f t="shared" si="774"/>
        <v>0</v>
      </c>
      <c r="AZ150" s="9">
        <f t="shared" si="775"/>
        <v>0</v>
      </c>
      <c r="BA150" s="9">
        <f t="shared" si="776"/>
        <v>0</v>
      </c>
      <c r="BB150" s="9">
        <f t="shared" si="777"/>
        <v>0</v>
      </c>
      <c r="BC150" s="9">
        <f t="shared" si="778"/>
        <v>0</v>
      </c>
      <c r="BD150" s="9">
        <f t="shared" si="779"/>
        <v>1</v>
      </c>
      <c r="BE150" s="9">
        <f t="shared" si="780"/>
        <v>0</v>
      </c>
      <c r="BF150" s="9">
        <f t="shared" si="781"/>
        <v>1</v>
      </c>
      <c r="BG150" s="9">
        <f t="shared" si="782"/>
        <v>1</v>
      </c>
      <c r="BH150" s="9">
        <f t="shared" si="783"/>
        <v>5</v>
      </c>
    </row>
    <row r="151" spans="1:60" x14ac:dyDescent="0.25">
      <c r="A151" s="24">
        <f>Data!A150</f>
        <v>751</v>
      </c>
      <c r="B151" s="26" t="str">
        <f>Data!B150</f>
        <v>Australia</v>
      </c>
      <c r="C151" s="27" t="str">
        <f>Data!H150</f>
        <v>RichardS</v>
      </c>
      <c r="D151" s="25" t="str">
        <f>Data!I150</f>
        <v>Jay</v>
      </c>
      <c r="E151" s="22">
        <f>IF(Data!J150=Data!$G150,1,0)</f>
        <v>0</v>
      </c>
      <c r="F151" s="22" t="e">
        <f>IF(Data!K150=Data!$G150,1,0)</f>
        <v>#N/A</v>
      </c>
      <c r="G151" s="22">
        <f>IF(Data!L150=Data!$G150,1,0)</f>
        <v>0</v>
      </c>
      <c r="H151" s="22">
        <f>IF(Data!M150=Data!$G150,1,0)</f>
        <v>0</v>
      </c>
      <c r="I151" s="22" t="e">
        <f>IF(Data!N150=Data!$G150,1,0)</f>
        <v>#N/A</v>
      </c>
      <c r="J151" s="22">
        <f>IF(Data!O150=Data!$G150,1,0)</f>
        <v>0</v>
      </c>
      <c r="K151" s="22" t="e">
        <f>IF(Data!P150=Data!$G150,1,0)</f>
        <v>#N/A</v>
      </c>
      <c r="L151" s="22" t="e">
        <f>IF(Data!Q150=Data!$G150,1,0)</f>
        <v>#N/A</v>
      </c>
      <c r="M151" s="22" t="e">
        <f>IF(Data!R150=Data!$G150,1,0)</f>
        <v>#N/A</v>
      </c>
      <c r="N151" s="22" t="e">
        <f>IF(Data!S150=Data!$G150,1,0)</f>
        <v>#N/A</v>
      </c>
      <c r="O151" s="22" t="e">
        <f>IF(Data!T150=Data!$G150,1,0)</f>
        <v>#N/A</v>
      </c>
      <c r="P151" s="22" t="e">
        <f>IF(Data!U150=Data!$G150,1,0)</f>
        <v>#N/A</v>
      </c>
      <c r="Q151" s="22" t="e">
        <f>IF(Data!V150=Data!$G150,1,0)</f>
        <v>#N/A</v>
      </c>
      <c r="R151" s="22" t="e">
        <f>IF(Data!W150=Data!$G150,1,0)</f>
        <v>#N/A</v>
      </c>
      <c r="S151" s="22" t="e">
        <f>IF(Data!X150=Data!$G150,1,0)</f>
        <v>#N/A</v>
      </c>
      <c r="T151" s="22" t="e">
        <f>IF(Data!Y150=Data!$G150,1,0)</f>
        <v>#N/A</v>
      </c>
      <c r="U151" s="22" t="e">
        <f>IF(Data!Z150=Data!$G150,1,0)</f>
        <v>#N/A</v>
      </c>
      <c r="V151" s="22">
        <f t="shared" ref="V151:V153" si="784">COUNTIF(E151:U151,"&lt;&gt;#N/A")</f>
        <v>4</v>
      </c>
      <c r="W151" s="22">
        <f t="shared" ref="W151:W153" si="785">SUMIF(E151:U151,"&lt;&gt;#N/A")</f>
        <v>0</v>
      </c>
      <c r="X151" s="22">
        <f t="shared" ref="X151:X153" si="786">IF(W151=0,1,0)</f>
        <v>1</v>
      </c>
      <c r="Y151" s="22">
        <f t="shared" ref="Y151:Y153" si="787">IF(V151=W151,1,0)</f>
        <v>0</v>
      </c>
      <c r="Z151" s="22" t="e">
        <f t="shared" ref="Z151:Z153" si="788">IF(W151=1,INDEX($E$2:$U$2,1,MATCH(1,E151:U151,0)),NA())</f>
        <v>#N/A</v>
      </c>
      <c r="AA151" s="7">
        <f t="shared" ref="AA151:AA153" si="789">IF(ISNA(E151),AA150,IF(E151=1,AA150+1,0))</f>
        <v>0</v>
      </c>
      <c r="AB151" s="7">
        <f t="shared" ref="AB151:AB153" si="790">IF(ISNA(F151),AB150,IF(F151=1,AB150+1,0))</f>
        <v>3</v>
      </c>
      <c r="AC151" s="7">
        <f t="shared" ref="AC151:AC153" si="791">IF(ISNA(G151),AC150,IF(G151=1,AC150+1,0))</f>
        <v>0</v>
      </c>
      <c r="AD151" s="7">
        <f t="shared" ref="AD151:AD153" si="792">IF(ISNA(H151),AD150,IF(H151=1,AD150+1,0))</f>
        <v>0</v>
      </c>
      <c r="AE151" s="7">
        <f t="shared" ref="AE151:AE153" si="793">IF(ISNA(I151),AE150,IF(I151=1,AE150+1,0))</f>
        <v>3</v>
      </c>
      <c r="AF151" s="7">
        <f t="shared" ref="AF151:AF153" si="794">IF(ISNA(J151),AF150,IF(J151=1,AF150+1,0))</f>
        <v>0</v>
      </c>
      <c r="AG151" s="7">
        <f t="shared" ref="AG151:AG153" si="795">IF(ISNA(K151),AG150,IF(K151=1,AG150+1,0))</f>
        <v>0</v>
      </c>
      <c r="AH151" s="7">
        <f t="shared" ref="AH151:AH153" si="796">IF(ISNA(L151),AH150,IF(L151=1,AH150+1,0))</f>
        <v>1</v>
      </c>
      <c r="AI151" s="7">
        <f t="shared" ref="AI151:AI153" si="797">IF(ISNA(M151),AI150,IF(M151=1,AI150+1,0))</f>
        <v>0</v>
      </c>
      <c r="AJ151" s="7">
        <f t="shared" ref="AJ151:AJ153" si="798">IF(ISNA(N151),AJ150,IF(N151=1,AJ150+1,0))</f>
        <v>1</v>
      </c>
      <c r="AK151" s="7">
        <f t="shared" ref="AK151:AK153" si="799">IF(ISNA(O151),AK150,IF(O151=1,AK150+1,0))</f>
        <v>0</v>
      </c>
      <c r="AL151" s="7">
        <f t="shared" ref="AL151:AL153" si="800">IF(ISNA(P151),AL150,IF(P151=1,AL150+1,0))</f>
        <v>0</v>
      </c>
      <c r="AM151" s="7">
        <f t="shared" ref="AM151:AM153" si="801">IF(ISNA(Q151),AM150,IF(Q151=1,AM150+1,0))</f>
        <v>0</v>
      </c>
      <c r="AN151" s="7">
        <f t="shared" ref="AN151:AN153" si="802">IF(ISNA(R151),AN150,IF(R151=1,AN150+1,0))</f>
        <v>1</v>
      </c>
      <c r="AO151" s="7">
        <f t="shared" ref="AO151:AO153" si="803">IF(ISNA(S151),AO150,IF(S151=1,AO150+1,0))</f>
        <v>0</v>
      </c>
      <c r="AP151" s="7">
        <f t="shared" ref="AP151:AP153" si="804">IF(ISNA(T151),AP150,IF(T151=1,AP150+1,0))</f>
        <v>0</v>
      </c>
      <c r="AQ151" s="7">
        <f t="shared" ref="AQ151:AQ153" si="805">IF(ISNA(U151),AQ150,IF(U151=1,AQ150+1,0))</f>
        <v>0</v>
      </c>
      <c r="AR151" s="9">
        <f t="shared" ref="AR151:AR153" si="806">IF(ISNA(E151),AR150,IF(E151=0,AR150+1,0))</f>
        <v>3</v>
      </c>
      <c r="AS151" s="9">
        <f t="shared" ref="AS151:AS153" si="807">IF(ISNA(F151),AS150,IF(F151=0,AS150+1,0))</f>
        <v>0</v>
      </c>
      <c r="AT151" s="9">
        <f t="shared" ref="AT151:AT153" si="808">IF(ISNA(G151),AT150,IF(G151=0,AT150+1,0))</f>
        <v>1</v>
      </c>
      <c r="AU151" s="9">
        <f t="shared" ref="AU151:AU153" si="809">IF(ISNA(H151),AU150,IF(H151=0,AU150+1,0))</f>
        <v>3</v>
      </c>
      <c r="AV151" s="9">
        <f t="shared" ref="AV151:AV153" si="810">IF(ISNA(I151),AV150,IF(I151=0,AV150+1,0))</f>
        <v>0</v>
      </c>
      <c r="AW151" s="9">
        <f t="shared" ref="AW151:AW153" si="811">IF(ISNA(J151),AW150,IF(J151=0,AW150+1,0))</f>
        <v>6</v>
      </c>
      <c r="AX151" s="9">
        <f t="shared" ref="AX151:AX153" si="812">IF(ISNA(K151),AX150,IF(K151=0,AX150+1,0))</f>
        <v>0</v>
      </c>
      <c r="AY151" s="9">
        <f t="shared" ref="AY151:AY153" si="813">IF(ISNA(L151),AY150,IF(L151=0,AY150+1,0))</f>
        <v>0</v>
      </c>
      <c r="AZ151" s="9">
        <f t="shared" ref="AZ151:AZ153" si="814">IF(ISNA(M151),AZ150,IF(M151=0,AZ150+1,0))</f>
        <v>0</v>
      </c>
      <c r="BA151" s="9">
        <f t="shared" ref="BA151:BA153" si="815">IF(ISNA(N151),BA150,IF(N151=0,BA150+1,0))</f>
        <v>0</v>
      </c>
      <c r="BB151" s="9">
        <f t="shared" ref="BB151:BB153" si="816">IF(ISNA(O151),BB150,IF(O151=0,BB150+1,0))</f>
        <v>0</v>
      </c>
      <c r="BC151" s="9">
        <f t="shared" ref="BC151:BC153" si="817">IF(ISNA(P151),BC150,IF(P151=0,BC150+1,0))</f>
        <v>0</v>
      </c>
      <c r="BD151" s="9">
        <f t="shared" ref="BD151:BD153" si="818">IF(ISNA(Q151),BD150,IF(Q151=0,BD150+1,0))</f>
        <v>1</v>
      </c>
      <c r="BE151" s="9">
        <f t="shared" ref="BE151:BE153" si="819">IF(ISNA(R151),BE150,IF(R151=0,BE150+1,0))</f>
        <v>0</v>
      </c>
      <c r="BF151" s="9">
        <f t="shared" ref="BF151:BF153" si="820">IF(ISNA(S151),BF150,IF(S151=0,BF150+1,0))</f>
        <v>1</v>
      </c>
      <c r="BG151" s="9">
        <f t="shared" ref="BG151:BG153" si="821">IF(ISNA(T151),BG150,IF(T151=0,BG150+1,0))</f>
        <v>1</v>
      </c>
      <c r="BH151" s="9">
        <f t="shared" ref="BH151:BH153" si="822">IF(ISNA(U151),BH150,IF(U151=0,BH150+1,0))</f>
        <v>5</v>
      </c>
    </row>
    <row r="152" spans="1:60" x14ac:dyDescent="0.25">
      <c r="A152" s="24">
        <f>Data!A151</f>
        <v>752</v>
      </c>
      <c r="B152" s="26" t="str">
        <f>Data!B151</f>
        <v>Scotland</v>
      </c>
      <c r="C152" s="27" t="str">
        <f>Data!H151</f>
        <v>Scott</v>
      </c>
      <c r="D152" s="25" t="str">
        <f>Data!I151</f>
        <v>George</v>
      </c>
      <c r="E152" s="22">
        <f>IF(Data!J151=Data!$G151,1,0)</f>
        <v>0</v>
      </c>
      <c r="F152" s="22">
        <f>IF(Data!K151=Data!$G151,1,0)</f>
        <v>0</v>
      </c>
      <c r="G152" s="22">
        <f>IF(Data!L151=Data!$G151,1,0)</f>
        <v>0</v>
      </c>
      <c r="H152" s="22">
        <f>IF(Data!M151=Data!$G151,1,0)</f>
        <v>1</v>
      </c>
      <c r="I152" s="22">
        <f>IF(Data!N151=Data!$G151,1,0)</f>
        <v>0</v>
      </c>
      <c r="J152" s="22">
        <f>IF(Data!O151=Data!$G151,1,0)</f>
        <v>1</v>
      </c>
      <c r="K152" s="22" t="e">
        <f>IF(Data!P151=Data!$G151,1,0)</f>
        <v>#N/A</v>
      </c>
      <c r="L152" s="22" t="e">
        <f>IF(Data!Q151=Data!$G151,1,0)</f>
        <v>#N/A</v>
      </c>
      <c r="M152" s="22" t="e">
        <f>IF(Data!R151=Data!$G151,1,0)</f>
        <v>#N/A</v>
      </c>
      <c r="N152" s="22" t="e">
        <f>IF(Data!S151=Data!$G151,1,0)</f>
        <v>#N/A</v>
      </c>
      <c r="O152" s="22" t="e">
        <f>IF(Data!T151=Data!$G151,1,0)</f>
        <v>#N/A</v>
      </c>
      <c r="P152" s="22" t="e">
        <f>IF(Data!U151=Data!$G151,1,0)</f>
        <v>#N/A</v>
      </c>
      <c r="Q152" s="22" t="e">
        <f>IF(Data!V151=Data!$G151,1,0)</f>
        <v>#N/A</v>
      </c>
      <c r="R152" s="22" t="e">
        <f>IF(Data!W151=Data!$G151,1,0)</f>
        <v>#N/A</v>
      </c>
      <c r="S152" s="22" t="e">
        <f>IF(Data!X151=Data!$G151,1,0)</f>
        <v>#N/A</v>
      </c>
      <c r="T152" s="22" t="e">
        <f>IF(Data!Y151=Data!$G151,1,0)</f>
        <v>#N/A</v>
      </c>
      <c r="U152" s="22" t="e">
        <f>IF(Data!Z151=Data!$G151,1,0)</f>
        <v>#N/A</v>
      </c>
      <c r="V152" s="22">
        <f t="shared" si="784"/>
        <v>6</v>
      </c>
      <c r="W152" s="22">
        <f t="shared" si="785"/>
        <v>2</v>
      </c>
      <c r="X152" s="22">
        <f t="shared" si="786"/>
        <v>0</v>
      </c>
      <c r="Y152" s="22">
        <f t="shared" si="787"/>
        <v>0</v>
      </c>
      <c r="Z152" s="22" t="e">
        <f t="shared" si="788"/>
        <v>#N/A</v>
      </c>
      <c r="AA152" s="7">
        <f t="shared" si="789"/>
        <v>0</v>
      </c>
      <c r="AB152" s="7">
        <f t="shared" si="790"/>
        <v>0</v>
      </c>
      <c r="AC152" s="7">
        <f t="shared" si="791"/>
        <v>0</v>
      </c>
      <c r="AD152" s="7">
        <f t="shared" si="792"/>
        <v>1</v>
      </c>
      <c r="AE152" s="7">
        <f t="shared" si="793"/>
        <v>0</v>
      </c>
      <c r="AF152" s="7">
        <f t="shared" si="794"/>
        <v>1</v>
      </c>
      <c r="AG152" s="7">
        <f t="shared" si="795"/>
        <v>0</v>
      </c>
      <c r="AH152" s="7">
        <f t="shared" si="796"/>
        <v>1</v>
      </c>
      <c r="AI152" s="7">
        <f t="shared" si="797"/>
        <v>0</v>
      </c>
      <c r="AJ152" s="7">
        <f t="shared" si="798"/>
        <v>1</v>
      </c>
      <c r="AK152" s="7">
        <f t="shared" si="799"/>
        <v>0</v>
      </c>
      <c r="AL152" s="7">
        <f t="shared" si="800"/>
        <v>0</v>
      </c>
      <c r="AM152" s="7">
        <f t="shared" si="801"/>
        <v>0</v>
      </c>
      <c r="AN152" s="7">
        <f t="shared" si="802"/>
        <v>1</v>
      </c>
      <c r="AO152" s="7">
        <f t="shared" si="803"/>
        <v>0</v>
      </c>
      <c r="AP152" s="7">
        <f t="shared" si="804"/>
        <v>0</v>
      </c>
      <c r="AQ152" s="7">
        <f t="shared" si="805"/>
        <v>0</v>
      </c>
      <c r="AR152" s="9">
        <f t="shared" si="806"/>
        <v>4</v>
      </c>
      <c r="AS152" s="9">
        <f t="shared" si="807"/>
        <v>1</v>
      </c>
      <c r="AT152" s="9">
        <f t="shared" si="808"/>
        <v>2</v>
      </c>
      <c r="AU152" s="9">
        <f t="shared" si="809"/>
        <v>0</v>
      </c>
      <c r="AV152" s="9">
        <f t="shared" si="810"/>
        <v>1</v>
      </c>
      <c r="AW152" s="9">
        <f t="shared" si="811"/>
        <v>0</v>
      </c>
      <c r="AX152" s="9">
        <f t="shared" si="812"/>
        <v>0</v>
      </c>
      <c r="AY152" s="9">
        <f t="shared" si="813"/>
        <v>0</v>
      </c>
      <c r="AZ152" s="9">
        <f t="shared" si="814"/>
        <v>0</v>
      </c>
      <c r="BA152" s="9">
        <f t="shared" si="815"/>
        <v>0</v>
      </c>
      <c r="BB152" s="9">
        <f t="shared" si="816"/>
        <v>0</v>
      </c>
      <c r="BC152" s="9">
        <f t="shared" si="817"/>
        <v>0</v>
      </c>
      <c r="BD152" s="9">
        <f t="shared" si="818"/>
        <v>1</v>
      </c>
      <c r="BE152" s="9">
        <f t="shared" si="819"/>
        <v>0</v>
      </c>
      <c r="BF152" s="9">
        <f t="shared" si="820"/>
        <v>1</v>
      </c>
      <c r="BG152" s="9">
        <f t="shared" si="821"/>
        <v>1</v>
      </c>
      <c r="BH152" s="9">
        <f t="shared" si="822"/>
        <v>5</v>
      </c>
    </row>
    <row r="153" spans="1:60" x14ac:dyDescent="0.25">
      <c r="A153" s="24">
        <f>Data!A152</f>
        <v>753</v>
      </c>
      <c r="B153" s="26" t="str">
        <f>Data!B152</f>
        <v>Hybrids</v>
      </c>
      <c r="C153" s="27" t="str">
        <f>Data!H152</f>
        <v>Steve</v>
      </c>
      <c r="D153" s="25" t="str">
        <f>Data!I152</f>
        <v>Evan</v>
      </c>
      <c r="E153" s="22">
        <f>IF(Data!J152=Data!$G152,1,0)</f>
        <v>1</v>
      </c>
      <c r="F153" s="22">
        <f>IF(Data!K152=Data!$G152,1,0)</f>
        <v>0</v>
      </c>
      <c r="G153" s="22">
        <f>IF(Data!L152=Data!$G152,1,0)</f>
        <v>1</v>
      </c>
      <c r="H153" s="22">
        <f>IF(Data!M152=Data!$G152,1,0)</f>
        <v>0</v>
      </c>
      <c r="I153" s="22" t="e">
        <f>IF(Data!N152=Data!$G152,1,0)</f>
        <v>#N/A</v>
      </c>
      <c r="J153" s="22" t="e">
        <f>IF(Data!O152=Data!$G152,1,0)</f>
        <v>#N/A</v>
      </c>
      <c r="K153" s="22" t="e">
        <f>IF(Data!P152=Data!$G152,1,0)</f>
        <v>#N/A</v>
      </c>
      <c r="L153" s="22" t="e">
        <f>IF(Data!Q152=Data!$G152,1,0)</f>
        <v>#N/A</v>
      </c>
      <c r="M153" s="22" t="e">
        <f>IF(Data!R152=Data!$G152,1,0)</f>
        <v>#N/A</v>
      </c>
      <c r="N153" s="22" t="e">
        <f>IF(Data!S152=Data!$G152,1,0)</f>
        <v>#N/A</v>
      </c>
      <c r="O153" s="22" t="e">
        <f>IF(Data!T152=Data!$G152,1,0)</f>
        <v>#N/A</v>
      </c>
      <c r="P153" s="22" t="e">
        <f>IF(Data!U152=Data!$G152,1,0)</f>
        <v>#N/A</v>
      </c>
      <c r="Q153" s="22" t="e">
        <f>IF(Data!V152=Data!$G152,1,0)</f>
        <v>#N/A</v>
      </c>
      <c r="R153" s="22" t="e">
        <f>IF(Data!W152=Data!$G152,1,0)</f>
        <v>#N/A</v>
      </c>
      <c r="S153" s="22" t="e">
        <f>IF(Data!X152=Data!$G152,1,0)</f>
        <v>#N/A</v>
      </c>
      <c r="T153" s="22" t="e">
        <f>IF(Data!Y152=Data!$G152,1,0)</f>
        <v>#N/A</v>
      </c>
      <c r="U153" s="22" t="e">
        <f>IF(Data!Z152=Data!$G152,1,0)</f>
        <v>#N/A</v>
      </c>
      <c r="V153" s="22">
        <f t="shared" si="784"/>
        <v>4</v>
      </c>
      <c r="W153" s="22">
        <f t="shared" si="785"/>
        <v>2</v>
      </c>
      <c r="X153" s="22">
        <f t="shared" si="786"/>
        <v>0</v>
      </c>
      <c r="Y153" s="22">
        <f t="shared" si="787"/>
        <v>0</v>
      </c>
      <c r="Z153" s="22" t="e">
        <f t="shared" si="788"/>
        <v>#N/A</v>
      </c>
      <c r="AA153" s="7">
        <f t="shared" si="789"/>
        <v>1</v>
      </c>
      <c r="AB153" s="7">
        <f t="shared" si="790"/>
        <v>0</v>
      </c>
      <c r="AC153" s="7">
        <f t="shared" si="791"/>
        <v>1</v>
      </c>
      <c r="AD153" s="7">
        <f t="shared" si="792"/>
        <v>0</v>
      </c>
      <c r="AE153" s="7">
        <f t="shared" si="793"/>
        <v>0</v>
      </c>
      <c r="AF153" s="7">
        <f t="shared" si="794"/>
        <v>1</v>
      </c>
      <c r="AG153" s="7">
        <f t="shared" si="795"/>
        <v>0</v>
      </c>
      <c r="AH153" s="7">
        <f t="shared" si="796"/>
        <v>1</v>
      </c>
      <c r="AI153" s="7">
        <f t="shared" si="797"/>
        <v>0</v>
      </c>
      <c r="AJ153" s="7">
        <f t="shared" si="798"/>
        <v>1</v>
      </c>
      <c r="AK153" s="7">
        <f t="shared" si="799"/>
        <v>0</v>
      </c>
      <c r="AL153" s="7">
        <f t="shared" si="800"/>
        <v>0</v>
      </c>
      <c r="AM153" s="7">
        <f t="shared" si="801"/>
        <v>0</v>
      </c>
      <c r="AN153" s="7">
        <f t="shared" si="802"/>
        <v>1</v>
      </c>
      <c r="AO153" s="7">
        <f t="shared" si="803"/>
        <v>0</v>
      </c>
      <c r="AP153" s="7">
        <f t="shared" si="804"/>
        <v>0</v>
      </c>
      <c r="AQ153" s="7">
        <f t="shared" si="805"/>
        <v>0</v>
      </c>
      <c r="AR153" s="9">
        <f t="shared" si="806"/>
        <v>0</v>
      </c>
      <c r="AS153" s="9">
        <f t="shared" si="807"/>
        <v>2</v>
      </c>
      <c r="AT153" s="9">
        <f t="shared" si="808"/>
        <v>0</v>
      </c>
      <c r="AU153" s="9">
        <f t="shared" si="809"/>
        <v>1</v>
      </c>
      <c r="AV153" s="9">
        <f t="shared" si="810"/>
        <v>1</v>
      </c>
      <c r="AW153" s="9">
        <f t="shared" si="811"/>
        <v>0</v>
      </c>
      <c r="AX153" s="9">
        <f t="shared" si="812"/>
        <v>0</v>
      </c>
      <c r="AY153" s="9">
        <f t="shared" si="813"/>
        <v>0</v>
      </c>
      <c r="AZ153" s="9">
        <f t="shared" si="814"/>
        <v>0</v>
      </c>
      <c r="BA153" s="9">
        <f t="shared" si="815"/>
        <v>0</v>
      </c>
      <c r="BB153" s="9">
        <f t="shared" si="816"/>
        <v>0</v>
      </c>
      <c r="BC153" s="9">
        <f t="shared" si="817"/>
        <v>0</v>
      </c>
      <c r="BD153" s="9">
        <f t="shared" si="818"/>
        <v>1</v>
      </c>
      <c r="BE153" s="9">
        <f t="shared" si="819"/>
        <v>0</v>
      </c>
      <c r="BF153" s="9">
        <f t="shared" si="820"/>
        <v>1</v>
      </c>
      <c r="BG153" s="9">
        <f t="shared" si="821"/>
        <v>1</v>
      </c>
      <c r="BH153" s="9">
        <f t="shared" si="822"/>
        <v>5</v>
      </c>
    </row>
    <row r="154" spans="1:60" x14ac:dyDescent="0.25">
      <c r="A154" s="24">
        <f>Data!A153</f>
        <v>754</v>
      </c>
      <c r="B154" s="26" t="str">
        <f>Data!B153</f>
        <v>Coffee</v>
      </c>
      <c r="C154" s="27" t="str">
        <f>Data!H153</f>
        <v>Steve</v>
      </c>
      <c r="D154" s="25" t="str">
        <f>Data!I153</f>
        <v>Evan</v>
      </c>
      <c r="E154" s="22">
        <f>IF(Data!J153=Data!$G153,1,0)</f>
        <v>1</v>
      </c>
      <c r="F154" s="22">
        <f>IF(Data!K153=Data!$G153,1,0)</f>
        <v>1</v>
      </c>
      <c r="G154" s="22">
        <f>IF(Data!L153=Data!$G153,1,0)</f>
        <v>1</v>
      </c>
      <c r="H154" s="22">
        <f>IF(Data!M153=Data!$G153,1,0)</f>
        <v>1</v>
      </c>
      <c r="I154" s="22" t="e">
        <f>IF(Data!N153=Data!$G153,1,0)</f>
        <v>#N/A</v>
      </c>
      <c r="J154" s="22" t="e">
        <f>IF(Data!O153=Data!$G153,1,0)</f>
        <v>#N/A</v>
      </c>
      <c r="K154" s="22" t="e">
        <f>IF(Data!P153=Data!$G153,1,0)</f>
        <v>#N/A</v>
      </c>
      <c r="L154" s="22" t="e">
        <f>IF(Data!Q153=Data!$G153,1,0)</f>
        <v>#N/A</v>
      </c>
      <c r="M154" s="22" t="e">
        <f>IF(Data!R153=Data!$G153,1,0)</f>
        <v>#N/A</v>
      </c>
      <c r="N154" s="22" t="e">
        <f>IF(Data!S153=Data!$G153,1,0)</f>
        <v>#N/A</v>
      </c>
      <c r="O154" s="22" t="e">
        <f>IF(Data!T153=Data!$G153,1,0)</f>
        <v>#N/A</v>
      </c>
      <c r="P154" s="22" t="e">
        <f>IF(Data!U153=Data!$G153,1,0)</f>
        <v>#N/A</v>
      </c>
      <c r="Q154" s="22" t="e">
        <f>IF(Data!V153=Data!$G153,1,0)</f>
        <v>#N/A</v>
      </c>
      <c r="R154" s="22" t="e">
        <f>IF(Data!W153=Data!$G153,1,0)</f>
        <v>#N/A</v>
      </c>
      <c r="S154" s="22" t="e">
        <f>IF(Data!X153=Data!$G153,1,0)</f>
        <v>#N/A</v>
      </c>
      <c r="T154" s="22" t="e">
        <f>IF(Data!Y153=Data!$G153,1,0)</f>
        <v>#N/A</v>
      </c>
      <c r="U154" s="22" t="e">
        <f>IF(Data!Z153=Data!$G153,1,0)</f>
        <v>#N/A</v>
      </c>
      <c r="V154" s="22">
        <f t="shared" ref="V154" si="823">COUNTIF(E154:U154,"&lt;&gt;#N/A")</f>
        <v>4</v>
      </c>
      <c r="W154" s="22">
        <f t="shared" ref="W154" si="824">SUMIF(E154:U154,"&lt;&gt;#N/A")</f>
        <v>4</v>
      </c>
      <c r="X154" s="22">
        <f t="shared" ref="X154" si="825">IF(W154=0,1,0)</f>
        <v>0</v>
      </c>
      <c r="Y154" s="22">
        <f t="shared" ref="Y154" si="826">IF(V154=W154,1,0)</f>
        <v>1</v>
      </c>
      <c r="Z154" s="22" t="e">
        <f t="shared" ref="Z154" si="827">IF(W154=1,INDEX($E$2:$U$2,1,MATCH(1,E154:U154,0)),NA())</f>
        <v>#N/A</v>
      </c>
      <c r="AA154" s="7">
        <f t="shared" ref="AA154" si="828">IF(ISNA(E154),AA153,IF(E154=1,AA153+1,0))</f>
        <v>2</v>
      </c>
      <c r="AB154" s="7">
        <f t="shared" ref="AB154" si="829">IF(ISNA(F154),AB153,IF(F154=1,AB153+1,0))</f>
        <v>1</v>
      </c>
      <c r="AC154" s="7">
        <f t="shared" ref="AC154" si="830">IF(ISNA(G154),AC153,IF(G154=1,AC153+1,0))</f>
        <v>2</v>
      </c>
      <c r="AD154" s="7">
        <f t="shared" ref="AD154" si="831">IF(ISNA(H154),AD153,IF(H154=1,AD153+1,0))</f>
        <v>1</v>
      </c>
      <c r="AE154" s="7">
        <f t="shared" ref="AE154" si="832">IF(ISNA(I154),AE153,IF(I154=1,AE153+1,0))</f>
        <v>0</v>
      </c>
      <c r="AF154" s="7">
        <f t="shared" ref="AF154" si="833">IF(ISNA(J154),AF153,IF(J154=1,AF153+1,0))</f>
        <v>1</v>
      </c>
      <c r="AG154" s="7">
        <f t="shared" ref="AG154" si="834">IF(ISNA(K154),AG153,IF(K154=1,AG153+1,0))</f>
        <v>0</v>
      </c>
      <c r="AH154" s="7">
        <f t="shared" ref="AH154" si="835">IF(ISNA(L154),AH153,IF(L154=1,AH153+1,0))</f>
        <v>1</v>
      </c>
      <c r="AI154" s="7">
        <f t="shared" ref="AI154" si="836">IF(ISNA(M154),AI153,IF(M154=1,AI153+1,0))</f>
        <v>0</v>
      </c>
      <c r="AJ154" s="7">
        <f t="shared" ref="AJ154" si="837">IF(ISNA(N154),AJ153,IF(N154=1,AJ153+1,0))</f>
        <v>1</v>
      </c>
      <c r="AK154" s="7">
        <f t="shared" ref="AK154" si="838">IF(ISNA(O154),AK153,IF(O154=1,AK153+1,0))</f>
        <v>0</v>
      </c>
      <c r="AL154" s="7">
        <f t="shared" ref="AL154" si="839">IF(ISNA(P154),AL153,IF(P154=1,AL153+1,0))</f>
        <v>0</v>
      </c>
      <c r="AM154" s="7">
        <f t="shared" ref="AM154" si="840">IF(ISNA(Q154),AM153,IF(Q154=1,AM153+1,0))</f>
        <v>0</v>
      </c>
      <c r="AN154" s="7">
        <f t="shared" ref="AN154" si="841">IF(ISNA(R154),AN153,IF(R154=1,AN153+1,0))</f>
        <v>1</v>
      </c>
      <c r="AO154" s="7">
        <f t="shared" ref="AO154" si="842">IF(ISNA(S154),AO153,IF(S154=1,AO153+1,0))</f>
        <v>0</v>
      </c>
      <c r="AP154" s="7">
        <f t="shared" ref="AP154" si="843">IF(ISNA(T154),AP153,IF(T154=1,AP153+1,0))</f>
        <v>0</v>
      </c>
      <c r="AQ154" s="7">
        <f t="shared" ref="AQ154" si="844">IF(ISNA(U154),AQ153,IF(U154=1,AQ153+1,0))</f>
        <v>0</v>
      </c>
      <c r="AR154" s="9">
        <f t="shared" ref="AR154" si="845">IF(ISNA(E154),AR153,IF(E154=0,AR153+1,0))</f>
        <v>0</v>
      </c>
      <c r="AS154" s="9">
        <f t="shared" ref="AS154" si="846">IF(ISNA(F154),AS153,IF(F154=0,AS153+1,0))</f>
        <v>0</v>
      </c>
      <c r="AT154" s="9">
        <f t="shared" ref="AT154" si="847">IF(ISNA(G154),AT153,IF(G154=0,AT153+1,0))</f>
        <v>0</v>
      </c>
      <c r="AU154" s="9">
        <f t="shared" ref="AU154" si="848">IF(ISNA(H154),AU153,IF(H154=0,AU153+1,0))</f>
        <v>0</v>
      </c>
      <c r="AV154" s="9">
        <f t="shared" ref="AV154" si="849">IF(ISNA(I154),AV153,IF(I154=0,AV153+1,0))</f>
        <v>1</v>
      </c>
      <c r="AW154" s="9">
        <f t="shared" ref="AW154" si="850">IF(ISNA(J154),AW153,IF(J154=0,AW153+1,0))</f>
        <v>0</v>
      </c>
      <c r="AX154" s="9">
        <f t="shared" ref="AX154" si="851">IF(ISNA(K154),AX153,IF(K154=0,AX153+1,0))</f>
        <v>0</v>
      </c>
      <c r="AY154" s="9">
        <f t="shared" ref="AY154" si="852">IF(ISNA(L154),AY153,IF(L154=0,AY153+1,0))</f>
        <v>0</v>
      </c>
      <c r="AZ154" s="9">
        <f t="shared" ref="AZ154" si="853">IF(ISNA(M154),AZ153,IF(M154=0,AZ153+1,0))</f>
        <v>0</v>
      </c>
      <c r="BA154" s="9">
        <f t="shared" ref="BA154" si="854">IF(ISNA(N154),BA153,IF(N154=0,BA153+1,0))</f>
        <v>0</v>
      </c>
      <c r="BB154" s="9">
        <f t="shared" ref="BB154" si="855">IF(ISNA(O154),BB153,IF(O154=0,BB153+1,0))</f>
        <v>0</v>
      </c>
      <c r="BC154" s="9">
        <f t="shared" ref="BC154" si="856">IF(ISNA(P154),BC153,IF(P154=0,BC153+1,0))</f>
        <v>0</v>
      </c>
      <c r="BD154" s="9">
        <f t="shared" ref="BD154" si="857">IF(ISNA(Q154),BD153,IF(Q154=0,BD153+1,0))</f>
        <v>1</v>
      </c>
      <c r="BE154" s="9">
        <f t="shared" ref="BE154" si="858">IF(ISNA(R154),BE153,IF(R154=0,BE153+1,0))</f>
        <v>0</v>
      </c>
      <c r="BF154" s="9">
        <f t="shared" ref="BF154" si="859">IF(ISNA(S154),BF153,IF(S154=0,BF153+1,0))</f>
        <v>1</v>
      </c>
      <c r="BG154" s="9">
        <f t="shared" ref="BG154" si="860">IF(ISNA(T154),BG153,IF(T154=0,BG153+1,0))</f>
        <v>1</v>
      </c>
      <c r="BH154" s="9">
        <f t="shared" ref="BH154" si="861">IF(ISNA(U154),BH153,IF(U154=0,BH153+1,0))</f>
        <v>5</v>
      </c>
    </row>
    <row r="155" spans="1:60" x14ac:dyDescent="0.25">
      <c r="A155" s="24">
        <f>Data!A154</f>
        <v>755</v>
      </c>
      <c r="B155" s="26">
        <f>Data!B154</f>
        <v>2019</v>
      </c>
      <c r="C155" s="27" t="str">
        <f>Data!H154</f>
        <v>Steve</v>
      </c>
      <c r="D155" s="25" t="str">
        <f>Data!I154</f>
        <v>Cara</v>
      </c>
      <c r="E155" s="22">
        <f>IF(Data!J154=Data!$G154,1,0)</f>
        <v>1</v>
      </c>
      <c r="F155" s="22">
        <f>IF(Data!K154=Data!$G154,1,0)</f>
        <v>1</v>
      </c>
      <c r="G155" s="22">
        <f>IF(Data!L154=Data!$G154,1,0)</f>
        <v>0</v>
      </c>
      <c r="H155" s="22">
        <f>IF(Data!M154=Data!$G154,1,0)</f>
        <v>1</v>
      </c>
      <c r="I155" s="22" t="e">
        <f>IF(Data!N154=Data!$G154,1,0)</f>
        <v>#N/A</v>
      </c>
      <c r="J155" s="22" t="e">
        <f>IF(Data!O154=Data!$G154,1,0)</f>
        <v>#N/A</v>
      </c>
      <c r="K155" s="22" t="e">
        <f>IF(Data!P154=Data!$G154,1,0)</f>
        <v>#N/A</v>
      </c>
      <c r="L155" s="22" t="e">
        <f>IF(Data!Q154=Data!$G154,1,0)</f>
        <v>#N/A</v>
      </c>
      <c r="M155" s="22" t="e">
        <f>IF(Data!R154=Data!$G154,1,0)</f>
        <v>#N/A</v>
      </c>
      <c r="N155" s="22" t="e">
        <f>IF(Data!S154=Data!$G154,1,0)</f>
        <v>#N/A</v>
      </c>
      <c r="O155" s="22" t="e">
        <f>IF(Data!T154=Data!$G154,1,0)</f>
        <v>#N/A</v>
      </c>
      <c r="P155" s="22" t="e">
        <f>IF(Data!U154=Data!$G154,1,0)</f>
        <v>#N/A</v>
      </c>
      <c r="Q155" s="22" t="e">
        <f>IF(Data!V154=Data!$G154,1,0)</f>
        <v>#N/A</v>
      </c>
      <c r="R155" s="22" t="e">
        <f>IF(Data!W154=Data!$G154,1,0)</f>
        <v>#N/A</v>
      </c>
      <c r="S155" s="22" t="e">
        <f>IF(Data!X154=Data!$G154,1,0)</f>
        <v>#N/A</v>
      </c>
      <c r="T155" s="22" t="e">
        <f>IF(Data!Y154=Data!$G154,1,0)</f>
        <v>#N/A</v>
      </c>
      <c r="U155" s="22" t="e">
        <f>IF(Data!Z154=Data!$G154,1,0)</f>
        <v>#N/A</v>
      </c>
      <c r="V155" s="22">
        <f t="shared" ref="V155" si="862">COUNTIF(E155:U155,"&lt;&gt;#N/A")</f>
        <v>4</v>
      </c>
      <c r="W155" s="22">
        <f t="shared" ref="W155" si="863">SUMIF(E155:U155,"&lt;&gt;#N/A")</f>
        <v>3</v>
      </c>
      <c r="X155" s="22">
        <f t="shared" ref="X155" si="864">IF(W155=0,1,0)</f>
        <v>0</v>
      </c>
      <c r="Y155" s="22">
        <f t="shared" ref="Y155" si="865">IF(V155=W155,1,0)</f>
        <v>0</v>
      </c>
      <c r="Z155" s="22" t="e">
        <f t="shared" ref="Z155" si="866">IF(W155=1,INDEX($E$2:$U$2,1,MATCH(1,E155:U155,0)),NA())</f>
        <v>#N/A</v>
      </c>
      <c r="AA155" s="7">
        <f t="shared" ref="AA155" si="867">IF(ISNA(E155),AA154,IF(E155=1,AA154+1,0))</f>
        <v>3</v>
      </c>
      <c r="AB155" s="7">
        <f t="shared" ref="AB155" si="868">IF(ISNA(F155),AB154,IF(F155=1,AB154+1,0))</f>
        <v>2</v>
      </c>
      <c r="AC155" s="7">
        <f t="shared" ref="AC155" si="869">IF(ISNA(G155),AC154,IF(G155=1,AC154+1,0))</f>
        <v>0</v>
      </c>
      <c r="AD155" s="7">
        <f t="shared" ref="AD155" si="870">IF(ISNA(H155),AD154,IF(H155=1,AD154+1,0))</f>
        <v>2</v>
      </c>
      <c r="AE155" s="7">
        <f t="shared" ref="AE155" si="871">IF(ISNA(I155),AE154,IF(I155=1,AE154+1,0))</f>
        <v>0</v>
      </c>
      <c r="AF155" s="7">
        <f t="shared" ref="AF155" si="872">IF(ISNA(J155),AF154,IF(J155=1,AF154+1,0))</f>
        <v>1</v>
      </c>
      <c r="AG155" s="7">
        <f t="shared" ref="AG155" si="873">IF(ISNA(K155),AG154,IF(K155=1,AG154+1,0))</f>
        <v>0</v>
      </c>
      <c r="AH155" s="7">
        <f t="shared" ref="AH155" si="874">IF(ISNA(L155),AH154,IF(L155=1,AH154+1,0))</f>
        <v>1</v>
      </c>
      <c r="AI155" s="7">
        <f t="shared" ref="AI155" si="875">IF(ISNA(M155),AI154,IF(M155=1,AI154+1,0))</f>
        <v>0</v>
      </c>
      <c r="AJ155" s="7">
        <f t="shared" ref="AJ155" si="876">IF(ISNA(N155),AJ154,IF(N155=1,AJ154+1,0))</f>
        <v>1</v>
      </c>
      <c r="AK155" s="7">
        <f t="shared" ref="AK155" si="877">IF(ISNA(O155),AK154,IF(O155=1,AK154+1,0))</f>
        <v>0</v>
      </c>
      <c r="AL155" s="7">
        <f t="shared" ref="AL155" si="878">IF(ISNA(P155),AL154,IF(P155=1,AL154+1,0))</f>
        <v>0</v>
      </c>
      <c r="AM155" s="7">
        <f t="shared" ref="AM155" si="879">IF(ISNA(Q155),AM154,IF(Q155=1,AM154+1,0))</f>
        <v>0</v>
      </c>
      <c r="AN155" s="7">
        <f t="shared" ref="AN155" si="880">IF(ISNA(R155),AN154,IF(R155=1,AN154+1,0))</f>
        <v>1</v>
      </c>
      <c r="AO155" s="7">
        <f t="shared" ref="AO155" si="881">IF(ISNA(S155),AO154,IF(S155=1,AO154+1,0))</f>
        <v>0</v>
      </c>
      <c r="AP155" s="7">
        <f t="shared" ref="AP155" si="882">IF(ISNA(T155),AP154,IF(T155=1,AP154+1,0))</f>
        <v>0</v>
      </c>
      <c r="AQ155" s="7">
        <f t="shared" ref="AQ155" si="883">IF(ISNA(U155),AQ154,IF(U155=1,AQ154+1,0))</f>
        <v>0</v>
      </c>
      <c r="AR155" s="9">
        <f t="shared" ref="AR155" si="884">IF(ISNA(E155),AR154,IF(E155=0,AR154+1,0))</f>
        <v>0</v>
      </c>
      <c r="AS155" s="9">
        <f t="shared" ref="AS155" si="885">IF(ISNA(F155),AS154,IF(F155=0,AS154+1,0))</f>
        <v>0</v>
      </c>
      <c r="AT155" s="9">
        <f t="shared" ref="AT155" si="886">IF(ISNA(G155),AT154,IF(G155=0,AT154+1,0))</f>
        <v>1</v>
      </c>
      <c r="AU155" s="9">
        <f t="shared" ref="AU155" si="887">IF(ISNA(H155),AU154,IF(H155=0,AU154+1,0))</f>
        <v>0</v>
      </c>
      <c r="AV155" s="9">
        <f t="shared" ref="AV155" si="888">IF(ISNA(I155),AV154,IF(I155=0,AV154+1,0))</f>
        <v>1</v>
      </c>
      <c r="AW155" s="9">
        <f t="shared" ref="AW155" si="889">IF(ISNA(J155),AW154,IF(J155=0,AW154+1,0))</f>
        <v>0</v>
      </c>
      <c r="AX155" s="9">
        <f t="shared" ref="AX155" si="890">IF(ISNA(K155),AX154,IF(K155=0,AX154+1,0))</f>
        <v>0</v>
      </c>
      <c r="AY155" s="9">
        <f t="shared" ref="AY155" si="891">IF(ISNA(L155),AY154,IF(L155=0,AY154+1,0))</f>
        <v>0</v>
      </c>
      <c r="AZ155" s="9">
        <f t="shared" ref="AZ155" si="892">IF(ISNA(M155),AZ154,IF(M155=0,AZ154+1,0))</f>
        <v>0</v>
      </c>
      <c r="BA155" s="9">
        <f t="shared" ref="BA155" si="893">IF(ISNA(N155),BA154,IF(N155=0,BA154+1,0))</f>
        <v>0</v>
      </c>
      <c r="BB155" s="9">
        <f t="shared" ref="BB155" si="894">IF(ISNA(O155),BB154,IF(O155=0,BB154+1,0))</f>
        <v>0</v>
      </c>
      <c r="BC155" s="9">
        <f t="shared" ref="BC155" si="895">IF(ISNA(P155),BC154,IF(P155=0,BC154+1,0))</f>
        <v>0</v>
      </c>
      <c r="BD155" s="9">
        <f t="shared" ref="BD155" si="896">IF(ISNA(Q155),BD154,IF(Q155=0,BD154+1,0))</f>
        <v>1</v>
      </c>
      <c r="BE155" s="9">
        <f t="shared" ref="BE155" si="897">IF(ISNA(R155),BE154,IF(R155=0,BE154+1,0))</f>
        <v>0</v>
      </c>
      <c r="BF155" s="9">
        <f t="shared" ref="BF155" si="898">IF(ISNA(S155),BF154,IF(S155=0,BF154+1,0))</f>
        <v>1</v>
      </c>
      <c r="BG155" s="9">
        <f t="shared" ref="BG155" si="899">IF(ISNA(T155),BG154,IF(T155=0,BG154+1,0))</f>
        <v>1</v>
      </c>
      <c r="BH155" s="9">
        <f t="shared" ref="BH155" si="900">IF(ISNA(U155),BH154,IF(U155=0,BH154+1,0))</f>
        <v>5</v>
      </c>
    </row>
    <row r="156" spans="1:60" x14ac:dyDescent="0.25">
      <c r="A156" s="24">
        <f>Data!A155</f>
        <v>756</v>
      </c>
      <c r="B156" s="26" t="str">
        <f>Data!B155</f>
        <v>Los Angeles</v>
      </c>
      <c r="C156" s="27" t="str">
        <f>Data!H155</f>
        <v>Bob</v>
      </c>
      <c r="D156" s="25" t="str">
        <f>Data!I155</f>
        <v>George</v>
      </c>
      <c r="E156" s="22" t="e">
        <f>IF(Data!J155=Data!$G155,1,0)</f>
        <v>#N/A</v>
      </c>
      <c r="F156" s="22">
        <f>IF(Data!K155=Data!$G155,1,0)</f>
        <v>1</v>
      </c>
      <c r="G156" s="22">
        <f>IF(Data!L155=Data!$G155,1,0)</f>
        <v>1</v>
      </c>
      <c r="H156" s="22">
        <f>IF(Data!M155=Data!$G155,1,0)</f>
        <v>1</v>
      </c>
      <c r="I156" s="22">
        <f>IF(Data!N155=Data!$G155,1,0)</f>
        <v>1</v>
      </c>
      <c r="J156" s="22">
        <f>IF(Data!O155=Data!$G155,1,0)</f>
        <v>1</v>
      </c>
      <c r="K156" s="22" t="e">
        <f>IF(Data!P155=Data!$G155,1,0)</f>
        <v>#N/A</v>
      </c>
      <c r="L156" s="22" t="e">
        <f>IF(Data!Q155=Data!$G155,1,0)</f>
        <v>#N/A</v>
      </c>
      <c r="M156" s="22" t="e">
        <f>IF(Data!R155=Data!$G155,1,0)</f>
        <v>#N/A</v>
      </c>
      <c r="N156" s="22" t="e">
        <f>IF(Data!S155=Data!$G155,1,0)</f>
        <v>#N/A</v>
      </c>
      <c r="O156" s="22" t="e">
        <f>IF(Data!T155=Data!$G155,1,0)</f>
        <v>#N/A</v>
      </c>
      <c r="P156" s="22" t="e">
        <f>IF(Data!U155=Data!$G155,1,0)</f>
        <v>#N/A</v>
      </c>
      <c r="Q156" s="22" t="e">
        <f>IF(Data!V155=Data!$G155,1,0)</f>
        <v>#N/A</v>
      </c>
      <c r="R156" s="22" t="e">
        <f>IF(Data!W155=Data!$G155,1,0)</f>
        <v>#N/A</v>
      </c>
      <c r="S156" s="22" t="e">
        <f>IF(Data!X155=Data!$G155,1,0)</f>
        <v>#N/A</v>
      </c>
      <c r="T156" s="22" t="e">
        <f>IF(Data!Y155=Data!$G155,1,0)</f>
        <v>#N/A</v>
      </c>
      <c r="U156" s="22" t="e">
        <f>IF(Data!Z155=Data!$G155,1,0)</f>
        <v>#N/A</v>
      </c>
      <c r="V156" s="22">
        <f t="shared" ref="V156:V166" si="901">COUNTIF(E156:U156,"&lt;&gt;#N/A")</f>
        <v>5</v>
      </c>
      <c r="W156" s="22">
        <f t="shared" ref="W156:W166" si="902">SUMIF(E156:U156,"&lt;&gt;#N/A")</f>
        <v>5</v>
      </c>
      <c r="X156" s="22">
        <f t="shared" ref="X156:X166" si="903">IF(W156=0,1,0)</f>
        <v>0</v>
      </c>
      <c r="Y156" s="22">
        <f t="shared" ref="Y156:Y166" si="904">IF(V156=W156,1,0)</f>
        <v>1</v>
      </c>
      <c r="Z156" s="22" t="e">
        <f t="shared" ref="Z156:Z166" si="905">IF(W156=1,INDEX($E$2:$U$2,1,MATCH(1,E156:U156,0)),NA())</f>
        <v>#N/A</v>
      </c>
      <c r="AA156" s="7">
        <f t="shared" ref="AA156:AA166" si="906">IF(ISNA(E156),AA155,IF(E156=1,AA155+1,0))</f>
        <v>3</v>
      </c>
      <c r="AB156" s="7">
        <f t="shared" ref="AB156:AB166" si="907">IF(ISNA(F156),AB155,IF(F156=1,AB155+1,0))</f>
        <v>3</v>
      </c>
      <c r="AC156" s="7">
        <f t="shared" ref="AC156:AC166" si="908">IF(ISNA(G156),AC155,IF(G156=1,AC155+1,0))</f>
        <v>1</v>
      </c>
      <c r="AD156" s="7">
        <f t="shared" ref="AD156:AD166" si="909">IF(ISNA(H156),AD155,IF(H156=1,AD155+1,0))</f>
        <v>3</v>
      </c>
      <c r="AE156" s="7">
        <f t="shared" ref="AE156:AE166" si="910">IF(ISNA(I156),AE155,IF(I156=1,AE155+1,0))</f>
        <v>1</v>
      </c>
      <c r="AF156" s="7">
        <f t="shared" ref="AF156:AF166" si="911">IF(ISNA(J156),AF155,IF(J156=1,AF155+1,0))</f>
        <v>2</v>
      </c>
      <c r="AG156" s="7">
        <f t="shared" ref="AG156:AG166" si="912">IF(ISNA(K156),AG155,IF(K156=1,AG155+1,0))</f>
        <v>0</v>
      </c>
      <c r="AH156" s="7">
        <f t="shared" ref="AH156:AH166" si="913">IF(ISNA(L156),AH155,IF(L156=1,AH155+1,0))</f>
        <v>1</v>
      </c>
      <c r="AI156" s="7">
        <f t="shared" ref="AI156:AI166" si="914">IF(ISNA(M156),AI155,IF(M156=1,AI155+1,0))</f>
        <v>0</v>
      </c>
      <c r="AJ156" s="7">
        <f t="shared" ref="AJ156:AJ166" si="915">IF(ISNA(N156),AJ155,IF(N156=1,AJ155+1,0))</f>
        <v>1</v>
      </c>
      <c r="AK156" s="7">
        <f t="shared" ref="AK156:AK166" si="916">IF(ISNA(O156),AK155,IF(O156=1,AK155+1,0))</f>
        <v>0</v>
      </c>
      <c r="AL156" s="7">
        <f t="shared" ref="AL156:AL166" si="917">IF(ISNA(P156),AL155,IF(P156=1,AL155+1,0))</f>
        <v>0</v>
      </c>
      <c r="AM156" s="7">
        <f t="shared" ref="AM156:AM166" si="918">IF(ISNA(Q156),AM155,IF(Q156=1,AM155+1,0))</f>
        <v>0</v>
      </c>
      <c r="AN156" s="7">
        <f t="shared" ref="AN156:AN166" si="919">IF(ISNA(R156),AN155,IF(R156=1,AN155+1,0))</f>
        <v>1</v>
      </c>
      <c r="AO156" s="7">
        <f t="shared" ref="AO156:AO166" si="920">IF(ISNA(S156),AO155,IF(S156=1,AO155+1,0))</f>
        <v>0</v>
      </c>
      <c r="AP156" s="7">
        <f t="shared" ref="AP156:AP166" si="921">IF(ISNA(T156),AP155,IF(T156=1,AP155+1,0))</f>
        <v>0</v>
      </c>
      <c r="AQ156" s="7">
        <f t="shared" ref="AQ156:AQ166" si="922">IF(ISNA(U156),AQ155,IF(U156=1,AQ155+1,0))</f>
        <v>0</v>
      </c>
      <c r="AR156" s="9">
        <f t="shared" ref="AR156:AR166" si="923">IF(ISNA(E156),AR155,IF(E156=0,AR155+1,0))</f>
        <v>0</v>
      </c>
      <c r="AS156" s="9">
        <f t="shared" ref="AS156:AS166" si="924">IF(ISNA(F156),AS155,IF(F156=0,AS155+1,0))</f>
        <v>0</v>
      </c>
      <c r="AT156" s="9">
        <f t="shared" ref="AT156:AT166" si="925">IF(ISNA(G156),AT155,IF(G156=0,AT155+1,0))</f>
        <v>0</v>
      </c>
      <c r="AU156" s="9">
        <f t="shared" ref="AU156:AU166" si="926">IF(ISNA(H156),AU155,IF(H156=0,AU155+1,0))</f>
        <v>0</v>
      </c>
      <c r="AV156" s="9">
        <f t="shared" ref="AV156:AV166" si="927">IF(ISNA(I156),AV155,IF(I156=0,AV155+1,0))</f>
        <v>0</v>
      </c>
      <c r="AW156" s="9">
        <f t="shared" ref="AW156:AW166" si="928">IF(ISNA(J156),AW155,IF(J156=0,AW155+1,0))</f>
        <v>0</v>
      </c>
      <c r="AX156" s="9">
        <f t="shared" ref="AX156:AX166" si="929">IF(ISNA(K156),AX155,IF(K156=0,AX155+1,0))</f>
        <v>0</v>
      </c>
      <c r="AY156" s="9">
        <f t="shared" ref="AY156:AY166" si="930">IF(ISNA(L156),AY155,IF(L156=0,AY155+1,0))</f>
        <v>0</v>
      </c>
      <c r="AZ156" s="9">
        <f t="shared" ref="AZ156:AZ166" si="931">IF(ISNA(M156),AZ155,IF(M156=0,AZ155+1,0))</f>
        <v>0</v>
      </c>
      <c r="BA156" s="9">
        <f t="shared" ref="BA156:BA166" si="932">IF(ISNA(N156),BA155,IF(N156=0,BA155+1,0))</f>
        <v>0</v>
      </c>
      <c r="BB156" s="9">
        <f t="shared" ref="BB156:BB166" si="933">IF(ISNA(O156),BB155,IF(O156=0,BB155+1,0))</f>
        <v>0</v>
      </c>
      <c r="BC156" s="9">
        <f t="shared" ref="BC156:BC166" si="934">IF(ISNA(P156),BC155,IF(P156=0,BC155+1,0))</f>
        <v>0</v>
      </c>
      <c r="BD156" s="9">
        <f t="shared" ref="BD156:BD166" si="935">IF(ISNA(Q156),BD155,IF(Q156=0,BD155+1,0))</f>
        <v>1</v>
      </c>
      <c r="BE156" s="9">
        <f t="shared" ref="BE156:BE166" si="936">IF(ISNA(R156),BE155,IF(R156=0,BE155+1,0))</f>
        <v>0</v>
      </c>
      <c r="BF156" s="9">
        <f t="shared" ref="BF156:BF166" si="937">IF(ISNA(S156),BF155,IF(S156=0,BF155+1,0))</f>
        <v>1</v>
      </c>
      <c r="BG156" s="9">
        <f t="shared" ref="BG156:BG166" si="938">IF(ISNA(T156),BG155,IF(T156=0,BG155+1,0))</f>
        <v>1</v>
      </c>
      <c r="BH156" s="9">
        <f t="shared" ref="BH156:BH166" si="939">IF(ISNA(U156),BH155,IF(U156=0,BH155+1,0))</f>
        <v>5</v>
      </c>
    </row>
    <row r="157" spans="1:60" x14ac:dyDescent="0.25">
      <c r="A157" s="24">
        <f>Data!A156</f>
        <v>757</v>
      </c>
      <c r="B157" s="26" t="e">
        <f>Data!B156</f>
        <v>#N/A</v>
      </c>
      <c r="C157" s="27" t="str">
        <f>Data!H156</f>
        <v>Steve</v>
      </c>
      <c r="D157" s="25" t="str">
        <f>Data!I156</f>
        <v>Cara</v>
      </c>
      <c r="E157" s="22">
        <f>IF(Data!J156=Data!$G156,1,0)</f>
        <v>1</v>
      </c>
      <c r="F157" s="22">
        <f>IF(Data!K156=Data!$G156,1,0)</f>
        <v>1</v>
      </c>
      <c r="G157" s="22">
        <f>IF(Data!L156=Data!$G156,1,0)</f>
        <v>0</v>
      </c>
      <c r="H157" s="22">
        <f>IF(Data!M156=Data!$G156,1,0)</f>
        <v>1</v>
      </c>
      <c r="I157" s="22" t="e">
        <f>IF(Data!N156=Data!$G156,1,0)</f>
        <v>#N/A</v>
      </c>
      <c r="J157" s="22" t="e">
        <f>IF(Data!O156=Data!$G156,1,0)</f>
        <v>#N/A</v>
      </c>
      <c r="K157" s="22" t="e">
        <f>IF(Data!P156=Data!$G156,1,0)</f>
        <v>#N/A</v>
      </c>
      <c r="L157" s="22" t="e">
        <f>IF(Data!Q156=Data!$G156,1,0)</f>
        <v>#N/A</v>
      </c>
      <c r="M157" s="22" t="e">
        <f>IF(Data!R156=Data!$G156,1,0)</f>
        <v>#N/A</v>
      </c>
      <c r="N157" s="22" t="e">
        <f>IF(Data!S156=Data!$G156,1,0)</f>
        <v>#N/A</v>
      </c>
      <c r="O157" s="22" t="e">
        <f>IF(Data!T156=Data!$G156,1,0)</f>
        <v>#N/A</v>
      </c>
      <c r="P157" s="22" t="e">
        <f>IF(Data!U156=Data!$G156,1,0)</f>
        <v>#N/A</v>
      </c>
      <c r="Q157" s="22" t="e">
        <f>IF(Data!V156=Data!$G156,1,0)</f>
        <v>#N/A</v>
      </c>
      <c r="R157" s="22" t="e">
        <f>IF(Data!W156=Data!$G156,1,0)</f>
        <v>#N/A</v>
      </c>
      <c r="S157" s="22" t="e">
        <f>IF(Data!X156=Data!$G156,1,0)</f>
        <v>#N/A</v>
      </c>
      <c r="T157" s="22" t="e">
        <f>IF(Data!Y156=Data!$G156,1,0)</f>
        <v>#N/A</v>
      </c>
      <c r="U157" s="22" t="e">
        <f>IF(Data!Z156=Data!$G156,1,0)</f>
        <v>#N/A</v>
      </c>
      <c r="V157" s="22">
        <f t="shared" si="901"/>
        <v>4</v>
      </c>
      <c r="W157" s="22">
        <f t="shared" si="902"/>
        <v>3</v>
      </c>
      <c r="X157" s="22">
        <f t="shared" si="903"/>
        <v>0</v>
      </c>
      <c r="Y157" s="22">
        <f t="shared" si="904"/>
        <v>0</v>
      </c>
      <c r="Z157" s="22" t="e">
        <f t="shared" si="905"/>
        <v>#N/A</v>
      </c>
      <c r="AA157" s="7">
        <f t="shared" si="906"/>
        <v>4</v>
      </c>
      <c r="AB157" s="7">
        <f t="shared" si="907"/>
        <v>4</v>
      </c>
      <c r="AC157" s="7">
        <f t="shared" si="908"/>
        <v>0</v>
      </c>
      <c r="AD157" s="7">
        <f t="shared" si="909"/>
        <v>4</v>
      </c>
      <c r="AE157" s="7">
        <f t="shared" si="910"/>
        <v>1</v>
      </c>
      <c r="AF157" s="7">
        <f t="shared" si="911"/>
        <v>2</v>
      </c>
      <c r="AG157" s="7">
        <f t="shared" si="912"/>
        <v>0</v>
      </c>
      <c r="AH157" s="7">
        <f t="shared" si="913"/>
        <v>1</v>
      </c>
      <c r="AI157" s="7">
        <f t="shared" si="914"/>
        <v>0</v>
      </c>
      <c r="AJ157" s="7">
        <f t="shared" si="915"/>
        <v>1</v>
      </c>
      <c r="AK157" s="7">
        <f t="shared" si="916"/>
        <v>0</v>
      </c>
      <c r="AL157" s="7">
        <f t="shared" si="917"/>
        <v>0</v>
      </c>
      <c r="AM157" s="7">
        <f t="shared" si="918"/>
        <v>0</v>
      </c>
      <c r="AN157" s="7">
        <f t="shared" si="919"/>
        <v>1</v>
      </c>
      <c r="AO157" s="7">
        <f t="shared" si="920"/>
        <v>0</v>
      </c>
      <c r="AP157" s="7">
        <f t="shared" si="921"/>
        <v>0</v>
      </c>
      <c r="AQ157" s="7">
        <f t="shared" si="922"/>
        <v>0</v>
      </c>
      <c r="AR157" s="9">
        <f t="shared" si="923"/>
        <v>0</v>
      </c>
      <c r="AS157" s="9">
        <f t="shared" si="924"/>
        <v>0</v>
      </c>
      <c r="AT157" s="9">
        <f t="shared" si="925"/>
        <v>1</v>
      </c>
      <c r="AU157" s="9">
        <f t="shared" si="926"/>
        <v>0</v>
      </c>
      <c r="AV157" s="9">
        <f t="shared" si="927"/>
        <v>0</v>
      </c>
      <c r="AW157" s="9">
        <f t="shared" si="928"/>
        <v>0</v>
      </c>
      <c r="AX157" s="9">
        <f t="shared" si="929"/>
        <v>0</v>
      </c>
      <c r="AY157" s="9">
        <f t="shared" si="930"/>
        <v>0</v>
      </c>
      <c r="AZ157" s="9">
        <f t="shared" si="931"/>
        <v>0</v>
      </c>
      <c r="BA157" s="9">
        <f t="shared" si="932"/>
        <v>0</v>
      </c>
      <c r="BB157" s="9">
        <f t="shared" si="933"/>
        <v>0</v>
      </c>
      <c r="BC157" s="9">
        <f t="shared" si="934"/>
        <v>0</v>
      </c>
      <c r="BD157" s="9">
        <f t="shared" si="935"/>
        <v>1</v>
      </c>
      <c r="BE157" s="9">
        <f t="shared" si="936"/>
        <v>0</v>
      </c>
      <c r="BF157" s="9">
        <f t="shared" si="937"/>
        <v>1</v>
      </c>
      <c r="BG157" s="9">
        <f t="shared" si="938"/>
        <v>1</v>
      </c>
      <c r="BH157" s="9">
        <f t="shared" si="939"/>
        <v>5</v>
      </c>
    </row>
    <row r="158" spans="1:60" x14ac:dyDescent="0.25">
      <c r="A158" s="24">
        <f>Data!A157</f>
        <v>758</v>
      </c>
      <c r="B158" s="26" t="str">
        <f>Data!B157</f>
        <v>Geography</v>
      </c>
      <c r="C158" s="27" t="str">
        <f>Data!H157</f>
        <v>Steve</v>
      </c>
      <c r="D158" s="25" t="str">
        <f>Data!I157</f>
        <v>Evan</v>
      </c>
      <c r="E158" s="22">
        <f>IF(Data!J157=Data!$G157,1,0)</f>
        <v>1</v>
      </c>
      <c r="F158" s="22" t="e">
        <f>IF(Data!K157=Data!$G157,1,0)</f>
        <v>#N/A</v>
      </c>
      <c r="G158" s="22">
        <f>IF(Data!L157=Data!$G157,1,0)</f>
        <v>1</v>
      </c>
      <c r="H158" s="22">
        <f>IF(Data!M157=Data!$G157,1,0)</f>
        <v>1</v>
      </c>
      <c r="I158" s="22" t="e">
        <f>IF(Data!N157=Data!$G157,1,0)</f>
        <v>#N/A</v>
      </c>
      <c r="J158" s="22" t="e">
        <f>IF(Data!O157=Data!$G157,1,0)</f>
        <v>#N/A</v>
      </c>
      <c r="K158" s="22" t="e">
        <f>IF(Data!P157=Data!$G157,1,0)</f>
        <v>#N/A</v>
      </c>
      <c r="L158" s="22" t="e">
        <f>IF(Data!Q157=Data!$G157,1,0)</f>
        <v>#N/A</v>
      </c>
      <c r="M158" s="22" t="e">
        <f>IF(Data!R157=Data!$G157,1,0)</f>
        <v>#N/A</v>
      </c>
      <c r="N158" s="22" t="e">
        <f>IF(Data!S157=Data!$G157,1,0)</f>
        <v>#N/A</v>
      </c>
      <c r="O158" s="22" t="e">
        <f>IF(Data!T157=Data!$G157,1,0)</f>
        <v>#N/A</v>
      </c>
      <c r="P158" s="22" t="e">
        <f>IF(Data!U157=Data!$G157,1,0)</f>
        <v>#N/A</v>
      </c>
      <c r="Q158" s="22" t="e">
        <f>IF(Data!V157=Data!$G157,1,0)</f>
        <v>#N/A</v>
      </c>
      <c r="R158" s="22" t="e">
        <f>IF(Data!W157=Data!$G157,1,0)</f>
        <v>#N/A</v>
      </c>
      <c r="S158" s="22" t="e">
        <f>IF(Data!X157=Data!$G157,1,0)</f>
        <v>#N/A</v>
      </c>
      <c r="T158" s="22" t="e">
        <f>IF(Data!Y157=Data!$G157,1,0)</f>
        <v>#N/A</v>
      </c>
      <c r="U158" s="22" t="e">
        <f>IF(Data!Z157=Data!$G157,1,0)</f>
        <v>#N/A</v>
      </c>
      <c r="V158" s="22">
        <f t="shared" si="901"/>
        <v>3</v>
      </c>
      <c r="W158" s="22">
        <f t="shared" si="902"/>
        <v>3</v>
      </c>
      <c r="X158" s="22">
        <f t="shared" si="903"/>
        <v>0</v>
      </c>
      <c r="Y158" s="22">
        <f t="shared" si="904"/>
        <v>1</v>
      </c>
      <c r="Z158" s="22" t="e">
        <f t="shared" si="905"/>
        <v>#N/A</v>
      </c>
      <c r="AA158" s="7">
        <f t="shared" si="906"/>
        <v>5</v>
      </c>
      <c r="AB158" s="7">
        <f t="shared" si="907"/>
        <v>4</v>
      </c>
      <c r="AC158" s="7">
        <f t="shared" si="908"/>
        <v>1</v>
      </c>
      <c r="AD158" s="7">
        <f t="shared" si="909"/>
        <v>5</v>
      </c>
      <c r="AE158" s="7">
        <f t="shared" si="910"/>
        <v>1</v>
      </c>
      <c r="AF158" s="7">
        <f t="shared" si="911"/>
        <v>2</v>
      </c>
      <c r="AG158" s="7">
        <f t="shared" si="912"/>
        <v>0</v>
      </c>
      <c r="AH158" s="7">
        <f t="shared" si="913"/>
        <v>1</v>
      </c>
      <c r="AI158" s="7">
        <f t="shared" si="914"/>
        <v>0</v>
      </c>
      <c r="AJ158" s="7">
        <f t="shared" si="915"/>
        <v>1</v>
      </c>
      <c r="AK158" s="7">
        <f t="shared" si="916"/>
        <v>0</v>
      </c>
      <c r="AL158" s="7">
        <f t="shared" si="917"/>
        <v>0</v>
      </c>
      <c r="AM158" s="7">
        <f t="shared" si="918"/>
        <v>0</v>
      </c>
      <c r="AN158" s="7">
        <f t="shared" si="919"/>
        <v>1</v>
      </c>
      <c r="AO158" s="7">
        <f t="shared" si="920"/>
        <v>0</v>
      </c>
      <c r="AP158" s="7">
        <f t="shared" si="921"/>
        <v>0</v>
      </c>
      <c r="AQ158" s="7">
        <f t="shared" si="922"/>
        <v>0</v>
      </c>
      <c r="AR158" s="9">
        <f t="shared" si="923"/>
        <v>0</v>
      </c>
      <c r="AS158" s="9">
        <f t="shared" si="924"/>
        <v>0</v>
      </c>
      <c r="AT158" s="9">
        <f t="shared" si="925"/>
        <v>0</v>
      </c>
      <c r="AU158" s="9">
        <f t="shared" si="926"/>
        <v>0</v>
      </c>
      <c r="AV158" s="9">
        <f t="shared" si="927"/>
        <v>0</v>
      </c>
      <c r="AW158" s="9">
        <f t="shared" si="928"/>
        <v>0</v>
      </c>
      <c r="AX158" s="9">
        <f t="shared" si="929"/>
        <v>0</v>
      </c>
      <c r="AY158" s="9">
        <f t="shared" si="930"/>
        <v>0</v>
      </c>
      <c r="AZ158" s="9">
        <f t="shared" si="931"/>
        <v>0</v>
      </c>
      <c r="BA158" s="9">
        <f t="shared" si="932"/>
        <v>0</v>
      </c>
      <c r="BB158" s="9">
        <f t="shared" si="933"/>
        <v>0</v>
      </c>
      <c r="BC158" s="9">
        <f t="shared" si="934"/>
        <v>0</v>
      </c>
      <c r="BD158" s="9">
        <f t="shared" si="935"/>
        <v>1</v>
      </c>
      <c r="BE158" s="9">
        <f t="shared" si="936"/>
        <v>0</v>
      </c>
      <c r="BF158" s="9">
        <f t="shared" si="937"/>
        <v>1</v>
      </c>
      <c r="BG158" s="9">
        <f t="shared" si="938"/>
        <v>1</v>
      </c>
      <c r="BH158" s="9">
        <f t="shared" si="939"/>
        <v>5</v>
      </c>
    </row>
    <row r="159" spans="1:60" x14ac:dyDescent="0.25">
      <c r="A159" s="24">
        <f>Data!A158</f>
        <v>759</v>
      </c>
      <c r="B159" s="26" t="str">
        <f>Data!B158</f>
        <v>New Species in 2019</v>
      </c>
      <c r="C159" s="27" t="str">
        <f>Data!H158</f>
        <v>Steve</v>
      </c>
      <c r="D159" s="25" t="str">
        <f>Data!I158</f>
        <v>Guest</v>
      </c>
      <c r="E159" s="22">
        <f>IF(Data!J158=Data!$G158,1,0)</f>
        <v>0</v>
      </c>
      <c r="F159" s="22">
        <f>IF(Data!K158=Data!$G158,1,0)</f>
        <v>1</v>
      </c>
      <c r="G159" s="22">
        <f>IF(Data!L158=Data!$G158,1,0)</f>
        <v>1</v>
      </c>
      <c r="H159" s="22">
        <f>IF(Data!M158=Data!$G158,1,0)</f>
        <v>0</v>
      </c>
      <c r="I159" s="22" t="e">
        <f>IF(Data!N158=Data!$G158,1,0)</f>
        <v>#N/A</v>
      </c>
      <c r="J159" s="22" t="e">
        <f>IF(Data!O158=Data!$G158,1,0)</f>
        <v>#N/A</v>
      </c>
      <c r="K159" s="22" t="e">
        <f>IF(Data!P158=Data!$G158,1,0)</f>
        <v>#N/A</v>
      </c>
      <c r="L159" s="22" t="e">
        <f>IF(Data!Q158=Data!$G158,1,0)</f>
        <v>#N/A</v>
      </c>
      <c r="M159" s="22" t="e">
        <f>IF(Data!R158=Data!$G158,1,0)</f>
        <v>#N/A</v>
      </c>
      <c r="N159" s="22" t="e">
        <f>IF(Data!S158=Data!$G158,1,0)</f>
        <v>#N/A</v>
      </c>
      <c r="O159" s="22" t="e">
        <f>IF(Data!T158=Data!$G158,1,0)</f>
        <v>#N/A</v>
      </c>
      <c r="P159" s="22" t="e">
        <f>IF(Data!U158=Data!$G158,1,0)</f>
        <v>#N/A</v>
      </c>
      <c r="Q159" s="22" t="e">
        <f>IF(Data!V158=Data!$G158,1,0)</f>
        <v>#N/A</v>
      </c>
      <c r="R159" s="22" t="e">
        <f>IF(Data!W158=Data!$G158,1,0)</f>
        <v>#N/A</v>
      </c>
      <c r="S159" s="22" t="e">
        <f>IF(Data!X158=Data!$G158,1,0)</f>
        <v>#N/A</v>
      </c>
      <c r="T159" s="22" t="e">
        <f>IF(Data!Y158=Data!$G158,1,0)</f>
        <v>#N/A</v>
      </c>
      <c r="U159" s="22">
        <f>IF(Data!Z158=Data!$G158,1,0)</f>
        <v>0</v>
      </c>
      <c r="V159" s="22">
        <f t="shared" si="901"/>
        <v>5</v>
      </c>
      <c r="W159" s="22">
        <f t="shared" si="902"/>
        <v>2</v>
      </c>
      <c r="X159" s="22">
        <f t="shared" si="903"/>
        <v>0</v>
      </c>
      <c r="Y159" s="22">
        <f t="shared" si="904"/>
        <v>0</v>
      </c>
      <c r="Z159" s="22" t="e">
        <f t="shared" si="905"/>
        <v>#N/A</v>
      </c>
      <c r="AA159" s="7">
        <f t="shared" si="906"/>
        <v>0</v>
      </c>
      <c r="AB159" s="7">
        <f t="shared" si="907"/>
        <v>5</v>
      </c>
      <c r="AC159" s="7">
        <f t="shared" si="908"/>
        <v>2</v>
      </c>
      <c r="AD159" s="7">
        <f t="shared" si="909"/>
        <v>0</v>
      </c>
      <c r="AE159" s="7">
        <f t="shared" si="910"/>
        <v>1</v>
      </c>
      <c r="AF159" s="7">
        <f t="shared" si="911"/>
        <v>2</v>
      </c>
      <c r="AG159" s="7">
        <f t="shared" si="912"/>
        <v>0</v>
      </c>
      <c r="AH159" s="7">
        <f t="shared" si="913"/>
        <v>1</v>
      </c>
      <c r="AI159" s="7">
        <f t="shared" si="914"/>
        <v>0</v>
      </c>
      <c r="AJ159" s="7">
        <f t="shared" si="915"/>
        <v>1</v>
      </c>
      <c r="AK159" s="7">
        <f t="shared" si="916"/>
        <v>0</v>
      </c>
      <c r="AL159" s="7">
        <f t="shared" si="917"/>
        <v>0</v>
      </c>
      <c r="AM159" s="7">
        <f t="shared" si="918"/>
        <v>0</v>
      </c>
      <c r="AN159" s="7">
        <f t="shared" si="919"/>
        <v>1</v>
      </c>
      <c r="AO159" s="7">
        <f t="shared" si="920"/>
        <v>0</v>
      </c>
      <c r="AP159" s="7">
        <f t="shared" si="921"/>
        <v>0</v>
      </c>
      <c r="AQ159" s="7">
        <f t="shared" si="922"/>
        <v>0</v>
      </c>
      <c r="AR159" s="9">
        <f t="shared" si="923"/>
        <v>1</v>
      </c>
      <c r="AS159" s="9">
        <f t="shared" si="924"/>
        <v>0</v>
      </c>
      <c r="AT159" s="9">
        <f t="shared" si="925"/>
        <v>0</v>
      </c>
      <c r="AU159" s="9">
        <f t="shared" si="926"/>
        <v>1</v>
      </c>
      <c r="AV159" s="9">
        <f t="shared" si="927"/>
        <v>0</v>
      </c>
      <c r="AW159" s="9">
        <f t="shared" si="928"/>
        <v>0</v>
      </c>
      <c r="AX159" s="9">
        <f t="shared" si="929"/>
        <v>0</v>
      </c>
      <c r="AY159" s="9">
        <f t="shared" si="930"/>
        <v>0</v>
      </c>
      <c r="AZ159" s="9">
        <f t="shared" si="931"/>
        <v>0</v>
      </c>
      <c r="BA159" s="9">
        <f t="shared" si="932"/>
        <v>0</v>
      </c>
      <c r="BB159" s="9">
        <f t="shared" si="933"/>
        <v>0</v>
      </c>
      <c r="BC159" s="9">
        <f t="shared" si="934"/>
        <v>0</v>
      </c>
      <c r="BD159" s="9">
        <f t="shared" si="935"/>
        <v>1</v>
      </c>
      <c r="BE159" s="9">
        <f t="shared" si="936"/>
        <v>0</v>
      </c>
      <c r="BF159" s="9">
        <f t="shared" si="937"/>
        <v>1</v>
      </c>
      <c r="BG159" s="9">
        <f t="shared" si="938"/>
        <v>1</v>
      </c>
      <c r="BH159" s="9">
        <f t="shared" si="939"/>
        <v>6</v>
      </c>
    </row>
    <row r="160" spans="1:60" x14ac:dyDescent="0.25">
      <c r="A160" s="24">
        <f>Data!A159</f>
        <v>760</v>
      </c>
      <c r="B160" s="26" t="e">
        <f>Data!B159</f>
        <v>#N/A</v>
      </c>
      <c r="C160" s="27" t="str">
        <f>Data!H159</f>
        <v>Steve</v>
      </c>
      <c r="D160" s="25" t="str">
        <f>Data!I159</f>
        <v>Evan</v>
      </c>
      <c r="E160" s="22">
        <f>IF(Data!J159=Data!$G159,1,0)</f>
        <v>0</v>
      </c>
      <c r="F160" s="22">
        <f>IF(Data!K159=Data!$G159,1,0)</f>
        <v>0</v>
      </c>
      <c r="G160" s="22">
        <f>IF(Data!L159=Data!$G159,1,0)</f>
        <v>1</v>
      </c>
      <c r="H160" s="22">
        <f>IF(Data!M159=Data!$G159,1,0)</f>
        <v>1</v>
      </c>
      <c r="I160" s="22" t="e">
        <f>IF(Data!N159=Data!$G159,1,0)</f>
        <v>#N/A</v>
      </c>
      <c r="J160" s="22" t="e">
        <f>IF(Data!O159=Data!$G159,1,0)</f>
        <v>#N/A</v>
      </c>
      <c r="K160" s="22" t="e">
        <f>IF(Data!P159=Data!$G159,1,0)</f>
        <v>#N/A</v>
      </c>
      <c r="L160" s="22" t="e">
        <f>IF(Data!Q159=Data!$G159,1,0)</f>
        <v>#N/A</v>
      </c>
      <c r="M160" s="22" t="e">
        <f>IF(Data!R159=Data!$G159,1,0)</f>
        <v>#N/A</v>
      </c>
      <c r="N160" s="22" t="e">
        <f>IF(Data!S159=Data!$G159,1,0)</f>
        <v>#N/A</v>
      </c>
      <c r="O160" s="22" t="e">
        <f>IF(Data!T159=Data!$G159,1,0)</f>
        <v>#N/A</v>
      </c>
      <c r="P160" s="22" t="e">
        <f>IF(Data!U159=Data!$G159,1,0)</f>
        <v>#N/A</v>
      </c>
      <c r="Q160" s="22" t="e">
        <f>IF(Data!V159=Data!$G159,1,0)</f>
        <v>#N/A</v>
      </c>
      <c r="R160" s="22" t="e">
        <f>IF(Data!W159=Data!$G159,1,0)</f>
        <v>#N/A</v>
      </c>
      <c r="S160" s="22" t="e">
        <f>IF(Data!X159=Data!$G159,1,0)</f>
        <v>#N/A</v>
      </c>
      <c r="T160" s="22" t="e">
        <f>IF(Data!Y159=Data!$G159,1,0)</f>
        <v>#N/A</v>
      </c>
      <c r="U160" s="22" t="e">
        <f>IF(Data!Z159=Data!$G159,1,0)</f>
        <v>#N/A</v>
      </c>
      <c r="V160" s="22">
        <f t="shared" si="901"/>
        <v>4</v>
      </c>
      <c r="W160" s="22">
        <f t="shared" si="902"/>
        <v>2</v>
      </c>
      <c r="X160" s="22">
        <f t="shared" si="903"/>
        <v>0</v>
      </c>
      <c r="Y160" s="22">
        <f t="shared" si="904"/>
        <v>0</v>
      </c>
      <c r="Z160" s="22" t="e">
        <f t="shared" si="905"/>
        <v>#N/A</v>
      </c>
      <c r="AA160" s="7">
        <f t="shared" si="906"/>
        <v>0</v>
      </c>
      <c r="AB160" s="7">
        <f t="shared" si="907"/>
        <v>0</v>
      </c>
      <c r="AC160" s="7">
        <f t="shared" si="908"/>
        <v>3</v>
      </c>
      <c r="AD160" s="7">
        <f t="shared" si="909"/>
        <v>1</v>
      </c>
      <c r="AE160" s="7">
        <f t="shared" si="910"/>
        <v>1</v>
      </c>
      <c r="AF160" s="7">
        <f t="shared" si="911"/>
        <v>2</v>
      </c>
      <c r="AG160" s="7">
        <f t="shared" si="912"/>
        <v>0</v>
      </c>
      <c r="AH160" s="7">
        <f t="shared" si="913"/>
        <v>1</v>
      </c>
      <c r="AI160" s="7">
        <f t="shared" si="914"/>
        <v>0</v>
      </c>
      <c r="AJ160" s="7">
        <f t="shared" si="915"/>
        <v>1</v>
      </c>
      <c r="AK160" s="7">
        <f t="shared" si="916"/>
        <v>0</v>
      </c>
      <c r="AL160" s="7">
        <f t="shared" si="917"/>
        <v>0</v>
      </c>
      <c r="AM160" s="7">
        <f t="shared" si="918"/>
        <v>0</v>
      </c>
      <c r="AN160" s="7">
        <f t="shared" si="919"/>
        <v>1</v>
      </c>
      <c r="AO160" s="7">
        <f t="shared" si="920"/>
        <v>0</v>
      </c>
      <c r="AP160" s="7">
        <f t="shared" si="921"/>
        <v>0</v>
      </c>
      <c r="AQ160" s="7">
        <f t="shared" si="922"/>
        <v>0</v>
      </c>
      <c r="AR160" s="9">
        <f t="shared" si="923"/>
        <v>2</v>
      </c>
      <c r="AS160" s="9">
        <f t="shared" si="924"/>
        <v>1</v>
      </c>
      <c r="AT160" s="9">
        <f t="shared" si="925"/>
        <v>0</v>
      </c>
      <c r="AU160" s="9">
        <f t="shared" si="926"/>
        <v>0</v>
      </c>
      <c r="AV160" s="9">
        <f t="shared" si="927"/>
        <v>0</v>
      </c>
      <c r="AW160" s="9">
        <f t="shared" si="928"/>
        <v>0</v>
      </c>
      <c r="AX160" s="9">
        <f t="shared" si="929"/>
        <v>0</v>
      </c>
      <c r="AY160" s="9">
        <f t="shared" si="930"/>
        <v>0</v>
      </c>
      <c r="AZ160" s="9">
        <f t="shared" si="931"/>
        <v>0</v>
      </c>
      <c r="BA160" s="9">
        <f t="shared" si="932"/>
        <v>0</v>
      </c>
      <c r="BB160" s="9">
        <f t="shared" si="933"/>
        <v>0</v>
      </c>
      <c r="BC160" s="9">
        <f t="shared" si="934"/>
        <v>0</v>
      </c>
      <c r="BD160" s="9">
        <f t="shared" si="935"/>
        <v>1</v>
      </c>
      <c r="BE160" s="9">
        <f t="shared" si="936"/>
        <v>0</v>
      </c>
      <c r="BF160" s="9">
        <f t="shared" si="937"/>
        <v>1</v>
      </c>
      <c r="BG160" s="9">
        <f t="shared" si="938"/>
        <v>1</v>
      </c>
      <c r="BH160" s="9">
        <f t="shared" si="939"/>
        <v>6</v>
      </c>
    </row>
    <row r="161" spans="1:60" x14ac:dyDescent="0.25">
      <c r="A161" s="24">
        <f>Data!A160</f>
        <v>761</v>
      </c>
      <c r="B161" s="26" t="str">
        <f>Data!B160</f>
        <v>Philadelphia </v>
      </c>
      <c r="C161" s="27" t="str">
        <f>Data!H160</f>
        <v>Steve</v>
      </c>
      <c r="D161" s="25" t="str">
        <f>Data!I160</f>
        <v>Bob</v>
      </c>
      <c r="E161" s="22">
        <f>IF(Data!J160=Data!$G160,1,0)</f>
        <v>0</v>
      </c>
      <c r="F161" s="22">
        <f>IF(Data!K160=Data!$G160,1,0)</f>
        <v>0</v>
      </c>
      <c r="G161" s="22">
        <f>IF(Data!L160=Data!$G160,1,0)</f>
        <v>0</v>
      </c>
      <c r="H161" s="22">
        <f>IF(Data!M160=Data!$G160,1,0)</f>
        <v>1</v>
      </c>
      <c r="I161" s="22">
        <f>IF(Data!N160=Data!$G160,1,0)</f>
        <v>1</v>
      </c>
      <c r="J161" s="22" t="e">
        <f>IF(Data!O160=Data!$G160,1,0)</f>
        <v>#N/A</v>
      </c>
      <c r="K161" s="22" t="e">
        <f>IF(Data!P160=Data!$G160,1,0)</f>
        <v>#N/A</v>
      </c>
      <c r="L161" s="22" t="e">
        <f>IF(Data!Q160=Data!$G160,1,0)</f>
        <v>#N/A</v>
      </c>
      <c r="M161" s="22" t="e">
        <f>IF(Data!R160=Data!$G160,1,0)</f>
        <v>#N/A</v>
      </c>
      <c r="N161" s="22" t="e">
        <f>IF(Data!S160=Data!$G160,1,0)</f>
        <v>#N/A</v>
      </c>
      <c r="O161" s="22" t="e">
        <f>IF(Data!T160=Data!$G160,1,0)</f>
        <v>#N/A</v>
      </c>
      <c r="P161" s="22" t="e">
        <f>IF(Data!U160=Data!$G160,1,0)</f>
        <v>#N/A</v>
      </c>
      <c r="Q161" s="22" t="e">
        <f>IF(Data!V160=Data!$G160,1,0)</f>
        <v>#N/A</v>
      </c>
      <c r="R161" s="22" t="e">
        <f>IF(Data!W160=Data!$G160,1,0)</f>
        <v>#N/A</v>
      </c>
      <c r="S161" s="22" t="e">
        <f>IF(Data!X160=Data!$G160,1,0)</f>
        <v>#N/A</v>
      </c>
      <c r="T161" s="22" t="e">
        <f>IF(Data!Y160=Data!$G160,1,0)</f>
        <v>#N/A</v>
      </c>
      <c r="U161" s="22" t="e">
        <f>IF(Data!Z160=Data!$G160,1,0)</f>
        <v>#N/A</v>
      </c>
      <c r="V161" s="22">
        <f t="shared" si="901"/>
        <v>5</v>
      </c>
      <c r="W161" s="22">
        <f t="shared" si="902"/>
        <v>2</v>
      </c>
      <c r="X161" s="22">
        <f t="shared" si="903"/>
        <v>0</v>
      </c>
      <c r="Y161" s="22">
        <f t="shared" si="904"/>
        <v>0</v>
      </c>
      <c r="Z161" s="22" t="e">
        <f t="shared" si="905"/>
        <v>#N/A</v>
      </c>
      <c r="AA161" s="7">
        <f t="shared" si="906"/>
        <v>0</v>
      </c>
      <c r="AB161" s="7">
        <f t="shared" si="907"/>
        <v>0</v>
      </c>
      <c r="AC161" s="7">
        <f t="shared" si="908"/>
        <v>0</v>
      </c>
      <c r="AD161" s="7">
        <f t="shared" si="909"/>
        <v>2</v>
      </c>
      <c r="AE161" s="7">
        <f t="shared" si="910"/>
        <v>2</v>
      </c>
      <c r="AF161" s="7">
        <f t="shared" si="911"/>
        <v>2</v>
      </c>
      <c r="AG161" s="7">
        <f t="shared" si="912"/>
        <v>0</v>
      </c>
      <c r="AH161" s="7">
        <f t="shared" si="913"/>
        <v>1</v>
      </c>
      <c r="AI161" s="7">
        <f t="shared" si="914"/>
        <v>0</v>
      </c>
      <c r="AJ161" s="7">
        <f t="shared" si="915"/>
        <v>1</v>
      </c>
      <c r="AK161" s="7">
        <f t="shared" si="916"/>
        <v>0</v>
      </c>
      <c r="AL161" s="7">
        <f t="shared" si="917"/>
        <v>0</v>
      </c>
      <c r="AM161" s="7">
        <f t="shared" si="918"/>
        <v>0</v>
      </c>
      <c r="AN161" s="7">
        <f t="shared" si="919"/>
        <v>1</v>
      </c>
      <c r="AO161" s="7">
        <f t="shared" si="920"/>
        <v>0</v>
      </c>
      <c r="AP161" s="7">
        <f t="shared" si="921"/>
        <v>0</v>
      </c>
      <c r="AQ161" s="7">
        <f t="shared" si="922"/>
        <v>0</v>
      </c>
      <c r="AR161" s="9">
        <f t="shared" si="923"/>
        <v>3</v>
      </c>
      <c r="AS161" s="9">
        <f t="shared" si="924"/>
        <v>2</v>
      </c>
      <c r="AT161" s="9">
        <f t="shared" si="925"/>
        <v>1</v>
      </c>
      <c r="AU161" s="9">
        <f t="shared" si="926"/>
        <v>0</v>
      </c>
      <c r="AV161" s="9">
        <f t="shared" si="927"/>
        <v>0</v>
      </c>
      <c r="AW161" s="9">
        <f t="shared" si="928"/>
        <v>0</v>
      </c>
      <c r="AX161" s="9">
        <f t="shared" si="929"/>
        <v>0</v>
      </c>
      <c r="AY161" s="9">
        <f t="shared" si="930"/>
        <v>0</v>
      </c>
      <c r="AZ161" s="9">
        <f t="shared" si="931"/>
        <v>0</v>
      </c>
      <c r="BA161" s="9">
        <f t="shared" si="932"/>
        <v>0</v>
      </c>
      <c r="BB161" s="9">
        <f t="shared" si="933"/>
        <v>0</v>
      </c>
      <c r="BC161" s="9">
        <f t="shared" si="934"/>
        <v>0</v>
      </c>
      <c r="BD161" s="9">
        <f t="shared" si="935"/>
        <v>1</v>
      </c>
      <c r="BE161" s="9">
        <f t="shared" si="936"/>
        <v>0</v>
      </c>
      <c r="BF161" s="9">
        <f t="shared" si="937"/>
        <v>1</v>
      </c>
      <c r="BG161" s="9">
        <f t="shared" si="938"/>
        <v>1</v>
      </c>
      <c r="BH161" s="9">
        <f t="shared" si="939"/>
        <v>6</v>
      </c>
    </row>
    <row r="162" spans="1:60" x14ac:dyDescent="0.25">
      <c r="A162" s="24">
        <f>Data!A161</f>
        <v>762</v>
      </c>
      <c r="B162" s="26" t="str">
        <f>Data!B161</f>
        <v>Anxiety </v>
      </c>
      <c r="C162" s="27" t="str">
        <f>Data!H161</f>
        <v>Jay</v>
      </c>
      <c r="D162" s="25" t="str">
        <f>Data!I161</f>
        <v>Bob</v>
      </c>
      <c r="E162" s="22">
        <f>IF(Data!J161=Data!$G161,1,0)</f>
        <v>1</v>
      </c>
      <c r="F162" s="22">
        <f>IF(Data!K161=Data!$G161,1,0)</f>
        <v>0</v>
      </c>
      <c r="G162" s="22" t="e">
        <f>IF(Data!L161=Data!$G161,1,0)</f>
        <v>#N/A</v>
      </c>
      <c r="H162" s="22">
        <f>IF(Data!M161=Data!$G161,1,0)</f>
        <v>1</v>
      </c>
      <c r="I162" s="22" t="e">
        <f>IF(Data!N161=Data!$G161,1,0)</f>
        <v>#N/A</v>
      </c>
      <c r="J162" s="22">
        <f>IF(Data!O161=Data!$G161,1,0)</f>
        <v>1</v>
      </c>
      <c r="K162" s="22" t="e">
        <f>IF(Data!P161=Data!$G161,1,0)</f>
        <v>#N/A</v>
      </c>
      <c r="L162" s="22" t="e">
        <f>IF(Data!Q161=Data!$G161,1,0)</f>
        <v>#N/A</v>
      </c>
      <c r="M162" s="22" t="e">
        <f>IF(Data!R161=Data!$G161,1,0)</f>
        <v>#N/A</v>
      </c>
      <c r="N162" s="22" t="e">
        <f>IF(Data!S161=Data!$G161,1,0)</f>
        <v>#N/A</v>
      </c>
      <c r="O162" s="22" t="e">
        <f>IF(Data!T161=Data!$G161,1,0)</f>
        <v>#N/A</v>
      </c>
      <c r="P162" s="22" t="e">
        <f>IF(Data!U161=Data!$G161,1,0)</f>
        <v>#N/A</v>
      </c>
      <c r="Q162" s="22" t="e">
        <f>IF(Data!V161=Data!$G161,1,0)</f>
        <v>#N/A</v>
      </c>
      <c r="R162" s="22" t="e">
        <f>IF(Data!W161=Data!$G161,1,0)</f>
        <v>#N/A</v>
      </c>
      <c r="S162" s="22" t="e">
        <f>IF(Data!X161=Data!$G161,1,0)</f>
        <v>#N/A</v>
      </c>
      <c r="T162" s="22" t="e">
        <f>IF(Data!Y161=Data!$G161,1,0)</f>
        <v>#N/A</v>
      </c>
      <c r="U162" s="22" t="e">
        <f>IF(Data!Z161=Data!$G161,1,0)</f>
        <v>#N/A</v>
      </c>
      <c r="V162" s="22">
        <f t="shared" si="901"/>
        <v>4</v>
      </c>
      <c r="W162" s="22">
        <f t="shared" si="902"/>
        <v>3</v>
      </c>
      <c r="X162" s="22">
        <f t="shared" si="903"/>
        <v>0</v>
      </c>
      <c r="Y162" s="22">
        <f t="shared" si="904"/>
        <v>0</v>
      </c>
      <c r="Z162" s="22" t="e">
        <f t="shared" si="905"/>
        <v>#N/A</v>
      </c>
      <c r="AA162" s="7">
        <f t="shared" si="906"/>
        <v>1</v>
      </c>
      <c r="AB162" s="7">
        <f t="shared" si="907"/>
        <v>0</v>
      </c>
      <c r="AC162" s="7">
        <f t="shared" si="908"/>
        <v>0</v>
      </c>
      <c r="AD162" s="7">
        <f t="shared" si="909"/>
        <v>3</v>
      </c>
      <c r="AE162" s="7">
        <f t="shared" si="910"/>
        <v>2</v>
      </c>
      <c r="AF162" s="7">
        <f t="shared" si="911"/>
        <v>3</v>
      </c>
      <c r="AG162" s="7">
        <f t="shared" si="912"/>
        <v>0</v>
      </c>
      <c r="AH162" s="7">
        <f t="shared" si="913"/>
        <v>1</v>
      </c>
      <c r="AI162" s="7">
        <f t="shared" si="914"/>
        <v>0</v>
      </c>
      <c r="AJ162" s="7">
        <f t="shared" si="915"/>
        <v>1</v>
      </c>
      <c r="AK162" s="7">
        <f t="shared" si="916"/>
        <v>0</v>
      </c>
      <c r="AL162" s="7">
        <f t="shared" si="917"/>
        <v>0</v>
      </c>
      <c r="AM162" s="7">
        <f t="shared" si="918"/>
        <v>0</v>
      </c>
      <c r="AN162" s="7">
        <f t="shared" si="919"/>
        <v>1</v>
      </c>
      <c r="AO162" s="7">
        <f t="shared" si="920"/>
        <v>0</v>
      </c>
      <c r="AP162" s="7">
        <f t="shared" si="921"/>
        <v>0</v>
      </c>
      <c r="AQ162" s="7">
        <f t="shared" si="922"/>
        <v>0</v>
      </c>
      <c r="AR162" s="9">
        <f t="shared" si="923"/>
        <v>0</v>
      </c>
      <c r="AS162" s="9">
        <f t="shared" si="924"/>
        <v>3</v>
      </c>
      <c r="AT162" s="9">
        <f t="shared" si="925"/>
        <v>1</v>
      </c>
      <c r="AU162" s="9">
        <f t="shared" si="926"/>
        <v>0</v>
      </c>
      <c r="AV162" s="9">
        <f t="shared" si="927"/>
        <v>0</v>
      </c>
      <c r="AW162" s="9">
        <f t="shared" si="928"/>
        <v>0</v>
      </c>
      <c r="AX162" s="9">
        <f t="shared" si="929"/>
        <v>0</v>
      </c>
      <c r="AY162" s="9">
        <f t="shared" si="930"/>
        <v>0</v>
      </c>
      <c r="AZ162" s="9">
        <f t="shared" si="931"/>
        <v>0</v>
      </c>
      <c r="BA162" s="9">
        <f t="shared" si="932"/>
        <v>0</v>
      </c>
      <c r="BB162" s="9">
        <f t="shared" si="933"/>
        <v>0</v>
      </c>
      <c r="BC162" s="9">
        <f t="shared" si="934"/>
        <v>0</v>
      </c>
      <c r="BD162" s="9">
        <f t="shared" si="935"/>
        <v>1</v>
      </c>
      <c r="BE162" s="9">
        <f t="shared" si="936"/>
        <v>0</v>
      </c>
      <c r="BF162" s="9">
        <f t="shared" si="937"/>
        <v>1</v>
      </c>
      <c r="BG162" s="9">
        <f t="shared" si="938"/>
        <v>1</v>
      </c>
      <c r="BH162" s="9">
        <f t="shared" si="939"/>
        <v>6</v>
      </c>
    </row>
    <row r="163" spans="1:60" x14ac:dyDescent="0.25">
      <c r="A163" s="24">
        <f>Data!A162</f>
        <v>763</v>
      </c>
      <c r="B163" s="26" t="str">
        <f>Data!B162</f>
        <v>Pacific Northwest </v>
      </c>
      <c r="C163" s="27" t="str">
        <f>Data!H162</f>
        <v>Steve</v>
      </c>
      <c r="D163" s="25" t="str">
        <f>Data!I162</f>
        <v>Bob</v>
      </c>
      <c r="E163" s="22">
        <f>IF(Data!J162=Data!$G162,1,0)</f>
        <v>0</v>
      </c>
      <c r="F163" s="22">
        <f>IF(Data!K162=Data!$G162,1,0)</f>
        <v>0</v>
      </c>
      <c r="G163" s="22">
        <f>IF(Data!L162=Data!$G162,1,0)</f>
        <v>0</v>
      </c>
      <c r="H163" s="22" t="e">
        <f>IF(Data!M162=Data!$G162,1,0)</f>
        <v>#N/A</v>
      </c>
      <c r="I163" s="22">
        <f>IF(Data!N162=Data!$G162,1,0)</f>
        <v>0</v>
      </c>
      <c r="J163" s="22" t="e">
        <f>IF(Data!O162=Data!$G162,1,0)</f>
        <v>#N/A</v>
      </c>
      <c r="K163" s="22" t="e">
        <f>IF(Data!P162=Data!$G162,1,0)</f>
        <v>#N/A</v>
      </c>
      <c r="L163" s="22" t="e">
        <f>IF(Data!Q162=Data!$G162,1,0)</f>
        <v>#N/A</v>
      </c>
      <c r="M163" s="22" t="e">
        <f>IF(Data!R162=Data!$G162,1,0)</f>
        <v>#N/A</v>
      </c>
      <c r="N163" s="22" t="e">
        <f>IF(Data!S162=Data!$G162,1,0)</f>
        <v>#N/A</v>
      </c>
      <c r="O163" s="22" t="e">
        <f>IF(Data!T162=Data!$G162,1,0)</f>
        <v>#N/A</v>
      </c>
      <c r="P163" s="22" t="e">
        <f>IF(Data!U162=Data!$G162,1,0)</f>
        <v>#N/A</v>
      </c>
      <c r="Q163" s="22" t="e">
        <f>IF(Data!V162=Data!$G162,1,0)</f>
        <v>#N/A</v>
      </c>
      <c r="R163" s="22" t="e">
        <f>IF(Data!W162=Data!$G162,1,0)</f>
        <v>#N/A</v>
      </c>
      <c r="S163" s="22" t="e">
        <f>IF(Data!X162=Data!$G162,1,0)</f>
        <v>#N/A</v>
      </c>
      <c r="T163" s="22" t="e">
        <f>IF(Data!Y162=Data!$G162,1,0)</f>
        <v>#N/A</v>
      </c>
      <c r="U163" s="22" t="e">
        <f>IF(Data!Z162=Data!$G162,1,0)</f>
        <v>#N/A</v>
      </c>
      <c r="V163" s="22">
        <f t="shared" si="901"/>
        <v>4</v>
      </c>
      <c r="W163" s="22">
        <f t="shared" si="902"/>
        <v>0</v>
      </c>
      <c r="X163" s="22">
        <f t="shared" si="903"/>
        <v>1</v>
      </c>
      <c r="Y163" s="22">
        <f t="shared" si="904"/>
        <v>0</v>
      </c>
      <c r="Z163" s="22" t="e">
        <f t="shared" si="905"/>
        <v>#N/A</v>
      </c>
      <c r="AA163" s="7">
        <f t="shared" si="906"/>
        <v>0</v>
      </c>
      <c r="AB163" s="7">
        <f t="shared" si="907"/>
        <v>0</v>
      </c>
      <c r="AC163" s="7">
        <f t="shared" si="908"/>
        <v>0</v>
      </c>
      <c r="AD163" s="7">
        <f t="shared" si="909"/>
        <v>3</v>
      </c>
      <c r="AE163" s="7">
        <f t="shared" si="910"/>
        <v>0</v>
      </c>
      <c r="AF163" s="7">
        <f t="shared" si="911"/>
        <v>3</v>
      </c>
      <c r="AG163" s="7">
        <f t="shared" si="912"/>
        <v>0</v>
      </c>
      <c r="AH163" s="7">
        <f t="shared" si="913"/>
        <v>1</v>
      </c>
      <c r="AI163" s="7">
        <f t="shared" si="914"/>
        <v>0</v>
      </c>
      <c r="AJ163" s="7">
        <f t="shared" si="915"/>
        <v>1</v>
      </c>
      <c r="AK163" s="7">
        <f t="shared" si="916"/>
        <v>0</v>
      </c>
      <c r="AL163" s="7">
        <f t="shared" si="917"/>
        <v>0</v>
      </c>
      <c r="AM163" s="7">
        <f t="shared" si="918"/>
        <v>0</v>
      </c>
      <c r="AN163" s="7">
        <f t="shared" si="919"/>
        <v>1</v>
      </c>
      <c r="AO163" s="7">
        <f t="shared" si="920"/>
        <v>0</v>
      </c>
      <c r="AP163" s="7">
        <f t="shared" si="921"/>
        <v>0</v>
      </c>
      <c r="AQ163" s="7">
        <f t="shared" si="922"/>
        <v>0</v>
      </c>
      <c r="AR163" s="9">
        <f t="shared" si="923"/>
        <v>1</v>
      </c>
      <c r="AS163" s="9">
        <f t="shared" si="924"/>
        <v>4</v>
      </c>
      <c r="AT163" s="9">
        <f t="shared" si="925"/>
        <v>2</v>
      </c>
      <c r="AU163" s="9">
        <f t="shared" si="926"/>
        <v>0</v>
      </c>
      <c r="AV163" s="9">
        <f t="shared" si="927"/>
        <v>1</v>
      </c>
      <c r="AW163" s="9">
        <f t="shared" si="928"/>
        <v>0</v>
      </c>
      <c r="AX163" s="9">
        <f t="shared" si="929"/>
        <v>0</v>
      </c>
      <c r="AY163" s="9">
        <f t="shared" si="930"/>
        <v>0</v>
      </c>
      <c r="AZ163" s="9">
        <f t="shared" si="931"/>
        <v>0</v>
      </c>
      <c r="BA163" s="9">
        <f t="shared" si="932"/>
        <v>0</v>
      </c>
      <c r="BB163" s="9">
        <f t="shared" si="933"/>
        <v>0</v>
      </c>
      <c r="BC163" s="9">
        <f t="shared" si="934"/>
        <v>0</v>
      </c>
      <c r="BD163" s="9">
        <f t="shared" si="935"/>
        <v>1</v>
      </c>
      <c r="BE163" s="9">
        <f t="shared" si="936"/>
        <v>0</v>
      </c>
      <c r="BF163" s="9">
        <f t="shared" si="937"/>
        <v>1</v>
      </c>
      <c r="BG163" s="9">
        <f t="shared" si="938"/>
        <v>1</v>
      </c>
      <c r="BH163" s="9">
        <f t="shared" si="939"/>
        <v>6</v>
      </c>
    </row>
    <row r="164" spans="1:60" x14ac:dyDescent="0.25">
      <c r="A164" s="24">
        <f>Data!A163</f>
        <v>764</v>
      </c>
      <c r="B164" s="26" t="str">
        <f>Data!B163</f>
        <v>Whales</v>
      </c>
      <c r="C164" s="27" t="str">
        <f>Data!H163</f>
        <v>Steve</v>
      </c>
      <c r="D164" s="25" t="str">
        <f>Data!I163</f>
        <v>Evan</v>
      </c>
      <c r="E164" s="22">
        <f>IF(Data!J163=Data!$G163,1,0)</f>
        <v>0</v>
      </c>
      <c r="F164" s="22">
        <f>IF(Data!K163=Data!$G163,1,0)</f>
        <v>0</v>
      </c>
      <c r="G164" s="22">
        <f>IF(Data!L163=Data!$G163,1,0)</f>
        <v>0</v>
      </c>
      <c r="H164" s="22">
        <f>IF(Data!M163=Data!$G163,1,0)</f>
        <v>0</v>
      </c>
      <c r="I164" s="22" t="e">
        <f>IF(Data!N163=Data!$G163,1,0)</f>
        <v>#N/A</v>
      </c>
      <c r="J164" s="22" t="e">
        <f>IF(Data!O163=Data!$G163,1,0)</f>
        <v>#N/A</v>
      </c>
      <c r="K164" s="22" t="e">
        <f>IF(Data!P163=Data!$G163,1,0)</f>
        <v>#N/A</v>
      </c>
      <c r="L164" s="22" t="e">
        <f>IF(Data!Q163=Data!$G163,1,0)</f>
        <v>#N/A</v>
      </c>
      <c r="M164" s="22" t="e">
        <f>IF(Data!R163=Data!$G163,1,0)</f>
        <v>#N/A</v>
      </c>
      <c r="N164" s="22" t="e">
        <f>IF(Data!S163=Data!$G163,1,0)</f>
        <v>#N/A</v>
      </c>
      <c r="O164" s="22" t="e">
        <f>IF(Data!T163=Data!$G163,1,0)</f>
        <v>#N/A</v>
      </c>
      <c r="P164" s="22" t="e">
        <f>IF(Data!U163=Data!$G163,1,0)</f>
        <v>#N/A</v>
      </c>
      <c r="Q164" s="22" t="e">
        <f>IF(Data!V163=Data!$G163,1,0)</f>
        <v>#N/A</v>
      </c>
      <c r="R164" s="22" t="e">
        <f>IF(Data!W163=Data!$G163,1,0)</f>
        <v>#N/A</v>
      </c>
      <c r="S164" s="22" t="e">
        <f>IF(Data!X163=Data!$G163,1,0)</f>
        <v>#N/A</v>
      </c>
      <c r="T164" s="22" t="e">
        <f>IF(Data!Y163=Data!$G163,1,0)</f>
        <v>#N/A</v>
      </c>
      <c r="U164" s="22" t="e">
        <f>IF(Data!Z163=Data!$G163,1,0)</f>
        <v>#N/A</v>
      </c>
      <c r="V164" s="22">
        <f t="shared" si="901"/>
        <v>4</v>
      </c>
      <c r="W164" s="22">
        <f t="shared" si="902"/>
        <v>0</v>
      </c>
      <c r="X164" s="22">
        <f t="shared" si="903"/>
        <v>1</v>
      </c>
      <c r="Y164" s="22">
        <f t="shared" si="904"/>
        <v>0</v>
      </c>
      <c r="Z164" s="22" t="e">
        <f t="shared" si="905"/>
        <v>#N/A</v>
      </c>
      <c r="AA164" s="7">
        <f t="shared" si="906"/>
        <v>0</v>
      </c>
      <c r="AB164" s="7">
        <f t="shared" si="907"/>
        <v>0</v>
      </c>
      <c r="AC164" s="7">
        <f t="shared" si="908"/>
        <v>0</v>
      </c>
      <c r="AD164" s="7">
        <f t="shared" si="909"/>
        <v>0</v>
      </c>
      <c r="AE164" s="7">
        <f t="shared" si="910"/>
        <v>0</v>
      </c>
      <c r="AF164" s="7">
        <f t="shared" si="911"/>
        <v>3</v>
      </c>
      <c r="AG164" s="7">
        <f t="shared" si="912"/>
        <v>0</v>
      </c>
      <c r="AH164" s="7">
        <f t="shared" si="913"/>
        <v>1</v>
      </c>
      <c r="AI164" s="7">
        <f t="shared" si="914"/>
        <v>0</v>
      </c>
      <c r="AJ164" s="7">
        <f t="shared" si="915"/>
        <v>1</v>
      </c>
      <c r="AK164" s="7">
        <f t="shared" si="916"/>
        <v>0</v>
      </c>
      <c r="AL164" s="7">
        <f t="shared" si="917"/>
        <v>0</v>
      </c>
      <c r="AM164" s="7">
        <f t="shared" si="918"/>
        <v>0</v>
      </c>
      <c r="AN164" s="7">
        <f t="shared" si="919"/>
        <v>1</v>
      </c>
      <c r="AO164" s="7">
        <f t="shared" si="920"/>
        <v>0</v>
      </c>
      <c r="AP164" s="7">
        <f t="shared" si="921"/>
        <v>0</v>
      </c>
      <c r="AQ164" s="7">
        <f t="shared" si="922"/>
        <v>0</v>
      </c>
      <c r="AR164" s="9">
        <f t="shared" si="923"/>
        <v>2</v>
      </c>
      <c r="AS164" s="9">
        <f t="shared" si="924"/>
        <v>5</v>
      </c>
      <c r="AT164" s="9">
        <f t="shared" si="925"/>
        <v>3</v>
      </c>
      <c r="AU164" s="9">
        <f t="shared" si="926"/>
        <v>1</v>
      </c>
      <c r="AV164" s="9">
        <f t="shared" si="927"/>
        <v>1</v>
      </c>
      <c r="AW164" s="9">
        <f t="shared" si="928"/>
        <v>0</v>
      </c>
      <c r="AX164" s="9">
        <f t="shared" si="929"/>
        <v>0</v>
      </c>
      <c r="AY164" s="9">
        <f t="shared" si="930"/>
        <v>0</v>
      </c>
      <c r="AZ164" s="9">
        <f t="shared" si="931"/>
        <v>0</v>
      </c>
      <c r="BA164" s="9">
        <f t="shared" si="932"/>
        <v>0</v>
      </c>
      <c r="BB164" s="9">
        <f t="shared" si="933"/>
        <v>0</v>
      </c>
      <c r="BC164" s="9">
        <f t="shared" si="934"/>
        <v>0</v>
      </c>
      <c r="BD164" s="9">
        <f t="shared" si="935"/>
        <v>1</v>
      </c>
      <c r="BE164" s="9">
        <f t="shared" si="936"/>
        <v>0</v>
      </c>
      <c r="BF164" s="9">
        <f t="shared" si="937"/>
        <v>1</v>
      </c>
      <c r="BG164" s="9">
        <f t="shared" si="938"/>
        <v>1</v>
      </c>
      <c r="BH164" s="9">
        <f t="shared" si="939"/>
        <v>6</v>
      </c>
    </row>
    <row r="165" spans="1:60" x14ac:dyDescent="0.25">
      <c r="A165" s="24">
        <f>Data!A164</f>
        <v>765</v>
      </c>
      <c r="B165" s="26" t="str">
        <f>Data!B164</f>
        <v>Robots and Cyborgs</v>
      </c>
      <c r="C165" s="27" t="str">
        <f>Data!H164</f>
        <v>Steve</v>
      </c>
      <c r="D165" s="25" t="str">
        <f>Data!I164</f>
        <v>Cara</v>
      </c>
      <c r="E165" s="22">
        <f>IF(Data!J164=Data!$G164,1,0)</f>
        <v>1</v>
      </c>
      <c r="F165" s="22">
        <f>IF(Data!K164=Data!$G164,1,0)</f>
        <v>1</v>
      </c>
      <c r="G165" s="22">
        <f>IF(Data!L164=Data!$G164,1,0)</f>
        <v>1</v>
      </c>
      <c r="H165" s="22">
        <f>IF(Data!M164=Data!$G164,1,0)</f>
        <v>1</v>
      </c>
      <c r="I165" s="22" t="e">
        <f>IF(Data!N164=Data!$G164,1,0)</f>
        <v>#N/A</v>
      </c>
      <c r="J165" s="22" t="e">
        <f>IF(Data!O164=Data!$G164,1,0)</f>
        <v>#N/A</v>
      </c>
      <c r="K165" s="22" t="e">
        <f>IF(Data!P164=Data!$G164,1,0)</f>
        <v>#N/A</v>
      </c>
      <c r="L165" s="22" t="e">
        <f>IF(Data!Q164=Data!$G164,1,0)</f>
        <v>#N/A</v>
      </c>
      <c r="M165" s="22" t="e">
        <f>IF(Data!R164=Data!$G164,1,0)</f>
        <v>#N/A</v>
      </c>
      <c r="N165" s="22" t="e">
        <f>IF(Data!S164=Data!$G164,1,0)</f>
        <v>#N/A</v>
      </c>
      <c r="O165" s="22" t="e">
        <f>IF(Data!T164=Data!$G164,1,0)</f>
        <v>#N/A</v>
      </c>
      <c r="P165" s="22" t="e">
        <f>IF(Data!U164=Data!$G164,1,0)</f>
        <v>#N/A</v>
      </c>
      <c r="Q165" s="22" t="e">
        <f>IF(Data!V164=Data!$G164,1,0)</f>
        <v>#N/A</v>
      </c>
      <c r="R165" s="22" t="e">
        <f>IF(Data!W164=Data!$G164,1,0)</f>
        <v>#N/A</v>
      </c>
      <c r="S165" s="22" t="e">
        <f>IF(Data!X164=Data!$G164,1,0)</f>
        <v>#N/A</v>
      </c>
      <c r="T165" s="22" t="e">
        <f>IF(Data!Y164=Data!$G164,1,0)</f>
        <v>#N/A</v>
      </c>
      <c r="U165" s="22" t="e">
        <f>IF(Data!Z164=Data!$G164,1,0)</f>
        <v>#N/A</v>
      </c>
      <c r="V165" s="22">
        <f t="shared" si="901"/>
        <v>4</v>
      </c>
      <c r="W165" s="22">
        <f t="shared" si="902"/>
        <v>4</v>
      </c>
      <c r="X165" s="22">
        <f t="shared" si="903"/>
        <v>0</v>
      </c>
      <c r="Y165" s="22">
        <f t="shared" si="904"/>
        <v>1</v>
      </c>
      <c r="Z165" s="22" t="e">
        <f t="shared" si="905"/>
        <v>#N/A</v>
      </c>
      <c r="AA165" s="7">
        <f t="shared" si="906"/>
        <v>1</v>
      </c>
      <c r="AB165" s="7">
        <f t="shared" si="907"/>
        <v>1</v>
      </c>
      <c r="AC165" s="7">
        <f t="shared" si="908"/>
        <v>1</v>
      </c>
      <c r="AD165" s="7">
        <f t="shared" si="909"/>
        <v>1</v>
      </c>
      <c r="AE165" s="7">
        <f t="shared" si="910"/>
        <v>0</v>
      </c>
      <c r="AF165" s="7">
        <f t="shared" si="911"/>
        <v>3</v>
      </c>
      <c r="AG165" s="7">
        <f t="shared" si="912"/>
        <v>0</v>
      </c>
      <c r="AH165" s="7">
        <f t="shared" si="913"/>
        <v>1</v>
      </c>
      <c r="AI165" s="7">
        <f t="shared" si="914"/>
        <v>0</v>
      </c>
      <c r="AJ165" s="7">
        <f t="shared" si="915"/>
        <v>1</v>
      </c>
      <c r="AK165" s="7">
        <f t="shared" si="916"/>
        <v>0</v>
      </c>
      <c r="AL165" s="7">
        <f t="shared" si="917"/>
        <v>0</v>
      </c>
      <c r="AM165" s="7">
        <f t="shared" si="918"/>
        <v>0</v>
      </c>
      <c r="AN165" s="7">
        <f t="shared" si="919"/>
        <v>1</v>
      </c>
      <c r="AO165" s="7">
        <f t="shared" si="920"/>
        <v>0</v>
      </c>
      <c r="AP165" s="7">
        <f t="shared" si="921"/>
        <v>0</v>
      </c>
      <c r="AQ165" s="7">
        <f t="shared" si="922"/>
        <v>0</v>
      </c>
      <c r="AR165" s="9">
        <f t="shared" si="923"/>
        <v>0</v>
      </c>
      <c r="AS165" s="9">
        <f t="shared" si="924"/>
        <v>0</v>
      </c>
      <c r="AT165" s="9">
        <f t="shared" si="925"/>
        <v>0</v>
      </c>
      <c r="AU165" s="9">
        <f t="shared" si="926"/>
        <v>0</v>
      </c>
      <c r="AV165" s="9">
        <f t="shared" si="927"/>
        <v>1</v>
      </c>
      <c r="AW165" s="9">
        <f t="shared" si="928"/>
        <v>0</v>
      </c>
      <c r="AX165" s="9">
        <f t="shared" si="929"/>
        <v>0</v>
      </c>
      <c r="AY165" s="9">
        <f t="shared" si="930"/>
        <v>0</v>
      </c>
      <c r="AZ165" s="9">
        <f t="shared" si="931"/>
        <v>0</v>
      </c>
      <c r="BA165" s="9">
        <f t="shared" si="932"/>
        <v>0</v>
      </c>
      <c r="BB165" s="9">
        <f t="shared" si="933"/>
        <v>0</v>
      </c>
      <c r="BC165" s="9">
        <f t="shared" si="934"/>
        <v>0</v>
      </c>
      <c r="BD165" s="9">
        <f t="shared" si="935"/>
        <v>1</v>
      </c>
      <c r="BE165" s="9">
        <f t="shared" si="936"/>
        <v>0</v>
      </c>
      <c r="BF165" s="9">
        <f t="shared" si="937"/>
        <v>1</v>
      </c>
      <c r="BG165" s="9">
        <f t="shared" si="938"/>
        <v>1</v>
      </c>
      <c r="BH165" s="9">
        <f t="shared" si="939"/>
        <v>6</v>
      </c>
    </row>
    <row r="166" spans="1:60" x14ac:dyDescent="0.25">
      <c r="A166" s="39">
        <f>Data!A165</f>
        <v>766</v>
      </c>
      <c r="B166" s="26" t="str">
        <f>Data!B165</f>
        <v>Astronomy</v>
      </c>
      <c r="C166" s="27" t="str">
        <f>Data!H165</f>
        <v>Steve</v>
      </c>
      <c r="D166" s="25" t="str">
        <f>Data!I165</f>
        <v>Jay</v>
      </c>
      <c r="E166" s="18">
        <v>1</v>
      </c>
      <c r="F166" s="18">
        <f>IF(Data!K165=Data!$G165,1,0)</f>
        <v>1</v>
      </c>
      <c r="G166" s="18">
        <v>1</v>
      </c>
      <c r="H166" s="18">
        <v>1</v>
      </c>
      <c r="I166" s="22" t="e">
        <f>IF(Data!N165=Data!$G165,1,0)</f>
        <v>#N/A</v>
      </c>
      <c r="J166" s="22" t="e">
        <f>IF(Data!O165=Data!$G165,1,0)</f>
        <v>#N/A</v>
      </c>
      <c r="K166" s="22" t="e">
        <f>IF(Data!P165=Data!$G165,1,0)</f>
        <v>#N/A</v>
      </c>
      <c r="L166" s="22" t="e">
        <f>IF(Data!Q165=Data!$G165,1,0)</f>
        <v>#N/A</v>
      </c>
      <c r="M166" s="22" t="e">
        <f>IF(Data!R165=Data!$G165,1,0)</f>
        <v>#N/A</v>
      </c>
      <c r="N166" s="22" t="e">
        <f>IF(Data!S165=Data!$G165,1,0)</f>
        <v>#N/A</v>
      </c>
      <c r="O166" s="22" t="e">
        <f>IF(Data!T165=Data!$G165,1,0)</f>
        <v>#N/A</v>
      </c>
      <c r="P166" s="22" t="e">
        <f>IF(Data!U165=Data!$G165,1,0)</f>
        <v>#N/A</v>
      </c>
      <c r="Q166" s="22" t="e">
        <f>IF(Data!V165=Data!$G165,1,0)</f>
        <v>#N/A</v>
      </c>
      <c r="R166" s="22" t="e">
        <f>IF(Data!W165=Data!$G165,1,0)</f>
        <v>#N/A</v>
      </c>
      <c r="S166" s="22" t="e">
        <f>IF(Data!X165=Data!$G165,1,0)</f>
        <v>#N/A</v>
      </c>
      <c r="T166" s="22" t="e">
        <f>IF(Data!Y165=Data!$G165,1,0)</f>
        <v>#N/A</v>
      </c>
      <c r="U166" s="22" t="e">
        <f>IF(Data!Z165=Data!$G165,1,0)</f>
        <v>#N/A</v>
      </c>
      <c r="V166" s="22">
        <f t="shared" si="901"/>
        <v>4</v>
      </c>
      <c r="W166" s="22">
        <f t="shared" si="902"/>
        <v>4</v>
      </c>
      <c r="X166" s="22">
        <f t="shared" si="903"/>
        <v>0</v>
      </c>
      <c r="Y166" s="22">
        <f t="shared" si="904"/>
        <v>1</v>
      </c>
      <c r="Z166" s="22" t="e">
        <f t="shared" si="905"/>
        <v>#N/A</v>
      </c>
      <c r="AA166" s="7">
        <f t="shared" si="906"/>
        <v>2</v>
      </c>
      <c r="AB166" s="7">
        <f t="shared" si="907"/>
        <v>2</v>
      </c>
      <c r="AC166" s="7">
        <f t="shared" si="908"/>
        <v>2</v>
      </c>
      <c r="AD166" s="7">
        <f t="shared" si="909"/>
        <v>2</v>
      </c>
      <c r="AE166" s="7">
        <f t="shared" si="910"/>
        <v>0</v>
      </c>
      <c r="AF166" s="7">
        <f t="shared" si="911"/>
        <v>3</v>
      </c>
      <c r="AG166" s="7">
        <f t="shared" si="912"/>
        <v>0</v>
      </c>
      <c r="AH166" s="7">
        <f t="shared" si="913"/>
        <v>1</v>
      </c>
      <c r="AI166" s="7">
        <f t="shared" si="914"/>
        <v>0</v>
      </c>
      <c r="AJ166" s="7">
        <f t="shared" si="915"/>
        <v>1</v>
      </c>
      <c r="AK166" s="7">
        <f t="shared" si="916"/>
        <v>0</v>
      </c>
      <c r="AL166" s="7">
        <f t="shared" si="917"/>
        <v>0</v>
      </c>
      <c r="AM166" s="7">
        <f t="shared" si="918"/>
        <v>0</v>
      </c>
      <c r="AN166" s="7">
        <f t="shared" si="919"/>
        <v>1</v>
      </c>
      <c r="AO166" s="7">
        <f t="shared" si="920"/>
        <v>0</v>
      </c>
      <c r="AP166" s="7">
        <f t="shared" si="921"/>
        <v>0</v>
      </c>
      <c r="AQ166" s="7">
        <f t="shared" si="922"/>
        <v>0</v>
      </c>
      <c r="AR166" s="9">
        <f t="shared" si="923"/>
        <v>0</v>
      </c>
      <c r="AS166" s="9">
        <f t="shared" si="924"/>
        <v>0</v>
      </c>
      <c r="AT166" s="9">
        <f t="shared" si="925"/>
        <v>0</v>
      </c>
      <c r="AU166" s="9">
        <f t="shared" si="926"/>
        <v>0</v>
      </c>
      <c r="AV166" s="9">
        <f t="shared" si="927"/>
        <v>1</v>
      </c>
      <c r="AW166" s="9">
        <f t="shared" si="928"/>
        <v>0</v>
      </c>
      <c r="AX166" s="9">
        <f t="shared" si="929"/>
        <v>0</v>
      </c>
      <c r="AY166" s="9">
        <f t="shared" si="930"/>
        <v>0</v>
      </c>
      <c r="AZ166" s="9">
        <f t="shared" si="931"/>
        <v>0</v>
      </c>
      <c r="BA166" s="9">
        <f t="shared" si="932"/>
        <v>0</v>
      </c>
      <c r="BB166" s="9">
        <f t="shared" si="933"/>
        <v>0</v>
      </c>
      <c r="BC166" s="9">
        <f t="shared" si="934"/>
        <v>0</v>
      </c>
      <c r="BD166" s="9">
        <f t="shared" si="935"/>
        <v>1</v>
      </c>
      <c r="BE166" s="9">
        <f t="shared" si="936"/>
        <v>0</v>
      </c>
      <c r="BF166" s="9">
        <f t="shared" si="937"/>
        <v>1</v>
      </c>
      <c r="BG166" s="9">
        <f t="shared" si="938"/>
        <v>1</v>
      </c>
      <c r="BH166" s="9">
        <f t="shared" si="939"/>
        <v>6</v>
      </c>
    </row>
  </sheetData>
  <autoFilter ref="A2:Z102" xr:uid="{00000000-0009-0000-0000-000002000000}"/>
  <mergeCells count="2">
    <mergeCell ref="AA1:AL1"/>
    <mergeCell ref="AR1:BH1"/>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115" zoomScaleNormal="115" workbookViewId="0">
      <selection activeCell="C21" sqref="C21"/>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SUM(Results!W3:W53)/SUM(Results!V3:V53)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SUMIF(Results!B3:B53,"&lt;&gt;#N/A",Results!W3:W53)/SUMIF(Results!B3:B53,"&lt;&gt;#N/A",Results!V3:V53)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SUMIF(Results!B3:B53,"=#N/A",Results!W3:W53)/SUMIF(Results!B3:B53,"=#N/A",Results!V3:V53)</f>
        <v>0.57999999999999996</v>
      </c>
    </row>
    <row r="5" spans="1:14" x14ac:dyDescent="0.25">
      <c r="A5" t="s">
        <v>27</v>
      </c>
      <c r="B5" s="1">
        <f>MAX(Results!AA3:AA53)</f>
        <v>4</v>
      </c>
      <c r="C5" s="1">
        <f>MAX(Results!AB3:AB53)</f>
        <v>6</v>
      </c>
      <c r="D5" s="1">
        <f>MAX(Results!AC3:AC53)</f>
        <v>4</v>
      </c>
      <c r="E5" s="1">
        <f>MAX(Results!AD3:AD53)</f>
        <v>5</v>
      </c>
      <c r="F5" s="1">
        <f>MAX(Results!AE3:AE53)</f>
        <v>1</v>
      </c>
      <c r="G5" s="1">
        <f>MAX(Results!AF3:AF53)</f>
        <v>2</v>
      </c>
      <c r="H5" s="1">
        <f>MAX(Results!AG3:AG53)</f>
        <v>0</v>
      </c>
      <c r="I5" s="1">
        <f>MAX(Results!AH3:AH53)</f>
        <v>1</v>
      </c>
      <c r="J5" s="1">
        <f>MAX(Results!AI3:AI53)</f>
        <v>0</v>
      </c>
      <c r="K5" s="1">
        <f>MAX(Results!AJ3:AJ53)</f>
        <v>1</v>
      </c>
      <c r="L5" s="1">
        <f>MAX(Results!AK3:AK53)</f>
        <v>0</v>
      </c>
      <c r="M5" s="1">
        <f>MAX(Results!AL3:AL53)</f>
        <v>1</v>
      </c>
      <c r="N5" s="1">
        <f>MAX(B5:M5)</f>
        <v>6</v>
      </c>
    </row>
    <row r="6" spans="1:14" x14ac:dyDescent="0.25">
      <c r="A6" t="s">
        <v>28</v>
      </c>
      <c r="B6" s="1">
        <f>MAX(Results!AR3:AR53)</f>
        <v>4</v>
      </c>
      <c r="C6" s="1">
        <f>MAX(Results!AS3:AS53)</f>
        <v>3</v>
      </c>
      <c r="D6" s="1">
        <f>MAX(Results!AT3:AT53)</f>
        <v>5</v>
      </c>
      <c r="E6" s="1">
        <f>MAX(Results!AU3:AU53)</f>
        <v>3</v>
      </c>
      <c r="F6" s="1">
        <f>MAX(Results!AV3:AV53)</f>
        <v>2</v>
      </c>
      <c r="G6" s="1">
        <f>MAX(Results!AW3:AW53)</f>
        <v>2</v>
      </c>
      <c r="H6" s="1">
        <f>MAX(Results!AX3:AX53)</f>
        <v>1</v>
      </c>
      <c r="I6" s="1">
        <f>MAX(Results!AY3:AY53)</f>
        <v>0</v>
      </c>
      <c r="J6" s="1">
        <f>MAX(Results!AZ3:AZ53)</f>
        <v>1</v>
      </c>
      <c r="K6" s="1">
        <f>MAX(Results!BA3:BA53)</f>
        <v>0</v>
      </c>
      <c r="L6" s="1">
        <f>MAX(Results!BB3:BB53)</f>
        <v>1</v>
      </c>
      <c r="M6" s="1">
        <f>MAX(Results!BC3:BC53)</f>
        <v>0</v>
      </c>
      <c r="N6" s="1">
        <f>MAX(B6:M6)</f>
        <v>5</v>
      </c>
    </row>
    <row r="7" spans="1:14" x14ac:dyDescent="0.25">
      <c r="A7" t="s">
        <v>53</v>
      </c>
      <c r="B7" s="1">
        <f>COUNTIF(Results!$Z$3:$Z$53,'Summary 2017'!B1)</f>
        <v>4</v>
      </c>
      <c r="C7" s="1">
        <f>COUNTIF(Results!$Z$3:$Z$53,'Summary 2017'!C1)</f>
        <v>0</v>
      </c>
      <c r="D7" s="1">
        <f>COUNTIF(Results!$Z$3:$Z$53,'Summary 2017'!D1)</f>
        <v>1</v>
      </c>
      <c r="E7" s="1">
        <f>COUNTIF(Results!$Z$3:$Z$53,'Summary 2017'!E1)</f>
        <v>4</v>
      </c>
      <c r="F7" s="1">
        <f>COUNTIF(Results!$Z$3:$Z$53,'Summary 2017'!F1)</f>
        <v>0</v>
      </c>
      <c r="G7" s="1">
        <f>COUNTIF(Results!$Z$3:$Z$53,'Summary 2017'!G1)</f>
        <v>0</v>
      </c>
      <c r="H7" s="1">
        <f>COUNTIF(Results!$Z$3:$Z$53,'Summary 2017'!H1)</f>
        <v>0</v>
      </c>
      <c r="I7" s="1">
        <f>COUNTIF(Results!$Z$3:$Z$53,'Summary 2017'!I1)</f>
        <v>0</v>
      </c>
      <c r="J7" s="1">
        <f>COUNTIF(Results!$Z$3:$Z$53,'Summary 2017'!J1)</f>
        <v>0</v>
      </c>
      <c r="K7" s="1">
        <f>COUNTIF(Results!$Z$3:$Z$53,'Summary 2017'!K1)</f>
        <v>0</v>
      </c>
      <c r="L7" s="1">
        <f>COUNTIF(Results!$Z$3:$Z$53,'Summary 2017'!L1)</f>
        <v>0</v>
      </c>
      <c r="M7" s="1">
        <f>COUNTIF(Results!$Z$3:$Z$53,'Summary 2017'!M1)</f>
        <v>0</v>
      </c>
      <c r="N7" s="1">
        <f>SUM(B7:M7)</f>
        <v>9</v>
      </c>
    </row>
    <row r="8" spans="1:14" x14ac:dyDescent="0.25">
      <c r="A8" t="s">
        <v>45</v>
      </c>
      <c r="B8" s="6">
        <f>SUMIF(Results!$D$3:$D$53,B1,Results!$W$3:$W$53)/SUMIF(Results!$D$3:$D$53,B1,Results!$V$3:$V$53)</f>
        <v>0.5957446808510638</v>
      </c>
      <c r="C8" s="6">
        <f>SUMIF(Results!$D$3:$D$53,C1,Results!$W$3:$W$53)/SUMIF(Results!$D$3:$D$53,C1,Results!$V$3:$V$53)</f>
        <v>0.53191489361702127</v>
      </c>
      <c r="D8" s="6">
        <f>SUMIF(Results!$D$3:$D$53,D1,Results!$W$3:$W$53)/SUMIF(Results!$D$3:$D$53,D1,Results!$V$3:$V$53)</f>
        <v>0.48888888888888887</v>
      </c>
      <c r="E8" s="6">
        <f>SUMIF(Results!$D$3:$D$53,E1,Results!$W$3:$W$53)/SUMIF(Results!$D$3:$D$53,E1,Results!$V$3:$V$53)</f>
        <v>0.5641025641025641</v>
      </c>
      <c r="F8" s="6" t="e">
        <f>SUMIF(Results!$D$3:$D$53,F1,Results!$W$3:$W$53)/SUMIF(Results!$D$3:$D$53,F1,Results!$V$3:$V$53)</f>
        <v>#DIV/0!</v>
      </c>
      <c r="G8" s="6" t="e">
        <f>SUMIF(Results!$D$3:$D$53,G1,Results!$W$3:$W$53)/SUMIF(Results!$D$3:$D$53,G1,Results!$V$3:$V$53)</f>
        <v>#DIV/0!</v>
      </c>
      <c r="H8" s="6">
        <f>SUMIF(Results!$D$3:$D$53,H1,Results!$W$3:$W$53)/SUMIF(Results!$D$3:$D$53,H1,Results!$V$3:$V$53)</f>
        <v>0.25</v>
      </c>
      <c r="I8" s="6">
        <f>SUMIF(Results!$D$3:$D$53,I1,Results!$W$3:$W$53)/SUMIF(Results!$D$3:$D$53,I1,Results!$V$3:$V$53)</f>
        <v>0.4</v>
      </c>
      <c r="J8" s="6">
        <f>SUMIF(Results!$D$3:$D$53,J1,Results!$W$3:$W$53)/SUMIF(Results!$D$3:$D$53,J1,Results!$V$3:$V$53)</f>
        <v>0.6</v>
      </c>
      <c r="K8" s="6">
        <f>SUMIF(Results!$D$3:$D$53,K1,Results!$W$3:$W$53)/SUMIF(Results!$D$3:$D$53,K1,Results!$V$3:$V$53)</f>
        <v>1</v>
      </c>
      <c r="L8" s="6">
        <f>SUMIF(Results!$D$3:$D$53,L1,Results!$W$3:$W$53)/SUMIF(Results!$D$3:$D$53,L1,Results!$V$3:$V$53)</f>
        <v>0.66666666666666663</v>
      </c>
      <c r="M8" s="6">
        <f>SUMIF(Results!$D$3:$D$53,M1,Results!$W$3:$W$53)/SUMIF(Results!$D$3:$D$53,M1,Results!$V$3:$V$53)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2017'!B1,Results!$X$3:$X$53)</f>
        <v>0</v>
      </c>
      <c r="C18" s="1">
        <f>SUMIF(Results!$C$3:$C$53,'Summary 2017'!C1,Results!$X$3:$X$53)</f>
        <v>0</v>
      </c>
      <c r="D18" s="1">
        <f>SUMIF(Results!$C$3:$C$53,'Summary 2017'!D1,Results!$X$3:$X$53)</f>
        <v>0</v>
      </c>
      <c r="E18" s="1">
        <f>SUMIF(Results!$C$3:$C$53,'Summary 2017'!E1,Results!$X$3:$X$53)</f>
        <v>1</v>
      </c>
      <c r="F18" s="1">
        <f>SUMIF(Results!$C$3:$C$53,'Summary 2017'!F1,Results!$X$3:$X$53)</f>
        <v>0</v>
      </c>
      <c r="G18" s="1">
        <f>SUMIF(Results!$C$3:$C$53,'Summary 2017'!G1,Results!$X$3:$X$53)</f>
        <v>5</v>
      </c>
      <c r="H18" s="1">
        <f>SUMIF(Results!$C$3:$C$53,'Summary 2017'!H1,Results!$X$3:$X$53)</f>
        <v>0</v>
      </c>
      <c r="I18" s="1">
        <f>SUMIF(Results!$C$3:$C$53,'Summary 2017'!I1,Results!$X$3:$X$53)</f>
        <v>0</v>
      </c>
      <c r="J18" s="1">
        <f>SUMIF(Results!$C$3:$C$53,'Summary 2017'!J1,Results!$X$3:$X$53)</f>
        <v>0</v>
      </c>
      <c r="K18" s="1">
        <f>SUMIF(Results!$C$3:$C$53,'Summary 2017'!K1,Results!$X$3:$X$53)</f>
        <v>0</v>
      </c>
      <c r="L18" s="1">
        <f>SUMIF(Results!$C$3:$C$53,'Summary 2017'!L1,Results!$X$3:$X$53)</f>
        <v>0</v>
      </c>
      <c r="M18" s="1">
        <f>SUMIF(Results!$C$3:$C$53,'Summary 2017'!M1,Results!$X$3:$X$53)</f>
        <v>0</v>
      </c>
      <c r="N18" s="18">
        <f>SUM(Results!X3:X53)</f>
        <v>6</v>
      </c>
    </row>
    <row r="19" spans="1:14" x14ac:dyDescent="0.25">
      <c r="A19" s="4" t="s">
        <v>75</v>
      </c>
      <c r="B19" s="1">
        <f>SUMIF(Results!E3:E53,"&lt;&gt;#N/A",Results!$Y$3:$Y$53)</f>
        <v>7</v>
      </c>
      <c r="C19" s="1">
        <f>SUMIF(Results!F3:F53,"&lt;&gt;#N/A",Results!$Y$3:$Y$53)</f>
        <v>7</v>
      </c>
      <c r="D19" s="1">
        <f>SUMIF(Results!G3:G53,"&lt;&gt;#N/A",Results!$Y$3:$Y$53)</f>
        <v>7</v>
      </c>
      <c r="E19" s="1">
        <f>SUMIF(Results!H3:H53,"&lt;&gt;#N/A",Results!$Y$3:$Y$53)</f>
        <v>7</v>
      </c>
      <c r="F19" s="1">
        <f>SUMIF(Results!I3:I53,"&lt;&gt;#N/A",Results!$Y$3:$Y$53)</f>
        <v>0</v>
      </c>
      <c r="G19" s="1">
        <f>SUMIF(Results!J3:J53,"&lt;&gt;#N/A",Results!$Y$3:$Y$53)</f>
        <v>0</v>
      </c>
      <c r="H19" s="1">
        <f>SUMIF(Results!K3:K53,"&lt;&gt;#N/A",Results!$Y$3:$Y$53)</f>
        <v>0</v>
      </c>
      <c r="I19" s="1">
        <f>SUMIF(Results!L3:L53,"&lt;&gt;#N/A",Results!$Y$3:$Y$53)</f>
        <v>0</v>
      </c>
      <c r="J19" s="1">
        <f>SUMIF(Results!M3:M53,"&lt;&gt;#N/A",Results!$Y$3:$Y$53)</f>
        <v>0</v>
      </c>
      <c r="K19" s="1">
        <f>SUMIF(Results!N3:N53,"&lt;&gt;#N/A",Results!$Y$3:$Y$53)</f>
        <v>1</v>
      </c>
      <c r="L19" s="1">
        <f>SUMIF(Results!O3:O53,"&lt;&gt;#N/A",Results!$Y$3:$Y$53)</f>
        <v>0</v>
      </c>
      <c r="M19" s="1">
        <f>SUMIF(Results!P3:P53,"&lt;&gt;#N/A",Results!$Y$3:$Y$53)</f>
        <v>0</v>
      </c>
      <c r="N19" s="18">
        <f>SUM(Results!Y3:Y53)</f>
        <v>7</v>
      </c>
    </row>
  </sheetData>
  <conditionalFormatting sqref="B10:M10">
    <cfRule type="top10" dxfId="48" priority="10" rank="1"/>
  </conditionalFormatting>
  <conditionalFormatting sqref="B8:G8 N11">
    <cfRule type="top10" dxfId="47" priority="9" rank="1"/>
  </conditionalFormatting>
  <conditionalFormatting sqref="B7:G7">
    <cfRule type="top10" dxfId="46" priority="8" rank="1"/>
  </conditionalFormatting>
  <conditionalFormatting sqref="B6:G6">
    <cfRule type="top10" dxfId="45" priority="7" rank="1"/>
  </conditionalFormatting>
  <conditionalFormatting sqref="B5:G5">
    <cfRule type="top10" dxfId="44" priority="6" rank="1"/>
  </conditionalFormatting>
  <conditionalFormatting sqref="B4:G4">
    <cfRule type="top10" dxfId="43" priority="5" rank="1"/>
  </conditionalFormatting>
  <conditionalFormatting sqref="B3:G3">
    <cfRule type="top10" dxfId="42" priority="4" rank="1"/>
  </conditionalFormatting>
  <conditionalFormatting sqref="B2:G2">
    <cfRule type="top10" dxfId="41" priority="3" rank="1"/>
  </conditionalFormatting>
  <conditionalFormatting sqref="B8:G8">
    <cfRule type="top10" dxfId="40" priority="2" rank="1"/>
  </conditionalFormatting>
  <conditionalFormatting sqref="B11:G11">
    <cfRule type="top10" dxfId="39"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zoomScale="115" zoomScaleNormal="115" workbookViewId="0">
      <selection activeCell="C19" sqref="C19"/>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SUMIF(Results!E54:E104,"&lt;&gt;#N/A")/COUNTIFS(Results!E54:E104,"&lt;&gt;#N/A",Results!E54:E104,"&lt;&gt;")</f>
        <v>0.55102040816326525</v>
      </c>
      <c r="C2" s="5">
        <f>SUMIF(Results!F54:F104,"&lt;&gt;#N/A")/COUNTIFS(Results!F54:F104,"&lt;&gt;#N/A",Results!F54:F104,"&lt;&gt;")</f>
        <v>0.61363636363636365</v>
      </c>
      <c r="D2" s="5">
        <f>SUMIF(Results!G54:G104,"&lt;&gt;#N/A")/COUNTIFS(Results!G54:G104,"&lt;&gt;#N/A",Results!G54:G104,"&lt;&gt;")</f>
        <v>0.63265306122448983</v>
      </c>
      <c r="E2" s="5">
        <f>SUMIF(Results!H54:H104,"&lt;&gt;#N/A")/COUNTIFS(Results!H54:H104,"&lt;&gt;#N/A",Results!H54:H104,"&lt;&gt;")</f>
        <v>0.69387755102040816</v>
      </c>
      <c r="F2" s="5">
        <f>SUMIF(Results!I54:I104,"&lt;&gt;#N/A")/COUNTIFS(Results!I54:I104,"&lt;&gt;#N/A",Results!I54:I104,"&lt;&gt;")</f>
        <v>0.5</v>
      </c>
      <c r="G2" s="5">
        <f>SUMIF(Results!J54:J104,"&lt;&gt;#N/A")/COUNTIFS(Results!J54:J104,"&lt;&gt;#N/A",Results!J54:J104,"&lt;&gt;")</f>
        <v>0</v>
      </c>
      <c r="H2" s="5" t="e">
        <f>SUMIF(Results!K54:K104,"&lt;&gt;#N/A")/COUNTIFS(Results!K54:K104,"&lt;&gt;#N/A",Results!K54:K104,"&lt;&gt;")</f>
        <v>#DIV/0!</v>
      </c>
      <c r="I2" s="5" t="e">
        <f>SUMIF(Results!L54:L104,"&lt;&gt;#N/A")/COUNTIFS(Results!L54:L104,"&lt;&gt;#N/A",Results!L54:L104,"&lt;&gt;")</f>
        <v>#DIV/0!</v>
      </c>
      <c r="J2" s="5" t="e">
        <f>SUMIF(Results!M54:M104,"&lt;&gt;#N/A")/COUNTIFS(Results!M54:M104,"&lt;&gt;#N/A",Results!M54:M104,"&lt;&gt;")</f>
        <v>#DIV/0!</v>
      </c>
      <c r="K2" s="5">
        <f>SUMIF(Results!N54:N104,"&lt;&gt;#N/A")/COUNTIFS(Results!N54:N104,"&lt;&gt;#N/A",Results!N54:N104,"&lt;&gt;")</f>
        <v>1</v>
      </c>
      <c r="L2" s="5" t="e">
        <f>SUMIF(Results!O54:O104,"&lt;&gt;#N/A")/COUNTIFS(Results!O54:O104,"&lt;&gt;#N/A",Results!O54:O104,"&lt;&gt;")</f>
        <v>#DIV/0!</v>
      </c>
      <c r="M2" s="5" t="e">
        <f>SUMIF(Results!P54:P104,"&lt;&gt;#N/A")/COUNTIFS(Results!P54:P104,"&lt;&gt;#N/A",Results!P54:P104,"&lt;&gt;")</f>
        <v>#DIV/0!</v>
      </c>
      <c r="N2" s="5">
        <f>SUMIF(Results!Q54:Q104,"&lt;&gt;#N/A")/COUNTIFS(Results!Q54:Q104,"&lt;&gt;#N/A",Results!Q54:Q104,"&lt;&gt;")</f>
        <v>0</v>
      </c>
      <c r="O2" s="5">
        <f>SUMIF(Results!R54:R104,"&lt;&gt;#N/A")/COUNTIFS(Results!R54:R104,"&lt;&gt;#N/A",Results!R54:R104,"&lt;&gt;")</f>
        <v>1</v>
      </c>
      <c r="P2" s="5">
        <f>SUMIF(Results!S54:S104,"&lt;&gt;#N/A")/COUNTIFS(Results!S54:S104,"&lt;&gt;#N/A",Results!S54:S104,"&lt;&gt;")</f>
        <v>0</v>
      </c>
      <c r="Q2" s="5">
        <f>SUM(Results!W54:W104)/SUM(Results!V54:V104)</f>
        <v>0.60696517412935325</v>
      </c>
    </row>
    <row r="3" spans="1:17" x14ac:dyDescent="0.25">
      <c r="A3" t="s">
        <v>25</v>
      </c>
      <c r="B3" s="5">
        <f>SUMIFS(Results!E54:E104,Results!$B$54:$B$104,"&lt;&gt;#N/A",Results!E54:E104, "&lt;&gt;#N/A")/COUNTIFS(Results!$B$54:$B$104,"&lt;&gt;#N/A",Results!E54:E104, "&lt;&gt;#N/A", Results!E54:E104, "&lt;&gt;")</f>
        <v>0.36842105263157893</v>
      </c>
      <c r="C3" s="5">
        <f>SUMIFS(Results!F54:F104,Results!$B$54:$B$104,"&lt;&gt;#N/A",Results!F54:F104, "&lt;&gt;#N/A")/COUNTIFS(Results!$B$54:$B$104,"&lt;&gt;#N/A",Results!F54:F104, "&lt;&gt;#N/A", Results!F54:F104, "&lt;&gt;")</f>
        <v>0.66666666666666663</v>
      </c>
      <c r="D3" s="5">
        <f>SUMIFS(Results!G54:G104,Results!$B$54:$B$104,"&lt;&gt;#N/A",Results!G54:G104, "&lt;&gt;#N/A")/COUNTIFS(Results!$B$54:$B$104,"&lt;&gt;#N/A",Results!G54:G104, "&lt;&gt;#N/A", Results!G54:G104, "&lt;&gt;")</f>
        <v>0.6</v>
      </c>
      <c r="E3" s="5">
        <f>SUMIFS(Results!H54:H104,Results!$B$54:$B$104,"&lt;&gt;#N/A",Results!H54:H104, "&lt;&gt;#N/A")/COUNTIFS(Results!$B$54:$B$104,"&lt;&gt;#N/A",Results!H54:H104, "&lt;&gt;#N/A", Results!H54:H104, "&lt;&gt;")</f>
        <v>0.55000000000000004</v>
      </c>
      <c r="F3" s="5">
        <f>SUMIFS(Results!I54:I104,Results!$B$54:$B$104,"&lt;&gt;#N/A",Results!I54:I104, "&lt;&gt;#N/A")/COUNTIFS(Results!$B$54:$B$104,"&lt;&gt;#N/A",Results!I54:I104, "&lt;&gt;#N/A", Results!I54:I104, "&lt;&gt;")</f>
        <v>0.5</v>
      </c>
      <c r="G3" s="5">
        <f>SUMIFS(Results!J54:J104,Results!$B$54:$B$104,"&lt;&gt;#N/A",Results!J54:J104, "&lt;&gt;#N/A")/COUNTIFS(Results!$B$54:$B$104,"&lt;&gt;#N/A",Results!J54:J104, "&lt;&gt;#N/A", Results!J54:J104, "&lt;&gt;")</f>
        <v>0</v>
      </c>
      <c r="H3" s="5" t="e">
        <f>SUMIFS(Results!K54:K104,Results!$B$54:$B$104,"&lt;&gt;#N/A",Results!K54:K104, "&lt;&gt;#N/A")/COUNTIFS(Results!$B$54:$B$104,"&lt;&gt;#N/A",Results!K54:K104, "&lt;&gt;#N/A", Results!K54:K104, "&lt;&gt;")</f>
        <v>#DIV/0!</v>
      </c>
      <c r="I3" s="5" t="e">
        <f>SUMIFS(Results!L54:L104,Results!$B$54:$B$104,"&lt;&gt;#N/A",Results!L54:L104, "&lt;&gt;#N/A")/COUNTIFS(Results!$B$54:$B$104,"&lt;&gt;#N/A",Results!L54:L104, "&lt;&gt;#N/A", Results!L54:L104, "&lt;&gt;")</f>
        <v>#DIV/0!</v>
      </c>
      <c r="J3" s="5" t="e">
        <f>SUMIFS(Results!M54:M104,Results!$B$54:$B$104,"&lt;&gt;#N/A",Results!M54:M104, "&lt;&gt;#N/A")/COUNTIFS(Results!$B$54:$B$104,"&lt;&gt;#N/A",Results!M54:M104, "&lt;&gt;#N/A", Results!M54:M104, "&lt;&gt;")</f>
        <v>#DIV/0!</v>
      </c>
      <c r="K3" s="5" t="e">
        <f>SUMIFS(Results!N54:N104,Results!$B$54:$B$104,"&lt;&gt;#N/A",Results!N54:N104, "&lt;&gt;#N/A")/COUNTIFS(Results!$B$54:$B$104,"&lt;&gt;#N/A",Results!N54:N104, "&lt;&gt;#N/A", Results!N54:N104, "&lt;&gt;")</f>
        <v>#DIV/0!</v>
      </c>
      <c r="L3" s="5" t="e">
        <f>SUMIFS(Results!O54:O104,Results!$B$54:$B$104,"&lt;&gt;#N/A",Results!O54:O104, "&lt;&gt;#N/A")/COUNTIFS(Results!$B$54:$B$104,"&lt;&gt;#N/A",Results!O54:O104, "&lt;&gt;#N/A", Results!O54:O104, "&lt;&gt;")</f>
        <v>#DIV/0!</v>
      </c>
      <c r="M3" s="5" t="e">
        <f>SUMIFS(Results!P54:P104,Results!$B$54:$B$104,"&lt;&gt;#N/A",Results!P54:P104, "&lt;&gt;#N/A")/COUNTIFS(Results!$B$54:$B$104,"&lt;&gt;#N/A",Results!P54:P104, "&lt;&gt;#N/A", Results!P54:P104, "&lt;&gt;")</f>
        <v>#DIV/0!</v>
      </c>
      <c r="N3" s="5" t="e">
        <f>SUMIFS(Results!Q54:Q104,Results!$B$54:$B$104,"&lt;&gt;#N/A",Results!Q54:Q104, "&lt;&gt;#N/A")/COUNTIFS(Results!$B$54:$B$104,"&lt;&gt;#N/A",Results!Q54:Q104, "&lt;&gt;#N/A", Results!Q54:Q104, "&lt;&gt;")</f>
        <v>#DIV/0!</v>
      </c>
      <c r="O3" s="5">
        <f>SUMIFS(Results!R54:R104,Results!$B$54:$B$104,"&lt;&gt;#N/A",Results!R54:R104, "&lt;&gt;#N/A")/COUNTIFS(Results!$B$54:$B$104,"&lt;&gt;#N/A",Results!R54:R104, "&lt;&gt;#N/A", Results!R54:R104, "&lt;&gt;")</f>
        <v>1</v>
      </c>
      <c r="P3" s="5">
        <f>SUMIFS(Results!S54:S104,Results!$B$54:$B$104,"&lt;&gt;#N/A",Results!S54:S104, "&lt;&gt;#N/A")/COUNTIFS(Results!$B$54:$B$104,"&lt;&gt;#N/A",Results!S54:S104, "&lt;&gt;#N/A", Results!S54:S104, "&lt;&gt;")</f>
        <v>0</v>
      </c>
      <c r="Q3" s="5">
        <f>SUMIF(Results!B54:B104,"&lt;&gt;#N/A",Results!W54:W104)/SUMIF(Results!B54:B104,"&lt;&gt;#N/A",Results!V54:V104)</f>
        <v>0.51764705882352946</v>
      </c>
    </row>
    <row r="4" spans="1:17" x14ac:dyDescent="0.25">
      <c r="A4" t="s">
        <v>26</v>
      </c>
      <c r="B4" s="5">
        <f>SUMIFS(Results!E54:E104,Results!$B$54:$B$104,"=#N/A",Results!E54:E104, "&lt;&gt;#N/A")/COUNTIFS(Results!$B$54:$B$104,"=#N/A",Results!E54:E104, "&lt;&gt;#N/A", Results!E54:E104, "&lt;&gt;")</f>
        <v>0.66666666666666663</v>
      </c>
      <c r="C4" s="5">
        <f>SUMIFS(Results!F54:F104,Results!$B$54:$B$104,"=#N/A",Results!F54:F104, "&lt;&gt;#N/A")/COUNTIFS(Results!$B$54:$B$104,"=#N/A",Results!F54:F104, "&lt;&gt;#N/A", Results!F54:F104, "&lt;&gt;")</f>
        <v>0.57692307692307687</v>
      </c>
      <c r="D4" s="5">
        <f>SUMIFS(Results!G54:G104,Results!$B$54:$B$104,"=#N/A",Results!G54:G104, "&lt;&gt;#N/A")/COUNTIFS(Results!$B$54:$B$104,"=#N/A",Results!G54:G104, "&lt;&gt;#N/A", Results!G54:G104, "&lt;&gt;")</f>
        <v>0.65517241379310343</v>
      </c>
      <c r="E4" s="5">
        <f>SUMIFS(Results!H54:H104,Results!$B$54:$B$104,"=#N/A",Results!H54:H104, "&lt;&gt;#N/A")/COUNTIFS(Results!$B$54:$B$104,"=#N/A",Results!H54:H104, "&lt;&gt;#N/A", Results!H54:H104, "&lt;&gt;")</f>
        <v>0.7931034482758621</v>
      </c>
      <c r="F4" s="5" t="e">
        <f>SUMIFS(Results!I54:I104,Results!$B$54:$B$104,"=#N/A",Results!I54:I104, "&lt;&gt;#N/A")/COUNTIFS(Results!$B$54:$B$104,"=#N/A",Results!I54:I104, "&lt;&gt;#N/A", Results!I54:I104, "&lt;&gt;")</f>
        <v>#DIV/0!</v>
      </c>
      <c r="G4" s="5" t="e">
        <f>SUMIFS(Results!J54:J104,Results!$B$54:$B$104,"=#N/A",Results!J54:J104, "&lt;&gt;#N/A")/COUNTIFS(Results!$B$54:$B$104,"=#N/A",Results!J54:J104, "&lt;&gt;#N/A", Results!J54:J104, "&lt;&gt;")</f>
        <v>#DIV/0!</v>
      </c>
      <c r="H4" s="5" t="e">
        <f>SUMIFS(Results!K54:K104,Results!$B$54:$B$104,"=#N/A",Results!K54:K104, "&lt;&gt;#N/A")/COUNTIFS(Results!$B$54:$B$104,"=#N/A",Results!K54:K104, "&lt;&gt;#N/A", Results!K54:K104, "&lt;&gt;")</f>
        <v>#DIV/0!</v>
      </c>
      <c r="I4" s="5" t="e">
        <f>SUMIFS(Results!L54:L104,Results!$B$54:$B$104,"=#N/A",Results!L54:L104, "&lt;&gt;#N/A")/COUNTIFS(Results!$B$54:$B$104,"=#N/A",Results!L54:L104, "&lt;&gt;#N/A", Results!L54:L104, "&lt;&gt;")</f>
        <v>#DIV/0!</v>
      </c>
      <c r="J4" s="5" t="e">
        <f>SUMIFS(Results!M54:M104,Results!$B$54:$B$104,"=#N/A",Results!M54:M104, "&lt;&gt;#N/A")/COUNTIFS(Results!$B$54:$B$104,"=#N/A",Results!M54:M104, "&lt;&gt;#N/A", Results!M54:M104, "&lt;&gt;")</f>
        <v>#DIV/0!</v>
      </c>
      <c r="K4" s="5">
        <f>SUMIFS(Results!N54:N104,Results!$B$54:$B$104,"=#N/A",Results!N54:N104, "&lt;&gt;#N/A")/COUNTIFS(Results!$B$54:$B$104,"=#N/A",Results!N54:N104, "&lt;&gt;#N/A", Results!N54:N104, "&lt;&gt;")</f>
        <v>1</v>
      </c>
      <c r="L4" s="5" t="e">
        <f>SUMIFS(Results!O54:O104,Results!$B$54:$B$104,"=#N/A",Results!O54:O104, "&lt;&gt;#N/A")/COUNTIFS(Results!$B$54:$B$104,"=#N/A",Results!O54:O104, "&lt;&gt;#N/A", Results!O54:O104, "&lt;&gt;")</f>
        <v>#DIV/0!</v>
      </c>
      <c r="M4" s="5" t="e">
        <f>SUMIFS(Results!P54:P104,Results!$B$54:$B$104,"=#N/A",Results!P54:P104, "&lt;&gt;#N/A")/COUNTIFS(Results!$B$54:$B$104,"=#N/A",Results!P54:P104, "&lt;&gt;#N/A", Results!P54:P104, "&lt;&gt;")</f>
        <v>#DIV/0!</v>
      </c>
      <c r="N4" s="5">
        <f>SUMIFS(Results!Q54:Q104,Results!$B$54:$B$104,"=#N/A",Results!Q54:Q104, "&lt;&gt;#N/A")/COUNTIFS(Results!$B$54:$B$104,"=#N/A",Results!Q54:Q104, "&lt;&gt;#N/A", Results!Q54:Q104, "&lt;&gt;")</f>
        <v>0</v>
      </c>
      <c r="O4" s="5" t="e">
        <f>SUMIFS(Results!R54:R104,Results!$B$54:$B$104,"=#N/A",Results!R54:R104, "&lt;&gt;#N/A")/COUNTIFS(Results!$B$54:$B$104,"=#N/A",Results!R54:R104, "&lt;&gt;#N/A", Results!R54:R104, "&lt;&gt;")</f>
        <v>#DIV/0!</v>
      </c>
      <c r="P4" s="5" t="e">
        <f>SUMIFS(Results!S54:S104,Results!$B$54:$B$104,"=#N/A",Results!S54:S104, "&lt;&gt;#N/A")/COUNTIFS(Results!$B$54:$B$104,"=#N/A",Results!S54:S104, "&lt;&gt;#N/A", Results!S54:S104, "&lt;&gt;")</f>
        <v>#DIV/0!</v>
      </c>
      <c r="Q4" s="5">
        <f>SUMIF(Results!B54:B104,"=#N/A",Results!W54:W104)/SUMIF(Results!B54:B104,"=#N/A",Results!V54:V104)</f>
        <v>0.67241379310344829</v>
      </c>
    </row>
    <row r="5" spans="1:17" x14ac:dyDescent="0.25">
      <c r="A5" t="s">
        <v>27</v>
      </c>
      <c r="B5" s="1">
        <f>MAX(Results!AA54:AA104)</f>
        <v>5</v>
      </c>
      <c r="C5" s="1">
        <f>MAX(Results!AB54:AB104)</f>
        <v>6</v>
      </c>
      <c r="D5" s="1">
        <f>MAX(Results!AC54:AC104)</f>
        <v>6</v>
      </c>
      <c r="E5" s="1">
        <f>MAX(Results!AD54:AD104)</f>
        <v>5</v>
      </c>
      <c r="F5" s="1">
        <f>MAX(Results!AE54:AE104)</f>
        <v>1</v>
      </c>
      <c r="G5" s="1">
        <f>MAX(Results!AF54:AF104)</f>
        <v>0</v>
      </c>
      <c r="H5" s="1">
        <f>MAX(Results!AG54:AG104)</f>
        <v>0</v>
      </c>
      <c r="I5" s="1">
        <f>MAX(Results!AH54:AH104)</f>
        <v>0</v>
      </c>
      <c r="J5" s="1">
        <f>MAX(Results!AI54:AI104)</f>
        <v>0</v>
      </c>
      <c r="K5" s="1">
        <f>MAX(Results!AJ54:AJ104)</f>
        <v>1</v>
      </c>
      <c r="L5" s="1">
        <f>MAX(Results!AK54:AK104)</f>
        <v>0</v>
      </c>
      <c r="M5" s="1">
        <f>MAX(Results!AL54:AL104)</f>
        <v>0</v>
      </c>
      <c r="N5" s="1">
        <f>MAX(Results!AM54:AM104)</f>
        <v>0</v>
      </c>
      <c r="O5" s="1">
        <f>MAX(Results!AN54:AN104)</f>
        <v>1</v>
      </c>
      <c r="P5" s="1">
        <f>MAX(Results!AO54:AO104)</f>
        <v>0</v>
      </c>
      <c r="Q5" s="1">
        <f>MAX(B5:P5)</f>
        <v>6</v>
      </c>
    </row>
    <row r="6" spans="1:17" x14ac:dyDescent="0.25">
      <c r="A6" t="s">
        <v>28</v>
      </c>
      <c r="B6" s="1">
        <f>MAX(Results!AR54:AR104)</f>
        <v>3</v>
      </c>
      <c r="C6" s="1">
        <f>MAX(Results!AS54:AS104)</f>
        <v>3</v>
      </c>
      <c r="D6" s="1">
        <f>MAX(Results!AT54:AT104)</f>
        <v>3</v>
      </c>
      <c r="E6" s="1">
        <f>MAX(Results!AU54:AU104)</f>
        <v>2</v>
      </c>
      <c r="F6" s="1">
        <f>MAX(Results!AV54:AV104)</f>
        <v>1</v>
      </c>
      <c r="G6" s="1">
        <f>MAX(Results!AW54:AW104)</f>
        <v>3</v>
      </c>
      <c r="H6" s="1">
        <f>MAX(Results!AX54:AX104)</f>
        <v>0</v>
      </c>
      <c r="I6" s="1">
        <f>MAX(Results!AY54:AY104)</f>
        <v>0</v>
      </c>
      <c r="J6" s="1">
        <f>MAX(Results!AZ54:AZ104)</f>
        <v>0</v>
      </c>
      <c r="K6" s="1">
        <f>MAX(Results!BA54:BA104)</f>
        <v>0</v>
      </c>
      <c r="L6" s="1">
        <f>MAX(Results!BB54:BB104)</f>
        <v>0</v>
      </c>
      <c r="M6" s="1">
        <f>MAX(Results!BC54:BC104)</f>
        <v>0</v>
      </c>
      <c r="N6" s="1">
        <f>MAX(Results!BD54:BD104)</f>
        <v>1</v>
      </c>
      <c r="O6" s="1">
        <f>MAX(Results!BE54:BE104)</f>
        <v>0</v>
      </c>
      <c r="P6" s="1">
        <f>MAX(Results!BF54:BF104)</f>
        <v>1</v>
      </c>
      <c r="Q6" s="1">
        <f>MAX(B6:P6)</f>
        <v>3</v>
      </c>
    </row>
    <row r="7" spans="1:17" x14ac:dyDescent="0.25">
      <c r="A7" t="s">
        <v>53</v>
      </c>
      <c r="B7" s="1">
        <f>COUNTIF(Results!$Z$54:$Z$104,'Summary 2018'!B1)</f>
        <v>0</v>
      </c>
      <c r="C7" s="1">
        <f>COUNTIF(Results!$Z$54:$Z$104,'Summary 2018'!C1)</f>
        <v>2</v>
      </c>
      <c r="D7" s="1">
        <f>COUNTIF(Results!$Z$54:$Z$104,'Summary 2018'!D1)</f>
        <v>2</v>
      </c>
      <c r="E7" s="1">
        <f>COUNTIF(Results!$Z$54:$Z$104,'Summary 2018'!E1)</f>
        <v>5</v>
      </c>
      <c r="F7" s="1">
        <f>COUNTIF(Results!$Z$54:$Z$104,'Summary 2018'!F1)</f>
        <v>0</v>
      </c>
      <c r="G7" s="1">
        <f>COUNTIF(Results!$Z$54:$Z$104,'Summary 2018'!G1)</f>
        <v>0</v>
      </c>
      <c r="H7" s="1">
        <f>COUNTIF(Results!$Z$54:$Z$104,'Summary 2018'!H1)</f>
        <v>0</v>
      </c>
      <c r="I7" s="1">
        <f>COUNTIF(Results!$Z$54:$Z$104,'Summary 2018'!I1)</f>
        <v>0</v>
      </c>
      <c r="J7" s="1">
        <f>COUNTIF(Results!$Z$54:$Z$104,'Summary 2018'!J1)</f>
        <v>0</v>
      </c>
      <c r="K7" s="1">
        <f>COUNTIF(Results!$Z$54:$Z$104,'Summary 2018'!K1)</f>
        <v>0</v>
      </c>
      <c r="L7" s="1">
        <f>COUNTIF(Results!$Z$54:$Z$104,'Summary 2018'!L1)</f>
        <v>0</v>
      </c>
      <c r="M7" s="1">
        <f>COUNTIF(Results!$Z$54:$Z$104,'Summary 2018'!M1)</f>
        <v>0</v>
      </c>
      <c r="N7" s="1">
        <f>COUNTIF(Results!$Z$54:$Z$104,'Summary 2018'!N1)</f>
        <v>0</v>
      </c>
      <c r="O7" s="1">
        <f>COUNTIF(Results!$Z$54:$Z$104,'Summary 2018'!O1)</f>
        <v>0</v>
      </c>
      <c r="P7" s="1">
        <f>COUNTIF(Results!$Z$54:$Z$104,'Summary 2018'!P1)</f>
        <v>0</v>
      </c>
      <c r="Q7" s="1">
        <f>SUM(B7:P7)</f>
        <v>9</v>
      </c>
    </row>
    <row r="8" spans="1:17" x14ac:dyDescent="0.25">
      <c r="A8" t="s">
        <v>45</v>
      </c>
      <c r="B8" s="6">
        <f>SUMIF(Results!$D$54:$D$104,B1,Results!$W$54:$W$104)/SUMIF(Results!$D$54:$D$104,B1,Results!$V$54:$V$104)</f>
        <v>0.65714285714285714</v>
      </c>
      <c r="C8" s="6">
        <f>SUMIF(Results!$D$54:$D$104,C1,Results!$W$54:$W$104)/SUMIF(Results!$D$54:$D$104,C1,Results!$V$54:$V$104)</f>
        <v>0.72916666666666663</v>
      </c>
      <c r="D8" s="6">
        <f>SUMIF(Results!$D$54:$D$104,D1,Results!$W$54:$W$104)/SUMIF(Results!$D$54:$D$104,D1,Results!$V$54:$V$104)</f>
        <v>0.57777777777777772</v>
      </c>
      <c r="E8" s="6">
        <f>SUMIF(Results!$D$54:$D$104,E1,Results!$W$54:$W$104)/SUMIF(Results!$D$54:$D$104,E1,Results!$V$54:$V$104)</f>
        <v>0.59259259259259256</v>
      </c>
      <c r="F8" s="6">
        <f>SUMIF(Results!$D$54:$D$104,F1,Results!$W$54:$W$104)/SUMIF(Results!$D$54:$D$104,F1,Results!$V$54:$V$104)</f>
        <v>0</v>
      </c>
      <c r="G8" s="6" t="e">
        <f>SUMIF(Results!$D$54:$D$104,G1,Results!$W$54:$W$104)/SUMIF(Results!$D$54:$D$104,G1,Results!$V$54:$V$104)</f>
        <v>#DIV/0!</v>
      </c>
      <c r="H8" s="6" t="e">
        <f>SUMIF(Results!$D$54:$D$104,H1,Results!$W$54:$W$104)/SUMIF(Results!$D$54:$D$104,H1,Results!$V$54:$V$104)</f>
        <v>#DIV/0!</v>
      </c>
      <c r="I8" s="6" t="e">
        <f>SUMIF(Results!$D$54:$D$104,I1,Results!$W$54:$W$104)/SUMIF(Results!$D$54:$D$104,I1,Results!$V$54:$V$104)</f>
        <v>#DIV/0!</v>
      </c>
      <c r="J8" s="6" t="e">
        <f>SUMIF(Results!$D$54:$D$104,J1,Results!$W$54:$W$104)/SUMIF(Results!$D$54:$D$104,J1,Results!$V$54:$V$104)</f>
        <v>#DIV/0!</v>
      </c>
      <c r="K8" s="6">
        <f>SUMIF(Results!$D$54:$D$104,K1,Results!$W$54:$W$104)/SUMIF(Results!$D$54:$D$104,K1,Results!$V$54:$V$104)</f>
        <v>1</v>
      </c>
      <c r="L8" s="6" t="e">
        <f>SUMIF(Results!$D$54:$D$104,L1,Results!$W$54:$W$104)/SUMIF(Results!$D$54:$D$104,L1,Results!$V$54:$V$104)</f>
        <v>#DIV/0!</v>
      </c>
      <c r="M8" s="6" t="e">
        <f>SUMIF(Results!$D$54:$D$104,M1,Results!$W$54:$W$104)/SUMIF(Results!$D$54:$D$104,M1,Results!$V$54:$V$104)</f>
        <v>#DIV/0!</v>
      </c>
      <c r="N8" s="6" t="e">
        <f>SUMIF(Results!$D$54:$D$104,N1,Results!$W$54:$W$104)/SUMIF(Results!$D$54:$D$104,N1,Results!$V$54:$V$104)</f>
        <v>#DIV/0!</v>
      </c>
      <c r="O8" s="6" t="e">
        <f>SUMIF(Results!$D$54:$D$104,O1,Results!$W$54:$W$104)/SUMIF(Results!$D$54:$D$104,O1,Results!$V$54:$V$104)</f>
        <v>#DIV/0!</v>
      </c>
      <c r="P8" s="6">
        <f>SUMIF(Results!$D$54:$D$104,P1,Results!$W$54:$W$104)/SUMIF(Results!$D$54:$D$104,P1,Results!$V$54:$V$104)</f>
        <v>0.2</v>
      </c>
      <c r="Q8" s="19"/>
    </row>
    <row r="9" spans="1:17" x14ac:dyDescent="0.25">
      <c r="A9" t="s">
        <v>222</v>
      </c>
      <c r="B9" s="20">
        <f>SUMIF(Results!$D$54:$D$104,B1,Results!E$54:E$104)</f>
        <v>6</v>
      </c>
      <c r="C9" s="20">
        <f>SUMIF(Results!$D$54:$D$104,C1,Results!F$54:F$104)</f>
        <v>7</v>
      </c>
      <c r="D9" s="20">
        <f>SUMIF(Results!$D$54:$D$104,D1,Results!G$54:G$104)</f>
        <v>5</v>
      </c>
      <c r="E9" s="20">
        <f>SUMIF(Results!$D$54:$D$104,E1,Results!H$54:H$104)</f>
        <v>9</v>
      </c>
      <c r="F9" s="20">
        <f>SUMIF(Results!$D$54:$D$104,F1,Results!I$54:I$104)</f>
        <v>0</v>
      </c>
      <c r="G9" s="20">
        <f>SUMIF(Results!$D$54:$D$104,G1,Results!J$54:J$104)</f>
        <v>0</v>
      </c>
      <c r="H9" s="20">
        <f>SUMIF(Results!$D$54:$D$104,H1,Results!K$54:K$104)</f>
        <v>0</v>
      </c>
      <c r="I9" s="20">
        <f>SUMIF(Results!$D$54:$D$104,I1,Results!L$54:L$104)</f>
        <v>0</v>
      </c>
      <c r="J9" s="20">
        <f>SUMIF(Results!$D$54:$D$104,J1,Results!M$54:M$104)</f>
        <v>0</v>
      </c>
      <c r="K9" s="20">
        <f>SUMIF(Results!$D$54:$D$104,K1,Results!N$54:N$104)</f>
        <v>1</v>
      </c>
      <c r="L9" s="20">
        <f>SUMIF(Results!$D$54:$D$104,L1,Results!O$54:O$104)</f>
        <v>0</v>
      </c>
      <c r="M9" s="20">
        <f>SUMIF(Results!$D$54:$D$104,M1,Results!P$54:P$104)</f>
        <v>0</v>
      </c>
      <c r="N9" s="20">
        <f>SUMIF(Results!$D$54:$D$104,N1,Results!Q$54:Q$104)</f>
        <v>0</v>
      </c>
      <c r="O9" s="20">
        <f>SUMIF(Results!$D$54:$D$104,O1,Results!R$54:R$104)</f>
        <v>0</v>
      </c>
      <c r="P9" s="20">
        <f>SUMIF(Results!$D$54:$D$104,P1,Results!S$54:S$104)</f>
        <v>0</v>
      </c>
      <c r="Q9" s="21">
        <f>SUM(B9:P9)</f>
        <v>28</v>
      </c>
    </row>
    <row r="10" spans="1:17" x14ac:dyDescent="0.25">
      <c r="A10" t="s">
        <v>122</v>
      </c>
      <c r="B10" s="1">
        <f>COUNTIF(Data!$I$53:$I$104,'Summary 2018'!B1)</f>
        <v>9</v>
      </c>
      <c r="C10" s="1">
        <f>COUNTIF(Data!$I$53:$I$104,'Summary 2018'!C1)</f>
        <v>12</v>
      </c>
      <c r="D10" s="1">
        <f>COUNTIF(Data!$I$53:$I$104,'Summary 2018'!D1)</f>
        <v>12</v>
      </c>
      <c r="E10" s="1">
        <f>COUNTIF(Data!$I$53:$I$104,'Summary 2018'!E1)</f>
        <v>15</v>
      </c>
      <c r="F10" s="1">
        <f>COUNTIF(Data!$I$53:$I$104,'Summary 2018'!F1)</f>
        <v>1</v>
      </c>
      <c r="G10" s="1">
        <f>COUNTIF(Data!$I$53:$I$104,'Summary 2018'!G1)</f>
        <v>0</v>
      </c>
      <c r="H10" s="1">
        <f>COUNTIF(Data!$I$53:$I$104,'Summary 2018'!H1)</f>
        <v>0</v>
      </c>
      <c r="I10" s="1">
        <f>COUNTIF(Data!$I$53:$I$104,'Summary 2018'!I1)</f>
        <v>0</v>
      </c>
      <c r="J10" s="1">
        <f>COUNTIF(Data!$I$53:$I$104,'Summary 2018'!J1)</f>
        <v>0</v>
      </c>
      <c r="K10" s="1">
        <f>COUNTIF(Data!$I$53:$I$104,'Summary 2018'!K1)</f>
        <v>1</v>
      </c>
      <c r="L10" s="1">
        <f>COUNTIF(Data!$I$53:$I$104,'Summary 2018'!L1)</f>
        <v>0</v>
      </c>
      <c r="M10" s="1">
        <f>COUNTIF(Data!$I$53:$I$104,'Summary 2018'!M1)</f>
        <v>0</v>
      </c>
      <c r="N10" s="1">
        <f>COUNTIF(Data!$I$53:$I$104,'Summary 2018'!N1)</f>
        <v>0</v>
      </c>
      <c r="O10" s="1">
        <f>COUNTIF(Data!$I$53:$I$104,'Summary 2018'!O1)</f>
        <v>0</v>
      </c>
      <c r="P10" s="1">
        <f>COUNTIF(Data!$I$53:$I$104,'Summary 2018'!P1)</f>
        <v>1</v>
      </c>
      <c r="Q10" s="1">
        <f>SUM(B10:P10)</f>
        <v>51</v>
      </c>
    </row>
    <row r="11" spans="1:17" x14ac:dyDescent="0.25">
      <c r="A11" t="s">
        <v>221</v>
      </c>
      <c r="B11" s="6">
        <f>SUMIF(Results!$D$54:$D$104,B1,Results!E$54:E$104)/COUNTIF(Results!$D$54:$D$104,B1)</f>
        <v>0.66666666666666663</v>
      </c>
      <c r="C11" s="6">
        <f>SUMIF(Results!$D$54:$D$104,C1,Results!F$54:F$104)/COUNTIF(Results!$D$54:$D$104,C1)</f>
        <v>0.58333333333333337</v>
      </c>
      <c r="D11" s="6">
        <f>SUMIF(Results!$D$54:$D$104,D1,Results!G$54:G$104)/COUNTIF(Results!$D$54:$D$104,D1)</f>
        <v>0.41666666666666669</v>
      </c>
      <c r="E11" s="6">
        <f>SUMIF(Results!$D$54:$D$104,E1,Results!H$54:H$104)/COUNTIF(Results!$D$54:$D$104,E1)</f>
        <v>0.6428571428571429</v>
      </c>
      <c r="F11" s="6">
        <f>SUMIF(Results!$D$54:$D$104,F1,Results!I$54:I$104)/COUNTIF(Results!$D$54:$D$104,F1)</f>
        <v>0</v>
      </c>
      <c r="G11" s="6" t="e">
        <f>SUMIF(Results!$D$54:$D$104,G1,Results!J$54:J$104)/COUNTIF(Results!$D$54:$D$104,G1)</f>
        <v>#DIV/0!</v>
      </c>
      <c r="H11" s="6" t="e">
        <f>SUMIF(Results!$D$54:$D$104,H1,Results!K$54:K$104)/COUNTIF(Results!$D$54:$D$104,H1)</f>
        <v>#DIV/0!</v>
      </c>
      <c r="I11" s="6" t="e">
        <f>SUMIF(Results!$D$54:$D$104,I1,Results!L$54:L$104)/COUNTIF(Results!$D$54:$D$104,I1)</f>
        <v>#DIV/0!</v>
      </c>
      <c r="J11" s="6" t="e">
        <f>SUMIF(Results!$D$54:$D$104,J1,Results!M$54:M$104)/COUNTIF(Results!$D$54:$D$104,J1)</f>
        <v>#DIV/0!</v>
      </c>
      <c r="K11" s="6">
        <f>SUMIF(Results!$D$54:$D$104,K1,Results!N$54:N$104)/COUNTIF(Results!$D$54:$D$104,K1)</f>
        <v>1</v>
      </c>
      <c r="L11" s="6" t="e">
        <f>SUMIF(Results!$D$54:$D$104,L1,Results!O$54:O$104)/COUNTIF(Results!$D$54:$D$104,L1)</f>
        <v>#DIV/0!</v>
      </c>
      <c r="M11" s="6" t="e">
        <f>SUMIF(Results!$D$54:$D$104,M1,Results!P$54:P$104)/COUNTIF(Results!$D$54:$D$104,M1)</f>
        <v>#DIV/0!</v>
      </c>
      <c r="N11" s="6" t="e">
        <f>SUMIF(Results!$D$54:$D$104,N1,Results!Q$54:Q$104)/COUNTIF(Results!$D$54:$D$104,N1)</f>
        <v>#DIV/0!</v>
      </c>
      <c r="O11" s="6" t="e">
        <f>SUMIF(Results!$D$54:$D$104,O1,Results!R$54:R$104)/COUNTIF(Results!$D$54:$D$104,O1)</f>
        <v>#DIV/0!</v>
      </c>
      <c r="P11" s="6">
        <f>SUMIF(Results!$D$54:$D$104,P1,Results!S$54:S$104)/COUNTIF(Results!$D$54:$D$104,P1)</f>
        <v>0</v>
      </c>
      <c r="Q11" s="5">
        <f>Q9/Q10</f>
        <v>0.5490196078431373</v>
      </c>
    </row>
    <row r="12" spans="1:17" x14ac:dyDescent="0.25">
      <c r="A12" t="s">
        <v>55</v>
      </c>
      <c r="B12" s="1">
        <f>SUMIF(Results!E54:E104,"&lt;&gt;#N/A")</f>
        <v>27</v>
      </c>
      <c r="C12" s="1">
        <f>SUMIF(Results!F54:F104,"&lt;&gt;#N/A")</f>
        <v>27</v>
      </c>
      <c r="D12" s="1">
        <f>SUMIF(Results!G54:G104,"&lt;&gt;#N/A")</f>
        <v>31</v>
      </c>
      <c r="E12" s="1">
        <f>SUMIF(Results!H54:H104,"&lt;&gt;#N/A")</f>
        <v>34</v>
      </c>
      <c r="F12" s="1">
        <f>SUMIF(Results!I54:I104,"&lt;&gt;#N/A")</f>
        <v>1</v>
      </c>
      <c r="G12" s="1">
        <f>SUMIF(Results!J54:J104,"&lt;&gt;#N/A")</f>
        <v>0</v>
      </c>
      <c r="H12" s="1">
        <f>SUMIF(Results!K54:K104,"&lt;&gt;#N/A")</f>
        <v>0</v>
      </c>
      <c r="I12" s="1">
        <f>SUMIF(Results!L54:L104,"&lt;&gt;#N/A")</f>
        <v>0</v>
      </c>
      <c r="J12" s="1">
        <f>SUMIF(Results!M54:M104,"&lt;&gt;#N/A")</f>
        <v>0</v>
      </c>
      <c r="K12" s="1">
        <f>SUMIF(Results!N54:N104,"&lt;&gt;#N/A")</f>
        <v>1</v>
      </c>
      <c r="L12" s="1">
        <f>SUMIF(Results!O54:O104,"&lt;&gt;#N/A")</f>
        <v>0</v>
      </c>
      <c r="M12" s="1">
        <f>SUMIF(Results!P54:P104,"&lt;&gt;#N/A")</f>
        <v>0</v>
      </c>
      <c r="N12" s="1">
        <f>SUMIF(Results!Q54:Q104,"&lt;&gt;#N/A")</f>
        <v>0</v>
      </c>
      <c r="O12" s="1">
        <f>SUMIF(Results!R54:R104,"&lt;&gt;#N/A")</f>
        <v>1</v>
      </c>
      <c r="P12" s="1">
        <f>SUMIF(Results!S54:S104,"&lt;&gt;#N/A")</f>
        <v>0</v>
      </c>
      <c r="Q12" s="1">
        <f t="shared" ref="Q12:Q17" si="0">SUM(B12:P12)</f>
        <v>122</v>
      </c>
    </row>
    <row r="13" spans="1:17" x14ac:dyDescent="0.25">
      <c r="A13" s="4" t="s">
        <v>56</v>
      </c>
      <c r="B13" s="1">
        <f>COUNTIFS(Results!E54:E104,"&lt;&gt;#N/A",Results!E54:E104,"&lt;&gt;")</f>
        <v>49</v>
      </c>
      <c r="C13" s="1">
        <f>COUNTIFS(Results!F54:F104,"&lt;&gt;#N/A",Results!F54:F104,"&lt;&gt;")</f>
        <v>44</v>
      </c>
      <c r="D13" s="1">
        <f>COUNTIFS(Results!G54:G104,"&lt;&gt;#N/A",Results!G54:G104,"&lt;&gt;")</f>
        <v>49</v>
      </c>
      <c r="E13" s="1">
        <f>COUNTIFS(Results!H54:H104,"&lt;&gt;#N/A",Results!H54:H104,"&lt;&gt;")</f>
        <v>49</v>
      </c>
      <c r="F13" s="1">
        <f>COUNTIFS(Results!I54:I104,"&lt;&gt;#N/A",Results!I54:I104,"&lt;&gt;")</f>
        <v>2</v>
      </c>
      <c r="G13" s="1">
        <f>COUNTIFS(Results!J54:J104,"&lt;&gt;#N/A",Results!J54:J104,"&lt;&gt;")</f>
        <v>3</v>
      </c>
      <c r="H13" s="1">
        <f>COUNTIFS(Results!K54:K104,"&lt;&gt;#N/A",Results!K54:K104,"&lt;&gt;")</f>
        <v>0</v>
      </c>
      <c r="I13" s="1">
        <f>COUNTIFS(Results!L54:L104,"&lt;&gt;#N/A",Results!L54:L104,"&lt;&gt;")</f>
        <v>0</v>
      </c>
      <c r="J13" s="1">
        <f>COUNTIFS(Results!M54:M104,"&lt;&gt;#N/A",Results!M54:M104,"&lt;&gt;")</f>
        <v>0</v>
      </c>
      <c r="K13" s="1">
        <f>COUNTIFS(Results!N54:N104,"&lt;&gt;#N/A",Results!N54:N104,"&lt;&gt;")</f>
        <v>1</v>
      </c>
      <c r="L13" s="1">
        <f>COUNTIFS(Results!O54:O104,"&lt;&gt;#N/A",Results!O54:O104,"&lt;&gt;")</f>
        <v>0</v>
      </c>
      <c r="M13" s="1">
        <f>COUNTIFS(Results!P54:P104,"&lt;&gt;#N/A",Results!P54:P104,"&lt;&gt;")</f>
        <v>0</v>
      </c>
      <c r="N13" s="1">
        <f>COUNTIFS(Results!Q54:Q104,"&lt;&gt;#N/A",Results!Q54:Q104,"&lt;&gt;")</f>
        <v>1</v>
      </c>
      <c r="O13" s="1">
        <f>COUNTIFS(Results!R54:R104,"&lt;&gt;#N/A",Results!R54:R104,"&lt;&gt;")</f>
        <v>1</v>
      </c>
      <c r="P13" s="1">
        <f>COUNTIFS(Results!S54:S104,"&lt;&gt;#N/A",Results!S54:S104,"&lt;&gt;")</f>
        <v>1</v>
      </c>
      <c r="Q13" s="1">
        <f t="shared" si="0"/>
        <v>200</v>
      </c>
    </row>
    <row r="14" spans="1:17" x14ac:dyDescent="0.25">
      <c r="A14" s="4" t="s">
        <v>57</v>
      </c>
      <c r="B14" s="1">
        <f>SUMIFS(Results!E54:E104,Results!$B$54:$B$104,"&lt;&gt;#N/A",Results!E54:E104, "&lt;&gt;#N/A")</f>
        <v>7</v>
      </c>
      <c r="C14" s="1">
        <f>SUMIFS(Results!F54:F104,Results!$B$54:$B$104,"&lt;&gt;#N/A",Results!F54:F104, "&lt;&gt;#N/A")</f>
        <v>12</v>
      </c>
      <c r="D14" s="1">
        <f>SUMIFS(Results!G54:G104,Results!$B$54:$B$104,"&lt;&gt;#N/A",Results!G54:G104, "&lt;&gt;#N/A")</f>
        <v>12</v>
      </c>
      <c r="E14" s="1">
        <f>SUMIFS(Results!H54:H104,Results!$B$54:$B$104,"&lt;&gt;#N/A",Results!H54:H104, "&lt;&gt;#N/A")</f>
        <v>11</v>
      </c>
      <c r="F14" s="1">
        <f>SUMIFS(Results!I54:I104,Results!$B$54:$B$104,"&lt;&gt;#N/A",Results!I54:I104, "&lt;&gt;#N/A")</f>
        <v>1</v>
      </c>
      <c r="G14" s="1">
        <f>SUMIFS(Results!J54:J104,Results!$B$54:$B$104,"&lt;&gt;#N/A",Results!J54:J104, "&lt;&gt;#N/A")</f>
        <v>0</v>
      </c>
      <c r="H14" s="1">
        <f>SUMIFS(Results!K54:K104,Results!$B$54:$B$104,"&lt;&gt;#N/A",Results!K54:K104, "&lt;&gt;#N/A")</f>
        <v>0</v>
      </c>
      <c r="I14" s="1">
        <f>SUMIFS(Results!L54:L104,Results!$B$54:$B$104,"&lt;&gt;#N/A",Results!L54:L104, "&lt;&gt;#N/A")</f>
        <v>0</v>
      </c>
      <c r="J14" s="1">
        <f>SUMIFS(Results!M54:M104,Results!$B$54:$B$104,"&lt;&gt;#N/A",Results!M54:M104, "&lt;&gt;#N/A")</f>
        <v>0</v>
      </c>
      <c r="K14" s="1">
        <f>SUMIFS(Results!N54:N104,Results!$B$54:$B$104,"&lt;&gt;#N/A",Results!N54:N104, "&lt;&gt;#N/A")</f>
        <v>0</v>
      </c>
      <c r="L14" s="1">
        <f>SUMIFS(Results!O54:O104,Results!$B$54:$B$104,"&lt;&gt;#N/A",Results!O54:O104, "&lt;&gt;#N/A")</f>
        <v>0</v>
      </c>
      <c r="M14" s="1">
        <f>SUMIFS(Results!P54:P104,Results!$B$54:$B$104,"&lt;&gt;#N/A",Results!P54:P104, "&lt;&gt;#N/A")</f>
        <v>0</v>
      </c>
      <c r="N14" s="1">
        <f>SUMIFS(Results!Q54:Q104,Results!$B$54:$B$104,"&lt;&gt;#N/A",Results!Q54:Q104, "&lt;&gt;#N/A")</f>
        <v>0</v>
      </c>
      <c r="O14" s="1">
        <f>SUMIFS(Results!R54:R104,Results!$B$54:$B$104,"&lt;&gt;#N/A",Results!R54:R104, "&lt;&gt;#N/A")</f>
        <v>1</v>
      </c>
      <c r="P14" s="1">
        <f>SUMIFS(Results!S54:S104,Results!$B$54:$B$104,"&lt;&gt;#N/A",Results!S54:S104, "&lt;&gt;#N/A")</f>
        <v>0</v>
      </c>
      <c r="Q14" s="1">
        <f t="shared" si="0"/>
        <v>44</v>
      </c>
    </row>
    <row r="15" spans="1:17" x14ac:dyDescent="0.25">
      <c r="A15" s="4" t="s">
        <v>58</v>
      </c>
      <c r="B15" s="1">
        <f>COUNTIFS(Results!$B$54:$B$104,"&lt;&gt;#N/A",Results!E54:E104, "&lt;&gt;#N/A", Results!E54:E104, "&lt;&gt;")</f>
        <v>19</v>
      </c>
      <c r="C15" s="1">
        <f>COUNTIFS(Results!$B$54:$B$104,"&lt;&gt;#N/A",Results!F54:F104, "&lt;&gt;#N/A", Results!F54:F104, "&lt;&gt;")</f>
        <v>18</v>
      </c>
      <c r="D15" s="1">
        <f>COUNTIFS(Results!$B$54:$B$104,"&lt;&gt;#N/A",Results!G54:G104, "&lt;&gt;#N/A", Results!G54:G104, "&lt;&gt;")</f>
        <v>20</v>
      </c>
      <c r="E15" s="1">
        <f>COUNTIFS(Results!$B$54:$B$104,"&lt;&gt;#N/A",Results!H54:H104, "&lt;&gt;#N/A", Results!H54:H104, "&lt;&gt;")</f>
        <v>20</v>
      </c>
      <c r="F15" s="1">
        <f>COUNTIFS(Results!$B$54:$B$104,"&lt;&gt;#N/A",Results!I54:I104, "&lt;&gt;#N/A", Results!I54:I104, "&lt;&gt;")</f>
        <v>2</v>
      </c>
      <c r="G15" s="1">
        <f>COUNTIFS(Results!$B$54:$B$104,"&lt;&gt;#N/A",Results!J54:J104, "&lt;&gt;#N/A", Results!J54:J104, "&lt;&gt;")</f>
        <v>3</v>
      </c>
      <c r="H15" s="1">
        <f>COUNTIFS(Results!$B$54:$B$104,"&lt;&gt;#N/A",Results!K54:K104, "&lt;&gt;#N/A", Results!K54:K104, "&lt;&gt;")</f>
        <v>0</v>
      </c>
      <c r="I15" s="1">
        <f>COUNTIFS(Results!$B$54:$B$104,"&lt;&gt;#N/A",Results!L54:L104, "&lt;&gt;#N/A", Results!L54:L104, "&lt;&gt;")</f>
        <v>0</v>
      </c>
      <c r="J15" s="1">
        <f>COUNTIFS(Results!$B$54:$B$104,"&lt;&gt;#N/A",Results!M54:M104, "&lt;&gt;#N/A", Results!M54:M104, "&lt;&gt;")</f>
        <v>0</v>
      </c>
      <c r="K15" s="1">
        <f>COUNTIFS(Results!$B$54:$B$104,"&lt;&gt;#N/A",Results!N54:N104, "&lt;&gt;#N/A", Results!N54:N104, "&lt;&gt;")</f>
        <v>0</v>
      </c>
      <c r="L15" s="1">
        <f>COUNTIFS(Results!$B$54:$B$104,"&lt;&gt;#N/A",Results!O54:O104, "&lt;&gt;#N/A", Results!O54:O104, "&lt;&gt;")</f>
        <v>0</v>
      </c>
      <c r="M15" s="1">
        <f>COUNTIFS(Results!$B$54:$B$104,"&lt;&gt;#N/A",Results!P54:P104, "&lt;&gt;#N/A", Results!P54:P104, "&lt;&gt;")</f>
        <v>0</v>
      </c>
      <c r="N15" s="1">
        <f>COUNTIFS(Results!$B$54:$B$104,"&lt;&gt;#N/A",Results!Q54:Q104, "&lt;&gt;#N/A", Results!Q54:Q104, "&lt;&gt;")</f>
        <v>0</v>
      </c>
      <c r="O15" s="1">
        <f>COUNTIFS(Results!$B$54:$B$104,"&lt;&gt;#N/A",Results!R54:R104, "&lt;&gt;#N/A", Results!R54:R104, "&lt;&gt;")</f>
        <v>1</v>
      </c>
      <c r="P15" s="1">
        <f>COUNTIFS(Results!$B$54:$B$104,"&lt;&gt;#N/A",Results!S54:S104, "&lt;&gt;#N/A", Results!S54:S104, "&lt;&gt;")</f>
        <v>1</v>
      </c>
      <c r="Q15" s="1">
        <f t="shared" si="0"/>
        <v>84</v>
      </c>
    </row>
    <row r="16" spans="1:17" x14ac:dyDescent="0.25">
      <c r="A16" s="4" t="s">
        <v>59</v>
      </c>
      <c r="B16" s="1">
        <f>SUMIFS(Results!E54:E104,Results!$B$54:$B$104,"=#N/A",Results!E54:E104, "&lt;&gt;#N/A")</f>
        <v>20</v>
      </c>
      <c r="C16" s="1">
        <f>SUMIFS(Results!F54:F104,Results!$B$54:$B$104,"=#N/A",Results!F54:F104, "&lt;&gt;#N/A")</f>
        <v>15</v>
      </c>
      <c r="D16" s="1">
        <f>SUMIFS(Results!G54:G104,Results!$B$54:$B$104,"=#N/A",Results!G54:G104, "&lt;&gt;#N/A")</f>
        <v>19</v>
      </c>
      <c r="E16" s="1">
        <f>SUMIFS(Results!H54:H104,Results!$B$54:$B$104,"=#N/A",Results!H54:H104, "&lt;&gt;#N/A")</f>
        <v>23</v>
      </c>
      <c r="F16" s="1">
        <f>SUMIFS(Results!I54:I104,Results!$B$54:$B$104,"=#N/A",Results!I54:I104, "&lt;&gt;#N/A")</f>
        <v>0</v>
      </c>
      <c r="G16" s="1">
        <f>SUMIFS(Results!J54:J104,Results!$B$54:$B$104,"=#N/A",Results!J54:J104, "&lt;&gt;#N/A")</f>
        <v>0</v>
      </c>
      <c r="H16" s="1">
        <f>SUMIFS(Results!K54:K104,Results!$B$54:$B$104,"=#N/A",Results!K54:K104, "&lt;&gt;#N/A")</f>
        <v>0</v>
      </c>
      <c r="I16" s="1">
        <f>SUMIFS(Results!L54:L104,Results!$B$54:$B$104,"=#N/A",Results!L54:L104, "&lt;&gt;#N/A")</f>
        <v>0</v>
      </c>
      <c r="J16" s="1">
        <f>SUMIFS(Results!M54:M104,Results!$B$54:$B$104,"=#N/A",Results!M54:M104, "&lt;&gt;#N/A")</f>
        <v>0</v>
      </c>
      <c r="K16" s="1">
        <f>SUMIFS(Results!N54:N104,Results!$B$54:$B$104,"=#N/A",Results!N54:N104, "&lt;&gt;#N/A")</f>
        <v>1</v>
      </c>
      <c r="L16" s="1">
        <f>SUMIFS(Results!O54:O104,Results!$B$54:$B$104,"=#N/A",Results!O54:O104, "&lt;&gt;#N/A")</f>
        <v>0</v>
      </c>
      <c r="M16" s="1">
        <f>SUMIFS(Results!P54:P104,Results!$B$54:$B$104,"=#N/A",Results!P54:P104, "&lt;&gt;#N/A")</f>
        <v>0</v>
      </c>
      <c r="N16" s="1">
        <f>SUMIFS(Results!Q54:Q104,Results!$B$54:$B$104,"=#N/A",Results!Q54:Q104, "&lt;&gt;#N/A")</f>
        <v>0</v>
      </c>
      <c r="O16" s="1">
        <f>SUMIFS(Results!R54:R104,Results!$B$54:$B$104,"=#N/A",Results!R54:R104, "&lt;&gt;#N/A")</f>
        <v>0</v>
      </c>
      <c r="P16" s="1">
        <f>SUMIFS(Results!S54:S104,Results!$B$54:$B$104,"=#N/A",Results!S54:S104, "&lt;&gt;#N/A")</f>
        <v>0</v>
      </c>
      <c r="Q16" s="1">
        <f t="shared" si="0"/>
        <v>78</v>
      </c>
    </row>
    <row r="17" spans="1:17" x14ac:dyDescent="0.25">
      <c r="A17" s="4" t="s">
        <v>60</v>
      </c>
      <c r="B17" s="1">
        <f>COUNTIFS(Results!$B$54:$B$104,"=#N/A",Results!E54:E104, "&lt;&gt;#N/A", Results!E54:E104, "&lt;&gt;")</f>
        <v>30</v>
      </c>
      <c r="C17" s="1">
        <f>COUNTIFS(Results!$B$54:$B$104,"=#N/A",Results!F54:F104, "&lt;&gt;#N/A", Results!F54:F104, "&lt;&gt;")</f>
        <v>26</v>
      </c>
      <c r="D17" s="1">
        <f>COUNTIFS(Results!$B$54:$B$104,"=#N/A",Results!G54:G104, "&lt;&gt;#N/A", Results!G54:G104, "&lt;&gt;")</f>
        <v>29</v>
      </c>
      <c r="E17" s="1">
        <f>COUNTIFS(Results!$B$54:$B$104,"=#N/A",Results!H54:H104, "&lt;&gt;#N/A", Results!H54:H104, "&lt;&gt;")</f>
        <v>29</v>
      </c>
      <c r="F17" s="1">
        <f>COUNTIFS(Results!$B$54:$B$104,"=#N/A",Results!I54:I104, "&lt;&gt;#N/A", Results!I54:I104, "&lt;&gt;")</f>
        <v>0</v>
      </c>
      <c r="G17" s="1">
        <f>COUNTIFS(Results!$B$54:$B$104,"=#N/A",Results!J54:J104, "&lt;&gt;#N/A", Results!J54:J104, "&lt;&gt;")</f>
        <v>0</v>
      </c>
      <c r="H17" s="1">
        <f>COUNTIFS(Results!$B$54:$B$104,"=#N/A",Results!K54:K104, "&lt;&gt;#N/A", Results!K54:K104, "&lt;&gt;")</f>
        <v>0</v>
      </c>
      <c r="I17" s="1">
        <f>COUNTIFS(Results!$B$54:$B$104,"=#N/A",Results!L54:L104, "&lt;&gt;#N/A", Results!L54:L104, "&lt;&gt;")</f>
        <v>0</v>
      </c>
      <c r="J17" s="1">
        <f>COUNTIFS(Results!$B$54:$B$104,"=#N/A",Results!M54:M104, "&lt;&gt;#N/A", Results!M54:M104, "&lt;&gt;")</f>
        <v>0</v>
      </c>
      <c r="K17" s="1">
        <f>COUNTIFS(Results!$B$54:$B$104,"=#N/A",Results!N54:N104, "&lt;&gt;#N/A", Results!N54:N104, "&lt;&gt;")</f>
        <v>1</v>
      </c>
      <c r="L17" s="1">
        <f>COUNTIFS(Results!$B$54:$B$104,"=#N/A",Results!O54:O104, "&lt;&gt;#N/A", Results!O54:O104, "&lt;&gt;")</f>
        <v>0</v>
      </c>
      <c r="M17" s="1">
        <f>COUNTIFS(Results!$B$54:$B$104,"=#N/A",Results!P54:P104, "&lt;&gt;#N/A", Results!P54:P104, "&lt;&gt;")</f>
        <v>0</v>
      </c>
      <c r="N17" s="1">
        <f>COUNTIFS(Results!$B$54:$B$104,"=#N/A",Results!Q54:Q104, "&lt;&gt;#N/A", Results!Q54:Q104, "&lt;&gt;")</f>
        <v>1</v>
      </c>
      <c r="O17" s="1">
        <f>COUNTIFS(Results!$B$54:$B$104,"=#N/A",Results!R54:R104, "&lt;&gt;#N/A", Results!R54:R104, "&lt;&gt;")</f>
        <v>0</v>
      </c>
      <c r="P17" s="1">
        <f>COUNTIFS(Results!$B$54:$B$104,"=#N/A",Results!S54:S104, "&lt;&gt;#N/A", Results!S54:S104, "&lt;&gt;")</f>
        <v>0</v>
      </c>
      <c r="Q17" s="1">
        <f t="shared" si="0"/>
        <v>116</v>
      </c>
    </row>
    <row r="18" spans="1:17" x14ac:dyDescent="0.25">
      <c r="A18" s="4" t="s">
        <v>74</v>
      </c>
      <c r="B18" s="1">
        <f>SUMIF(Results!$C$54:$C$104,'Summary 2018'!B1,Results!$X$54:$X$104)</f>
        <v>1</v>
      </c>
      <c r="C18" s="1">
        <f>SUMIF(Results!$C$54:$C$104,'Summary 2018'!C1,Results!$X$54:$X$104)</f>
        <v>0</v>
      </c>
      <c r="D18" s="1">
        <f>SUMIF(Results!$C$54:$C$104,'Summary 2018'!D1,Results!$X$54:$X$104)</f>
        <v>1</v>
      </c>
      <c r="E18" s="1">
        <f>SUMIF(Results!$C$54:$C$104,'Summary 2018'!E1,Results!$X$54:$X$104)</f>
        <v>0</v>
      </c>
      <c r="F18" s="1">
        <f>SUMIF(Results!$C$54:$C$104,'Summary 2018'!F1,Results!$X$54:$X$104)</f>
        <v>0</v>
      </c>
      <c r="G18" s="1">
        <f>SUMIF(Results!$C$54:$C$104,'Summary 2018'!G1,Results!$X$54:$X$104)</f>
        <v>2</v>
      </c>
      <c r="H18" s="1">
        <f>SUMIF(Results!$C$54:$C$104,'Summary 2018'!H1,Results!$X$54:$X$104)</f>
        <v>0</v>
      </c>
      <c r="I18" s="1">
        <f>SUMIF(Results!$C$54:$C$104,'Summary 2018'!I1,Results!$X$54:$X$104)</f>
        <v>0</v>
      </c>
      <c r="J18" s="1">
        <f>SUMIF(Results!$C$54:$C$104,'Summary 2018'!J1,Results!$X$54:$X$104)</f>
        <v>0</v>
      </c>
      <c r="K18" s="1">
        <f>SUMIF(Results!$C$54:$C$104,'Summary 2018'!K1,Results!$X$54:$X$104)</f>
        <v>0</v>
      </c>
      <c r="L18" s="1">
        <f>SUMIF(Results!$C$54:$C$104,'Summary 2018'!L1,Results!$X$54:$X$104)</f>
        <v>0</v>
      </c>
      <c r="M18" s="1">
        <f>SUMIF(Results!$C$54:$C$104,'Summary 2018'!M1,Results!$X$54:$X$104)</f>
        <v>0</v>
      </c>
      <c r="N18" s="1">
        <f>SUMIF(Results!$C$54:$C$104,'Summary 2018'!N1,Results!$X$54:$X$104)</f>
        <v>0</v>
      </c>
      <c r="O18" s="1">
        <f>SUMIF(Results!$C$54:$C$104,'Summary 2018'!O1,Results!$X$54:$X$104)</f>
        <v>0</v>
      </c>
      <c r="P18" s="1">
        <f>SUMIF(Results!$C$54:$C$104,'Summary 2018'!P1,Results!$X$54:$X$104)</f>
        <v>0</v>
      </c>
      <c r="Q18" s="18">
        <f>SUM(Results!X54:X104)</f>
        <v>4</v>
      </c>
    </row>
    <row r="19" spans="1:17" x14ac:dyDescent="0.25">
      <c r="A19" s="4" t="s">
        <v>75</v>
      </c>
      <c r="B19" s="1">
        <f>SUMIF(Results!E54:E104,"&lt;&gt;#N/A",Results!$Y$54:$Y$104)</f>
        <v>12</v>
      </c>
      <c r="C19" s="1">
        <f>SUMIF(Results!F54:F104,"&lt;&gt;#N/A",Results!$Y$54:$Y$104)</f>
        <v>9</v>
      </c>
      <c r="D19" s="1">
        <f>SUMIF(Results!G54:G104,"&lt;&gt;#N/A",Results!$Y$54:$Y$104)</f>
        <v>12</v>
      </c>
      <c r="E19" s="1">
        <f>SUMIF(Results!H54:H104,"&lt;&gt;#N/A",Results!$Y$54:$Y$104)</f>
        <v>11</v>
      </c>
      <c r="F19" s="1">
        <f>SUMIF(Results!I54:I104,"&lt;&gt;#N/A",Results!$Y$54:$Y$104)</f>
        <v>0</v>
      </c>
      <c r="G19" s="1">
        <f>SUMIF(Results!J54:J104,"&lt;&gt;#N/A",Results!$Y$54:$Y$104)</f>
        <v>0</v>
      </c>
      <c r="H19" s="1">
        <f>SUMIF(Results!K54:K104,"&lt;&gt;#N/A",Results!$Y$54:$Y$104)</f>
        <v>0</v>
      </c>
      <c r="I19" s="1">
        <f>SUMIF(Results!L54:L104,"&lt;&gt;#N/A",Results!$Y$54:$Y$104)</f>
        <v>0</v>
      </c>
      <c r="J19" s="1">
        <f>SUMIF(Results!M54:M104,"&lt;&gt;#N/A",Results!$Y$54:$Y$104)</f>
        <v>0</v>
      </c>
      <c r="K19" s="1">
        <f>SUMIF(Results!N54:N104,"&lt;&gt;#N/A",Results!$Y$54:$Y$104)</f>
        <v>1</v>
      </c>
      <c r="L19" s="1">
        <f>SUMIF(Results!O54:O104,"&lt;&gt;#N/A",Results!$Y$54:$Y$104)</f>
        <v>0</v>
      </c>
      <c r="M19" s="1">
        <f>SUMIF(Results!P54:P104,"&lt;&gt;#N/A",Results!$Y$54:$Y$104)</f>
        <v>0</v>
      </c>
      <c r="N19" s="1">
        <f>SUMIF(Results!Q54:Q104,"&lt;&gt;#N/A",Results!$Y$54:$Y$104)</f>
        <v>0</v>
      </c>
      <c r="O19" s="1">
        <f>SUMIF(Results!R54:R104,"&lt;&gt;#N/A",Results!$Y$54:$Y$104)</f>
        <v>0</v>
      </c>
      <c r="P19" s="1">
        <f>SUMIF(Results!S54:S104,"&lt;&gt;#N/A",Results!$Y$54:$Y$104)</f>
        <v>0</v>
      </c>
      <c r="Q19" s="18">
        <f>SUM(Results!Y54:Y104)</f>
        <v>12</v>
      </c>
    </row>
  </sheetData>
  <conditionalFormatting sqref="B10:M10">
    <cfRule type="top10" dxfId="38" priority="13" rank="1"/>
  </conditionalFormatting>
  <conditionalFormatting sqref="B8:G8 Q11">
    <cfRule type="top10" dxfId="37" priority="12" rank="1"/>
  </conditionalFormatting>
  <conditionalFormatting sqref="B7:G7">
    <cfRule type="top10" dxfId="36" priority="11" rank="1"/>
  </conditionalFormatting>
  <conditionalFormatting sqref="B6:G6">
    <cfRule type="top10" dxfId="35" priority="10" rank="1"/>
  </conditionalFormatting>
  <conditionalFormatting sqref="B5:G5">
    <cfRule type="top10" dxfId="34" priority="9" rank="1"/>
  </conditionalFormatting>
  <conditionalFormatting sqref="B4:G4">
    <cfRule type="top10" dxfId="33" priority="8" rank="1"/>
  </conditionalFormatting>
  <conditionalFormatting sqref="B3:G3">
    <cfRule type="top10" dxfId="32" priority="7" rank="1"/>
  </conditionalFormatting>
  <conditionalFormatting sqref="B2:G2">
    <cfRule type="top10" dxfId="31" priority="6" rank="1"/>
  </conditionalFormatting>
  <conditionalFormatting sqref="B8:G8">
    <cfRule type="top10" dxfId="30" priority="5" rank="1"/>
  </conditionalFormatting>
  <conditionalFormatting sqref="B11:G11">
    <cfRule type="top10" dxfId="29" priority="4" rank="1"/>
  </conditionalFormatting>
  <conditionalFormatting sqref="N10">
    <cfRule type="top10" dxfId="28" priority="3" rank="1"/>
  </conditionalFormatting>
  <conditionalFormatting sqref="O10">
    <cfRule type="top10" dxfId="27" priority="2" rank="1"/>
  </conditionalFormatting>
  <conditionalFormatting sqref="P10">
    <cfRule type="top10" dxfId="26"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zoomScale="115" zoomScaleNormal="115" workbookViewId="0">
      <selection activeCell="D2" sqref="D2"/>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SUMIF(Results!E105:E155,"&lt;&gt;#N/A")/COUNTIFS(Results!E105:E155,"&lt;&gt;#N/A",Results!E105:E155,"&lt;&gt;")</f>
        <v>0.48</v>
      </c>
      <c r="C2" s="5">
        <f>SUMIF(Results!F105:F155,"&lt;&gt;#N/A")/COUNTIFS(Results!F105:F155,"&lt;&gt;#N/A",Results!F105:F155,"&lt;&gt;")</f>
        <v>0.7</v>
      </c>
      <c r="D2" s="5">
        <f>SUMIF(Results!G105:G155,"&lt;&gt;#N/A")/COUNTIFS(Results!G105:G155,"&lt;&gt;#N/A",Results!G105:G155,"&lt;&gt;")</f>
        <v>0.6</v>
      </c>
      <c r="E2" s="5">
        <f>SUMIF(Results!H105:H155,"&lt;&gt;#N/A")/COUNTIFS(Results!H105:H155,"&lt;&gt;#N/A",Results!H105:H155,"&lt;&gt;")</f>
        <v>0.54166666666666663</v>
      </c>
      <c r="F2" s="5">
        <f>SUMIF(Results!I105:I155,"&lt;&gt;#N/A")/COUNTIFS(Results!I105:I155,"&lt;&gt;#N/A",Results!I105:I155,"&lt;&gt;")</f>
        <v>0.66666666666666663</v>
      </c>
      <c r="G2" s="5">
        <f>SUMIF(Results!J105:J155,"&lt;&gt;#N/A")/COUNTIFS(Results!J105:J155,"&lt;&gt;#N/A",Results!J105:J155,"&lt;&gt;")</f>
        <v>0.25</v>
      </c>
      <c r="H2" s="5" t="e">
        <f>SUMIF(Results!K105:K155,"&lt;&gt;#N/A")/COUNTIFS(Results!K105:K155,"&lt;&gt;#N/A",Results!K105:K155,"&lt;&gt;")</f>
        <v>#DIV/0!</v>
      </c>
      <c r="I2" s="5">
        <f>SUMIF(Results!L105:L155,"&lt;&gt;#N/A")/COUNTIFS(Results!L105:L155,"&lt;&gt;#N/A",Results!L105:L155,"&lt;&gt;")</f>
        <v>1</v>
      </c>
      <c r="J2" s="5" t="e">
        <f>SUMIF(Results!M105:M155,"&lt;&gt;#N/A")/COUNTIFS(Results!M105:M155,"&lt;&gt;#N/A",Results!M105:M155,"&lt;&gt;")</f>
        <v>#DIV/0!</v>
      </c>
      <c r="K2" s="5" t="e">
        <f>SUMIF(Results!N105:N155,"&lt;&gt;#N/A")/COUNTIFS(Results!N105:N155,"&lt;&gt;#N/A",Results!N105:N155,"&lt;&gt;")</f>
        <v>#DIV/0!</v>
      </c>
      <c r="L2" s="5" t="e">
        <f>SUMIF(Results!O105:O155,"&lt;&gt;#N/A")/COUNTIFS(Results!O105:O155,"&lt;&gt;#N/A",Results!O105:O155,"&lt;&gt;")</f>
        <v>#DIV/0!</v>
      </c>
      <c r="M2" s="5" t="e">
        <f>SUMIF(Results!P105:P155,"&lt;&gt;#N/A")/COUNTIFS(Results!P105:P155,"&lt;&gt;#N/A",Results!P105:P155,"&lt;&gt;")</f>
        <v>#DIV/0!</v>
      </c>
      <c r="N2" s="5" t="e">
        <f>SUMIF(Results!Q105:Q155,"&lt;&gt;#N/A")/COUNTIFS(Results!Q105:Q155,"&lt;&gt;#N/A",Results!Q105:Q155,"&lt;&gt;")</f>
        <v>#DIV/0!</v>
      </c>
      <c r="O2" s="5" t="e">
        <f>SUMIF(Results!R105:R155,"&lt;&gt;#N/A")/COUNTIFS(Results!R105:R155,"&lt;&gt;#N/A",Results!R105:R155,"&lt;&gt;")</f>
        <v>#DIV/0!</v>
      </c>
      <c r="P2" s="5" t="e">
        <f>SUMIF(Results!S105:S155,"&lt;&gt;#N/A")/COUNTIFS(Results!S105:S155,"&lt;&gt;#N/A",Results!S105:S155,"&lt;&gt;")</f>
        <v>#DIV/0!</v>
      </c>
      <c r="Q2" s="5">
        <f>SUM(Results!W105:W155)/SUM(Results!V105:V155)</f>
        <v>0.55721393034825872</v>
      </c>
    </row>
    <row r="3" spans="1:17" x14ac:dyDescent="0.25">
      <c r="A3" t="s">
        <v>25</v>
      </c>
      <c r="B3" s="5">
        <f>SUMIFS(Results!E105:E155,Results!$B$105:$B$155,"&lt;&gt;#N/A",Results!E105:E155, "&lt;&gt;#N/A")/COUNTIFS(Results!$B$105:$B$155,"&lt;&gt;#N/A",Results!E105:E155, "&lt;&gt;#N/A", Results!E105:E155, "&lt;&gt;")</f>
        <v>0.4642857142857143</v>
      </c>
      <c r="C3" s="5">
        <f>SUMIFS(Results!F105:F155,Results!$B$105:$B$155,"&lt;&gt;#N/A",Results!F105:F155, "&lt;&gt;#N/A")/COUNTIFS(Results!$B$105:$B$155,"&lt;&gt;#N/A",Results!F105:F155, "&lt;&gt;#N/A", Results!F105:F155, "&lt;&gt;")</f>
        <v>0.72727272727272729</v>
      </c>
      <c r="D3" s="5">
        <f>SUMIFS(Results!G105:G155,Results!$B$105:$B$155,"&lt;&gt;#N/A",Results!G105:G155, "&lt;&gt;#N/A")/COUNTIFS(Results!$B$105:$B$155,"&lt;&gt;#N/A",Results!G105:G155, "&lt;&gt;#N/A", Results!G105:G155, "&lt;&gt;")</f>
        <v>0.6428571428571429</v>
      </c>
      <c r="E3" s="5">
        <f>SUMIFS(Results!H105:H155,Results!$B$105:$B$155,"&lt;&gt;#N/A",Results!H105:H155, "&lt;&gt;#N/A")/COUNTIFS(Results!$B$105:$B$155,"&lt;&gt;#N/A",Results!H105:H155, "&lt;&gt;#N/A", Results!H105:H155, "&lt;&gt;")</f>
        <v>0.4642857142857143</v>
      </c>
      <c r="F3" s="5">
        <f>SUMIFS(Results!I105:I155,Results!$B$105:$B$155,"&lt;&gt;#N/A",Results!I105:I155, "&lt;&gt;#N/A")/COUNTIFS(Results!$B$105:$B$155,"&lt;&gt;#N/A",Results!I105:I155, "&lt;&gt;#N/A", Results!I105:I155, "&lt;&gt;")</f>
        <v>0.66666666666666663</v>
      </c>
      <c r="G3" s="5">
        <f>SUMIFS(Results!J105:J155,Results!$B$105:$B$155,"&lt;&gt;#N/A",Results!J105:J155, "&lt;&gt;#N/A")/COUNTIFS(Results!$B$105:$B$155,"&lt;&gt;#N/A",Results!J105:J155, "&lt;&gt;#N/A", Results!J105:J155, "&lt;&gt;")</f>
        <v>0.25</v>
      </c>
      <c r="H3" s="5" t="e">
        <f>SUMIFS(Results!K105:K155,Results!$B$105:$B$155,"&lt;&gt;#N/A",Results!K105:K155, "&lt;&gt;#N/A")/COUNTIFS(Results!$B$105:$B$155,"&lt;&gt;#N/A",Results!K105:K155, "&lt;&gt;#N/A", Results!K105:K155, "&lt;&gt;")</f>
        <v>#DIV/0!</v>
      </c>
      <c r="I3" s="5">
        <f>SUMIFS(Results!L105:L155,Results!$B$105:$B$155,"&lt;&gt;#N/A",Results!L105:L155, "&lt;&gt;#N/A")/COUNTIFS(Results!$B$105:$B$155,"&lt;&gt;#N/A",Results!L105:L155, "&lt;&gt;#N/A", Results!L105:L155, "&lt;&gt;")</f>
        <v>1</v>
      </c>
      <c r="J3" s="5" t="e">
        <f>SUMIFS(Results!M105:M155,Results!$B$105:$B$155,"&lt;&gt;#N/A",Results!M105:M155, "&lt;&gt;#N/A")/COUNTIFS(Results!$B$105:$B$155,"&lt;&gt;#N/A",Results!M105:M155, "&lt;&gt;#N/A", Results!M105:M155, "&lt;&gt;")</f>
        <v>#DIV/0!</v>
      </c>
      <c r="K3" s="5" t="e">
        <f>SUMIFS(Results!N105:N155,Results!$B$105:$B$155,"&lt;&gt;#N/A",Results!N105:N155, "&lt;&gt;#N/A")/COUNTIFS(Results!$B$105:$B$155,"&lt;&gt;#N/A",Results!N105:N155, "&lt;&gt;#N/A", Results!N105:N155, "&lt;&gt;")</f>
        <v>#DIV/0!</v>
      </c>
      <c r="L3" s="5" t="e">
        <f>SUMIFS(Results!O105:O155,Results!$B$105:$B$155,"&lt;&gt;#N/A",Results!O105:O155, "&lt;&gt;#N/A")/COUNTIFS(Results!$B$105:$B$155,"&lt;&gt;#N/A",Results!O105:O155, "&lt;&gt;#N/A", Results!O105:O155, "&lt;&gt;")</f>
        <v>#DIV/0!</v>
      </c>
      <c r="M3" s="5" t="e">
        <f>SUMIFS(Results!P105:P155,Results!$B$105:$B$155,"&lt;&gt;#N/A",Results!P105:P155, "&lt;&gt;#N/A")/COUNTIFS(Results!$B$105:$B$155,"&lt;&gt;#N/A",Results!P105:P155, "&lt;&gt;#N/A", Results!P105:P155, "&lt;&gt;")</f>
        <v>#DIV/0!</v>
      </c>
      <c r="N3" s="5" t="e">
        <f>SUMIFS(Results!Q105:Q155,Results!$B$105:$B$155,"&lt;&gt;#N/A",Results!Q105:Q155, "&lt;&gt;#N/A")/COUNTIFS(Results!$B$105:$B$155,"&lt;&gt;#N/A",Results!Q105:Q155, "&lt;&gt;#N/A", Results!Q105:Q155, "&lt;&gt;")</f>
        <v>#DIV/0!</v>
      </c>
      <c r="O3" s="5" t="e">
        <f>SUMIFS(Results!R105:R155,Results!$B$105:$B$155,"&lt;&gt;#N/A",Results!R105:R155, "&lt;&gt;#N/A")/COUNTIFS(Results!$B$105:$B$155,"&lt;&gt;#N/A",Results!R105:R155, "&lt;&gt;#N/A", Results!R105:R155, "&lt;&gt;")</f>
        <v>#DIV/0!</v>
      </c>
      <c r="P3" s="5" t="e">
        <f>SUMIFS(Results!S105:S155,Results!$B$105:$B$155,"&lt;&gt;#N/A",Results!S105:S155, "&lt;&gt;#N/A")/COUNTIFS(Results!$B$105:$B$155,"&lt;&gt;#N/A",Results!S105:S155, "&lt;&gt;#N/A", Results!S105:S155, "&lt;&gt;")</f>
        <v>#DIV/0!</v>
      </c>
      <c r="Q3" s="5">
        <f>SUMIF(Results!B105:B155,"&lt;&gt;#N/A",Results!W105:W155)/SUMIF(Results!B105:B155,"&lt;&gt;#N/A",Results!V105:V155)</f>
        <v>0.54700854700854706</v>
      </c>
    </row>
    <row r="4" spans="1:17" x14ac:dyDescent="0.25">
      <c r="A4" t="s">
        <v>26</v>
      </c>
      <c r="B4" s="5">
        <f>SUMIFS(Results!E105:E155,Results!$B$105:$B$155,"=#N/A",Results!E105:E155, "&lt;&gt;#N/A")/COUNTIFS(Results!$B$105:$B$155,"=#N/A",Results!E105:E155, "&lt;&gt;#N/A", Results!E105:E155, "&lt;&gt;")</f>
        <v>0.5</v>
      </c>
      <c r="C4" s="5">
        <f>SUMIFS(Results!F105:F155,Results!$B$105:$B$155,"=#N/A",Results!F105:F155, "&lt;&gt;#N/A")/COUNTIFS(Results!$B$105:$B$155,"=#N/A",Results!F105:F155, "&lt;&gt;#N/A", Results!F105:F155, "&lt;&gt;")</f>
        <v>0.66666666666666663</v>
      </c>
      <c r="D4" s="5">
        <f>SUMIFS(Results!G105:G155,Results!$B$105:$B$155,"=#N/A",Results!G105:G155, "&lt;&gt;#N/A")/COUNTIFS(Results!$B$105:$B$155,"=#N/A",Results!G105:G155, "&lt;&gt;#N/A", Results!G105:G155, "&lt;&gt;")</f>
        <v>0.54545454545454541</v>
      </c>
      <c r="E4" s="5">
        <f>SUMIFS(Results!H105:H155,Results!$B$105:$B$155,"=#N/A",Results!H105:H155, "&lt;&gt;#N/A")/COUNTIFS(Results!$B$105:$B$155,"=#N/A",Results!H105:H155, "&lt;&gt;#N/A", Results!H105:H155, "&lt;&gt;")</f>
        <v>0.65</v>
      </c>
      <c r="F4" s="5" t="e">
        <f>SUMIFS(Results!I105:I155,Results!$B$105:$B$155,"=#N/A",Results!I105:I155, "&lt;&gt;#N/A")/COUNTIFS(Results!$B$105:$B$155,"=#N/A",Results!I105:I155, "&lt;&gt;#N/A", Results!I105:I155, "&lt;&gt;")</f>
        <v>#DIV/0!</v>
      </c>
      <c r="G4" s="5" t="e">
        <f>SUMIFS(Results!J105:J155,Results!$B$105:$B$155,"=#N/A",Results!J105:J155, "&lt;&gt;#N/A")/COUNTIFS(Results!$B$105:$B$155,"=#N/A",Results!J105:J155, "&lt;&gt;#N/A", Results!J105:J155, "&lt;&gt;")</f>
        <v>#DIV/0!</v>
      </c>
      <c r="H4" s="5" t="e">
        <f>SUMIFS(Results!K105:K155,Results!$B$105:$B$155,"=#N/A",Results!K105:K155, "&lt;&gt;#N/A")/COUNTIFS(Results!$B$105:$B$155,"=#N/A",Results!K105:K155, "&lt;&gt;#N/A", Results!K105:K155, "&lt;&gt;")</f>
        <v>#DIV/0!</v>
      </c>
      <c r="I4" s="5" t="e">
        <f>SUMIFS(Results!L105:L155,Results!$B$105:$B$155,"=#N/A",Results!L105:L155, "&lt;&gt;#N/A")/COUNTIFS(Results!$B$105:$B$155,"=#N/A",Results!L105:L155, "&lt;&gt;#N/A", Results!L105:L155, "&lt;&gt;")</f>
        <v>#DIV/0!</v>
      </c>
      <c r="J4" s="5" t="e">
        <f>SUMIFS(Results!M105:M155,Results!$B$105:$B$155,"=#N/A",Results!M105:M155, "&lt;&gt;#N/A")/COUNTIFS(Results!$B$105:$B$155,"=#N/A",Results!M105:M155, "&lt;&gt;#N/A", Results!M105:M155, "&lt;&gt;")</f>
        <v>#DIV/0!</v>
      </c>
      <c r="K4" s="5" t="e">
        <f>SUMIFS(Results!N105:N155,Results!$B$105:$B$155,"=#N/A",Results!N105:N155, "&lt;&gt;#N/A")/COUNTIFS(Results!$B$105:$B$155,"=#N/A",Results!N105:N155, "&lt;&gt;#N/A", Results!N105:N155, "&lt;&gt;")</f>
        <v>#DIV/0!</v>
      </c>
      <c r="L4" s="5" t="e">
        <f>SUMIFS(Results!O105:O155,Results!$B$105:$B$155,"=#N/A",Results!O105:O155, "&lt;&gt;#N/A")/COUNTIFS(Results!$B$105:$B$155,"=#N/A",Results!O105:O155, "&lt;&gt;#N/A", Results!O105:O155, "&lt;&gt;")</f>
        <v>#DIV/0!</v>
      </c>
      <c r="M4" s="5" t="e">
        <f>SUMIFS(Results!P105:P155,Results!$B$105:$B$155,"=#N/A",Results!P105:P155, "&lt;&gt;#N/A")/COUNTIFS(Results!$B$105:$B$155,"=#N/A",Results!P105:P155, "&lt;&gt;#N/A", Results!P105:P155, "&lt;&gt;")</f>
        <v>#DIV/0!</v>
      </c>
      <c r="N4" s="5" t="e">
        <f>SUMIFS(Results!Q105:Q155,Results!$B$105:$B$155,"=#N/A",Results!Q105:Q155, "&lt;&gt;#N/A")/COUNTIFS(Results!$B$105:$B$155,"=#N/A",Results!Q105:Q155, "&lt;&gt;#N/A", Results!Q105:Q155, "&lt;&gt;")</f>
        <v>#DIV/0!</v>
      </c>
      <c r="O4" s="5" t="e">
        <f>SUMIFS(Results!R105:R155,Results!$B$105:$B$155,"=#N/A",Results!R105:R155, "&lt;&gt;#N/A")/COUNTIFS(Results!$B$105:$B$155,"=#N/A",Results!R105:R155, "&lt;&gt;#N/A", Results!R105:R155, "&lt;&gt;")</f>
        <v>#DIV/0!</v>
      </c>
      <c r="P4" s="5" t="e">
        <f>SUMIFS(Results!S105:S155,Results!$B$105:$B$155,"=#N/A",Results!S105:S155, "&lt;&gt;#N/A")/COUNTIFS(Results!$B$105:$B$155,"=#N/A",Results!S105:S155, "&lt;&gt;#N/A", Results!S105:S155, "&lt;&gt;")</f>
        <v>#DIV/0!</v>
      </c>
      <c r="Q4" s="5">
        <f>SUMIF(Results!B105:B155,"=#N/A",Results!W105:W155)/SUMIF(Results!B105:B155,"=#N/A",Results!V105:V155)</f>
        <v>0.5714285714285714</v>
      </c>
    </row>
    <row r="5" spans="1:17" x14ac:dyDescent="0.25">
      <c r="A5" t="s">
        <v>27</v>
      </c>
      <c r="B5" s="1">
        <f>MAX(Results!AA105:AA155)</f>
        <v>3</v>
      </c>
      <c r="C5" s="1">
        <f>MAX(Results!AB105:AB155)</f>
        <v>7</v>
      </c>
      <c r="D5" s="1">
        <f>MAX(Results!AC105:AC155)</f>
        <v>6</v>
      </c>
      <c r="E5" s="1">
        <f>MAX(Results!AD105:AD155)</f>
        <v>3</v>
      </c>
      <c r="F5" s="1">
        <f>MAX(Results!AE105:AE155)</f>
        <v>3</v>
      </c>
      <c r="G5" s="1">
        <f>MAX(Results!AF105:AF155)</f>
        <v>1</v>
      </c>
      <c r="H5" s="1">
        <f>MAX(Results!AG105:AG155)</f>
        <v>0</v>
      </c>
      <c r="I5" s="1">
        <f>MAX(Results!AH105:AH155)</f>
        <v>1</v>
      </c>
      <c r="J5" s="1">
        <f>MAX(Results!AI105:AI155)</f>
        <v>0</v>
      </c>
      <c r="K5" s="1">
        <f>MAX(Results!AJ105:AJ155)</f>
        <v>1</v>
      </c>
      <c r="L5" s="1">
        <f>MAX(Results!AK105:AK155)</f>
        <v>0</v>
      </c>
      <c r="M5" s="1">
        <f>MAX(Results!AL105:AL155)</f>
        <v>0</v>
      </c>
      <c r="N5" s="1">
        <f>MAX(Results!AM105:AM155)</f>
        <v>0</v>
      </c>
      <c r="O5" s="1">
        <f>MAX(Results!AN105:AN155)</f>
        <v>1</v>
      </c>
      <c r="P5" s="1">
        <f>MAX(Results!AO105:AO155)</f>
        <v>0</v>
      </c>
      <c r="Q5" s="1">
        <f>MAX(B5:P5)</f>
        <v>7</v>
      </c>
    </row>
    <row r="6" spans="1:17" x14ac:dyDescent="0.25">
      <c r="A6" t="s">
        <v>28</v>
      </c>
      <c r="B6" s="1">
        <f>MAX(Results!AR105:AR155)</f>
        <v>5</v>
      </c>
      <c r="C6" s="1">
        <f>MAX(Results!AS105:AS155)</f>
        <v>2</v>
      </c>
      <c r="D6" s="1">
        <f>MAX(Results!AT105:AT155)</f>
        <v>4</v>
      </c>
      <c r="E6" s="1">
        <f>MAX(Results!AU105:AU155)</f>
        <v>3</v>
      </c>
      <c r="F6" s="1">
        <f>MAX(Results!AV105:AV155)</f>
        <v>1</v>
      </c>
      <c r="G6" s="1">
        <f>MAX(Results!AW105:AW155)</f>
        <v>6</v>
      </c>
      <c r="H6" s="1">
        <f>MAX(Results!AX105:AX155)</f>
        <v>0</v>
      </c>
      <c r="I6" s="1">
        <f>MAX(Results!AY105:AY155)</f>
        <v>0</v>
      </c>
      <c r="J6" s="1">
        <f>MAX(Results!AZ105:AZ155)</f>
        <v>0</v>
      </c>
      <c r="K6" s="1">
        <f>MAX(Results!BA105:BA155)</f>
        <v>0</v>
      </c>
      <c r="L6" s="1">
        <f>MAX(Results!BB105:BB155)</f>
        <v>0</v>
      </c>
      <c r="M6" s="1">
        <f>MAX(Results!BC105:BC155)</f>
        <v>0</v>
      </c>
      <c r="N6" s="1">
        <f>MAX(Results!BD105:BD155)</f>
        <v>1</v>
      </c>
      <c r="O6" s="1">
        <f>MAX(Results!BE105:BE155)</f>
        <v>0</v>
      </c>
      <c r="P6" s="1">
        <f>MAX(Results!BF105:BF155)</f>
        <v>1</v>
      </c>
      <c r="Q6" s="1">
        <f>MAX(B6:P6)</f>
        <v>6</v>
      </c>
    </row>
    <row r="7" spans="1:17" x14ac:dyDescent="0.25">
      <c r="A7" t="s">
        <v>53</v>
      </c>
      <c r="B7" s="1">
        <f>COUNTIF(Results!$Z$105:$Z$155,'Summary 2019'!B1)</f>
        <v>2</v>
      </c>
      <c r="C7" s="1">
        <f>COUNTIF(Results!$Z$105:$Z$155,'Summary 2019'!C1)</f>
        <v>3</v>
      </c>
      <c r="D7" s="1">
        <f>COUNTIF(Results!$Z$105:$Z$155,'Summary 2019'!D1)</f>
        <v>2</v>
      </c>
      <c r="E7" s="1">
        <f>COUNTIF(Results!$Z$105:$Z$155,'Summary 2019'!E1)</f>
        <v>3</v>
      </c>
      <c r="F7" s="1">
        <f>COUNTIF(Results!$Z$105:$Z$155,'Summary 2019'!F1)</f>
        <v>1</v>
      </c>
      <c r="G7" s="1">
        <f>COUNTIF(Results!$Z$105:$Z$155,'Summary 2019'!G1)</f>
        <v>0</v>
      </c>
      <c r="H7" s="1">
        <f>COUNTIF(Results!$Z$105:$Z$155,'Summary 2019'!H1)</f>
        <v>0</v>
      </c>
      <c r="I7" s="1">
        <f>COUNTIF(Results!$Z$105:$Z$155,'Summary 2019'!I1)</f>
        <v>0</v>
      </c>
      <c r="J7" s="1">
        <f>COUNTIF(Results!$Z$105:$Z$155,'Summary 2019'!J1)</f>
        <v>0</v>
      </c>
      <c r="K7" s="1">
        <f>COUNTIF(Results!$Z$105:$Z$155,'Summary 2019'!K1)</f>
        <v>0</v>
      </c>
      <c r="L7" s="1">
        <f>COUNTIF(Results!$Z$105:$Z$155,'Summary 2019'!L1)</f>
        <v>0</v>
      </c>
      <c r="M7" s="1">
        <f>COUNTIF(Results!$Z$105:$Z$155,'Summary 2019'!M1)</f>
        <v>0</v>
      </c>
      <c r="N7" s="1">
        <f>COUNTIF(Results!$Z$105:$Z$155,'Summary 2019'!N1)</f>
        <v>0</v>
      </c>
      <c r="O7" s="1">
        <f>COUNTIF(Results!$Z$105:$Z$155,'Summary 2019'!O1)</f>
        <v>0</v>
      </c>
      <c r="P7" s="1">
        <f>COUNTIF(Results!$Z$105:$Z$155,'Summary 2019'!P1)</f>
        <v>0</v>
      </c>
      <c r="Q7" s="1">
        <f>SUM(B7:P7)</f>
        <v>11</v>
      </c>
    </row>
    <row r="8" spans="1:17" x14ac:dyDescent="0.25">
      <c r="A8" t="s">
        <v>45</v>
      </c>
      <c r="B8" s="6">
        <f>SUMIF(Results!$D$105:$D$155,B1,Results!$W$105:$W$155)/SUMIF(Results!$D$105:$D$155,B1,Results!$V$105:$V$155)</f>
        <v>0.70588235294117652</v>
      </c>
      <c r="C8" s="6">
        <f>SUMIF(Results!$D$105:$D$155,C1,Results!$W$105:$W$155)/SUMIF(Results!$D$105:$D$155,C1,Results!$V$105:$V$155)</f>
        <v>0.71794871794871795</v>
      </c>
      <c r="D8" s="6">
        <f>SUMIF(Results!$D$105:$D$155,D1,Results!$W$105:$W$155)/SUMIF(Results!$D$105:$D$155,D1,Results!$V$105:$V$155)</f>
        <v>0.40816326530612246</v>
      </c>
      <c r="E8" s="6">
        <f>SUMIF(Results!$D$105:$D$155,E1,Results!$W$105:$W$155)/SUMIF(Results!$D$105:$D$155,E1,Results!$V$105:$V$155)</f>
        <v>0.5</v>
      </c>
      <c r="F8" s="6">
        <f>SUMIF(Results!$D$105:$D$155,F1,Results!$W$105:$W$155)/SUMIF(Results!$D$105:$D$155,F1,Results!$V$105:$V$155)</f>
        <v>0.33333333333333331</v>
      </c>
      <c r="G8" s="6">
        <f>SUMIF(Results!$D$105:$D$155,G1,Results!$W$105:$W$155)/SUMIF(Results!$D$105:$D$155,G1,Results!$V$105:$V$155)</f>
        <v>0.5</v>
      </c>
      <c r="H8" s="6" t="e">
        <f>SUMIF(Results!$D$105:$D$155,H1,Results!$W$105:$W$155)/SUMIF(Results!$D$105:$D$155,H1,Results!$V$105:$V$155)</f>
        <v>#DIV/0!</v>
      </c>
      <c r="I8" s="6">
        <f>SUMIF(Results!$D$105:$D$155,I1,Results!$W$105:$W$155)/SUMIF(Results!$D$105:$D$155,I1,Results!$V$105:$V$155)</f>
        <v>0.75</v>
      </c>
      <c r="J8" s="6" t="e">
        <f>SUMIF(Results!$D$105:$D$155,J1,Results!$W$105:$W$155)/SUMIF(Results!$D$105:$D$155,J1,Results!$V$105:$V$155)</f>
        <v>#DIV/0!</v>
      </c>
      <c r="K8" s="6" t="e">
        <f>SUMIF(Results!$D$105:$D$155,K1,Results!$W$105:$W$155)/SUMIF(Results!$D$105:$D$155,K1,Results!$V$105:$V$155)</f>
        <v>#DIV/0!</v>
      </c>
      <c r="L8" s="6" t="e">
        <f>SUMIF(Results!$D$105:$D$155,L1,Results!$W$105:$W$155)/SUMIF(Results!$D$105:$D$155,L1,Results!$V$105:$V$155)</f>
        <v>#DIV/0!</v>
      </c>
      <c r="M8" s="6" t="e">
        <f>SUMIF(Results!$D$105:$D$155,M1,Results!$W$105:$W$155)/SUMIF(Results!$D$105:$D$155,M1,Results!$V$105:$V$155)</f>
        <v>#DIV/0!</v>
      </c>
      <c r="N8" s="6" t="e">
        <f>SUMIF(Results!$D$105:$D$155,N1,Results!$W$105:$W$155)/SUMIF(Results!$D$105:$D$155,N1,Results!$V$105:$V$155)</f>
        <v>#DIV/0!</v>
      </c>
      <c r="O8" s="6" t="e">
        <f>SUMIF(Results!$D$105:$D$155,O1,Results!$W$105:$W$155)/SUMIF(Results!$D$105:$D$155,O1,Results!$V$105:$V$155)</f>
        <v>#DIV/0!</v>
      </c>
      <c r="P8" s="6" t="e">
        <f>SUMIF(Results!$D$105:$D$155,P1,Results!$W$105:$W$155)/SUMIF(Results!$D$105:$D$155,P1,Results!$V$105:$V$155)</f>
        <v>#DIV/0!</v>
      </c>
      <c r="Q8" s="19"/>
    </row>
    <row r="9" spans="1:17" x14ac:dyDescent="0.25">
      <c r="A9" t="s">
        <v>222</v>
      </c>
      <c r="B9" s="20">
        <f>SUMIF(Results!$D$105:$D$155,B1,Results!E$105:E$155)</f>
        <v>2</v>
      </c>
      <c r="C9" s="20">
        <f>SUMIF(Results!$D$105:$D$155,C1,Results!F$105:F$155)</f>
        <v>7</v>
      </c>
      <c r="D9" s="20">
        <f>SUMIF(Results!$D$105:$D$155,D1,Results!G$105:G$155)</f>
        <v>3</v>
      </c>
      <c r="E9" s="20">
        <f>SUMIF(Results!$D$105:$D$155,E1,Results!H$105:H$155)</f>
        <v>4</v>
      </c>
      <c r="F9" s="20">
        <f>SUMIF(Results!$D$105:$D$155,F1,Results!I$105:I$155)</f>
        <v>0</v>
      </c>
      <c r="G9" s="20">
        <f>SUMIF(Results!$D$105:$D$155,G1,Results!J$105:J$155)</f>
        <v>0</v>
      </c>
      <c r="H9" s="20">
        <f>SUMIF(Results!$D$105:$D$155,H1,Results!K$105:K$155)</f>
        <v>0</v>
      </c>
      <c r="I9" s="20">
        <f>SUMIF(Results!$D$105:$D$155,I1,Results!L$105:L$155)</f>
        <v>1</v>
      </c>
      <c r="J9" s="20">
        <f>SUMIF(Results!$D$105:$D$155,J1,Results!M$105:M$155)</f>
        <v>0</v>
      </c>
      <c r="K9" s="20">
        <f>SUMIF(Results!$D$105:$D$155,K1,Results!N$105:N$155)</f>
        <v>0</v>
      </c>
      <c r="L9" s="20">
        <f>SUMIF(Results!$D$105:$D$155,L1,Results!O$105:O$155)</f>
        <v>0</v>
      </c>
      <c r="M9" s="20">
        <f>SUMIF(Results!$D$105:$D$155,M1,Results!P$105:P$155)</f>
        <v>0</v>
      </c>
      <c r="N9" s="20">
        <f>SUMIF(Results!$D$105:$D$155,N1,Results!Q$105:Q$155)</f>
        <v>0</v>
      </c>
      <c r="O9" s="20">
        <f>SUMIF(Results!$D$105:$D$155,O1,Results!R$105:R$155)</f>
        <v>0</v>
      </c>
      <c r="P9" s="20">
        <f>SUMIF(Results!$D$105:$D$155,P1,Results!S$105:S$155)</f>
        <v>0</v>
      </c>
      <c r="Q9" s="21">
        <f>SUM(B9:P9)</f>
        <v>17</v>
      </c>
    </row>
    <row r="10" spans="1:17" x14ac:dyDescent="0.25">
      <c r="A10" t="s">
        <v>122</v>
      </c>
      <c r="B10" s="1">
        <f>COUNTIF(Results!$D$105:$D$155,'Summary 2019'!B1)</f>
        <v>9</v>
      </c>
      <c r="C10" s="1">
        <f>COUNTIF(Results!$D$105:$D$155,'Summary 2019'!C1)</f>
        <v>10</v>
      </c>
      <c r="D10" s="1">
        <f>COUNTIF(Results!$D$105:$D$155,'Summary 2019'!D1)</f>
        <v>13</v>
      </c>
      <c r="E10" s="1">
        <f>COUNTIF(Results!$D$105:$D$155,'Summary 2019'!E1)</f>
        <v>11</v>
      </c>
      <c r="F10" s="1">
        <f>COUNTIF(Results!$D$105:$D$155,'Summary 2019'!F1)</f>
        <v>1</v>
      </c>
      <c r="G10" s="1">
        <f>COUNTIF(Results!$D$105:$D$155,'Summary 2019'!G1)</f>
        <v>1</v>
      </c>
      <c r="H10" s="1">
        <f>COUNTIF(Data!$I$105:$I$156,'Summary 2019'!H1)</f>
        <v>0</v>
      </c>
      <c r="I10" s="1">
        <f>COUNTIF(Data!$I$105:$I$156,'Summary 2019'!I1)</f>
        <v>1</v>
      </c>
      <c r="J10" s="1">
        <f>COUNTIF(Data!$I$105:$I$156,'Summary 2019'!J1)</f>
        <v>0</v>
      </c>
      <c r="K10" s="1">
        <f>COUNTIF(Data!$I$105:$I$156,'Summary 2019'!K1)</f>
        <v>0</v>
      </c>
      <c r="L10" s="1">
        <f>COUNTIF(Data!$I$105:$I$156,'Summary 2019'!L1)</f>
        <v>0</v>
      </c>
      <c r="M10" s="1">
        <f>COUNTIF(Data!$I$105:$I$156,'Summary 2019'!M1)</f>
        <v>0</v>
      </c>
      <c r="N10" s="1">
        <f>COUNTIF(Data!$I$105:$I$156,'Summary 2019'!N1)</f>
        <v>0</v>
      </c>
      <c r="O10" s="1">
        <f>COUNTIF(Data!$I$105:$I$156,'Summary 2019'!O1)</f>
        <v>0</v>
      </c>
      <c r="P10" s="1">
        <f>COUNTIF(Data!$I$105:$I$156,'Summary 2019'!P1)</f>
        <v>0</v>
      </c>
      <c r="Q10" s="1">
        <f>SUM(B10:P10)</f>
        <v>46</v>
      </c>
    </row>
    <row r="11" spans="1:17" x14ac:dyDescent="0.25">
      <c r="A11" t="s">
        <v>221</v>
      </c>
      <c r="B11" s="6">
        <f>SUMIF(Results!$D$105:$D$155,B1,Results!E$105:E$155)/COUNTIF(Results!$D$105:$D$155,B1)</f>
        <v>0.22222222222222221</v>
      </c>
      <c r="C11" s="6">
        <f>SUMIF(Results!$D$105:$D$155,C1,Results!F$105:F$155)/COUNTIF(Results!$D$105:$D$155,C1)</f>
        <v>0.7</v>
      </c>
      <c r="D11" s="6">
        <f>SUMIF(Results!$D$105:$D$155,D1,Results!G$105:G$155)/COUNTIF(Results!$D$105:$D$155,D1)</f>
        <v>0.23076923076923078</v>
      </c>
      <c r="E11" s="6">
        <f>SUMIF(Results!$D$105:$D$155,E1,Results!H$105:H$155)/COUNTIF(Results!$D$105:$D$155,E1)</f>
        <v>0.36363636363636365</v>
      </c>
      <c r="F11" s="6">
        <f>SUMIF(Results!$D$105:$D$155,F1,Results!I$105:I$155)/COUNTIF(Results!$D$105:$D$155,F1)</f>
        <v>0</v>
      </c>
      <c r="G11" s="6">
        <f>SUMIF(Results!$D$105:$D$155,G1,Results!J$105:J$155)/COUNTIF(Results!$D$105:$D$155,G1)</f>
        <v>0</v>
      </c>
      <c r="H11" s="6" t="e">
        <f>SUMIF(Results!$D$105:$D$155,H1,Results!K$105:K$155)/COUNTIF(Results!$D$105:$D$155,H1)</f>
        <v>#DIV/0!</v>
      </c>
      <c r="I11" s="6">
        <f>SUMIF(Results!$D$105:$D$155,I1,Results!L$105:L$155)/COUNTIF(Results!$D$105:$D$155,I1)</f>
        <v>1</v>
      </c>
      <c r="J11" s="6" t="e">
        <f>SUMIF(Results!$D$105:$D$155,J1,Results!M$105:M$155)/COUNTIF(Results!$D$105:$D$155,J1)</f>
        <v>#DIV/0!</v>
      </c>
      <c r="K11" s="6" t="e">
        <f>SUMIF(Results!$D$105:$D$155,K1,Results!N$105:N$155)/COUNTIF(Results!$D$105:$D$155,K1)</f>
        <v>#DIV/0!</v>
      </c>
      <c r="L11" s="6" t="e">
        <f>SUMIF(Results!$D$105:$D$155,L1,Results!O$105:O$155)/COUNTIF(Results!$D$105:$D$155,L1)</f>
        <v>#DIV/0!</v>
      </c>
      <c r="M11" s="6" t="e">
        <f>SUMIF(Results!$D$105:$D$155,M1,Results!P$105:P$155)/COUNTIF(Results!$D$105:$D$155,M1)</f>
        <v>#DIV/0!</v>
      </c>
      <c r="N11" s="6" t="e">
        <f>SUMIF(Results!$D$105:$D$155,N1,Results!Q$105:Q$155)/COUNTIF(Results!$D$105:$D$155,N1)</f>
        <v>#DIV/0!</v>
      </c>
      <c r="O11" s="6" t="e">
        <f>SUMIF(Results!$D$105:$D$155,O1,Results!R$105:R$155)/COUNTIF(Results!$D$105:$D$155,O1)</f>
        <v>#DIV/0!</v>
      </c>
      <c r="P11" s="6" t="e">
        <f>SUMIF(Results!$D$105:$D$155,P1,Results!S$105:S$155)/COUNTIF(Results!$D$105:$D$155,P1)</f>
        <v>#DIV/0!</v>
      </c>
      <c r="Q11" s="5">
        <f>Q9/Q10</f>
        <v>0.36956521739130432</v>
      </c>
    </row>
    <row r="12" spans="1:17" x14ac:dyDescent="0.25">
      <c r="A12" t="s">
        <v>55</v>
      </c>
      <c r="B12" s="1">
        <f>SUMIF(Results!E105:E155,"&lt;&gt;#N/A")</f>
        <v>24</v>
      </c>
      <c r="C12" s="1">
        <f>SUMIF(Results!F105:F155,"&lt;&gt;#N/A")</f>
        <v>28</v>
      </c>
      <c r="D12" s="1">
        <f>SUMIF(Results!G105:G155,"&lt;&gt;#N/A")</f>
        <v>30</v>
      </c>
      <c r="E12" s="1">
        <f>SUMIF(Results!H105:H155,"&lt;&gt;#N/A")</f>
        <v>26</v>
      </c>
      <c r="F12" s="1">
        <f>SUMIF(Results!I105:I155,"&lt;&gt;#N/A")</f>
        <v>2</v>
      </c>
      <c r="G12" s="1">
        <f>SUMIF(Results!J105:J155,"&lt;&gt;#N/A")</f>
        <v>1</v>
      </c>
      <c r="H12" s="1">
        <f>SUMIF(Results!K105:K155,"&lt;&gt;#N/A")</f>
        <v>0</v>
      </c>
      <c r="I12" s="1">
        <f>SUMIF(Results!L105:L155,"&lt;&gt;#N/A")</f>
        <v>1</v>
      </c>
      <c r="J12" s="1">
        <f>SUMIF(Results!M105:M155,"&lt;&gt;#N/A")</f>
        <v>0</v>
      </c>
      <c r="K12" s="1">
        <f>SUMIF(Results!N105:N155,"&lt;&gt;#N/A")</f>
        <v>0</v>
      </c>
      <c r="L12" s="1">
        <f>SUMIF(Results!O105:O155,"&lt;&gt;#N/A")</f>
        <v>0</v>
      </c>
      <c r="M12" s="1">
        <f>SUMIF(Results!P105:P155,"&lt;&gt;#N/A")</f>
        <v>0</v>
      </c>
      <c r="N12" s="1">
        <f>SUMIF(Results!Q105:Q155,"&lt;&gt;#N/A")</f>
        <v>0</v>
      </c>
      <c r="O12" s="1">
        <f>SUMIF(Results!R105:R155,"&lt;&gt;#N/A")</f>
        <v>0</v>
      </c>
      <c r="P12" s="1">
        <f>SUMIF(Results!S105:S155,"&lt;&gt;#N/A")</f>
        <v>0</v>
      </c>
      <c r="Q12" s="1">
        <f t="shared" ref="Q12:Q17" si="0">SUM(B12:P12)</f>
        <v>112</v>
      </c>
    </row>
    <row r="13" spans="1:17" x14ac:dyDescent="0.25">
      <c r="A13" s="4" t="s">
        <v>56</v>
      </c>
      <c r="B13" s="1">
        <f>COUNTIFS(Results!E105:E155,"&lt;&gt;#N/A",Results!E105:E155,"&lt;&gt;")</f>
        <v>50</v>
      </c>
      <c r="C13" s="1">
        <f>COUNTIFS(Results!F105:F155,"&lt;&gt;#N/A",Results!F105:F155,"&lt;&gt;")</f>
        <v>40</v>
      </c>
      <c r="D13" s="1">
        <f>COUNTIFS(Results!G105:G155,"&lt;&gt;#N/A",Results!G105:G155,"&lt;&gt;")</f>
        <v>50</v>
      </c>
      <c r="E13" s="1">
        <f>COUNTIFS(Results!H105:H155,"&lt;&gt;#N/A",Results!H105:H155,"&lt;&gt;")</f>
        <v>48</v>
      </c>
      <c r="F13" s="1">
        <f>COUNTIFS(Results!I105:I155,"&lt;&gt;#N/A",Results!I105:I155,"&lt;&gt;")</f>
        <v>3</v>
      </c>
      <c r="G13" s="1">
        <f>COUNTIFS(Results!J105:J155,"&lt;&gt;#N/A",Results!J105:J155,"&lt;&gt;")</f>
        <v>4</v>
      </c>
      <c r="H13" s="1">
        <f>COUNTIFS(Results!K105:K155,"&lt;&gt;#N/A",Results!K105:K155,"&lt;&gt;")</f>
        <v>0</v>
      </c>
      <c r="I13" s="1">
        <f>COUNTIFS(Results!L105:L155,"&lt;&gt;#N/A",Results!L105:L155,"&lt;&gt;")</f>
        <v>1</v>
      </c>
      <c r="J13" s="1">
        <f>COUNTIFS(Results!M105:M155,"&lt;&gt;#N/A",Results!M105:M155,"&lt;&gt;")</f>
        <v>0</v>
      </c>
      <c r="K13" s="1">
        <f>COUNTIFS(Results!N105:N155,"&lt;&gt;#N/A",Results!N105:N155,"&lt;&gt;")</f>
        <v>0</v>
      </c>
      <c r="L13" s="1">
        <f>COUNTIFS(Results!O105:O155,"&lt;&gt;#N/A",Results!O105:O155,"&lt;&gt;")</f>
        <v>0</v>
      </c>
      <c r="M13" s="1">
        <f>COUNTIFS(Results!P105:P155,"&lt;&gt;#N/A",Results!P105:P155,"&lt;&gt;")</f>
        <v>0</v>
      </c>
      <c r="N13" s="1">
        <f>COUNTIFS(Results!Q105:Q155,"&lt;&gt;#N/A",Results!Q105:Q155,"&lt;&gt;")</f>
        <v>0</v>
      </c>
      <c r="O13" s="1">
        <f>COUNTIFS(Results!R105:R155,"&lt;&gt;#N/A",Results!R105:R155,"&lt;&gt;")</f>
        <v>0</v>
      </c>
      <c r="P13" s="1">
        <f>COUNTIFS(Results!S105:S155,"&lt;&gt;#N/A",Results!S105:S155,"&lt;&gt;")</f>
        <v>0</v>
      </c>
      <c r="Q13" s="1">
        <f t="shared" si="0"/>
        <v>196</v>
      </c>
    </row>
    <row r="14" spans="1:17" x14ac:dyDescent="0.25">
      <c r="A14" s="4" t="s">
        <v>57</v>
      </c>
      <c r="B14" s="1">
        <f>SUMIFS(Results!E105:E155,Results!$B$105:$B$155,"&lt;&gt;#N/A",Results!E105:E155, "&lt;&gt;#N/A")</f>
        <v>13</v>
      </c>
      <c r="C14" s="1">
        <f>SUMIFS(Results!F105:F155,Results!$B$105:$B$155,"&lt;&gt;#N/A",Results!F105:F155, "&lt;&gt;#N/A")</f>
        <v>16</v>
      </c>
      <c r="D14" s="1">
        <f>SUMIFS(Results!G105:G155,Results!$B$105:$B$155,"&lt;&gt;#N/A",Results!G105:G155, "&lt;&gt;#N/A")</f>
        <v>18</v>
      </c>
      <c r="E14" s="1">
        <f>SUMIFS(Results!H105:H155,Results!$B$105:$B$155,"&lt;&gt;#N/A",Results!H105:H155, "&lt;&gt;#N/A")</f>
        <v>13</v>
      </c>
      <c r="F14" s="1">
        <f>SUMIFS(Results!I105:I155,Results!$B$105:$B$155,"&lt;&gt;#N/A",Results!I105:I155, "&lt;&gt;#N/A")</f>
        <v>2</v>
      </c>
      <c r="G14" s="1">
        <f>SUMIFS(Results!J105:J155,Results!$B$105:$B$155,"&lt;&gt;#N/A",Results!J105:J155, "&lt;&gt;#N/A")</f>
        <v>1</v>
      </c>
      <c r="H14" s="1">
        <f>SUMIFS(Results!K105:K155,Results!$B$105:$B$155,"&lt;&gt;#N/A",Results!K105:K155, "&lt;&gt;#N/A")</f>
        <v>0</v>
      </c>
      <c r="I14" s="1">
        <f>SUMIFS(Results!L105:L155,Results!$B$105:$B$155,"&lt;&gt;#N/A",Results!L105:L155, "&lt;&gt;#N/A")</f>
        <v>1</v>
      </c>
      <c r="J14" s="1">
        <f>SUMIFS(Results!M105:M155,Results!$B$105:$B$155,"&lt;&gt;#N/A",Results!M105:M155, "&lt;&gt;#N/A")</f>
        <v>0</v>
      </c>
      <c r="K14" s="1">
        <f>SUMIFS(Results!N105:N155,Results!$B$105:$B$155,"&lt;&gt;#N/A",Results!N105:N155, "&lt;&gt;#N/A")</f>
        <v>0</v>
      </c>
      <c r="L14" s="1">
        <f>SUMIFS(Results!O105:O155,Results!$B$105:$B$155,"&lt;&gt;#N/A",Results!O105:O155, "&lt;&gt;#N/A")</f>
        <v>0</v>
      </c>
      <c r="M14" s="1">
        <f>SUMIFS(Results!P105:P155,Results!$B$105:$B$155,"&lt;&gt;#N/A",Results!P105:P155, "&lt;&gt;#N/A")</f>
        <v>0</v>
      </c>
      <c r="N14" s="1">
        <f>SUMIFS(Results!Q105:Q155,Results!$B$105:$B$155,"&lt;&gt;#N/A",Results!Q105:Q155, "&lt;&gt;#N/A")</f>
        <v>0</v>
      </c>
      <c r="O14" s="1">
        <f>SUMIFS(Results!R105:R155,Results!$B$105:$B$155,"&lt;&gt;#N/A",Results!R105:R155, "&lt;&gt;#N/A")</f>
        <v>0</v>
      </c>
      <c r="P14" s="1">
        <f>SUMIFS(Results!S105:S155,Results!$B$105:$B$155,"&lt;&gt;#N/A",Results!S105:S155, "&lt;&gt;#N/A")</f>
        <v>0</v>
      </c>
      <c r="Q14" s="1">
        <f t="shared" si="0"/>
        <v>64</v>
      </c>
    </row>
    <row r="15" spans="1:17" x14ac:dyDescent="0.25">
      <c r="A15" s="4" t="s">
        <v>58</v>
      </c>
      <c r="B15" s="1">
        <f>COUNTIFS(Results!$B$105:$B$155,"&lt;&gt;#N/A",Results!E105:E155, "&lt;&gt;#N/A", Results!E105:E155, "&lt;&gt;")</f>
        <v>28</v>
      </c>
      <c r="C15" s="1">
        <f>COUNTIFS(Results!$B$105:$B$155,"&lt;&gt;#N/A",Results!F105:F155, "&lt;&gt;#N/A", Results!F105:F155, "&lt;&gt;")</f>
        <v>22</v>
      </c>
      <c r="D15" s="1">
        <f>COUNTIFS(Results!$B$105:$B$155,"&lt;&gt;#N/A",Results!G105:G155, "&lt;&gt;#N/A", Results!G105:G155, "&lt;&gt;")</f>
        <v>28</v>
      </c>
      <c r="E15" s="1">
        <f>COUNTIFS(Results!$B$105:$B$155,"&lt;&gt;#N/A",Results!H105:H155, "&lt;&gt;#N/A", Results!H105:H155, "&lt;&gt;")</f>
        <v>28</v>
      </c>
      <c r="F15" s="1">
        <f>COUNTIFS(Results!$B$105:$B$155,"&lt;&gt;#N/A",Results!I105:I155, "&lt;&gt;#N/A", Results!I105:I155, "&lt;&gt;")</f>
        <v>3</v>
      </c>
      <c r="G15" s="1">
        <f>COUNTIFS(Results!$B$105:$B$155,"&lt;&gt;#N/A",Results!J105:J155, "&lt;&gt;#N/A", Results!J105:J155, "&lt;&gt;")</f>
        <v>4</v>
      </c>
      <c r="H15" s="1">
        <f>COUNTIFS(Results!$B$105:$B$155,"&lt;&gt;#N/A",Results!K105:K155, "&lt;&gt;#N/A", Results!K105:K155, "&lt;&gt;")</f>
        <v>0</v>
      </c>
      <c r="I15" s="1">
        <f>COUNTIFS(Results!$B$105:$B$155,"&lt;&gt;#N/A",Results!L105:L155, "&lt;&gt;#N/A", Results!L105:L155, "&lt;&gt;")</f>
        <v>1</v>
      </c>
      <c r="J15" s="1">
        <f>COUNTIFS(Results!$B$105:$B$155,"&lt;&gt;#N/A",Results!M105:M155, "&lt;&gt;#N/A", Results!M105:M155, "&lt;&gt;")</f>
        <v>0</v>
      </c>
      <c r="K15" s="1">
        <f>COUNTIFS(Results!$B$105:$B$155,"&lt;&gt;#N/A",Results!N105:N155, "&lt;&gt;#N/A", Results!N105:N155, "&lt;&gt;")</f>
        <v>0</v>
      </c>
      <c r="L15" s="1">
        <f>COUNTIFS(Results!$B$105:$B$155,"&lt;&gt;#N/A",Results!O105:O155, "&lt;&gt;#N/A", Results!O105:O155, "&lt;&gt;")</f>
        <v>0</v>
      </c>
      <c r="M15" s="1">
        <f>COUNTIFS(Results!$B$105:$B$155,"&lt;&gt;#N/A",Results!P105:P155, "&lt;&gt;#N/A", Results!P105:P155, "&lt;&gt;")</f>
        <v>0</v>
      </c>
      <c r="N15" s="1">
        <f>COUNTIFS(Results!$B$105:$B$155,"&lt;&gt;#N/A",Results!Q105:Q155, "&lt;&gt;#N/A", Results!Q105:Q155, "&lt;&gt;")</f>
        <v>0</v>
      </c>
      <c r="O15" s="1">
        <f>COUNTIFS(Results!$B$105:$B$155,"&lt;&gt;#N/A",Results!R105:R155, "&lt;&gt;#N/A", Results!R105:R155, "&lt;&gt;")</f>
        <v>0</v>
      </c>
      <c r="P15" s="1">
        <f>COUNTIFS(Results!$B$105:$B$155,"&lt;&gt;#N/A",Results!S105:S155, "&lt;&gt;#N/A", Results!S105:S155, "&lt;&gt;")</f>
        <v>0</v>
      </c>
      <c r="Q15" s="1">
        <f t="shared" si="0"/>
        <v>114</v>
      </c>
    </row>
    <row r="16" spans="1:17" x14ac:dyDescent="0.25">
      <c r="A16" s="4" t="s">
        <v>59</v>
      </c>
      <c r="B16" s="1">
        <f>SUMIFS(Results!E105:E155,Results!$B$105:$B$155,"=#N/A",Results!E105:E155, "&lt;&gt;#N/A")</f>
        <v>11</v>
      </c>
      <c r="C16" s="1">
        <f>SUMIFS(Results!F105:F155,Results!$B$105:$B$155,"=#N/A",Results!F105:F155, "&lt;&gt;#N/A")</f>
        <v>12</v>
      </c>
      <c r="D16" s="1">
        <f>SUMIFS(Results!G105:G155,Results!$B$105:$B$155,"=#N/A",Results!G105:G155, "&lt;&gt;#N/A")</f>
        <v>12</v>
      </c>
      <c r="E16" s="1">
        <f>SUMIFS(Results!H105:H155,Results!$B$105:$B$155,"=#N/A",Results!H105:H155, "&lt;&gt;#N/A")</f>
        <v>13</v>
      </c>
      <c r="F16" s="1">
        <f>SUMIFS(Results!I105:I155,Results!$B$105:$B$155,"=#N/A",Results!I105:I155, "&lt;&gt;#N/A")</f>
        <v>0</v>
      </c>
      <c r="G16" s="1">
        <f>SUMIFS(Results!J105:J155,Results!$B$105:$B$155,"=#N/A",Results!J105:J155, "&lt;&gt;#N/A")</f>
        <v>0</v>
      </c>
      <c r="H16" s="1">
        <f>SUMIFS(Results!K105:K155,Results!$B$105:$B$155,"=#N/A",Results!K105:K155, "&lt;&gt;#N/A")</f>
        <v>0</v>
      </c>
      <c r="I16" s="1">
        <f>SUMIFS(Results!L105:L155,Results!$B$105:$B$155,"=#N/A",Results!L105:L155, "&lt;&gt;#N/A")</f>
        <v>0</v>
      </c>
      <c r="J16" s="1">
        <f>SUMIFS(Results!M105:M155,Results!$B$105:$B$155,"=#N/A",Results!M105:M155, "&lt;&gt;#N/A")</f>
        <v>0</v>
      </c>
      <c r="K16" s="1">
        <f>SUMIFS(Results!N105:N155,Results!$B$105:$B$155,"=#N/A",Results!N105:N155, "&lt;&gt;#N/A")</f>
        <v>0</v>
      </c>
      <c r="L16" s="1">
        <f>SUMIFS(Results!O105:O155,Results!$B$105:$B$155,"=#N/A",Results!O105:O155, "&lt;&gt;#N/A")</f>
        <v>0</v>
      </c>
      <c r="M16" s="1">
        <f>SUMIFS(Results!P105:P155,Results!$B$105:$B$155,"=#N/A",Results!P105:P155, "&lt;&gt;#N/A")</f>
        <v>0</v>
      </c>
      <c r="N16" s="1">
        <f>SUMIFS(Results!Q105:Q155,Results!$B$105:$B$155,"=#N/A",Results!Q105:Q155, "&lt;&gt;#N/A")</f>
        <v>0</v>
      </c>
      <c r="O16" s="1">
        <f>SUMIFS(Results!R105:R155,Results!$B$105:$B$155,"=#N/A",Results!R105:R155, "&lt;&gt;#N/A")</f>
        <v>0</v>
      </c>
      <c r="P16" s="1">
        <f>SUMIFS(Results!S105:S155,Results!$B$105:$B$155,"=#N/A",Results!S105:S155, "&lt;&gt;#N/A")</f>
        <v>0</v>
      </c>
      <c r="Q16" s="1">
        <f t="shared" si="0"/>
        <v>48</v>
      </c>
    </row>
    <row r="17" spans="1:17" x14ac:dyDescent="0.25">
      <c r="A17" s="4" t="s">
        <v>60</v>
      </c>
      <c r="B17" s="1">
        <f>COUNTIFS(Results!$B$105:$B$155,"=#N/A",Results!E105:E155, "&lt;&gt;#N/A", Results!E105:E155, "&lt;&gt;")</f>
        <v>22</v>
      </c>
      <c r="C17" s="1">
        <f>COUNTIFS(Results!$B$105:$B$155,"=#N/A",Results!F105:F155, "&lt;&gt;#N/A", Results!F105:F155, "&lt;&gt;")</f>
        <v>18</v>
      </c>
      <c r="D17" s="1">
        <f>COUNTIFS(Results!$B$105:$B$155,"=#N/A",Results!G105:G155, "&lt;&gt;#N/A", Results!G105:G155, "&lt;&gt;")</f>
        <v>22</v>
      </c>
      <c r="E17" s="1">
        <f>COUNTIFS(Results!$B$105:$B$155,"=#N/A",Results!H105:H155, "&lt;&gt;#N/A", Results!H105:H155, "&lt;&gt;")</f>
        <v>20</v>
      </c>
      <c r="F17" s="1">
        <f>COUNTIFS(Results!$B$105:$B$155,"=#N/A",Results!I105:I155, "&lt;&gt;#N/A", Results!I105:I155, "&lt;&gt;")</f>
        <v>0</v>
      </c>
      <c r="G17" s="1">
        <f>COUNTIFS(Results!$B$105:$B$155,"=#N/A",Results!J105:J155, "&lt;&gt;#N/A", Results!J105:J155, "&lt;&gt;")</f>
        <v>0</v>
      </c>
      <c r="H17" s="1">
        <f>COUNTIFS(Results!$B$105:$B$155,"=#N/A",Results!K105:K155, "&lt;&gt;#N/A", Results!K105:K155, "&lt;&gt;")</f>
        <v>0</v>
      </c>
      <c r="I17" s="1">
        <f>COUNTIFS(Results!$B$105:$B$155,"=#N/A",Results!L105:L155, "&lt;&gt;#N/A", Results!L105:L155, "&lt;&gt;")</f>
        <v>0</v>
      </c>
      <c r="J17" s="1">
        <f>COUNTIFS(Results!$B$105:$B$155,"=#N/A",Results!M105:M155, "&lt;&gt;#N/A", Results!M105:M155, "&lt;&gt;")</f>
        <v>0</v>
      </c>
      <c r="K17" s="1">
        <f>COUNTIFS(Results!$B$105:$B$155,"=#N/A",Results!N105:N155, "&lt;&gt;#N/A", Results!N105:N155, "&lt;&gt;")</f>
        <v>0</v>
      </c>
      <c r="L17" s="1">
        <f>COUNTIFS(Results!$B$105:$B$155,"=#N/A",Results!O105:O155, "&lt;&gt;#N/A", Results!O105:O155, "&lt;&gt;")</f>
        <v>0</v>
      </c>
      <c r="M17" s="1">
        <f>COUNTIFS(Results!$B$105:$B$155,"=#N/A",Results!P105:P155, "&lt;&gt;#N/A", Results!P105:P155, "&lt;&gt;")</f>
        <v>0</v>
      </c>
      <c r="N17" s="1">
        <f>COUNTIFS(Results!$B$105:$B$155,"=#N/A",Results!Q105:Q155, "&lt;&gt;#N/A", Results!Q105:Q155, "&lt;&gt;")</f>
        <v>0</v>
      </c>
      <c r="O17" s="1">
        <f>COUNTIFS(Results!$B$105:$B$155,"=#N/A",Results!R105:R155, "&lt;&gt;#N/A", Results!R105:R155, "&lt;&gt;")</f>
        <v>0</v>
      </c>
      <c r="P17" s="1">
        <f>COUNTIFS(Results!$B$105:$B$155,"=#N/A",Results!S105:S155, "&lt;&gt;#N/A", Results!S105:S155, "&lt;&gt;")</f>
        <v>0</v>
      </c>
      <c r="Q17" s="1">
        <f t="shared" si="0"/>
        <v>82</v>
      </c>
    </row>
    <row r="18" spans="1:17" x14ac:dyDescent="0.25">
      <c r="A18" s="4" t="s">
        <v>74</v>
      </c>
      <c r="B18" s="1">
        <f>SUMIF(Results!$C$105:$C$155,'Summary 2019'!B1,Results!$X$105:$X$155)</f>
        <v>0</v>
      </c>
      <c r="C18" s="1">
        <f>SUMIF(Results!$C$105:$C$155,'Summary 2019'!C1,Results!$X$105:$X$155)</f>
        <v>0</v>
      </c>
      <c r="D18" s="1">
        <f>SUMIF(Results!$C$105:$C$155,'Summary 2019'!D1,Results!$X$105:$X$155)</f>
        <v>0</v>
      </c>
      <c r="E18" s="1">
        <f>SUMIF(Results!$C$105:$C$155,'Summary 2019'!E1,Results!$X$105:$X$155)</f>
        <v>0</v>
      </c>
      <c r="F18" s="1">
        <f>SUMIF(Results!$C$105:$C$155,'Summary 2019'!F1,Results!$X$105:$X$155)</f>
        <v>0</v>
      </c>
      <c r="G18" s="1">
        <f>SUMIF(Results!$C$105:$C$155,'Summary 2019'!G1,Results!$X$105:$X$155)</f>
        <v>4</v>
      </c>
      <c r="H18" s="1">
        <f>SUMIF(Results!$C$105:$C$155,'Summary 2019'!H1,Results!$X$105:$X$155)</f>
        <v>0</v>
      </c>
      <c r="I18" s="1">
        <f>SUMIF(Results!$C$105:$C$155,'Summary 2019'!I1,Results!$X$105:$X$155)</f>
        <v>0</v>
      </c>
      <c r="J18" s="1">
        <f>SUMIF(Results!$C$105:$C$155,'Summary 2019'!J1,Results!$X$105:$X$155)</f>
        <v>0</v>
      </c>
      <c r="K18" s="1">
        <f>SUMIF(Results!$C$105:$C$155,'Summary 2019'!K1,Results!$X$105:$X$155)</f>
        <v>0</v>
      </c>
      <c r="L18" s="1">
        <f>SUMIF(Results!$C$105:$C$155,'Summary 2019'!L1,Results!$X$105:$X$155)</f>
        <v>0</v>
      </c>
      <c r="M18" s="1">
        <f>SUMIF(Results!$C$105:$C$155,'Summary 2019'!M1,Results!$X$105:$X$155)</f>
        <v>0</v>
      </c>
      <c r="N18" s="1">
        <f>SUMIF(Results!$C$105:$C$155,'Summary 2019'!N1,Results!$X$105:$X$155)</f>
        <v>0</v>
      </c>
      <c r="O18" s="1">
        <f>SUMIF(Results!$C$105:$C$155,'Summary 2019'!O1,Results!$X$105:$X$155)</f>
        <v>0</v>
      </c>
      <c r="P18" s="1">
        <f>SUMIF(Results!$C$105:$C$155,'Summary 2019'!P1,Results!$X$105:$X$155)</f>
        <v>0</v>
      </c>
      <c r="Q18" s="18">
        <f>SUM(Results!X105:X155)</f>
        <v>5</v>
      </c>
    </row>
    <row r="19" spans="1:17" x14ac:dyDescent="0.25">
      <c r="A19" s="4" t="s">
        <v>75</v>
      </c>
      <c r="B19" s="1">
        <f>SUMIF(Results!E105:E155,"&lt;&gt;#N/A",Results!$Y$105:$Y$155)</f>
        <v>9</v>
      </c>
      <c r="C19" s="1">
        <f>SUMIF(Results!F105:F155,"&lt;&gt;#N/A",Results!$Y$105:$Y$155)</f>
        <v>8</v>
      </c>
      <c r="D19" s="1">
        <f>SUMIF(Results!G105:G155,"&lt;&gt;#N/A",Results!$Y$105:$Y$155)</f>
        <v>9</v>
      </c>
      <c r="E19" s="1">
        <f>SUMIF(Results!H105:H155,"&lt;&gt;#N/A",Results!$Y$105:$Y$155)</f>
        <v>8</v>
      </c>
      <c r="F19" s="1">
        <f>SUMIF(Results!I105:I155,"&lt;&gt;#N/A",Results!$Y$105:$Y$155)</f>
        <v>1</v>
      </c>
      <c r="G19" s="1">
        <f>SUMIF(Results!J105:J155,"&lt;&gt;#N/A",Results!$Y$105:$Y$155)</f>
        <v>0</v>
      </c>
      <c r="H19" s="1">
        <f>SUMIF(Results!K105:K155,"&lt;&gt;#N/A",Results!$Y$105:$Y$155)</f>
        <v>0</v>
      </c>
      <c r="I19" s="1">
        <f>SUMIF(Results!L105:L155,"&lt;&gt;#N/A",Results!$Y$105:$Y$155)</f>
        <v>0</v>
      </c>
      <c r="J19" s="1">
        <f>SUMIF(Results!M105:M155,"&lt;&gt;#N/A",Results!$Y$105:$Y$155)</f>
        <v>0</v>
      </c>
      <c r="K19" s="1">
        <f>SUMIF(Results!N105:N155,"&lt;&gt;#N/A",Results!$Y$105:$Y$155)</f>
        <v>0</v>
      </c>
      <c r="L19" s="1">
        <f>SUMIF(Results!O105:O155,"&lt;&gt;#N/A",Results!$Y$105:$Y$155)</f>
        <v>0</v>
      </c>
      <c r="M19" s="1">
        <f>SUMIF(Results!P105:P155,"&lt;&gt;#N/A",Results!$Y$105:$Y$155)</f>
        <v>0</v>
      </c>
      <c r="N19" s="1">
        <f>SUMIF(Results!Q105:Q155,"&lt;&gt;#N/A",Results!$Y$105:$Y$155)</f>
        <v>0</v>
      </c>
      <c r="O19" s="1">
        <f>SUMIF(Results!R105:R155,"&lt;&gt;#N/A",Results!$Y$105:$Y$155)</f>
        <v>0</v>
      </c>
      <c r="P19" s="1">
        <f>SUMIF(Results!S105:S155,"&lt;&gt;#N/A",Results!$Y$105:$Y$155)</f>
        <v>0</v>
      </c>
      <c r="Q19" s="18">
        <f>SUM(Results!Y105:Y155)</f>
        <v>9</v>
      </c>
    </row>
  </sheetData>
  <conditionalFormatting sqref="B10:M10">
    <cfRule type="top10" dxfId="25" priority="13" rank="1"/>
  </conditionalFormatting>
  <conditionalFormatting sqref="B8:G8 Q11">
    <cfRule type="top10" dxfId="24" priority="12" rank="1"/>
  </conditionalFormatting>
  <conditionalFormatting sqref="B7:G7">
    <cfRule type="top10" dxfId="23" priority="11" rank="1"/>
  </conditionalFormatting>
  <conditionalFormatting sqref="B6:G6">
    <cfRule type="top10" dxfId="22" priority="10" rank="1"/>
  </conditionalFormatting>
  <conditionalFormatting sqref="B5:G5">
    <cfRule type="top10" dxfId="21" priority="9" rank="1"/>
  </conditionalFormatting>
  <conditionalFormatting sqref="B4:G4">
    <cfRule type="top10" dxfId="20" priority="8" rank="1"/>
  </conditionalFormatting>
  <conditionalFormatting sqref="B3:G3">
    <cfRule type="top10" dxfId="19" priority="7" rank="1"/>
  </conditionalFormatting>
  <conditionalFormatting sqref="B2:G2">
    <cfRule type="top10" dxfId="18" priority="6" rank="1"/>
  </conditionalFormatting>
  <conditionalFormatting sqref="B8:G8">
    <cfRule type="top10" dxfId="17" priority="5" rank="1"/>
  </conditionalFormatting>
  <conditionalFormatting sqref="B11:G11">
    <cfRule type="top10" dxfId="16" priority="4" rank="1"/>
  </conditionalFormatting>
  <conditionalFormatting sqref="N10">
    <cfRule type="top10" dxfId="15" priority="3" rank="1"/>
  </conditionalFormatting>
  <conditionalFormatting sqref="O10">
    <cfRule type="top10" dxfId="14" priority="2" rank="1"/>
  </conditionalFormatting>
  <conditionalFormatting sqref="P10">
    <cfRule type="top10" dxfId="13" priority="1" rank="1"/>
  </conditionalFormatting>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1C06-C9E6-45A3-9348-A7FBD41507EF}">
  <dimension ref="A1:Q19"/>
  <sheetViews>
    <sheetView zoomScale="115" zoomScaleNormal="115" workbookViewId="0">
      <selection activeCell="E21" sqref="E21"/>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SUMIF(Results!E156:E206,"&lt;&gt;#N/A")/COUNTIFS(Results!E156:E206,"&lt;&gt;#N/A",Results!E156:E206,"&lt;&gt;")</f>
        <v>0.5</v>
      </c>
      <c r="C2" s="5">
        <f>SUMIF(Results!F156:F206,"&lt;&gt;#N/A")/COUNTIFS(Results!F156:F206,"&lt;&gt;#N/A",Results!F156:F206,"&lt;&gt;")</f>
        <v>0.5</v>
      </c>
      <c r="D2" s="5">
        <f>SUMIF(Results!G156:G206,"&lt;&gt;#N/A")/COUNTIFS(Results!G156:G206,"&lt;&gt;#N/A",Results!G156:G206,"&lt;&gt;")</f>
        <v>0.6</v>
      </c>
      <c r="E2" s="5">
        <f>SUMIF(Results!H156:H206,"&lt;&gt;#N/A")/COUNTIFS(Results!H156:H206,"&lt;&gt;#N/A",Results!H156:H206,"&lt;&gt;")</f>
        <v>0.8</v>
      </c>
      <c r="F2" s="5">
        <f>SUMIF(Results!I156:I206,"&lt;&gt;#N/A")/COUNTIFS(Results!I156:I206,"&lt;&gt;#N/A",Results!I156:I206,"&lt;&gt;")</f>
        <v>0.66666666666666663</v>
      </c>
      <c r="G2" s="5">
        <f>SUMIF(Results!J156:J206,"&lt;&gt;#N/A")/COUNTIFS(Results!J156:J206,"&lt;&gt;#N/A",Results!J156:J206,"&lt;&gt;")</f>
        <v>1</v>
      </c>
      <c r="H2" s="5" t="e">
        <f>SUMIF(Results!K156:K206,"&lt;&gt;#N/A")/COUNTIFS(Results!K156:K206,"&lt;&gt;#N/A",Results!K156:K206,"&lt;&gt;")</f>
        <v>#DIV/0!</v>
      </c>
      <c r="I2" s="5" t="e">
        <f>SUMIF(Results!L156:L206,"&lt;&gt;#N/A")/COUNTIFS(Results!L156:L206,"&lt;&gt;#N/A",Results!L156:L206,"&lt;&gt;")</f>
        <v>#DIV/0!</v>
      </c>
      <c r="J2" s="5" t="e">
        <f>SUMIF(Results!M156:M206,"&lt;&gt;#N/A")/COUNTIFS(Results!M156:M206,"&lt;&gt;#N/A",Results!M156:M206,"&lt;&gt;")</f>
        <v>#DIV/0!</v>
      </c>
      <c r="K2" s="5" t="e">
        <f>SUMIF(Results!N156:N206,"&lt;&gt;#N/A")/COUNTIFS(Results!N156:N206,"&lt;&gt;#N/A",Results!N156:N206,"&lt;&gt;")</f>
        <v>#DIV/0!</v>
      </c>
      <c r="L2" s="5" t="e">
        <f>SUMIF(Results!O156:O206,"&lt;&gt;#N/A")/COUNTIFS(Results!O156:O206,"&lt;&gt;#N/A",Results!O156:O206,"&lt;&gt;")</f>
        <v>#DIV/0!</v>
      </c>
      <c r="M2" s="5" t="e">
        <f>SUMIF(Results!P156:P206,"&lt;&gt;#N/A")/COUNTIFS(Results!P156:P206,"&lt;&gt;#N/A",Results!P156:P206,"&lt;&gt;")</f>
        <v>#DIV/0!</v>
      </c>
      <c r="N2" s="5" t="e">
        <f>SUMIF(Results!Q156:Q206,"&lt;&gt;#N/A")/COUNTIFS(Results!Q156:Q206,"&lt;&gt;#N/A",Results!Q156:Q206,"&lt;&gt;")</f>
        <v>#DIV/0!</v>
      </c>
      <c r="O2" s="5" t="e">
        <f>SUMIF(Results!R156:R206,"&lt;&gt;#N/A")/COUNTIFS(Results!R156:R206,"&lt;&gt;#N/A",Results!R156:R206,"&lt;&gt;")</f>
        <v>#DIV/0!</v>
      </c>
      <c r="P2" s="5" t="e">
        <f>SUMIF(Results!S156:S206,"&lt;&gt;#N/A")/COUNTIFS(Results!S156:S206,"&lt;&gt;#N/A",Results!S156:S206,"&lt;&gt;")</f>
        <v>#DIV/0!</v>
      </c>
      <c r="Q2" s="5">
        <f>SUM(Results!W156:W206)/SUM(Results!V156:V206)</f>
        <v>0.60869565217391308</v>
      </c>
    </row>
    <row r="3" spans="1:17" x14ac:dyDescent="0.25">
      <c r="A3" t="s">
        <v>25</v>
      </c>
      <c r="B3" s="5">
        <f>SUMIFS(Results!E156:E206,Results!$B$156:$B$206,"&lt;&gt;#N/A",Results!E156:E206, "&lt;&gt;#N/A")/COUNTIFS(Results!$B$156:$B$206,"&lt;&gt;#N/A",Results!E156:E206, "&lt;&gt;#N/A", Results!E156:E206, "&lt;&gt;")</f>
        <v>0.5</v>
      </c>
      <c r="C3" s="5">
        <f>SUMIFS(Results!F156:F206,Results!$B$156:$B$206,"&lt;&gt;#N/A",Results!F156:F206, "&lt;&gt;#N/A")/COUNTIFS(Results!$B$156:$B$206,"&lt;&gt;#N/A",Results!F156:F206, "&lt;&gt;#N/A", Results!F156:F206, "&lt;&gt;")</f>
        <v>0.5</v>
      </c>
      <c r="D3" s="5">
        <f>SUMIFS(Results!G156:G206,Results!$B$156:$B$206,"&lt;&gt;#N/A",Results!G156:G206, "&lt;&gt;#N/A")/COUNTIFS(Results!$B$156:$B$206,"&lt;&gt;#N/A",Results!G156:G206, "&lt;&gt;#N/A", Results!G156:G206, "&lt;&gt;")</f>
        <v>0.625</v>
      </c>
      <c r="E3" s="5">
        <f>SUMIFS(Results!H156:H206,Results!$B$156:$B$206,"&lt;&gt;#N/A",Results!H156:H206, "&lt;&gt;#N/A")/COUNTIFS(Results!$B$156:$B$206,"&lt;&gt;#N/A",Results!H156:H206, "&lt;&gt;#N/A", Results!H156:H206, "&lt;&gt;")</f>
        <v>0.75</v>
      </c>
      <c r="F3" s="5">
        <f>SUMIFS(Results!I156:I206,Results!$B$156:$B$206,"&lt;&gt;#N/A",Results!I156:I206, "&lt;&gt;#N/A")/COUNTIFS(Results!$B$156:$B$206,"&lt;&gt;#N/A",Results!I156:I206, "&lt;&gt;#N/A", Results!I156:I206, "&lt;&gt;")</f>
        <v>0.66666666666666663</v>
      </c>
      <c r="G3" s="5">
        <f>SUMIFS(Results!J156:J206,Results!$B$156:$B$206,"&lt;&gt;#N/A",Results!J156:J206, "&lt;&gt;#N/A")/COUNTIFS(Results!$B$156:$B$206,"&lt;&gt;#N/A",Results!J156:J206, "&lt;&gt;#N/A", Results!J156:J206, "&lt;&gt;")</f>
        <v>1</v>
      </c>
      <c r="H3" s="5" t="e">
        <f>SUMIFS(Results!K156:K206,Results!$B$156:$B$206,"&lt;&gt;#N/A",Results!K156:K206, "&lt;&gt;#N/A")/COUNTIFS(Results!$B$156:$B$206,"&lt;&gt;#N/A",Results!K156:K206, "&lt;&gt;#N/A", Results!K156:K206, "&lt;&gt;")</f>
        <v>#DIV/0!</v>
      </c>
      <c r="I3" s="5" t="e">
        <f>SUMIFS(Results!L156:L206,Results!$B$156:$B$206,"&lt;&gt;#N/A",Results!L156:L206, "&lt;&gt;#N/A")/COUNTIFS(Results!$B$156:$B$206,"&lt;&gt;#N/A",Results!L156:L206, "&lt;&gt;#N/A", Results!L156:L206, "&lt;&gt;")</f>
        <v>#DIV/0!</v>
      </c>
      <c r="J3" s="5" t="e">
        <f>SUMIFS(Results!M156:M206,Results!$B$156:$B$206,"&lt;&gt;#N/A",Results!M156:M206, "&lt;&gt;#N/A")/COUNTIFS(Results!$B$156:$B$206,"&lt;&gt;#N/A",Results!M156:M206, "&lt;&gt;#N/A", Results!M156:M206, "&lt;&gt;")</f>
        <v>#DIV/0!</v>
      </c>
      <c r="K3" s="5" t="e">
        <f>SUMIFS(Results!N156:N206,Results!$B$156:$B$206,"&lt;&gt;#N/A",Results!N156:N206, "&lt;&gt;#N/A")/COUNTIFS(Results!$B$156:$B$206,"&lt;&gt;#N/A",Results!N156:N206, "&lt;&gt;#N/A", Results!N156:N206, "&lt;&gt;")</f>
        <v>#DIV/0!</v>
      </c>
      <c r="L3" s="5" t="e">
        <f>SUMIFS(Results!O156:O206,Results!$B$156:$B$206,"&lt;&gt;#N/A",Results!O156:O206, "&lt;&gt;#N/A")/COUNTIFS(Results!$B$156:$B$206,"&lt;&gt;#N/A",Results!O156:O206, "&lt;&gt;#N/A", Results!O156:O206, "&lt;&gt;")</f>
        <v>#DIV/0!</v>
      </c>
      <c r="M3" s="5" t="e">
        <f>SUMIFS(Results!P156:P206,Results!$B$156:$B$206,"&lt;&gt;#N/A",Results!P156:P206, "&lt;&gt;#N/A")/COUNTIFS(Results!$B$156:$B$206,"&lt;&gt;#N/A",Results!P156:P206, "&lt;&gt;#N/A", Results!P156:P206, "&lt;&gt;")</f>
        <v>#DIV/0!</v>
      </c>
      <c r="N3" s="5" t="e">
        <f>SUMIFS(Results!Q156:Q206,Results!$B$156:$B$206,"&lt;&gt;#N/A",Results!Q156:Q206, "&lt;&gt;#N/A")/COUNTIFS(Results!$B$156:$B$206,"&lt;&gt;#N/A",Results!Q156:Q206, "&lt;&gt;#N/A", Results!Q156:Q206, "&lt;&gt;")</f>
        <v>#DIV/0!</v>
      </c>
      <c r="O3" s="5" t="e">
        <f>SUMIFS(Results!R156:R206,Results!$B$156:$B$206,"&lt;&gt;#N/A",Results!R156:R206, "&lt;&gt;#N/A")/COUNTIFS(Results!$B$156:$B$206,"&lt;&gt;#N/A",Results!R156:R206, "&lt;&gt;#N/A", Results!R156:R206, "&lt;&gt;")</f>
        <v>#DIV/0!</v>
      </c>
      <c r="P3" s="5" t="e">
        <f>SUMIFS(Results!S156:S206,Results!$B$156:$B$206,"&lt;&gt;#N/A",Results!S156:S206, "&lt;&gt;#N/A")/COUNTIFS(Results!$B$156:$B$206,"&lt;&gt;#N/A",Results!S156:S206, "&lt;&gt;#N/A", Results!S156:S206, "&lt;&gt;")</f>
        <v>#DIV/0!</v>
      </c>
      <c r="Q3" s="5">
        <f>SUMIF(Results!B156:B206,"&lt;&gt;#N/A",Results!W156:W206)/SUMIF(Results!B156:B206,"&lt;&gt;#N/A",Results!V156:V206)</f>
        <v>0.60526315789473684</v>
      </c>
    </row>
    <row r="4" spans="1:17" x14ac:dyDescent="0.25">
      <c r="A4" t="s">
        <v>26</v>
      </c>
      <c r="B4" s="5">
        <f>SUMIFS(Results!E156:E206,Results!$B$156:$B$206,"=#N/A",Results!E156:E206, "&lt;&gt;#N/A")/COUNTIFS(Results!$B$156:$B$206,"=#N/A",Results!E156:E206, "&lt;&gt;#N/A", Results!E156:E206, "&lt;&gt;")</f>
        <v>0.5</v>
      </c>
      <c r="C4" s="5">
        <f>SUMIFS(Results!F156:F206,Results!$B$156:$B$206,"=#N/A",Results!F156:F206, "&lt;&gt;#N/A")/COUNTIFS(Results!$B$156:$B$206,"=#N/A",Results!F156:F206, "&lt;&gt;#N/A", Results!F156:F206, "&lt;&gt;")</f>
        <v>0.5</v>
      </c>
      <c r="D4" s="5">
        <f>SUMIFS(Results!G156:G206,Results!$B$156:$B$206,"=#N/A",Results!G156:G206, "&lt;&gt;#N/A")/COUNTIFS(Results!$B$156:$B$206,"=#N/A",Results!G156:G206, "&lt;&gt;#N/A", Results!G156:G206, "&lt;&gt;")</f>
        <v>0.5</v>
      </c>
      <c r="E4" s="5">
        <f>SUMIFS(Results!H156:H206,Results!$B$156:$B$206,"=#N/A",Results!H156:H206, "&lt;&gt;#N/A")/COUNTIFS(Results!$B$156:$B$206,"=#N/A",Results!H156:H206, "&lt;&gt;#N/A", Results!H156:H206, "&lt;&gt;")</f>
        <v>1</v>
      </c>
      <c r="F4" s="5" t="e">
        <f>SUMIFS(Results!I156:I206,Results!$B$156:$B$206,"=#N/A",Results!I156:I206, "&lt;&gt;#N/A")/COUNTIFS(Results!$B$156:$B$206,"=#N/A",Results!I156:I206, "&lt;&gt;#N/A", Results!I156:I206, "&lt;&gt;")</f>
        <v>#DIV/0!</v>
      </c>
      <c r="G4" s="5" t="e">
        <f>SUMIFS(Results!J156:J206,Results!$B$156:$B$206,"=#N/A",Results!J156:J206, "&lt;&gt;#N/A")/COUNTIFS(Results!$B$156:$B$206,"=#N/A",Results!J156:J206, "&lt;&gt;#N/A", Results!J156:J206, "&lt;&gt;")</f>
        <v>#DIV/0!</v>
      </c>
      <c r="H4" s="5" t="e">
        <f>SUMIFS(Results!K156:K206,Results!$B$156:$B$206,"=#N/A",Results!K156:K206, "&lt;&gt;#N/A")/COUNTIFS(Results!$B$156:$B$206,"=#N/A",Results!K156:K206, "&lt;&gt;#N/A", Results!K156:K206, "&lt;&gt;")</f>
        <v>#DIV/0!</v>
      </c>
      <c r="I4" s="5" t="e">
        <f>SUMIFS(Results!L156:L206,Results!$B$156:$B$206,"=#N/A",Results!L156:L206, "&lt;&gt;#N/A")/COUNTIFS(Results!$B$156:$B$206,"=#N/A",Results!L156:L206, "&lt;&gt;#N/A", Results!L156:L206, "&lt;&gt;")</f>
        <v>#DIV/0!</v>
      </c>
      <c r="J4" s="5" t="e">
        <f>SUMIFS(Results!M156:M206,Results!$B$156:$B$206,"=#N/A",Results!M156:M206, "&lt;&gt;#N/A")/COUNTIFS(Results!$B$156:$B$206,"=#N/A",Results!M156:M206, "&lt;&gt;#N/A", Results!M156:M206, "&lt;&gt;")</f>
        <v>#DIV/0!</v>
      </c>
      <c r="K4" s="5" t="e">
        <f>SUMIFS(Results!N156:N206,Results!$B$156:$B$206,"=#N/A",Results!N156:N206, "&lt;&gt;#N/A")/COUNTIFS(Results!$B$156:$B$206,"=#N/A",Results!N156:N206, "&lt;&gt;#N/A", Results!N156:N206, "&lt;&gt;")</f>
        <v>#DIV/0!</v>
      </c>
      <c r="L4" s="5" t="e">
        <f>SUMIFS(Results!O156:O206,Results!$B$156:$B$206,"=#N/A",Results!O156:O206, "&lt;&gt;#N/A")/COUNTIFS(Results!$B$156:$B$206,"=#N/A",Results!O156:O206, "&lt;&gt;#N/A", Results!O156:O206, "&lt;&gt;")</f>
        <v>#DIV/0!</v>
      </c>
      <c r="M4" s="5" t="e">
        <f>SUMIFS(Results!P156:P206,Results!$B$156:$B$206,"=#N/A",Results!P156:P206, "&lt;&gt;#N/A")/COUNTIFS(Results!$B$156:$B$206,"=#N/A",Results!P156:P206, "&lt;&gt;#N/A", Results!P156:P206, "&lt;&gt;")</f>
        <v>#DIV/0!</v>
      </c>
      <c r="N4" s="5" t="e">
        <f>SUMIFS(Results!Q156:Q206,Results!$B$156:$B$206,"=#N/A",Results!Q156:Q206, "&lt;&gt;#N/A")/COUNTIFS(Results!$B$156:$B$206,"=#N/A",Results!Q156:Q206, "&lt;&gt;#N/A", Results!Q156:Q206, "&lt;&gt;")</f>
        <v>#DIV/0!</v>
      </c>
      <c r="O4" s="5" t="e">
        <f>SUMIFS(Results!R156:R206,Results!$B$156:$B$206,"=#N/A",Results!R156:R206, "&lt;&gt;#N/A")/COUNTIFS(Results!$B$156:$B$206,"=#N/A",Results!R156:R206, "&lt;&gt;#N/A", Results!R156:R206, "&lt;&gt;")</f>
        <v>#DIV/0!</v>
      </c>
      <c r="P4" s="5" t="e">
        <f>SUMIFS(Results!S156:S206,Results!$B$156:$B$206,"=#N/A",Results!S156:S206, "&lt;&gt;#N/A")/COUNTIFS(Results!$B$156:$B$206,"=#N/A",Results!S156:S206, "&lt;&gt;#N/A", Results!S156:S206, "&lt;&gt;")</f>
        <v>#DIV/0!</v>
      </c>
      <c r="Q4" s="5">
        <f>SUMIF(Results!B156:B206,"=#N/A",Results!W156:W206)/SUMIF(Results!B156:B206,"=#N/A",Results!V156:V206)</f>
        <v>0.625</v>
      </c>
    </row>
    <row r="5" spans="1:17" x14ac:dyDescent="0.25">
      <c r="A5" t="s">
        <v>27</v>
      </c>
      <c r="B5" s="1">
        <f>MAX(Results!AA156:AA206)</f>
        <v>5</v>
      </c>
      <c r="C5" s="1">
        <f>MAX(Results!AB156:AB206)</f>
        <v>5</v>
      </c>
      <c r="D5" s="1">
        <f>MAX(Results!AC156:AC206)</f>
        <v>3</v>
      </c>
      <c r="E5" s="1">
        <f>MAX(Results!AD156:AD206)</f>
        <v>5</v>
      </c>
      <c r="F5" s="1">
        <f>MAX(Results!AE156:AE206)</f>
        <v>2</v>
      </c>
      <c r="G5" s="1">
        <f>MAX(Results!AF156:AF206)</f>
        <v>3</v>
      </c>
      <c r="H5" s="1">
        <f>MAX(Results!AG156:AG206)</f>
        <v>0</v>
      </c>
      <c r="I5" s="1">
        <f>MAX(Results!AH156:AH206)</f>
        <v>1</v>
      </c>
      <c r="J5" s="1">
        <f>MAX(Results!AI156:AI206)</f>
        <v>0</v>
      </c>
      <c r="K5" s="1">
        <f>MAX(Results!AJ156:AJ206)</f>
        <v>1</v>
      </c>
      <c r="L5" s="1">
        <f>MAX(Results!AK156:AK206)</f>
        <v>0</v>
      </c>
      <c r="M5" s="1">
        <f>MAX(Results!AL156:AL206)</f>
        <v>0</v>
      </c>
      <c r="N5" s="1">
        <f>MAX(Results!AM156:AM206)</f>
        <v>0</v>
      </c>
      <c r="O5" s="1">
        <f>MAX(Results!AN156:AN206)</f>
        <v>1</v>
      </c>
      <c r="P5" s="1">
        <f>MAX(Results!AO156:AO206)</f>
        <v>0</v>
      </c>
      <c r="Q5" s="1">
        <f>MAX(B5:P5)</f>
        <v>5</v>
      </c>
    </row>
    <row r="6" spans="1:17" x14ac:dyDescent="0.25">
      <c r="A6" t="s">
        <v>28</v>
      </c>
      <c r="B6" s="1">
        <f>MAX(Results!AR156:AR206)</f>
        <v>3</v>
      </c>
      <c r="C6" s="1">
        <f>MAX(Results!AS156:AS206)</f>
        <v>5</v>
      </c>
      <c r="D6" s="1">
        <f>MAX(Results!AT156:AT206)</f>
        <v>3</v>
      </c>
      <c r="E6" s="1">
        <f>MAX(Results!AU156:AU206)</f>
        <v>1</v>
      </c>
      <c r="F6" s="1">
        <f>MAX(Results!AV156:AV206)</f>
        <v>1</v>
      </c>
      <c r="G6" s="1">
        <f>MAX(Results!AW156:AW206)</f>
        <v>0</v>
      </c>
      <c r="H6" s="1">
        <f>MAX(Results!AX156:AX206)</f>
        <v>0</v>
      </c>
      <c r="I6" s="1">
        <f>MAX(Results!AY156:AY206)</f>
        <v>0</v>
      </c>
      <c r="J6" s="1">
        <f>MAX(Results!AZ156:AZ206)</f>
        <v>0</v>
      </c>
      <c r="K6" s="1">
        <f>MAX(Results!BA156:BA206)</f>
        <v>0</v>
      </c>
      <c r="L6" s="1">
        <f>MAX(Results!BB156:BB206)</f>
        <v>0</v>
      </c>
      <c r="M6" s="1">
        <f>MAX(Results!BC156:BC206)</f>
        <v>0</v>
      </c>
      <c r="N6" s="1">
        <f>MAX(Results!BD156:BD206)</f>
        <v>1</v>
      </c>
      <c r="O6" s="1">
        <f>MAX(Results!BE156:BE206)</f>
        <v>0</v>
      </c>
      <c r="P6" s="1">
        <f>MAX(Results!BF156:BF206)</f>
        <v>1</v>
      </c>
      <c r="Q6" s="1">
        <f>MAX(B6:P6)</f>
        <v>5</v>
      </c>
    </row>
    <row r="7" spans="1:17" x14ac:dyDescent="0.25">
      <c r="A7" t="s">
        <v>53</v>
      </c>
      <c r="B7" s="1">
        <f>COUNTIF(Results!$Z$156:$Z$206,'Summary 2020'!B1)</f>
        <v>0</v>
      </c>
      <c r="C7" s="1">
        <f>COUNTIF(Results!$Z$156:$Z$206,'Summary 2020'!C1)</f>
        <v>0</v>
      </c>
      <c r="D7" s="1">
        <f>COUNTIF(Results!$Z$156:$Z$206,'Summary 2020'!D1)</f>
        <v>0</v>
      </c>
      <c r="E7" s="1">
        <f>COUNTIF(Results!$Z$156:$Z$206,'Summary 2020'!E1)</f>
        <v>0</v>
      </c>
      <c r="F7" s="1">
        <f>COUNTIF(Results!$Z$156:$Z$206,'Summary 2020'!F1)</f>
        <v>0</v>
      </c>
      <c r="G7" s="1">
        <f>COUNTIF(Results!$Z$156:$Z$206,'Summary 2020'!G1)</f>
        <v>0</v>
      </c>
      <c r="H7" s="1">
        <f>COUNTIF(Results!$Z$156:$Z$206,'Summary 2020'!H1)</f>
        <v>0</v>
      </c>
      <c r="I7" s="1">
        <f>COUNTIF(Results!$Z$156:$Z$206,'Summary 2020'!I1)</f>
        <v>0</v>
      </c>
      <c r="J7" s="1">
        <f>COUNTIF(Results!$Z$156:$Z$206,'Summary 2020'!J1)</f>
        <v>0</v>
      </c>
      <c r="K7" s="1">
        <f>COUNTIF(Results!$Z$156:$Z$206,'Summary 2020'!K1)</f>
        <v>0</v>
      </c>
      <c r="L7" s="1">
        <f>COUNTIF(Results!$Z$156:$Z$206,'Summary 2020'!L1)</f>
        <v>0</v>
      </c>
      <c r="M7" s="1">
        <f>COUNTIF(Results!$Z$156:$Z$206,'Summary 2020'!M1)</f>
        <v>0</v>
      </c>
      <c r="N7" s="1">
        <f>COUNTIF(Results!$Z$156:$Z$206,'Summary 2020'!N1)</f>
        <v>0</v>
      </c>
      <c r="O7" s="1">
        <f>COUNTIF(Results!$Z$156:$Z$206,'Summary 2020'!O1)</f>
        <v>0</v>
      </c>
      <c r="P7" s="1">
        <f>COUNTIF(Results!$Z$156:$Z$206,'Summary 2020'!P1)</f>
        <v>0</v>
      </c>
      <c r="Q7" s="1">
        <f>SUM(B7:P7)</f>
        <v>0</v>
      </c>
    </row>
    <row r="8" spans="1:17" x14ac:dyDescent="0.25">
      <c r="A8" t="s">
        <v>45</v>
      </c>
      <c r="B8" s="6">
        <f>SUMIF(Results!$D$156:$D$206,B1,Results!$W$156:$W$206)/SUMIF(Results!$D$156:$D$206,B1,Results!$V$156:$V$206)</f>
        <v>0.38461538461538464</v>
      </c>
      <c r="C8" s="6">
        <f>SUMIF(Results!$D$156:$D$206,C1,Results!$W$156:$W$206)/SUMIF(Results!$D$156:$D$206,C1,Results!$V$156:$V$206)</f>
        <v>0.875</v>
      </c>
      <c r="D8" s="6">
        <f>SUMIF(Results!$D$156:$D$206,D1,Results!$W$156:$W$206)/SUMIF(Results!$D$156:$D$206,D1,Results!$V$156:$V$206)</f>
        <v>1</v>
      </c>
      <c r="E8" s="6">
        <f>SUMIF(Results!$D$156:$D$206,E1,Results!$W$156:$W$206)/SUMIF(Results!$D$156:$D$206,E1,Results!$V$156:$V$206)</f>
        <v>0.45454545454545453</v>
      </c>
      <c r="F8" s="6">
        <f>SUMIF(Results!$D$156:$D$206,F1,Results!$W$156:$W$206)/SUMIF(Results!$D$156:$D$206,F1,Results!$V$156:$V$206)</f>
        <v>1</v>
      </c>
      <c r="G8" s="6" t="e">
        <f>SUMIF(Results!$D$156:$D$206,G1,Results!$W$156:$W$206)/SUMIF(Results!$D$156:$D$206,G1,Results!$V$156:$V$206)</f>
        <v>#DIV/0!</v>
      </c>
      <c r="H8" s="6" t="e">
        <f>SUMIF(Results!$D$156:$D$206,H1,Results!$W$156:$W$206)/SUMIF(Results!$D$156:$D$206,H1,Results!$V$156:$V$206)</f>
        <v>#DIV/0!</v>
      </c>
      <c r="I8" s="6" t="e">
        <f>SUMIF(Results!$D$156:$D$206,I1,Results!$W$156:$W$206)/SUMIF(Results!$D$156:$D$206,I1,Results!$V$156:$V$206)</f>
        <v>#DIV/0!</v>
      </c>
      <c r="J8" s="6" t="e">
        <f>SUMIF(Results!$D$156:$D$206,J1,Results!$W$156:$W$206)/SUMIF(Results!$D$156:$D$206,J1,Results!$V$156:$V$206)</f>
        <v>#DIV/0!</v>
      </c>
      <c r="K8" s="6" t="e">
        <f>SUMIF(Results!$D$156:$D$206,K1,Results!$W$156:$W$206)/SUMIF(Results!$D$156:$D$206,K1,Results!$V$156:$V$206)</f>
        <v>#DIV/0!</v>
      </c>
      <c r="L8" s="6" t="e">
        <f>SUMIF(Results!$D$156:$D$206,L1,Results!$W$156:$W$206)/SUMIF(Results!$D$156:$D$206,L1,Results!$V$156:$V$206)</f>
        <v>#DIV/0!</v>
      </c>
      <c r="M8" s="6" t="e">
        <f>SUMIF(Results!$D$156:$D$206,M1,Results!$W$156:$W$206)/SUMIF(Results!$D$156:$D$206,M1,Results!$V$156:$V$206)</f>
        <v>#DIV/0!</v>
      </c>
      <c r="N8" s="6" t="e">
        <f>SUMIF(Results!$D$156:$D$206,N1,Results!$W$156:$W$206)/SUMIF(Results!$D$156:$D$206,N1,Results!$V$156:$V$206)</f>
        <v>#DIV/0!</v>
      </c>
      <c r="O8" s="6" t="e">
        <f>SUMIF(Results!$D$156:$D$206,O1,Results!$W$156:$W$206)/SUMIF(Results!$D$156:$D$206,O1,Results!$V$156:$V$206)</f>
        <v>#DIV/0!</v>
      </c>
      <c r="P8" s="6" t="e">
        <f>SUMIF(Results!$D$156:$D$206,P1,Results!$W$156:$W$206)/SUMIF(Results!$D$156:$D$206,P1,Results!$V$156:$V$206)</f>
        <v>#DIV/0!</v>
      </c>
      <c r="Q8" s="19"/>
    </row>
    <row r="9" spans="1:17" x14ac:dyDescent="0.25">
      <c r="A9" t="s">
        <v>222</v>
      </c>
      <c r="B9" s="20">
        <f>SUMIF(Results!$D$156:$D$206,B1,Results!E$156:E$206)</f>
        <v>1</v>
      </c>
      <c r="C9" s="20">
        <f>SUMIF(Results!$D$156:$D$206,C1,Results!F$156:F$206)</f>
        <v>2</v>
      </c>
      <c r="D9" s="20">
        <f>SUMIF(Results!$D$156:$D$206,D1,Results!G$156:G$206)</f>
        <v>1</v>
      </c>
      <c r="E9" s="20">
        <f>SUMIF(Results!$D$156:$D$206,E1,Results!H$156:H$206)</f>
        <v>2</v>
      </c>
      <c r="F9" s="20">
        <f>SUMIF(Results!$D$156:$D$206,F1,Results!I$156:I$206)</f>
        <v>1</v>
      </c>
      <c r="G9" s="20">
        <f>SUMIF(Results!$D$156:$D$206,G1,Results!J$156:J$206)</f>
        <v>0</v>
      </c>
      <c r="H9" s="20">
        <f>SUMIF(Results!$D$156:$D$206,H1,Results!K$156:K$206)</f>
        <v>0</v>
      </c>
      <c r="I9" s="20">
        <f>SUMIF(Results!$D$156:$D$206,I1,Results!L$156:L$206)</f>
        <v>0</v>
      </c>
      <c r="J9" s="20">
        <f>SUMIF(Results!$D$156:$D$206,J1,Results!M$156:M$206)</f>
        <v>0</v>
      </c>
      <c r="K9" s="20">
        <f>SUMIF(Results!$D$156:$D$206,K1,Results!N$156:N$206)</f>
        <v>0</v>
      </c>
      <c r="L9" s="20">
        <f>SUMIF(Results!$D$156:$D$206,L1,Results!O$156:O$206)</f>
        <v>0</v>
      </c>
      <c r="M9" s="20">
        <f>SUMIF(Results!$D$156:$D$206,M1,Results!P$156:P$206)</f>
        <v>0</v>
      </c>
      <c r="N9" s="20">
        <f>SUMIF(Results!$D$156:$D$206,N1,Results!Q$156:Q$206)</f>
        <v>0</v>
      </c>
      <c r="O9" s="20">
        <f>SUMIF(Results!$D$156:$D$206,O1,Results!R$156:R$206)</f>
        <v>0</v>
      </c>
      <c r="P9" s="20">
        <f>SUMIF(Results!$D$156:$D$206,P1,Results!S$156:S$206)</f>
        <v>0</v>
      </c>
      <c r="Q9" s="21">
        <f>SUM(B9:P9)</f>
        <v>7</v>
      </c>
    </row>
    <row r="10" spans="1:17" x14ac:dyDescent="0.25">
      <c r="A10" t="s">
        <v>122</v>
      </c>
      <c r="B10" s="1">
        <f>COUNTIF(Results!$D$156:$D$206,'Summary 2020'!B1)</f>
        <v>3</v>
      </c>
      <c r="C10" s="1">
        <f>COUNTIF(Results!$D$156:$D$206,'Summary 2020'!C1)</f>
        <v>2</v>
      </c>
      <c r="D10" s="1">
        <f>COUNTIF(Results!$D$156:$D$206,'Summary 2020'!D1)</f>
        <v>1</v>
      </c>
      <c r="E10" s="1">
        <f>COUNTIF(Results!$D$156:$D$206,'Summary 2020'!E1)</f>
        <v>3</v>
      </c>
      <c r="F10" s="1">
        <f>COUNTIF(Results!$D$156:$D$206,'Summary 2020'!F1)</f>
        <v>1</v>
      </c>
      <c r="G10" s="1">
        <f>COUNTIF(Results!$D$156:$D$206,'Summary 2020'!G1)</f>
        <v>0</v>
      </c>
      <c r="H10" s="1">
        <f>COUNTIF(Data!$I$156:$I$156,'Summary 2020'!H1)</f>
        <v>0</v>
      </c>
      <c r="I10" s="1">
        <f>COUNTIF(Data!$I$156:$I$156,'Summary 2020'!I1)</f>
        <v>0</v>
      </c>
      <c r="J10" s="1">
        <f>COUNTIF(Data!$I$156:$I$156,'Summary 2020'!J1)</f>
        <v>0</v>
      </c>
      <c r="K10" s="1">
        <f>COUNTIF(Data!$I$156:$I$156,'Summary 2020'!K1)</f>
        <v>0</v>
      </c>
      <c r="L10" s="1">
        <f>COUNTIF(Data!$I$156:$I$156,'Summary 2020'!L1)</f>
        <v>0</v>
      </c>
      <c r="M10" s="1">
        <f>COUNTIF(Data!$I$156:$I$156,'Summary 2020'!M1)</f>
        <v>0</v>
      </c>
      <c r="N10" s="1">
        <f>COUNTIF(Data!$I$156:$I$156,'Summary 2020'!N1)</f>
        <v>0</v>
      </c>
      <c r="O10" s="1">
        <f>COUNTIF(Data!$I$156:$I$156,'Summary 2020'!O1)</f>
        <v>0</v>
      </c>
      <c r="P10" s="1">
        <f>COUNTIF(Data!$I$156:$I$156,'Summary 2020'!P1)</f>
        <v>0</v>
      </c>
      <c r="Q10" s="1">
        <f>SUM(B10:P10)</f>
        <v>10</v>
      </c>
    </row>
    <row r="11" spans="1:17" x14ac:dyDescent="0.25">
      <c r="A11" t="s">
        <v>221</v>
      </c>
      <c r="B11" s="6">
        <f>SUMIF(Results!$D$156:$D$206,B1,Results!E$156:E$206)/COUNTIF(Results!$D$156:$D$206,B1)</f>
        <v>0.33333333333333331</v>
      </c>
      <c r="C11" s="6">
        <f>SUMIF(Results!$D$156:$D$206,C1,Results!F$156:F$206)/COUNTIF(Results!$D$156:$D$206,C1)</f>
        <v>1</v>
      </c>
      <c r="D11" s="6">
        <f>SUMIF(Results!$D$156:$D$206,D1,Results!G$156:G$206)/COUNTIF(Results!$D$156:$D$206,D1)</f>
        <v>1</v>
      </c>
      <c r="E11" s="6">
        <f>SUMIF(Results!$D$156:$D$206,E1,Results!H$156:H$206)/COUNTIF(Results!$D$156:$D$206,E1)</f>
        <v>0.66666666666666663</v>
      </c>
      <c r="F11" s="6">
        <f>SUMIF(Results!$D$156:$D$206,F1,Results!I$156:I$206)/COUNTIF(Results!$D$156:$D$206,F1)</f>
        <v>1</v>
      </c>
      <c r="G11" s="6" t="e">
        <f>SUMIF(Results!$D$156:$D$206,G1,Results!J$156:J$206)/COUNTIF(Results!$D$156:$D$206,G1)</f>
        <v>#DIV/0!</v>
      </c>
      <c r="H11" s="6" t="e">
        <f>SUMIF(Results!$D$156:$D$206,H1,Results!K$156:K$206)/COUNTIF(Results!$D$156:$D$206,H1)</f>
        <v>#DIV/0!</v>
      </c>
      <c r="I11" s="6" t="e">
        <f>SUMIF(Results!$D$156:$D$206,I1,Results!L$156:L$206)/COUNTIF(Results!$D$156:$D$206,I1)</f>
        <v>#DIV/0!</v>
      </c>
      <c r="J11" s="6" t="e">
        <f>SUMIF(Results!$D$156:$D$206,J1,Results!M$156:M$206)/COUNTIF(Results!$D$156:$D$206,J1)</f>
        <v>#DIV/0!</v>
      </c>
      <c r="K11" s="6" t="e">
        <f>SUMIF(Results!$D$156:$D$206,K1,Results!N$156:N$206)/COUNTIF(Results!$D$156:$D$206,K1)</f>
        <v>#DIV/0!</v>
      </c>
      <c r="L11" s="6" t="e">
        <f>SUMIF(Results!$D$156:$D$206,L1,Results!O$156:O$206)/COUNTIF(Results!$D$156:$D$206,L1)</f>
        <v>#DIV/0!</v>
      </c>
      <c r="M11" s="6" t="e">
        <f>SUMIF(Results!$D$156:$D$206,M1,Results!P$156:P$206)/COUNTIF(Results!$D$156:$D$206,M1)</f>
        <v>#DIV/0!</v>
      </c>
      <c r="N11" s="6" t="e">
        <f>SUMIF(Results!$D$156:$D$206,N1,Results!Q$156:Q$206)/COUNTIF(Results!$D$156:$D$206,N1)</f>
        <v>#DIV/0!</v>
      </c>
      <c r="O11" s="6" t="e">
        <f>SUMIF(Results!$D$156:$D$206,O1,Results!R$156:R$206)/COUNTIF(Results!$D$156:$D$206,O1)</f>
        <v>#DIV/0!</v>
      </c>
      <c r="P11" s="6" t="e">
        <f>SUMIF(Results!$D$156:$D$206,P1,Results!S$156:S$206)/COUNTIF(Results!$D$156:$D$206,P1)</f>
        <v>#DIV/0!</v>
      </c>
      <c r="Q11" s="5">
        <f>Q9/Q10</f>
        <v>0.7</v>
      </c>
    </row>
    <row r="12" spans="1:17" x14ac:dyDescent="0.25">
      <c r="A12" t="s">
        <v>55</v>
      </c>
      <c r="B12" s="1">
        <f>SUMIF(Results!E156:E206,"&lt;&gt;#N/A")</f>
        <v>5</v>
      </c>
      <c r="C12" s="1">
        <f>SUMIF(Results!F156:F206,"&lt;&gt;#N/A")</f>
        <v>5</v>
      </c>
      <c r="D12" s="1">
        <f>SUMIF(Results!G156:G206,"&lt;&gt;#N/A")</f>
        <v>6</v>
      </c>
      <c r="E12" s="1">
        <f>SUMIF(Results!H156:H206,"&lt;&gt;#N/A")</f>
        <v>8</v>
      </c>
      <c r="F12" s="1">
        <f>SUMIF(Results!I156:I206,"&lt;&gt;#N/A")</f>
        <v>2</v>
      </c>
      <c r="G12" s="1">
        <f>SUMIF(Results!J156:J206,"&lt;&gt;#N/A")</f>
        <v>2</v>
      </c>
      <c r="H12" s="1">
        <f>SUMIF(Results!K156:K206,"&lt;&gt;#N/A")</f>
        <v>0</v>
      </c>
      <c r="I12" s="1">
        <f>SUMIF(Results!L156:L206,"&lt;&gt;#N/A")</f>
        <v>0</v>
      </c>
      <c r="J12" s="1">
        <f>SUMIF(Results!M156:M206,"&lt;&gt;#N/A")</f>
        <v>0</v>
      </c>
      <c r="K12" s="1">
        <f>SUMIF(Results!N156:N206,"&lt;&gt;#N/A")</f>
        <v>0</v>
      </c>
      <c r="L12" s="1">
        <f>SUMIF(Results!O156:O206,"&lt;&gt;#N/A")</f>
        <v>0</v>
      </c>
      <c r="M12" s="1">
        <f>SUMIF(Results!P156:P206,"&lt;&gt;#N/A")</f>
        <v>0</v>
      </c>
      <c r="N12" s="1">
        <f>SUMIF(Results!Q156:Q206,"&lt;&gt;#N/A")</f>
        <v>0</v>
      </c>
      <c r="O12" s="1">
        <f>SUMIF(Results!R156:R206,"&lt;&gt;#N/A")</f>
        <v>0</v>
      </c>
      <c r="P12" s="1">
        <f>SUMIF(Results!S156:S206,"&lt;&gt;#N/A")</f>
        <v>0</v>
      </c>
      <c r="Q12" s="1">
        <f>SUM(Results!W156:W206)</f>
        <v>28</v>
      </c>
    </row>
    <row r="13" spans="1:17" x14ac:dyDescent="0.25">
      <c r="A13" s="4" t="s">
        <v>56</v>
      </c>
      <c r="B13" s="1">
        <f>COUNTIFS(Results!E156:E206,"&lt;&gt;#N/A",Results!E156:E206,"&lt;&gt;")</f>
        <v>10</v>
      </c>
      <c r="C13" s="1">
        <f>COUNTIFS(Results!F156:F206,"&lt;&gt;#N/A",Results!F156:F206,"&lt;&gt;")</f>
        <v>10</v>
      </c>
      <c r="D13" s="1">
        <f>COUNTIFS(Results!G156:G206,"&lt;&gt;#N/A",Results!G156:G206,"&lt;&gt;")</f>
        <v>10</v>
      </c>
      <c r="E13" s="1">
        <f>COUNTIFS(Results!H156:H206,"&lt;&gt;#N/A",Results!H156:H206,"&lt;&gt;")</f>
        <v>10</v>
      </c>
      <c r="F13" s="1">
        <f>COUNTIFS(Results!I156:I206,"&lt;&gt;#N/A",Results!I156:I206,"&lt;&gt;")</f>
        <v>3</v>
      </c>
      <c r="G13" s="1">
        <f>COUNTIFS(Results!J156:J206,"&lt;&gt;#N/A",Results!J156:J206,"&lt;&gt;")</f>
        <v>2</v>
      </c>
      <c r="H13" s="1">
        <f>COUNTIFS(Results!K156:K206,"&lt;&gt;#N/A",Results!K156:K206,"&lt;&gt;")</f>
        <v>0</v>
      </c>
      <c r="I13" s="1">
        <f>COUNTIFS(Results!L156:L206,"&lt;&gt;#N/A",Results!L156:L206,"&lt;&gt;")</f>
        <v>0</v>
      </c>
      <c r="J13" s="1">
        <f>COUNTIFS(Results!M156:M206,"&lt;&gt;#N/A",Results!M156:M206,"&lt;&gt;")</f>
        <v>0</v>
      </c>
      <c r="K13" s="1">
        <f>COUNTIFS(Results!N156:N206,"&lt;&gt;#N/A",Results!N156:N206,"&lt;&gt;")</f>
        <v>0</v>
      </c>
      <c r="L13" s="1">
        <f>COUNTIFS(Results!O156:O206,"&lt;&gt;#N/A",Results!O156:O206,"&lt;&gt;")</f>
        <v>0</v>
      </c>
      <c r="M13" s="1">
        <f>COUNTIFS(Results!P156:P206,"&lt;&gt;#N/A",Results!P156:P206,"&lt;&gt;")</f>
        <v>0</v>
      </c>
      <c r="N13" s="1">
        <f>COUNTIFS(Results!Q156:Q206,"&lt;&gt;#N/A",Results!Q156:Q206,"&lt;&gt;")</f>
        <v>0</v>
      </c>
      <c r="O13" s="1">
        <f>COUNTIFS(Results!R156:R206,"&lt;&gt;#N/A",Results!R156:R206,"&lt;&gt;")</f>
        <v>0</v>
      </c>
      <c r="P13" s="1">
        <f>COUNTIFS(Results!S156:S206,"&lt;&gt;#N/A",Results!S156:S206,"&lt;&gt;")</f>
        <v>0</v>
      </c>
      <c r="Q13" s="1">
        <f>SUM(Results!V156:V206)</f>
        <v>46</v>
      </c>
    </row>
    <row r="14" spans="1:17" x14ac:dyDescent="0.25">
      <c r="A14" s="4" t="s">
        <v>57</v>
      </c>
      <c r="B14" s="1">
        <f>SUMIFS(Results!E156:E206,Results!$B$156:$B$206,"&lt;&gt;#N/A",Results!E156:E206, "&lt;&gt;#N/A")</f>
        <v>4</v>
      </c>
      <c r="C14" s="1">
        <f>SUMIFS(Results!F156:F206,Results!$B$156:$B$206,"&lt;&gt;#N/A",Results!F156:F206, "&lt;&gt;#N/A")</f>
        <v>4</v>
      </c>
      <c r="D14" s="1">
        <f>SUMIFS(Results!G156:G206,Results!$B$156:$B$206,"&lt;&gt;#N/A",Results!G156:G206, "&lt;&gt;#N/A")</f>
        <v>5</v>
      </c>
      <c r="E14" s="1">
        <f>SUMIFS(Results!H156:H206,Results!$B$156:$B$206,"&lt;&gt;#N/A",Results!H156:H206, "&lt;&gt;#N/A")</f>
        <v>6</v>
      </c>
      <c r="F14" s="1">
        <f>SUMIFS(Results!I156:I206,Results!$B$156:$B$206,"&lt;&gt;#N/A",Results!I156:I206, "&lt;&gt;#N/A")</f>
        <v>2</v>
      </c>
      <c r="G14" s="1">
        <f>SUMIFS(Results!J156:J206,Results!$B$156:$B$206,"&lt;&gt;#N/A",Results!J156:J206, "&lt;&gt;#N/A")</f>
        <v>2</v>
      </c>
      <c r="H14" s="1">
        <f>SUMIFS(Results!K156:K206,Results!$B$156:$B$206,"&lt;&gt;#N/A",Results!K156:K206, "&lt;&gt;#N/A")</f>
        <v>0</v>
      </c>
      <c r="I14" s="1">
        <f>SUMIFS(Results!L156:L206,Results!$B$156:$B$206,"&lt;&gt;#N/A",Results!L156:L206, "&lt;&gt;#N/A")</f>
        <v>0</v>
      </c>
      <c r="J14" s="1">
        <f>SUMIFS(Results!M156:M206,Results!$B$156:$B$206,"&lt;&gt;#N/A",Results!M156:M206, "&lt;&gt;#N/A")</f>
        <v>0</v>
      </c>
      <c r="K14" s="1">
        <f>SUMIFS(Results!N156:N206,Results!$B$156:$B$206,"&lt;&gt;#N/A",Results!N156:N206, "&lt;&gt;#N/A")</f>
        <v>0</v>
      </c>
      <c r="L14" s="1">
        <f>SUMIFS(Results!O156:O206,Results!$B$156:$B$206,"&lt;&gt;#N/A",Results!O156:O206, "&lt;&gt;#N/A")</f>
        <v>0</v>
      </c>
      <c r="M14" s="1">
        <f>SUMIFS(Results!P156:P206,Results!$B$156:$B$206,"&lt;&gt;#N/A",Results!P156:P206, "&lt;&gt;#N/A")</f>
        <v>0</v>
      </c>
      <c r="N14" s="1">
        <f>SUMIFS(Results!Q156:Q206,Results!$B$156:$B$206,"&lt;&gt;#N/A",Results!Q156:Q206, "&lt;&gt;#N/A")</f>
        <v>0</v>
      </c>
      <c r="O14" s="1">
        <f>SUMIFS(Results!R156:R206,Results!$B$156:$B$206,"&lt;&gt;#N/A",Results!R156:R206, "&lt;&gt;#N/A")</f>
        <v>0</v>
      </c>
      <c r="P14" s="1">
        <f>SUMIFS(Results!S156:S206,Results!$B$156:$B$206,"&lt;&gt;#N/A",Results!S156:S206, "&lt;&gt;#N/A")</f>
        <v>0</v>
      </c>
      <c r="Q14" s="1">
        <f>SUMIF(Results!B156:B206,"&lt;&gt;#N/A",Results!W156:W206)</f>
        <v>23</v>
      </c>
    </row>
    <row r="15" spans="1:17" x14ac:dyDescent="0.25">
      <c r="A15" s="4" t="s">
        <v>58</v>
      </c>
      <c r="B15" s="1">
        <f>COUNTIFS(Results!$B$156:$B$206,"&lt;&gt;#N/A",Results!E156:E206, "&lt;&gt;#N/A", Results!E156:E206, "&lt;&gt;")</f>
        <v>8</v>
      </c>
      <c r="C15" s="1">
        <f>COUNTIFS(Results!$B$156:$B$206,"&lt;&gt;#N/A",Results!F156:F206, "&lt;&gt;#N/A", Results!F156:F206, "&lt;&gt;")</f>
        <v>8</v>
      </c>
      <c r="D15" s="1">
        <f>COUNTIFS(Results!$B$156:$B$206,"&lt;&gt;#N/A",Results!G156:G206, "&lt;&gt;#N/A", Results!G156:G206, "&lt;&gt;")</f>
        <v>8</v>
      </c>
      <c r="E15" s="1">
        <f>COUNTIFS(Results!$B$156:$B$206,"&lt;&gt;#N/A",Results!H156:H206, "&lt;&gt;#N/A", Results!H156:H206, "&lt;&gt;")</f>
        <v>8</v>
      </c>
      <c r="F15" s="1">
        <f>COUNTIFS(Results!$B$156:$B$206,"&lt;&gt;#N/A",Results!I156:I206, "&lt;&gt;#N/A", Results!I156:I206, "&lt;&gt;")</f>
        <v>3</v>
      </c>
      <c r="G15" s="1">
        <f>COUNTIFS(Results!$B$156:$B$206,"&lt;&gt;#N/A",Results!J156:J206, "&lt;&gt;#N/A", Results!J156:J206, "&lt;&gt;")</f>
        <v>2</v>
      </c>
      <c r="H15" s="1">
        <f>COUNTIFS(Results!$B$156:$B$206,"&lt;&gt;#N/A",Results!K156:K206, "&lt;&gt;#N/A", Results!K156:K206, "&lt;&gt;")</f>
        <v>0</v>
      </c>
      <c r="I15" s="1">
        <f>COUNTIFS(Results!$B$156:$B$206,"&lt;&gt;#N/A",Results!L156:L206, "&lt;&gt;#N/A", Results!L156:L206, "&lt;&gt;")</f>
        <v>0</v>
      </c>
      <c r="J15" s="1">
        <f>COUNTIFS(Results!$B$156:$B$206,"&lt;&gt;#N/A",Results!M156:M206, "&lt;&gt;#N/A", Results!M156:M206, "&lt;&gt;")</f>
        <v>0</v>
      </c>
      <c r="K15" s="1">
        <f>COUNTIFS(Results!$B$156:$B$206,"&lt;&gt;#N/A",Results!N156:N206, "&lt;&gt;#N/A", Results!N156:N206, "&lt;&gt;")</f>
        <v>0</v>
      </c>
      <c r="L15" s="1">
        <f>COUNTIFS(Results!$B$156:$B$206,"&lt;&gt;#N/A",Results!O156:O206, "&lt;&gt;#N/A", Results!O156:O206, "&lt;&gt;")</f>
        <v>0</v>
      </c>
      <c r="M15" s="1">
        <f>COUNTIFS(Results!$B$156:$B$206,"&lt;&gt;#N/A",Results!P156:P206, "&lt;&gt;#N/A", Results!P156:P206, "&lt;&gt;")</f>
        <v>0</v>
      </c>
      <c r="N15" s="1">
        <f>COUNTIFS(Results!$B$156:$B$206,"&lt;&gt;#N/A",Results!Q156:Q206, "&lt;&gt;#N/A", Results!Q156:Q206, "&lt;&gt;")</f>
        <v>0</v>
      </c>
      <c r="O15" s="1">
        <f>COUNTIFS(Results!$B$156:$B$206,"&lt;&gt;#N/A",Results!R156:R206, "&lt;&gt;#N/A", Results!R156:R206, "&lt;&gt;")</f>
        <v>0</v>
      </c>
      <c r="P15" s="1">
        <f>COUNTIFS(Results!$B$156:$B$206,"&lt;&gt;#N/A",Results!S156:S206, "&lt;&gt;#N/A", Results!S156:S206, "&lt;&gt;")</f>
        <v>0</v>
      </c>
      <c r="Q15" s="1">
        <f>SUMIF(Results!B156:B206,"&lt;&gt;#N/A",Results!V156:V206)</f>
        <v>38</v>
      </c>
    </row>
    <row r="16" spans="1:17" x14ac:dyDescent="0.25">
      <c r="A16" s="4" t="s">
        <v>59</v>
      </c>
      <c r="B16" s="1">
        <f>SUMIFS(Results!E156:E206,Results!$B$156:$B$206,"=#N/A",Results!E156:E206, "&lt;&gt;#N/A")</f>
        <v>1</v>
      </c>
      <c r="C16" s="1">
        <f>SUMIFS(Results!F156:F206,Results!$B$156:$B$206,"=#N/A",Results!F156:F206, "&lt;&gt;#N/A")</f>
        <v>1</v>
      </c>
      <c r="D16" s="1">
        <f>SUMIFS(Results!G156:G206,Results!$B$156:$B$206,"=#N/A",Results!G156:G206, "&lt;&gt;#N/A")</f>
        <v>1</v>
      </c>
      <c r="E16" s="1">
        <f>SUMIFS(Results!H156:H206,Results!$B$156:$B$206,"=#N/A",Results!H156:H206, "&lt;&gt;#N/A")</f>
        <v>2</v>
      </c>
      <c r="F16" s="1">
        <f>SUMIFS(Results!I156:I206,Results!$B$156:$B$206,"=#N/A",Results!I156:I206, "&lt;&gt;#N/A")</f>
        <v>0</v>
      </c>
      <c r="G16" s="1">
        <f>SUMIFS(Results!J156:J206,Results!$B$156:$B$206,"=#N/A",Results!J156:J206, "&lt;&gt;#N/A")</f>
        <v>0</v>
      </c>
      <c r="H16" s="1">
        <f>SUMIFS(Results!K156:K206,Results!$B$156:$B$206,"=#N/A",Results!K156:K206, "&lt;&gt;#N/A")</f>
        <v>0</v>
      </c>
      <c r="I16" s="1">
        <f>SUMIFS(Results!L156:L206,Results!$B$156:$B$206,"=#N/A",Results!L156:L206, "&lt;&gt;#N/A")</f>
        <v>0</v>
      </c>
      <c r="J16" s="1">
        <f>SUMIFS(Results!M156:M206,Results!$B$156:$B$206,"=#N/A",Results!M156:M206, "&lt;&gt;#N/A")</f>
        <v>0</v>
      </c>
      <c r="K16" s="1">
        <f>SUMIFS(Results!N156:N206,Results!$B$156:$B$206,"=#N/A",Results!N156:N206, "&lt;&gt;#N/A")</f>
        <v>0</v>
      </c>
      <c r="L16" s="1">
        <f>SUMIFS(Results!O156:O206,Results!$B$156:$B$206,"=#N/A",Results!O156:O206, "&lt;&gt;#N/A")</f>
        <v>0</v>
      </c>
      <c r="M16" s="1">
        <f>SUMIFS(Results!P156:P206,Results!$B$156:$B$206,"=#N/A",Results!P156:P206, "&lt;&gt;#N/A")</f>
        <v>0</v>
      </c>
      <c r="N16" s="1">
        <f>SUMIFS(Results!Q156:Q206,Results!$B$156:$B$206,"=#N/A",Results!Q156:Q206, "&lt;&gt;#N/A")</f>
        <v>0</v>
      </c>
      <c r="O16" s="1">
        <f>SUMIFS(Results!R156:R206,Results!$B$156:$B$206,"=#N/A",Results!R156:R206, "&lt;&gt;#N/A")</f>
        <v>0</v>
      </c>
      <c r="P16" s="1">
        <f>SUMIFS(Results!S156:S206,Results!$B$156:$B$206,"=#N/A",Results!S156:S206, "&lt;&gt;#N/A")</f>
        <v>0</v>
      </c>
      <c r="Q16" s="1">
        <f>SUMIF(Results!B156:B206,"=#N/A",Results!W156:W206)</f>
        <v>5</v>
      </c>
    </row>
    <row r="17" spans="1:17" x14ac:dyDescent="0.25">
      <c r="A17" s="4" t="s">
        <v>60</v>
      </c>
      <c r="B17" s="1">
        <f>COUNTIFS(Results!$B$156:$B$206,"=#N/A",Results!E156:E206, "&lt;&gt;#N/A", Results!E156:E206, "&lt;&gt;")</f>
        <v>2</v>
      </c>
      <c r="C17" s="1">
        <f>COUNTIFS(Results!$B$156:$B$206,"=#N/A",Results!F156:F206, "&lt;&gt;#N/A", Results!F156:F206, "&lt;&gt;")</f>
        <v>2</v>
      </c>
      <c r="D17" s="1">
        <f>COUNTIFS(Results!$B$156:$B$206,"=#N/A",Results!G156:G206, "&lt;&gt;#N/A", Results!G156:G206, "&lt;&gt;")</f>
        <v>2</v>
      </c>
      <c r="E17" s="1">
        <f>COUNTIFS(Results!$B$156:$B$206,"=#N/A",Results!H156:H206, "&lt;&gt;#N/A", Results!H156:H206, "&lt;&gt;")</f>
        <v>2</v>
      </c>
      <c r="F17" s="1">
        <f>COUNTIFS(Results!$B$156:$B$206,"=#N/A",Results!I156:I206, "&lt;&gt;#N/A", Results!I156:I206, "&lt;&gt;")</f>
        <v>0</v>
      </c>
      <c r="G17" s="1">
        <f>COUNTIFS(Results!$B$156:$B$206,"=#N/A",Results!J156:J206, "&lt;&gt;#N/A", Results!J156:J206, "&lt;&gt;")</f>
        <v>0</v>
      </c>
      <c r="H17" s="1">
        <f>COUNTIFS(Results!$B$156:$B$206,"=#N/A",Results!K156:K206, "&lt;&gt;#N/A", Results!K156:K206, "&lt;&gt;")</f>
        <v>0</v>
      </c>
      <c r="I17" s="1">
        <f>COUNTIFS(Results!$B$156:$B$206,"=#N/A",Results!L156:L206, "&lt;&gt;#N/A", Results!L156:L206, "&lt;&gt;")</f>
        <v>0</v>
      </c>
      <c r="J17" s="1">
        <f>COUNTIFS(Results!$B$156:$B$206,"=#N/A",Results!M156:M206, "&lt;&gt;#N/A", Results!M156:M206, "&lt;&gt;")</f>
        <v>0</v>
      </c>
      <c r="K17" s="1">
        <f>COUNTIFS(Results!$B$156:$B$206,"=#N/A",Results!N156:N206, "&lt;&gt;#N/A", Results!N156:N206, "&lt;&gt;")</f>
        <v>0</v>
      </c>
      <c r="L17" s="1">
        <f>COUNTIFS(Results!$B$156:$B$206,"=#N/A",Results!O156:O206, "&lt;&gt;#N/A", Results!O156:O206, "&lt;&gt;")</f>
        <v>0</v>
      </c>
      <c r="M17" s="1">
        <f>COUNTIFS(Results!$B$156:$B$206,"=#N/A",Results!P156:P206, "&lt;&gt;#N/A", Results!P156:P206, "&lt;&gt;")</f>
        <v>0</v>
      </c>
      <c r="N17" s="1">
        <f>COUNTIFS(Results!$B$156:$B$206,"=#N/A",Results!Q156:Q206, "&lt;&gt;#N/A", Results!Q156:Q206, "&lt;&gt;")</f>
        <v>0</v>
      </c>
      <c r="O17" s="1">
        <f>COUNTIFS(Results!$B$156:$B$206,"=#N/A",Results!R156:R206, "&lt;&gt;#N/A", Results!R156:R206, "&lt;&gt;")</f>
        <v>0</v>
      </c>
      <c r="P17" s="1">
        <f>COUNTIFS(Results!$B$156:$B$206,"=#N/A",Results!S156:S206, "&lt;&gt;#N/A", Results!S156:S206, "&lt;&gt;")</f>
        <v>0</v>
      </c>
      <c r="Q17" s="1">
        <f>SUMIF(Results!B156:B206,"=#N/A",Results!V156:V206)</f>
        <v>8</v>
      </c>
    </row>
    <row r="18" spans="1:17" x14ac:dyDescent="0.25">
      <c r="A18" s="4" t="s">
        <v>74</v>
      </c>
      <c r="B18" s="1">
        <f>SUMIF(Results!$C$156:$C$206,'Summary 2020'!B1,Results!$X$156:$X$206)</f>
        <v>0</v>
      </c>
      <c r="C18" s="1">
        <f>SUMIF(Results!$C$156:$C$206,'Summary 2020'!C1,Results!$X$156:$X$206)</f>
        <v>0</v>
      </c>
      <c r="D18" s="1">
        <f>SUMIF(Results!$C$156:$C$206,'Summary 2020'!D1,Results!$X$156:$X$206)</f>
        <v>0</v>
      </c>
      <c r="E18" s="1">
        <f>SUMIF(Results!$C$156:$C$206,'Summary 2020'!E1,Results!$X$156:$X$206)</f>
        <v>0</v>
      </c>
      <c r="F18" s="1">
        <f>SUMIF(Results!$C$156:$C$206,'Summary 2020'!F1,Results!$X$156:$X$206)</f>
        <v>0</v>
      </c>
      <c r="G18" s="1">
        <f>SUMIF(Results!$C$156:$C$206,'Summary 2020'!G1,Results!$X$156:$X$206)</f>
        <v>2</v>
      </c>
      <c r="H18" s="1">
        <f>SUMIF(Results!$C$156:$C$206,'Summary 2020'!H1,Results!$X$156:$X$206)</f>
        <v>0</v>
      </c>
      <c r="I18" s="1">
        <f>SUMIF(Results!$C$156:$C$206,'Summary 2020'!I1,Results!$X$156:$X$206)</f>
        <v>0</v>
      </c>
      <c r="J18" s="1">
        <f>SUMIF(Results!$C$156:$C$206,'Summary 2020'!J1,Results!$X$156:$X$206)</f>
        <v>0</v>
      </c>
      <c r="K18" s="1">
        <f>SUMIF(Results!$C$156:$C$206,'Summary 2020'!K1,Results!$X$156:$X$206)</f>
        <v>0</v>
      </c>
      <c r="L18" s="1">
        <f>SUMIF(Results!$C$156:$C$206,'Summary 2020'!L1,Results!$X$156:$X$206)</f>
        <v>0</v>
      </c>
      <c r="M18" s="1">
        <f>SUMIF(Results!$C$156:$C$206,'Summary 2020'!M1,Results!$X$156:$X$206)</f>
        <v>0</v>
      </c>
      <c r="N18" s="1">
        <f>SUMIF(Results!$C$156:$C$206,'Summary 2020'!N1,Results!$X$156:$X$206)</f>
        <v>0</v>
      </c>
      <c r="O18" s="1">
        <f>SUMIF(Results!$C$156:$C$206,'Summary 2020'!O1,Results!$X$156:$X$206)</f>
        <v>0</v>
      </c>
      <c r="P18" s="1">
        <f>SUMIF(Results!$C$156:$C$206,'Summary 2020'!P1,Results!$X$156:$X$206)</f>
        <v>0</v>
      </c>
      <c r="Q18" s="18">
        <f>SUM(Results!X156:X206)</f>
        <v>2</v>
      </c>
    </row>
    <row r="19" spans="1:17" x14ac:dyDescent="0.25">
      <c r="A19" s="4" t="s">
        <v>75</v>
      </c>
      <c r="B19" s="1">
        <f>SUMIF(Results!E156:E206,"&lt;&gt;#N/A",Results!$Y$156:$Y$206)</f>
        <v>3</v>
      </c>
      <c r="C19" s="1">
        <f>SUMIF(Results!F156:F206,"&lt;&gt;#N/A",Results!$Y$156:$Y$206)</f>
        <v>3</v>
      </c>
      <c r="D19" s="1">
        <f>SUMIF(Results!G156:G206,"&lt;&gt;#N/A",Results!$Y$156:$Y$206)</f>
        <v>4</v>
      </c>
      <c r="E19" s="1">
        <f>SUMIF(Results!H156:H206,"&lt;&gt;#N/A",Results!$Y$156:$Y$206)</f>
        <v>4</v>
      </c>
      <c r="F19" s="1">
        <f>SUMIF(Results!I156:I206,"&lt;&gt;#N/A",Results!$Y$156:$Y$206)</f>
        <v>1</v>
      </c>
      <c r="G19" s="1">
        <f>SUMIF(Results!J156:J206,"&lt;&gt;#N/A",Results!$Y$156:$Y$206)</f>
        <v>1</v>
      </c>
      <c r="H19" s="1">
        <f>SUMIF(Results!K156:K206,"&lt;&gt;#N/A",Results!$Y$156:$Y$206)</f>
        <v>0</v>
      </c>
      <c r="I19" s="1">
        <f>SUMIF(Results!L156:L206,"&lt;&gt;#N/A",Results!$Y$156:$Y$206)</f>
        <v>0</v>
      </c>
      <c r="J19" s="1">
        <f>SUMIF(Results!M156:M206,"&lt;&gt;#N/A",Results!$Y$156:$Y$206)</f>
        <v>0</v>
      </c>
      <c r="K19" s="1">
        <f>SUMIF(Results!N156:N206,"&lt;&gt;#N/A",Results!$Y$156:$Y$206)</f>
        <v>0</v>
      </c>
      <c r="L19" s="1">
        <f>SUMIF(Results!O156:O206,"&lt;&gt;#N/A",Results!$Y$156:$Y$206)</f>
        <v>0</v>
      </c>
      <c r="M19" s="1">
        <f>SUMIF(Results!P156:P206,"&lt;&gt;#N/A",Results!$Y$156:$Y$206)</f>
        <v>0</v>
      </c>
      <c r="N19" s="1">
        <f>SUMIF(Results!Q156:Q206,"&lt;&gt;#N/A",Results!$Y$156:$Y$206)</f>
        <v>0</v>
      </c>
      <c r="O19" s="1">
        <f>SUMIF(Results!R156:R206,"&lt;&gt;#N/A",Results!$Y$156:$Y$206)</f>
        <v>0</v>
      </c>
      <c r="P19" s="1">
        <f>SUMIF(Results!S156:S206,"&lt;&gt;#N/A",Results!$Y$156:$Y$206)</f>
        <v>0</v>
      </c>
      <c r="Q19" s="18">
        <f>SUM(Results!Y156:Y206)</f>
        <v>4</v>
      </c>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3" zoomScale="106" zoomScaleNormal="106"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Data</vt:lpstr>
      <vt:lpstr>Answers</vt:lpstr>
      <vt:lpstr>Results</vt:lpstr>
      <vt:lpstr>Summary 2017</vt:lpstr>
      <vt:lpstr>Summary 2018</vt:lpstr>
      <vt:lpstr>Summary 2019</vt:lpstr>
      <vt:lpstr>Summary 2020</vt:lpstr>
      <vt:lpstr>Visuals 2017</vt:lpstr>
      <vt:lpstr>Visuals 2018</vt:lpstr>
      <vt:lpstr>AnsLkUp</vt:lpstr>
      <vt:lpstr>Episode</vt:lpstr>
      <vt:lpstr>LookupName</vt:lpstr>
      <vt:lpstr>LookupOrder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2020-05-23T17:49:36Z</dcterms:modified>
</cp:coreProperties>
</file>